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54698\Desktop\推計人口HP\"/>
    </mc:Choice>
  </mc:AlternateContent>
  <xr:revisionPtr revIDLastSave="0" documentId="13_ncr:1_{2F7709DE-30CD-472D-9DDA-92856AB68E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統計速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8" i="1"/>
  <c r="G17" i="1"/>
  <c r="G16" i="1"/>
  <c r="E69" i="1"/>
  <c r="G22" i="1"/>
  <c r="G23" i="1"/>
  <c r="G24" i="1"/>
  <c r="G25" i="1"/>
  <c r="G26" i="1"/>
  <c r="A18" i="1"/>
  <c r="A17" i="1" s="1"/>
  <c r="A16" i="1" s="1"/>
  <c r="B33" i="1"/>
  <c r="C69" i="1"/>
  <c r="E70" i="1"/>
</calcChain>
</file>

<file path=xl/sharedStrings.xml><?xml version="1.0" encoding="utf-8"?>
<sst xmlns="http://schemas.openxmlformats.org/spreadsheetml/2006/main" count="108" uniqueCount="63">
  <si>
    <t>熊本市企画振興局統計課</t>
    <rPh sb="0" eb="1">
      <t>クマ</t>
    </rPh>
    <rPh sb="1" eb="2">
      <t>モト</t>
    </rPh>
    <rPh sb="2" eb="3">
      <t>シ</t>
    </rPh>
    <rPh sb="3" eb="5">
      <t>キカク</t>
    </rPh>
    <rPh sb="5" eb="8">
      <t>シンコウキョク</t>
    </rPh>
    <rPh sb="8" eb="10">
      <t>トウケイ</t>
    </rPh>
    <rPh sb="10" eb="11">
      <t>カ</t>
    </rPh>
    <phoneticPr fontId="2"/>
  </si>
  <si>
    <t>■　推 計 人 口</t>
    <phoneticPr fontId="2"/>
  </si>
  <si>
    <t>各月1日現在</t>
    <rPh sb="0" eb="2">
      <t>カクツキ</t>
    </rPh>
    <rPh sb="3" eb="4">
      <t>ニチ</t>
    </rPh>
    <rPh sb="4" eb="6">
      <t>ゲンザイ</t>
    </rPh>
    <phoneticPr fontId="2"/>
  </si>
  <si>
    <t>区   分</t>
  </si>
  <si>
    <t>面　積</t>
    <rPh sb="0" eb="1">
      <t>メン</t>
    </rPh>
    <rPh sb="2" eb="3">
      <t>セキ</t>
    </rPh>
    <phoneticPr fontId="2"/>
  </si>
  <si>
    <t>人　　口　</t>
    <rPh sb="0" eb="1">
      <t>ヒト</t>
    </rPh>
    <rPh sb="3" eb="4">
      <t>クチ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</si>
  <si>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</si>
  <si>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2"/>
  </si>
  <si>
    <t>総数</t>
    <rPh sb="0" eb="2">
      <t>ソウスウ</t>
    </rPh>
    <phoneticPr fontId="2"/>
  </si>
  <si>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</si>
  <si>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</si>
  <si>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</si>
  <si>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</si>
  <si>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率</t>
    <rPh sb="0" eb="1">
      <t>リツ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</si>
  <si>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</si>
  <si>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</si>
  <si>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</si>
  <si>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</si>
  <si>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</si>
  <si>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</si>
  <si>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</si>
  <si>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1">
      <t>キタ</t>
    </rPh>
    <rPh sb="1" eb="2">
      <t>ク</t>
    </rPh>
    <phoneticPr fontId="2"/>
  </si>
  <si>
    <t>注）本市の面積は、国土交通省国土地理院公表の平成23年10月1日現在「全国都道府県市区町村別面積調」によるものです。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</si>
  <si>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2"/>
  </si>
  <si>
    <t>２　人口動態</t>
    <rPh sb="2" eb="4">
      <t>ジンコウ</t>
    </rPh>
    <rPh sb="4" eb="6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</si>
  <si>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</si>
  <si>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</si>
  <si>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</si>
  <si>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</si>
  <si>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</si>
  <si>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</si>
  <si>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</si>
  <si>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県内から</t>
    <rPh sb="0" eb="2">
      <t>ケンナイ</t>
    </rPh>
    <phoneticPr fontId="2"/>
  </si>
  <si>
    <t>県外から</t>
    <rPh sb="0" eb="2">
      <t>ケンガイ</t>
    </rPh>
    <phoneticPr fontId="2"/>
  </si>
  <si>
    <t>その他</t>
    <rPh sb="2" eb="3">
      <t>タ</t>
    </rPh>
    <phoneticPr fontId="2"/>
  </si>
  <si>
    <t>県内へ</t>
    <rPh sb="0" eb="2">
      <t>ケンナイ</t>
    </rPh>
    <phoneticPr fontId="2"/>
  </si>
  <si>
    <t>県外へ</t>
    <rPh sb="0" eb="2">
      <t>ケンガイ</t>
    </rPh>
    <phoneticPr fontId="2"/>
  </si>
  <si>
    <t>熊本市</t>
    <rPh sb="0" eb="1">
      <t>クマ</t>
    </rPh>
    <rPh sb="1" eb="2">
      <t>モト</t>
    </rPh>
    <rPh sb="2" eb="3">
      <t>シ</t>
    </rPh>
    <phoneticPr fontId="2"/>
  </si>
  <si>
    <t>単位：人・世帯・％</t>
  </si>
  <si>
    <t>人口・世帯数</t>
  </si>
  <si>
    <t>対前年同月
増減数</t>
    <rPh sb="3" eb="5">
      <t>ドウゲツ</t>
    </rPh>
    <phoneticPr fontId="2"/>
  </si>
  <si>
    <t>対前年同月
増減率</t>
    <rPh sb="3" eb="5">
      <t>ドウゲツ</t>
    </rPh>
    <phoneticPr fontId="2"/>
  </si>
  <si>
    <t>世 帯 数</t>
  </si>
  <si>
    <t>人　　口</t>
    <rPh sb="0" eb="1">
      <t>ヒト</t>
    </rPh>
    <rPh sb="3" eb="4">
      <t>クチ</t>
    </rPh>
    <phoneticPr fontId="2"/>
  </si>
  <si>
    <t>熊本県人口に占める熊本市の構成比</t>
    <rPh sb="9" eb="10">
      <t>クマ</t>
    </rPh>
    <rPh sb="10" eb="11">
      <t>モト</t>
    </rPh>
    <rPh sb="11" eb="12">
      <t>シ</t>
    </rPh>
    <phoneticPr fontId="2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</si>
  <si>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</si>
  <si>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</si>
  <si>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</si>
  <si>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</si>
  <si>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</si>
  <si>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2"/>
  </si>
  <si>
    <t>１　熊本市の人口と世帯数</t>
    <phoneticPr fontId="2"/>
  </si>
  <si>
    <t>世 帯 数</t>
    <phoneticPr fontId="2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</si>
  <si>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</si>
  <si>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</si>
  <si>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t>％</t>
    <phoneticPr fontId="2"/>
  </si>
  <si>
    <t>３　熊本県の人口と世帯数</t>
    <phoneticPr fontId="2"/>
  </si>
  <si>
    <t>単位：人・％</t>
    <phoneticPr fontId="2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</si>
  <si>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2"/>
  </si>
  <si>
    <t>-</t>
    <phoneticPr fontId="2"/>
  </si>
  <si>
    <t>対前月増減数</t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</si>
  <si>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</si>
  <si>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10　号）</t>
    <rPh sb="1" eb="2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</si>
</sst>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&quot;△ &quot;#,##0"/>
    <numFmt numFmtId="177" formatCode="0;&quot;△ &quot;0"/>
    <numFmt numFmtId="178" formatCode="#,##0_);[Red]\(#,##0\)"/>
    <numFmt numFmtId="179" formatCode="#,##0.00;&quot;△ &quot;#,##0.00"/>
    <numFmt numFmtId="180" formatCode="#,##0.00_);[Red]\(#,##0.00\)"/>
    <numFmt numFmtId="181" formatCode="0.00_);[Red]\(0.00\)"/>
    <numFmt numFmtId="182" formatCode="m&quot;月&quot;"/>
    <numFmt numFmtId="183" formatCode="[$-411]ggge&quot;年&quot;m&quot;月&quot;d&quot;日現在の推計人口&quot;"/>
    <numFmt numFmtId="184" formatCode="[$-411]ggge&quot;年&quot;m&quot;月&quot;"/>
    <numFmt numFmtId="185" formatCode="[$-411]ggge&quot;年&quot;m&quot;月中&quot;"/>
    <numFmt numFmtId="186" formatCode="\([$-411]ggge&quot;年&quot;m&quot;月中&quot;\)"/>
    <numFmt numFmtId="187" formatCode="#,##0;&quot;△&quot;#,##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sz val="9"/>
      <color indexed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" fontId="27" fillId="0" borderId="0"/>
  </cellStyleXfs>
  <cellXfs count="153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58" fontId="8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83" fontId="0" fillId="0" borderId="0" xfId="0" applyNumberFormat="1" applyAlignment="1"/>
    <xf numFmtId="0" fontId="10" fillId="0" borderId="0" xfId="0" applyFont="1"/>
    <xf numFmtId="0" fontId="1" fillId="0" borderId="0" xfId="0" applyFont="1"/>
    <xf numFmtId="0" fontId="12" fillId="0" borderId="0" xfId="0" applyFont="1"/>
    <xf numFmtId="176" fontId="13" fillId="0" borderId="0" xfId="0" applyNumberFormat="1" applyFont="1" applyFill="1" applyBorder="1"/>
    <xf numFmtId="181" fontId="13" fillId="0" borderId="0" xfId="0" applyNumberFormat="1" applyFont="1" applyFill="1" applyBorder="1"/>
    <xf numFmtId="0" fontId="10" fillId="0" borderId="0" xfId="0" applyFont="1" applyAlignment="1"/>
    <xf numFmtId="0" fontId="14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/>
    <xf numFmtId="0" fontId="13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top" shrinkToFit="1"/>
    </xf>
    <xf numFmtId="0" fontId="17" fillId="0" borderId="5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13" fillId="0" borderId="0" xfId="0" applyFont="1" applyBorder="1"/>
    <xf numFmtId="0" fontId="13" fillId="0" borderId="6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84" fontId="13" fillId="0" borderId="0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 shrinkToFit="1"/>
    </xf>
    <xf numFmtId="176" fontId="18" fillId="0" borderId="0" xfId="0" applyNumberFormat="1" applyFont="1" applyBorder="1" applyAlignment="1">
      <alignment shrinkToFit="1"/>
    </xf>
    <xf numFmtId="176" fontId="18" fillId="0" borderId="0" xfId="0" applyNumberFormat="1" applyFont="1" applyFill="1" applyBorder="1" applyAlignment="1">
      <alignment shrinkToFit="1"/>
    </xf>
    <xf numFmtId="182" fontId="13" fillId="0" borderId="0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vertical="center" shrinkToFit="1"/>
    </xf>
    <xf numFmtId="0" fontId="13" fillId="0" borderId="0" xfId="0" applyFont="1" applyBorder="1" applyAlignment="1">
      <alignment horizontal="right" vertical="center"/>
    </xf>
    <xf numFmtId="176" fontId="19" fillId="0" borderId="0" xfId="0" applyNumberFormat="1" applyFont="1" applyAlignment="1">
      <alignment shrinkToFit="1"/>
    </xf>
    <xf numFmtId="181" fontId="19" fillId="0" borderId="0" xfId="0" applyNumberFormat="1" applyFont="1" applyAlignment="1">
      <alignment shrinkToFit="1"/>
    </xf>
    <xf numFmtId="0" fontId="18" fillId="0" borderId="6" xfId="0" applyFont="1" applyBorder="1" applyAlignment="1">
      <alignment shrinkToFit="1"/>
    </xf>
    <xf numFmtId="176" fontId="19" fillId="0" borderId="0" xfId="0" applyNumberFormat="1" applyFont="1" applyAlignment="1">
      <alignment horizontal="right" shrinkToFit="1"/>
    </xf>
    <xf numFmtId="181" fontId="19" fillId="0" borderId="0" xfId="0" applyNumberFormat="1" applyFont="1" applyAlignment="1">
      <alignment horizontal="right" shrinkToFit="1"/>
    </xf>
    <xf numFmtId="0" fontId="13" fillId="0" borderId="0" xfId="0" applyFont="1" applyBorder="1" applyAlignment="1">
      <alignment horizontal="distributed" vertical="center"/>
    </xf>
    <xf numFmtId="176" fontId="1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right" vertical="center" shrinkToFit="1"/>
    </xf>
    <xf numFmtId="0" fontId="1" fillId="0" borderId="7" xfId="0" applyFont="1" applyBorder="1"/>
    <xf numFmtId="0" fontId="1" fillId="0" borderId="8" xfId="0" applyFont="1" applyBorder="1"/>
    <xf numFmtId="176" fontId="1" fillId="0" borderId="7" xfId="0" applyNumberFormat="1" applyFont="1" applyBorder="1"/>
    <xf numFmtId="181" fontId="1" fillId="0" borderId="7" xfId="0" applyNumberFormat="1" applyFont="1" applyBorder="1"/>
    <xf numFmtId="0" fontId="13" fillId="0" borderId="0" xfId="0" applyFont="1"/>
    <xf numFmtId="0" fontId="20" fillId="0" borderId="0" xfId="0" applyFont="1"/>
    <xf numFmtId="14" fontId="1" fillId="0" borderId="0" xfId="0" applyNumberFormat="1" applyFont="1"/>
    <xf numFmtId="185" fontId="1" fillId="0" borderId="0" xfId="0" applyNumberFormat="1" applyFont="1" applyAlignment="1">
      <alignment horizontal="right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0" xfId="0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23" fillId="0" borderId="0" xfId="0" applyFont="1" applyBorder="1" applyAlignment="1">
      <alignment horizontal="right" vertical="top"/>
    </xf>
    <xf numFmtId="176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 shrinkToFit="1"/>
    </xf>
    <xf numFmtId="0" fontId="13" fillId="0" borderId="2" xfId="0" applyFont="1" applyBorder="1"/>
    <xf numFmtId="0" fontId="13" fillId="0" borderId="2" xfId="0" applyFont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1" fillId="0" borderId="11" xfId="0" applyFont="1" applyBorder="1"/>
    <xf numFmtId="176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24" fillId="0" borderId="0" xfId="0" applyFont="1" applyAlignment="1"/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/>
    </xf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 shrinkToFit="1"/>
    </xf>
    <xf numFmtId="179" fontId="18" fillId="0" borderId="0" xfId="0" applyNumberFormat="1" applyFont="1" applyFill="1" applyBorder="1" applyAlignment="1">
      <alignment horizontal="right" vertical="center" shrinkToFit="1"/>
    </xf>
    <xf numFmtId="0" fontId="1" fillId="0" borderId="18" xfId="0" applyFont="1" applyBorder="1"/>
    <xf numFmtId="0" fontId="18" fillId="0" borderId="0" xfId="0" applyFont="1" applyFill="1" applyBorder="1" applyAlignment="1">
      <alignment shrinkToFit="1"/>
    </xf>
    <xf numFmtId="0" fontId="19" fillId="0" borderId="0" xfId="0" applyFont="1" applyFill="1" applyBorder="1" applyAlignment="1">
      <alignment horizontal="right" shrinkToFit="1"/>
    </xf>
    <xf numFmtId="177" fontId="19" fillId="0" borderId="0" xfId="0" applyNumberFormat="1" applyFont="1" applyFill="1" applyBorder="1" applyAlignment="1">
      <alignment horizontal="right" shrinkToFit="1"/>
    </xf>
    <xf numFmtId="176" fontId="21" fillId="0" borderId="0" xfId="0" applyNumberFormat="1" applyFont="1" applyFill="1" applyBorder="1" applyAlignment="1">
      <alignment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179" fontId="21" fillId="0" borderId="0" xfId="0" applyNumberFormat="1" applyFont="1" applyFill="1" applyBorder="1" applyAlignment="1">
      <alignment horizontal="right" vertical="center" shrinkToFit="1"/>
    </xf>
    <xf numFmtId="0" fontId="12" fillId="0" borderId="19" xfId="0" applyFont="1" applyBorder="1"/>
    <xf numFmtId="0" fontId="13" fillId="0" borderId="20" xfId="0" applyFont="1" applyBorder="1"/>
    <xf numFmtId="0" fontId="2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8" xfId="0" applyFont="1" applyBorder="1" applyAlignment="1">
      <alignment horizontal="distributed" vertical="center"/>
    </xf>
    <xf numFmtId="0" fontId="1" fillId="0" borderId="22" xfId="0" applyFont="1" applyBorder="1"/>
    <xf numFmtId="0" fontId="13" fillId="0" borderId="7" xfId="0" applyFont="1" applyBorder="1" applyAlignment="1"/>
    <xf numFmtId="0" fontId="1" fillId="0" borderId="0" xfId="0" applyFont="1" applyBorder="1"/>
    <xf numFmtId="176" fontId="18" fillId="0" borderId="0" xfId="0" applyNumberFormat="1" applyFont="1" applyFill="1" applyAlignment="1">
      <alignment vertical="center" shrinkToFit="1"/>
    </xf>
    <xf numFmtId="181" fontId="18" fillId="0" borderId="0" xfId="0" applyNumberFormat="1" applyFont="1" applyFill="1" applyAlignment="1">
      <alignment vertical="center" shrinkToFit="1"/>
    </xf>
    <xf numFmtId="0" fontId="19" fillId="0" borderId="0" xfId="0" applyFont="1" applyFill="1" applyBorder="1" applyAlignment="1">
      <alignment shrinkToFit="1"/>
    </xf>
    <xf numFmtId="176" fontId="19" fillId="0" borderId="0" xfId="0" applyNumberFormat="1" applyFont="1" applyFill="1" applyBorder="1" applyAlignment="1">
      <alignment shrinkToFit="1"/>
    </xf>
    <xf numFmtId="0" fontId="25" fillId="0" borderId="0" xfId="0" applyFont="1"/>
    <xf numFmtId="181" fontId="18" fillId="0" borderId="0" xfId="0" applyNumberFormat="1" applyFont="1" applyAlignment="1">
      <alignment horizontal="right" shrinkToFit="1"/>
    </xf>
    <xf numFmtId="0" fontId="13" fillId="0" borderId="0" xfId="0" applyFont="1" applyFill="1"/>
    <xf numFmtId="0" fontId="1" fillId="0" borderId="0" xfId="0" applyFont="1" applyFill="1"/>
    <xf numFmtId="0" fontId="0" fillId="0" borderId="0" xfId="0" applyFill="1"/>
    <xf numFmtId="176" fontId="19" fillId="0" borderId="0" xfId="0" applyNumberFormat="1" applyFont="1" applyFill="1" applyAlignment="1">
      <alignment horizontal="right" shrinkToFit="1"/>
    </xf>
    <xf numFmtId="176" fontId="18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/>
    <xf numFmtId="0" fontId="26" fillId="0" borderId="0" xfId="0" applyFont="1"/>
    <xf numFmtId="176" fontId="18" fillId="0" borderId="0" xfId="1" applyNumberFormat="1" applyFont="1" applyFill="1" applyBorder="1" applyAlignment="1" applyProtection="1">
      <alignment vertical="center"/>
      <protection locked="0"/>
    </xf>
    <xf numFmtId="0" fontId="20" fillId="0" borderId="2" xfId="0" applyFont="1" applyFill="1" applyBorder="1" applyAlignment="1">
      <alignment horizontal="distributed" vertical="center"/>
    </xf>
    <xf numFmtId="0" fontId="24" fillId="0" borderId="0" xfId="0" applyFont="1" applyFill="1"/>
    <xf numFmtId="184" fontId="20" fillId="2" borderId="0" xfId="0" applyNumberFormat="1" applyFont="1" applyFill="1" applyBorder="1" applyAlignment="1">
      <alignment horizontal="right" vertical="center"/>
    </xf>
    <xf numFmtId="187" fontId="18" fillId="0" borderId="0" xfId="2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/>
    <xf numFmtId="176" fontId="28" fillId="0" borderId="0" xfId="0" applyNumberFormat="1" applyFont="1" applyBorder="1"/>
    <xf numFmtId="176" fontId="18" fillId="0" borderId="0" xfId="0" applyNumberFormat="1" applyFont="1" applyBorder="1" applyAlignment="1">
      <alignment horizontal="right"/>
    </xf>
    <xf numFmtId="176" fontId="28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3" xfId="0" applyFont="1" applyFill="1" applyBorder="1"/>
    <xf numFmtId="0" fontId="13" fillId="0" borderId="1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" fillId="0" borderId="23" xfId="0" applyFont="1" applyFill="1" applyBorder="1"/>
    <xf numFmtId="180" fontId="18" fillId="0" borderId="0" xfId="0" applyNumberFormat="1" applyFont="1" applyFill="1" applyBorder="1" applyAlignment="1">
      <alignment horizontal="center"/>
    </xf>
    <xf numFmtId="178" fontId="18" fillId="0" borderId="0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0" xfId="0" applyFont="1" applyAlignment="1"/>
    <xf numFmtId="0" fontId="13" fillId="0" borderId="3" xfId="0" applyFont="1" applyBorder="1" applyAlignment="1">
      <alignment horizontal="center" vertical="center"/>
    </xf>
    <xf numFmtId="186" fontId="22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0" borderId="0" xfId="0" applyFont="1" applyAlignment="1"/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1年3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37C-4E0A-A462-52C83238F72B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7C-4E0A-A462-52C83238F72B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7C-4E0A-A462-52C83238F72B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7C-4E0A-A462-52C83238F72B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7C-4E0A-A462-52C83238F72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F37C-4E0A-A462-52C83238F7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統計速報!$D$22:$D$26</c:f>
              <c:numCache>
                <c:formatCode>#,##0;"△"#,##0</c:formatCode>
                <c:ptCount val="5"/>
                <c:pt idx="0">
                  <c:v>185862</c:v>
                </c:pt>
                <c:pt idx="1">
                  <c:v>189669</c:v>
                </c:pt>
                <c:pt idx="2">
                  <c:v>93126</c:v>
                </c:pt>
                <c:pt idx="3">
                  <c:v>124632</c:v>
                </c:pt>
                <c:pt idx="4">
                  <c:v>145392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7C-4E0A-A462-52C83238F7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76BFEAF8-6E0D-47A5-9D62-45C2DEC1C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C5F73F32-EF99-479F-9C89-49344C0A043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総数738,681人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73"/>
  <sheetViews>
    <sheetView showGridLines="0" tabSelected="1" topLeftCell="A49" zoomScaleNormal="100" zoomScaleSheetLayoutView="100" workbookViewId="0">
      <selection activeCell="A20" sqref="A20"/>
    </sheetView>
  </sheetViews>
  <sheetFormatPr defaultColWidth="9" defaultRowHeight="13"/>
  <cols>
    <col min="1" max="1" width="13.453125" customWidth="1"/>
    <col min="2" max="2" width="10.26953125" customWidth="1"/>
    <col min="3" max="6" width="10.453125" customWidth="1"/>
    <col min="7" max="10" width="9.7265625" customWidth="1"/>
    <col min="11" max="11" width="9.90625" customWidth="1"/>
    <col min="12" max="12" width="9.7265625" customWidth="1"/>
  </cols>
  <sheetData>
    <row r="1" spans="1:12" ht="38.25" customHeight="1">
      <c r="A1" s="141" t="s">
        <v>61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6.5" customHeight="1">
      <c r="A2" s="1"/>
      <c r="B2" s="1"/>
      <c r="F2" s="2" t="s">
        <v>62</v>
      </c>
      <c r="J2" s="149" t="s">
        <v>0</v>
      </c>
      <c r="K2" s="149"/>
      <c r="L2" s="149"/>
    </row>
    <row r="3" spans="1:12" ht="13.5" customHeight="1">
      <c r="A3" s="1"/>
      <c r="B3" s="1"/>
      <c r="F3" s="2"/>
      <c r="J3" s="3"/>
      <c r="K3" s="3"/>
      <c r="L3" s="3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>
      <c r="A6" s="115" t="s">
        <v>58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">
      <c r="A9" s="138" t="s">
        <v>51</v>
      </c>
      <c r="B9" s="138"/>
      <c r="C9" s="138"/>
      <c r="D9" s="138"/>
      <c r="E9" s="7"/>
      <c r="F9" s="7"/>
      <c r="G9" s="12"/>
      <c r="H9" s="7"/>
      <c r="I9" s="7"/>
      <c r="J9" s="7"/>
      <c r="K9" s="7"/>
      <c r="L9" s="7"/>
    </row>
    <row r="10" spans="1:12" ht="13.5" customHeight="1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" t="s">
        <v>2</v>
      </c>
    </row>
    <row r="11" spans="1:12" ht="18" customHeight="1">
      <c r="A11" s="123" t="s">
        <v>3</v>
      </c>
      <c r="B11" s="126" t="s">
        <v>4</v>
      </c>
      <c r="C11" s="150" t="s">
        <v>52</v>
      </c>
      <c r="D11" s="121" t="s">
        <v>5</v>
      </c>
      <c r="E11" s="139"/>
      <c r="F11" s="122"/>
      <c r="G11" s="126" t="s">
        <v>53</v>
      </c>
      <c r="H11" s="121" t="s">
        <v>6</v>
      </c>
      <c r="I11" s="122"/>
      <c r="J11" s="119" t="s">
        <v>7</v>
      </c>
      <c r="K11" s="119"/>
      <c r="L11" s="121"/>
    </row>
    <row r="12" spans="1:12" ht="16.5" customHeight="1">
      <c r="A12" s="124"/>
      <c r="B12" s="127"/>
      <c r="C12" s="151"/>
      <c r="D12" s="119" t="s">
        <v>8</v>
      </c>
      <c r="E12" s="119" t="s">
        <v>9</v>
      </c>
      <c r="F12" s="119" t="s">
        <v>10</v>
      </c>
      <c r="G12" s="127"/>
      <c r="H12" s="118" t="s">
        <v>11</v>
      </c>
      <c r="I12" s="118" t="s">
        <v>12</v>
      </c>
      <c r="J12" s="118" t="s">
        <v>11</v>
      </c>
      <c r="K12" s="120" t="s">
        <v>12</v>
      </c>
      <c r="L12" s="18"/>
    </row>
    <row r="13" spans="1:12" ht="16.5" customHeight="1">
      <c r="A13" s="125"/>
      <c r="B13" s="128"/>
      <c r="C13" s="152"/>
      <c r="D13" s="119"/>
      <c r="E13" s="119"/>
      <c r="F13" s="119"/>
      <c r="G13" s="128"/>
      <c r="H13" s="119"/>
      <c r="I13" s="119"/>
      <c r="J13" s="119"/>
      <c r="K13" s="119"/>
      <c r="L13" s="16" t="s">
        <v>13</v>
      </c>
    </row>
    <row r="14" spans="1:12" ht="16.5" customHeight="1">
      <c r="A14" s="19"/>
      <c r="B14" s="20" t="s">
        <v>54</v>
      </c>
      <c r="C14" s="21" t="s">
        <v>14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14</v>
      </c>
      <c r="I14" s="22" t="s">
        <v>16</v>
      </c>
      <c r="J14" s="22" t="s">
        <v>14</v>
      </c>
      <c r="K14" s="22" t="s">
        <v>16</v>
      </c>
      <c r="L14" s="22" t="s">
        <v>55</v>
      </c>
    </row>
    <row r="15" spans="1:12" ht="11.25" customHeight="1">
      <c r="A15" s="23"/>
      <c r="B15" s="24"/>
      <c r="C15" s="25"/>
      <c r="D15" s="25"/>
      <c r="E15" s="25"/>
      <c r="F15" s="25"/>
      <c r="G15" s="25"/>
      <c r="H15" s="26"/>
      <c r="I15" s="26"/>
      <c r="J15" s="26"/>
      <c r="K15" s="26"/>
      <c r="L15" s="26"/>
    </row>
    <row r="16" spans="1:12" ht="15.75" customHeight="1">
      <c r="A16" s="27">
        <f>DATE(YEAR(A17),MONTH(A17)-1,DAY(A17))</f>
        <v>41183</v>
      </c>
      <c r="B16" s="28">
        <v>389.54</v>
      </c>
      <c r="C16" s="32">
        <v>308985</v>
      </c>
      <c r="D16" s="32">
        <v>737689</v>
      </c>
      <c r="E16" s="32">
        <v>345601</v>
      </c>
      <c r="F16" s="32">
        <v>392088</v>
      </c>
      <c r="G16" s="40">
        <f>D16/B16</f>
        <v>1893.7439030651537</v>
      </c>
      <c r="H16" s="93">
        <v>121</v>
      </c>
      <c r="I16" s="93">
        <v>2</v>
      </c>
      <c r="J16" s="93">
        <v>3056</v>
      </c>
      <c r="K16" s="93">
        <v>1679</v>
      </c>
      <c r="L16" s="94">
        <v>0.23</v>
      </c>
    </row>
    <row r="17" spans="1:12" ht="15.75" customHeight="1">
      <c r="A17" s="31">
        <f>DATE(YEAR(A18),MONTH(A18)-1,DAY(A18))</f>
        <v>41214</v>
      </c>
      <c r="B17" s="28">
        <v>389.54</v>
      </c>
      <c r="C17" s="32">
        <v>309518</v>
      </c>
      <c r="D17" s="32">
        <v>738502</v>
      </c>
      <c r="E17" s="32">
        <v>346043</v>
      </c>
      <c r="F17" s="32">
        <v>392459</v>
      </c>
      <c r="G17" s="40">
        <f>D17/B17</f>
        <v>1895.8309801304101</v>
      </c>
      <c r="H17" s="93">
        <v>533</v>
      </c>
      <c r="I17" s="93">
        <v>813</v>
      </c>
      <c r="J17" s="93">
        <v>3291</v>
      </c>
      <c r="K17" s="93">
        <v>2147</v>
      </c>
      <c r="L17" s="94">
        <v>0.28999999999999998</v>
      </c>
    </row>
    <row r="18" spans="1:12" s="105" customFormat="1" ht="15.75" customHeight="1">
      <c r="A18" s="31">
        <f>DATE(YEAR(A20),MONTH(A20)-1,DAY(A20))</f>
        <v>41244</v>
      </c>
      <c r="B18" s="28">
        <v>389.54</v>
      </c>
      <c r="C18" s="40">
        <v>309672</v>
      </c>
      <c r="D18" s="40">
        <v>738678</v>
      </c>
      <c r="E18" s="40">
        <v>346112</v>
      </c>
      <c r="F18" s="40">
        <v>392566</v>
      </c>
      <c r="G18" s="40">
        <f>D18/B18</f>
        <v>1896.2827950916464</v>
      </c>
      <c r="H18" s="93">
        <v>154</v>
      </c>
      <c r="I18" s="93">
        <v>176</v>
      </c>
      <c r="J18" s="93">
        <v>3393</v>
      </c>
      <c r="K18" s="93">
        <v>2111</v>
      </c>
      <c r="L18" s="94">
        <v>0.28999999999999998</v>
      </c>
    </row>
    <row r="19" spans="1:12" ht="11.25" customHeight="1">
      <c r="A19" s="33"/>
      <c r="B19" s="28"/>
      <c r="C19" s="29"/>
      <c r="D19" s="29"/>
      <c r="E19" s="29"/>
      <c r="F19" s="29"/>
      <c r="G19" s="40"/>
      <c r="H19" s="34"/>
      <c r="I19" s="34"/>
      <c r="J19" s="34"/>
      <c r="K19" s="34"/>
      <c r="L19" s="35"/>
    </row>
    <row r="20" spans="1:12" ht="15.75" customHeight="1">
      <c r="A20" s="109">
        <v>41275</v>
      </c>
      <c r="B20" s="28">
        <v>389.54</v>
      </c>
      <c r="C20" s="40">
        <v>309668</v>
      </c>
      <c r="D20" s="40">
        <v>738681</v>
      </c>
      <c r="E20" s="40">
        <v>346123</v>
      </c>
      <c r="F20" s="40">
        <v>392558</v>
      </c>
      <c r="G20" s="40">
        <f>D20/B20</f>
        <v>1896.2904964830311</v>
      </c>
      <c r="H20" s="93">
        <v>-4</v>
      </c>
      <c r="I20" s="93">
        <v>3</v>
      </c>
      <c r="J20" s="93">
        <v>3434</v>
      </c>
      <c r="K20" s="93">
        <v>2136</v>
      </c>
      <c r="L20" s="94">
        <v>0.28999999999999998</v>
      </c>
    </row>
    <row r="21" spans="1:12" ht="11.25" customHeight="1">
      <c r="A21" s="23"/>
      <c r="B21" s="36"/>
      <c r="C21" s="29"/>
      <c r="D21" s="29"/>
      <c r="E21" s="29"/>
      <c r="F21" s="29"/>
      <c r="G21" s="96"/>
      <c r="H21" s="37"/>
      <c r="I21" s="102"/>
      <c r="J21" s="37"/>
      <c r="K21" s="37"/>
      <c r="L21" s="38"/>
    </row>
    <row r="22" spans="1:12" ht="15.75" customHeight="1">
      <c r="A22" s="39" t="s">
        <v>17</v>
      </c>
      <c r="B22" s="28">
        <v>25.46</v>
      </c>
      <c r="C22" s="110">
        <v>94142</v>
      </c>
      <c r="D22" s="110">
        <v>185862</v>
      </c>
      <c r="E22" s="110">
        <v>86114</v>
      </c>
      <c r="F22" s="110">
        <v>99748</v>
      </c>
      <c r="G22" s="30">
        <f>D22/B22</f>
        <v>7300.1571091908872</v>
      </c>
      <c r="H22" s="111">
        <v>-42</v>
      </c>
      <c r="I22" s="111">
        <v>22</v>
      </c>
      <c r="J22" s="98" t="s">
        <v>59</v>
      </c>
      <c r="K22" s="98" t="s">
        <v>59</v>
      </c>
      <c r="L22" s="98" t="s">
        <v>59</v>
      </c>
    </row>
    <row r="23" spans="1:12" ht="15.75" customHeight="1">
      <c r="A23" s="39" t="s">
        <v>18</v>
      </c>
      <c r="B23" s="28">
        <v>50.07</v>
      </c>
      <c r="C23" s="110">
        <v>76861</v>
      </c>
      <c r="D23" s="110">
        <v>189669</v>
      </c>
      <c r="E23" s="110">
        <v>89345</v>
      </c>
      <c r="F23" s="110">
        <v>100324</v>
      </c>
      <c r="G23" s="30">
        <f>D23/B23</f>
        <v>3788.0766926303177</v>
      </c>
      <c r="H23" s="111">
        <v>54</v>
      </c>
      <c r="I23" s="111">
        <v>66</v>
      </c>
      <c r="J23" s="98" t="s">
        <v>59</v>
      </c>
      <c r="K23" s="98" t="s">
        <v>59</v>
      </c>
      <c r="L23" s="98" t="s">
        <v>59</v>
      </c>
    </row>
    <row r="24" spans="1:12" ht="15.75" customHeight="1">
      <c r="A24" s="39" t="s">
        <v>19</v>
      </c>
      <c r="B24" s="28">
        <v>88.8</v>
      </c>
      <c r="C24" s="110">
        <v>38053</v>
      </c>
      <c r="D24" s="110">
        <v>93126</v>
      </c>
      <c r="E24" s="110">
        <v>43511</v>
      </c>
      <c r="F24" s="110">
        <v>49615</v>
      </c>
      <c r="G24" s="30">
        <f>D24/B24</f>
        <v>1048.7162162162163</v>
      </c>
      <c r="H24" s="111">
        <v>-14</v>
      </c>
      <c r="I24" s="111">
        <v>-35</v>
      </c>
      <c r="J24" s="98" t="s">
        <v>59</v>
      </c>
      <c r="K24" s="98" t="s">
        <v>59</v>
      </c>
      <c r="L24" s="98" t="s">
        <v>59</v>
      </c>
    </row>
    <row r="25" spans="1:12" ht="15.75" customHeight="1">
      <c r="A25" s="41" t="s">
        <v>20</v>
      </c>
      <c r="B25" s="42">
        <v>109.86</v>
      </c>
      <c r="C25" s="110">
        <v>45405</v>
      </c>
      <c r="D25" s="110">
        <v>124632</v>
      </c>
      <c r="E25" s="110">
        <v>58312</v>
      </c>
      <c r="F25" s="110">
        <v>66320</v>
      </c>
      <c r="G25" s="30">
        <f>D25/B25</f>
        <v>1134.4620425996723</v>
      </c>
      <c r="H25" s="111">
        <v>13</v>
      </c>
      <c r="I25" s="111">
        <v>47</v>
      </c>
      <c r="J25" s="98" t="s">
        <v>59</v>
      </c>
      <c r="K25" s="98" t="s">
        <v>59</v>
      </c>
      <c r="L25" s="98" t="s">
        <v>59</v>
      </c>
    </row>
    <row r="26" spans="1:12" ht="15.75" customHeight="1">
      <c r="A26" s="39" t="s">
        <v>21</v>
      </c>
      <c r="B26" s="28">
        <v>115.35</v>
      </c>
      <c r="C26" s="110">
        <v>55207</v>
      </c>
      <c r="D26" s="110">
        <v>145392</v>
      </c>
      <c r="E26" s="110">
        <v>68841</v>
      </c>
      <c r="F26" s="110">
        <v>76551</v>
      </c>
      <c r="G26" s="30">
        <f>D26/B26</f>
        <v>1260.4421326397919</v>
      </c>
      <c r="H26" s="111">
        <v>-15</v>
      </c>
      <c r="I26" s="111">
        <v>-97</v>
      </c>
      <c r="J26" s="98" t="s">
        <v>59</v>
      </c>
      <c r="K26" s="98" t="s">
        <v>59</v>
      </c>
      <c r="L26" s="98" t="s">
        <v>59</v>
      </c>
    </row>
    <row r="27" spans="1:12" ht="11.25" customHeight="1">
      <c r="A27" s="43"/>
      <c r="B27" s="44"/>
      <c r="C27" s="45"/>
      <c r="D27" s="45"/>
      <c r="E27" s="45"/>
      <c r="F27" s="45"/>
      <c r="G27" s="45"/>
      <c r="H27" s="43"/>
      <c r="I27" s="43"/>
      <c r="J27" s="43"/>
      <c r="K27" s="43"/>
      <c r="L27" s="46"/>
    </row>
    <row r="28" spans="1:12" ht="15" customHeight="1">
      <c r="A28" s="47" t="s">
        <v>22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>
      <c r="A29" s="48" t="s">
        <v>23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3" customHeight="1">
      <c r="A30" s="4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101" customFormat="1" ht="13" customHeight="1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2" ht="13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52" ht="14.25" customHeight="1">
      <c r="A33" s="11" t="s">
        <v>24</v>
      </c>
      <c r="B33" s="140">
        <f>DATE(YEAR(A20),MONTH(A20)-1,DAY(A20))</f>
        <v>41244</v>
      </c>
      <c r="C33" s="140"/>
      <c r="D33" s="11"/>
      <c r="E33" s="7"/>
      <c r="F33" s="7"/>
      <c r="G33" s="7"/>
      <c r="H33" s="7"/>
      <c r="I33" s="7"/>
      <c r="J33" s="7"/>
      <c r="K33" s="7"/>
      <c r="L33" s="7"/>
    </row>
    <row r="34" spans="1:252" ht="13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49"/>
      <c r="L34" s="50"/>
    </row>
    <row r="35" spans="1:252" ht="15.75" customHeight="1">
      <c r="A35" s="146" t="s">
        <v>3</v>
      </c>
      <c r="B35" s="119" t="s">
        <v>6</v>
      </c>
      <c r="C35" s="116" t="s">
        <v>25</v>
      </c>
      <c r="D35" s="116"/>
      <c r="E35" s="117"/>
      <c r="F35" s="117" t="s">
        <v>26</v>
      </c>
      <c r="G35" s="132"/>
      <c r="H35" s="132"/>
      <c r="I35" s="132"/>
      <c r="J35" s="132"/>
      <c r="K35" s="132"/>
      <c r="L35" s="132"/>
    </row>
    <row r="36" spans="1:252" ht="15" customHeight="1">
      <c r="A36" s="147"/>
      <c r="B36" s="119"/>
      <c r="C36" s="130" t="s">
        <v>27</v>
      </c>
      <c r="D36" s="130" t="s">
        <v>28</v>
      </c>
      <c r="E36" s="130" t="s">
        <v>29</v>
      </c>
      <c r="F36" s="144" t="s">
        <v>27</v>
      </c>
      <c r="G36" s="117" t="s">
        <v>30</v>
      </c>
      <c r="H36" s="129"/>
      <c r="I36" s="133"/>
      <c r="J36" s="117" t="s">
        <v>31</v>
      </c>
      <c r="K36" s="129"/>
      <c r="L36" s="129"/>
    </row>
    <row r="37" spans="1:252" ht="15" customHeight="1">
      <c r="A37" s="148"/>
      <c r="B37" s="119"/>
      <c r="C37" s="131"/>
      <c r="D37" s="131"/>
      <c r="E37" s="131"/>
      <c r="F37" s="145"/>
      <c r="G37" s="51" t="s">
        <v>32</v>
      </c>
      <c r="H37" s="51" t="s">
        <v>33</v>
      </c>
      <c r="I37" s="51" t="s">
        <v>34</v>
      </c>
      <c r="J37" s="51" t="s">
        <v>35</v>
      </c>
      <c r="K37" s="51" t="s">
        <v>36</v>
      </c>
      <c r="L37" s="52" t="s">
        <v>34</v>
      </c>
    </row>
    <row r="38" spans="1:252" ht="12.75" customHeight="1">
      <c r="A38" s="53"/>
      <c r="B38" s="54" t="s">
        <v>15</v>
      </c>
      <c r="C38" s="54" t="s">
        <v>15</v>
      </c>
      <c r="D38" s="54" t="s">
        <v>15</v>
      </c>
      <c r="E38" s="54" t="s">
        <v>15</v>
      </c>
      <c r="F38" s="54" t="s">
        <v>15</v>
      </c>
      <c r="G38" s="54" t="s">
        <v>15</v>
      </c>
      <c r="H38" s="54" t="s">
        <v>15</v>
      </c>
      <c r="I38" s="54" t="s">
        <v>15</v>
      </c>
      <c r="J38" s="54" t="s">
        <v>15</v>
      </c>
      <c r="K38" s="54" t="s">
        <v>15</v>
      </c>
      <c r="L38" s="54" t="s">
        <v>15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</row>
    <row r="39" spans="1:252" ht="10.5" customHeight="1">
      <c r="A39" s="17"/>
      <c r="B39" s="56"/>
      <c r="C39" s="56"/>
      <c r="D39" s="56"/>
      <c r="E39" s="56"/>
      <c r="F39" s="56"/>
      <c r="G39" s="57"/>
      <c r="H39" s="57"/>
      <c r="I39" s="57"/>
      <c r="J39" s="57"/>
      <c r="K39" s="57"/>
      <c r="L39" s="57"/>
    </row>
    <row r="40" spans="1:252" s="108" customFormat="1" ht="15.75" customHeight="1">
      <c r="A40" s="107" t="s">
        <v>37</v>
      </c>
      <c r="B40" s="93">
        <v>3</v>
      </c>
      <c r="C40" s="110">
        <v>-28</v>
      </c>
      <c r="D40" s="110">
        <v>533</v>
      </c>
      <c r="E40" s="110">
        <v>561</v>
      </c>
      <c r="F40" s="106">
        <v>31</v>
      </c>
      <c r="G40" s="110">
        <v>1604</v>
      </c>
      <c r="H40" s="110">
        <v>764</v>
      </c>
      <c r="I40" s="110">
        <v>116</v>
      </c>
      <c r="J40" s="110">
        <v>1601</v>
      </c>
      <c r="K40" s="110">
        <v>695</v>
      </c>
      <c r="L40" s="110">
        <v>157</v>
      </c>
    </row>
    <row r="41" spans="1:252" ht="10.5" customHeight="1">
      <c r="A41" s="58"/>
      <c r="B41" s="102"/>
      <c r="C41" s="112"/>
      <c r="D41" s="113"/>
      <c r="E41" s="103"/>
      <c r="F41" s="114"/>
      <c r="G41" s="103"/>
      <c r="H41" s="103"/>
      <c r="I41" s="103"/>
      <c r="J41" s="113"/>
      <c r="K41" s="111"/>
      <c r="L41" s="111"/>
    </row>
    <row r="42" spans="1:252" ht="15.75" customHeight="1">
      <c r="A42" s="59" t="s">
        <v>17</v>
      </c>
      <c r="B42" s="111">
        <v>22</v>
      </c>
      <c r="C42" s="110">
        <v>-27</v>
      </c>
      <c r="D42" s="110">
        <v>120</v>
      </c>
      <c r="E42" s="110">
        <v>147</v>
      </c>
      <c r="F42" s="110">
        <v>49</v>
      </c>
      <c r="G42" s="110">
        <v>460</v>
      </c>
      <c r="H42" s="110">
        <v>257</v>
      </c>
      <c r="I42" s="110">
        <v>79</v>
      </c>
      <c r="J42" s="110">
        <v>426</v>
      </c>
      <c r="K42" s="110">
        <v>226</v>
      </c>
      <c r="L42" s="110">
        <v>95</v>
      </c>
    </row>
    <row r="43" spans="1:252" ht="15.75" customHeight="1">
      <c r="A43" s="59" t="s">
        <v>18</v>
      </c>
      <c r="B43" s="111">
        <v>66</v>
      </c>
      <c r="C43" s="110">
        <v>48</v>
      </c>
      <c r="D43" s="110">
        <v>154</v>
      </c>
      <c r="E43" s="110">
        <v>106</v>
      </c>
      <c r="F43" s="110">
        <v>18</v>
      </c>
      <c r="G43" s="110">
        <v>400</v>
      </c>
      <c r="H43" s="110">
        <v>211</v>
      </c>
      <c r="I43" s="110">
        <v>7</v>
      </c>
      <c r="J43" s="110">
        <v>399</v>
      </c>
      <c r="K43" s="110">
        <v>184</v>
      </c>
      <c r="L43" s="110">
        <v>17</v>
      </c>
    </row>
    <row r="44" spans="1:252" ht="15.75" customHeight="1">
      <c r="A44" s="59" t="s">
        <v>19</v>
      </c>
      <c r="B44" s="111">
        <v>-35</v>
      </c>
      <c r="C44" s="110">
        <v>-19</v>
      </c>
      <c r="D44" s="110">
        <v>56</v>
      </c>
      <c r="E44" s="110">
        <v>75</v>
      </c>
      <c r="F44" s="110">
        <v>-16</v>
      </c>
      <c r="G44" s="110">
        <v>203</v>
      </c>
      <c r="H44" s="110">
        <v>83</v>
      </c>
      <c r="I44" s="110">
        <v>7</v>
      </c>
      <c r="J44" s="110">
        <v>211</v>
      </c>
      <c r="K44" s="110">
        <v>72</v>
      </c>
      <c r="L44" s="110">
        <v>26</v>
      </c>
    </row>
    <row r="45" spans="1:252" ht="15.75" customHeight="1">
      <c r="A45" s="60" t="s">
        <v>20</v>
      </c>
      <c r="B45" s="111">
        <v>47</v>
      </c>
      <c r="C45" s="110">
        <v>-2</v>
      </c>
      <c r="D45" s="110">
        <v>104</v>
      </c>
      <c r="E45" s="110">
        <v>106</v>
      </c>
      <c r="F45" s="110">
        <v>49</v>
      </c>
      <c r="G45" s="110">
        <v>302</v>
      </c>
      <c r="H45" s="110">
        <v>96</v>
      </c>
      <c r="I45" s="110">
        <v>7</v>
      </c>
      <c r="J45" s="110">
        <v>252</v>
      </c>
      <c r="K45" s="110">
        <v>99</v>
      </c>
      <c r="L45" s="110">
        <v>5</v>
      </c>
    </row>
    <row r="46" spans="1:252" ht="15.75" customHeight="1">
      <c r="A46" s="59" t="s">
        <v>21</v>
      </c>
      <c r="B46" s="111">
        <v>-97</v>
      </c>
      <c r="C46" s="110">
        <v>-28</v>
      </c>
      <c r="D46" s="110">
        <v>99</v>
      </c>
      <c r="E46" s="110">
        <v>127</v>
      </c>
      <c r="F46" s="110">
        <v>-69</v>
      </c>
      <c r="G46" s="110">
        <v>239</v>
      </c>
      <c r="H46" s="110">
        <v>117</v>
      </c>
      <c r="I46" s="110">
        <v>16</v>
      </c>
      <c r="J46" s="110">
        <v>313</v>
      </c>
      <c r="K46" s="110">
        <v>114</v>
      </c>
      <c r="L46" s="110">
        <v>14</v>
      </c>
    </row>
    <row r="47" spans="1:252" ht="11.25" customHeight="1">
      <c r="A47" s="61"/>
      <c r="B47" s="45"/>
      <c r="C47" s="43"/>
      <c r="D47" s="45"/>
      <c r="E47" s="45"/>
      <c r="F47" s="45"/>
      <c r="G47" s="45"/>
      <c r="H47" s="45"/>
      <c r="I47" s="45"/>
      <c r="J47" s="62"/>
      <c r="K47" s="45"/>
      <c r="L47" s="45"/>
    </row>
    <row r="48" spans="1:252" ht="13.5" customHeight="1">
      <c r="A48" s="7"/>
      <c r="B48" s="7"/>
      <c r="C48" s="7"/>
      <c r="D48" s="7"/>
      <c r="E48" s="7"/>
      <c r="F48" s="7"/>
      <c r="G48" s="7"/>
      <c r="H48" s="7"/>
      <c r="I48" s="7"/>
      <c r="J48" s="63"/>
      <c r="K48" s="7"/>
      <c r="L48" s="7"/>
    </row>
    <row r="49" spans="1:12" ht="13.5" customHeight="1">
      <c r="A49" s="7"/>
      <c r="B49" s="7"/>
      <c r="C49" s="7"/>
      <c r="D49" s="7"/>
      <c r="E49" s="7"/>
      <c r="F49" s="7"/>
      <c r="G49" s="7"/>
      <c r="H49" s="7"/>
      <c r="I49" s="7"/>
      <c r="J49" s="63"/>
      <c r="K49" s="7"/>
      <c r="L49" s="7"/>
    </row>
    <row r="50" spans="1:12" ht="13.5" customHeight="1">
      <c r="A50" s="7"/>
      <c r="B50" s="7"/>
      <c r="C50" s="7"/>
      <c r="D50" s="7"/>
      <c r="E50" s="7"/>
      <c r="F50" s="7"/>
      <c r="G50" s="7"/>
      <c r="H50" s="7"/>
      <c r="I50" s="7"/>
      <c r="J50" s="63"/>
      <c r="K50" s="7"/>
      <c r="L50" s="7"/>
    </row>
    <row r="51" spans="1:12" s="64" customFormat="1" ht="14.25" customHeight="1">
      <c r="A51" s="138" t="s">
        <v>56</v>
      </c>
      <c r="B51" s="138"/>
      <c r="C51" s="138"/>
      <c r="D51" s="138"/>
    </row>
    <row r="52" spans="1:12" ht="13.5" customHeight="1">
      <c r="A52" s="65"/>
      <c r="B52" s="65"/>
      <c r="C52" s="65"/>
      <c r="D52" s="65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13" t="s">
        <v>38</v>
      </c>
      <c r="C53" s="7"/>
      <c r="D53" s="7"/>
      <c r="E53" s="14"/>
      <c r="F53" s="7"/>
      <c r="G53" s="7"/>
      <c r="H53" s="7"/>
      <c r="I53" s="7"/>
      <c r="J53" s="7"/>
      <c r="K53" s="7"/>
      <c r="L53" s="7"/>
    </row>
    <row r="54" spans="1:12" ht="24" customHeight="1">
      <c r="A54" s="7"/>
      <c r="B54" s="66" t="s">
        <v>3</v>
      </c>
      <c r="C54" s="67" t="s">
        <v>39</v>
      </c>
      <c r="D54" s="68" t="s">
        <v>60</v>
      </c>
      <c r="E54" s="69" t="s">
        <v>40</v>
      </c>
      <c r="F54" s="70" t="s">
        <v>41</v>
      </c>
      <c r="G54" s="7"/>
      <c r="H54" s="7"/>
      <c r="I54" s="7"/>
      <c r="J54" s="7"/>
      <c r="K54" s="7"/>
      <c r="L54" s="7"/>
    </row>
    <row r="55" spans="1:12" ht="9" customHeight="1">
      <c r="A55" s="7"/>
      <c r="B55" s="71"/>
      <c r="C55" s="72"/>
      <c r="D55" s="72"/>
      <c r="E55" s="72"/>
      <c r="F55" s="72"/>
      <c r="G55" s="7"/>
      <c r="H55" s="7"/>
      <c r="I55" s="7"/>
      <c r="J55" s="7"/>
      <c r="K55" s="7"/>
      <c r="L55" s="7"/>
    </row>
    <row r="56" spans="1:12" ht="15" customHeight="1">
      <c r="A56" s="7"/>
      <c r="B56" s="73" t="s">
        <v>42</v>
      </c>
      <c r="C56" s="40">
        <v>700632</v>
      </c>
      <c r="D56" s="40">
        <v>13</v>
      </c>
      <c r="E56" s="74">
        <v>5415</v>
      </c>
      <c r="F56" s="75">
        <v>0.78</v>
      </c>
      <c r="G56" s="7"/>
      <c r="H56" s="7"/>
      <c r="I56" s="7"/>
      <c r="J56" s="7"/>
      <c r="K56" s="7"/>
      <c r="L56" s="7"/>
    </row>
    <row r="57" spans="1:12" ht="9" customHeight="1">
      <c r="A57" s="7"/>
      <c r="B57" s="76"/>
      <c r="C57" s="77"/>
      <c r="D57" s="95"/>
      <c r="E57" s="78"/>
      <c r="F57" s="79"/>
      <c r="G57" s="7"/>
      <c r="H57" s="7"/>
      <c r="I57" s="7"/>
      <c r="J57" s="7"/>
      <c r="K57" s="7"/>
      <c r="L57" s="7"/>
    </row>
    <row r="58" spans="1:12" ht="15.75" customHeight="1">
      <c r="A58" s="7"/>
      <c r="B58" s="73" t="s">
        <v>43</v>
      </c>
      <c r="C58" s="80">
        <v>1807434</v>
      </c>
      <c r="D58" s="81">
        <v>-364</v>
      </c>
      <c r="E58" s="81">
        <v>-5015</v>
      </c>
      <c r="F58" s="82">
        <v>-0.28000000000000003</v>
      </c>
      <c r="G58" s="7"/>
      <c r="H58" s="7"/>
      <c r="I58" s="7"/>
      <c r="J58" s="7"/>
      <c r="K58" s="7"/>
      <c r="L58" s="7"/>
    </row>
    <row r="59" spans="1:12" ht="15.75" customHeight="1">
      <c r="A59" s="7"/>
      <c r="B59" s="73" t="s">
        <v>9</v>
      </c>
      <c r="C59" s="40">
        <v>849247</v>
      </c>
      <c r="D59" s="74">
        <v>-124</v>
      </c>
      <c r="E59" s="74">
        <v>-2409</v>
      </c>
      <c r="F59" s="75">
        <v>-0.28000000000000003</v>
      </c>
      <c r="G59" s="7"/>
      <c r="H59" s="7"/>
      <c r="I59" s="7"/>
      <c r="J59" s="7"/>
      <c r="K59" s="7"/>
      <c r="L59" s="7"/>
    </row>
    <row r="60" spans="1:12" ht="15.75" customHeight="1">
      <c r="A60" s="7"/>
      <c r="B60" s="73" t="s">
        <v>10</v>
      </c>
      <c r="C60" s="40">
        <v>958187</v>
      </c>
      <c r="D60" s="74">
        <v>-240</v>
      </c>
      <c r="E60" s="74">
        <v>-2606</v>
      </c>
      <c r="F60" s="75">
        <v>-0.27</v>
      </c>
      <c r="G60" s="7"/>
      <c r="H60" s="7"/>
      <c r="I60" s="7"/>
      <c r="J60" s="7"/>
      <c r="K60" s="7"/>
      <c r="L60" s="7"/>
    </row>
    <row r="61" spans="1:12" ht="9" customHeight="1">
      <c r="A61" s="7"/>
      <c r="B61" s="83"/>
      <c r="C61" s="84"/>
      <c r="D61" s="84"/>
      <c r="E61" s="84"/>
      <c r="F61" s="84"/>
      <c r="G61" s="7"/>
      <c r="H61" s="7"/>
      <c r="I61" s="7"/>
      <c r="J61" s="7"/>
      <c r="K61" s="7"/>
      <c r="L61" s="7"/>
    </row>
    <row r="62" spans="1:12" ht="10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7.5" customHeight="1">
      <c r="A63" s="85"/>
      <c r="B63" s="85"/>
      <c r="C63" s="85"/>
      <c r="D63" s="85"/>
      <c r="E63" s="85"/>
      <c r="F63" s="85"/>
      <c r="G63" s="85"/>
      <c r="H63" s="7"/>
      <c r="I63" s="7"/>
      <c r="J63" s="7"/>
      <c r="K63" s="7"/>
      <c r="L63" s="7"/>
    </row>
    <row r="64" spans="1:12" ht="10.5" customHeight="1">
      <c r="A64" s="85"/>
      <c r="B64" s="85"/>
      <c r="C64" s="85"/>
      <c r="D64" s="85"/>
      <c r="E64" s="85"/>
      <c r="F64" s="85"/>
      <c r="G64" s="85"/>
      <c r="H64" s="7"/>
      <c r="I64" s="7"/>
      <c r="J64" s="7"/>
      <c r="K64" s="7"/>
      <c r="L64" s="7"/>
    </row>
    <row r="65" spans="1:12">
      <c r="A65" s="7"/>
      <c r="B65" s="143" t="s">
        <v>44</v>
      </c>
      <c r="C65" s="143"/>
      <c r="D65" s="143"/>
      <c r="E65" s="143"/>
      <c r="F65" s="143"/>
      <c r="G65" s="7"/>
      <c r="H65" s="7"/>
      <c r="I65" s="86"/>
      <c r="J65" s="86"/>
      <c r="K65" s="86"/>
      <c r="L65" s="7"/>
    </row>
    <row r="66" spans="1:12">
      <c r="A66" s="7"/>
      <c r="B66" s="13" t="s">
        <v>57</v>
      </c>
      <c r="C66" s="7"/>
      <c r="D66" s="7"/>
      <c r="E66" s="7"/>
      <c r="F66" s="7"/>
      <c r="G66" s="7"/>
      <c r="H66" s="7"/>
      <c r="I66" s="86"/>
      <c r="J66" s="86"/>
      <c r="K66" s="86"/>
      <c r="L66" s="7"/>
    </row>
    <row r="67" spans="1:12" ht="15.75" customHeight="1">
      <c r="A67" s="7"/>
      <c r="B67" s="87" t="s">
        <v>45</v>
      </c>
      <c r="C67" s="137" t="s">
        <v>46</v>
      </c>
      <c r="D67" s="137"/>
      <c r="E67" s="136" t="s">
        <v>47</v>
      </c>
      <c r="F67" s="137"/>
      <c r="G67" s="7"/>
      <c r="H67" s="7"/>
      <c r="I67" s="7"/>
      <c r="J67" s="7"/>
      <c r="K67" s="7"/>
      <c r="L67" s="7"/>
    </row>
    <row r="68" spans="1:12" ht="10.5" customHeight="1">
      <c r="A68" s="7"/>
      <c r="B68" s="76"/>
      <c r="C68" s="104"/>
      <c r="D68" s="104"/>
      <c r="E68" s="104"/>
      <c r="F68" s="104"/>
      <c r="G68" s="7"/>
      <c r="H68" s="7"/>
      <c r="I68" s="7"/>
      <c r="J68" s="7"/>
      <c r="K68" s="7"/>
      <c r="L68" s="7"/>
    </row>
    <row r="69" spans="1:12" ht="15.75" customHeight="1">
      <c r="A69" s="7"/>
      <c r="B69" s="89" t="s">
        <v>48</v>
      </c>
      <c r="C69" s="135">
        <f>C58</f>
        <v>1807434</v>
      </c>
      <c r="D69" s="135"/>
      <c r="E69" s="135">
        <f>D20</f>
        <v>738681</v>
      </c>
      <c r="F69" s="135"/>
      <c r="G69" s="7"/>
      <c r="H69" s="7"/>
      <c r="I69" s="7"/>
      <c r="J69" s="7"/>
      <c r="K69" s="7"/>
      <c r="L69" s="7"/>
    </row>
    <row r="70" spans="1:12" ht="15.75" customHeight="1">
      <c r="A70" s="7"/>
      <c r="B70" s="89" t="s">
        <v>49</v>
      </c>
      <c r="C70" s="134">
        <v>100</v>
      </c>
      <c r="D70" s="134"/>
      <c r="E70" s="134">
        <f>E69*C70/C69</f>
        <v>40.869044180866354</v>
      </c>
      <c r="F70" s="134"/>
      <c r="G70" s="97"/>
      <c r="H70" s="7"/>
      <c r="I70" s="7"/>
      <c r="J70" s="7"/>
      <c r="K70" s="7"/>
      <c r="L70" s="7"/>
    </row>
    <row r="71" spans="1:12" ht="10.5" customHeight="1">
      <c r="A71" s="7"/>
      <c r="B71" s="90"/>
      <c r="C71" s="91"/>
      <c r="D71" s="91"/>
      <c r="E71" s="91"/>
      <c r="F71" s="91"/>
      <c r="G71" s="7"/>
      <c r="H71" s="7"/>
      <c r="I71" s="7"/>
      <c r="J71" s="7"/>
      <c r="K71" s="7"/>
      <c r="L71" s="7"/>
    </row>
    <row r="72" spans="1:12" ht="13.5" customHeight="1">
      <c r="A72" s="7"/>
      <c r="B72" s="92"/>
      <c r="C72" s="88"/>
      <c r="D72" s="88"/>
      <c r="E72" s="88"/>
      <c r="F72" s="88"/>
      <c r="G72" s="7"/>
      <c r="H72" s="7"/>
      <c r="I72" s="7"/>
      <c r="J72" s="7"/>
      <c r="K72" s="7"/>
      <c r="L72" s="7"/>
    </row>
    <row r="73" spans="1:12">
      <c r="A73" s="47" t="s">
        <v>50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</sheetData>
  <mergeCells count="37">
    <mergeCell ref="A1:L1"/>
    <mergeCell ref="E12:E13"/>
    <mergeCell ref="F12:F13"/>
    <mergeCell ref="B65:F65"/>
    <mergeCell ref="F36:F37"/>
    <mergeCell ref="A51:D51"/>
    <mergeCell ref="A35:A37"/>
    <mergeCell ref="J2:L2"/>
    <mergeCell ref="C36:C37"/>
    <mergeCell ref="C11:C13"/>
    <mergeCell ref="C70:D70"/>
    <mergeCell ref="E69:F69"/>
    <mergeCell ref="E70:F70"/>
    <mergeCell ref="E67:F67"/>
    <mergeCell ref="C67:D67"/>
    <mergeCell ref="C69:D69"/>
    <mergeCell ref="J36:L36"/>
    <mergeCell ref="D36:D37"/>
    <mergeCell ref="E36:E37"/>
    <mergeCell ref="F35:L35"/>
    <mergeCell ref="G36:I36"/>
    <mergeCell ref="A6:L6"/>
    <mergeCell ref="C35:E35"/>
    <mergeCell ref="J12:J13"/>
    <mergeCell ref="K12:K13"/>
    <mergeCell ref="J11:L11"/>
    <mergeCell ref="H11:I11"/>
    <mergeCell ref="A11:A13"/>
    <mergeCell ref="H12:H13"/>
    <mergeCell ref="I12:I13"/>
    <mergeCell ref="G11:G13"/>
    <mergeCell ref="A9:D9"/>
    <mergeCell ref="D11:F11"/>
    <mergeCell ref="B11:B13"/>
    <mergeCell ref="D12:D13"/>
    <mergeCell ref="B33:C33"/>
    <mergeCell ref="B35:B37"/>
  </mergeCells>
  <phoneticPr fontId="2"/>
  <pageMargins left="0.67" right="0.49" top="0.77" bottom="0.85" header="0.49" footer="0.51181102362204722"/>
  <pageSetup paperSize="9" scale="7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統計速報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橋村　咲乃</cp:lastModifiedBy>
  <cp:lastPrinted>2013-01-31T01:11:58Z</cp:lastPrinted>
  <dcterms:created xsi:type="dcterms:W3CDTF">2012-08-28T07:22:00Z</dcterms:created>
  <dcterms:modified xsi:type="dcterms:W3CDTF">2023-01-16T01:40:13Z</dcterms:modified>
</cp:coreProperties>
</file>