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<sst xmlns="http://schemas.openxmlformats.org/spreadsheetml/2006/main" count="221" uniqueCount="111">
  <si>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</si>
  <si>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</si>
  <si>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</si>
  <si>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</si>
  <si>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</si>
  <si>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</si>
  <si>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</si>
  <si>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</si>
  <si>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</si>
  <si>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</si>
  <si>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</si>
  <si>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</si>
  <si>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</si>
  <si>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</si>
  <si>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</si>
  <si>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</si>
  <si>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</si>
  <si>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</si>
  <si>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</si>
  <si>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</si>
  <si>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</si>
  <si>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</si>
  <si>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</si>
  <si>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</si>
  <si>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</si>
  <si>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</si>
  <si>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</si>
  <si>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</si>
  <si>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</si>
  <si>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</si>
  <si>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</si>
  <si>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</si>
  <si>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</si>
  <si>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</si>
  <si>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</si>
  <si>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</si>
  <si>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</si>
  <si>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</si>
  <si>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</si>
  <si>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</si>
  <si>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</si>
  <si>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</si>
  <si>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</si>
  <si>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</si>
  <si>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</si>
  <si>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</si>
  <si>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</si>
  <si>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</si>
  <si>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</si>
  <si>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</si>
  <si>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</si>
  <si>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</si>
  <si>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</si>
  <si>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</si>
  <si>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</si>
  <si>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</si>
  <si>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</si>
  <si>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</si>
  <si>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</si>
  <si>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</si>
  <si>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</si>
  <si>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</si>
  <si>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</si>
  <si>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</si>
  <si>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</si>
  <si>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</si>
  <si>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</si>
  <si>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</si>
  <si>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</si>
  <si>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</si>
  <si>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</si>
  <si>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</si>
  <si>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</si>
  <si>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</si>
  <si>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</si>
  <si>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</si>
  <si>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</si>
  <si>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</si>
  <si>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</si>
  <si>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</si>
  <si>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</si>
  <si>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</si>
  <si>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</si>
  <si>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</si>
  <si>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</si>
  <si>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</si>
  <si>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</si>
  <si>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</si>
  <si>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</si>
  <si>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</si>
  <si>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</si>
  <si>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</si>
  <si>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</si>
  <si>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</si>
  <si>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</si>
  <si>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</si>
  <si>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熊本県　熊本市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</si>
  <si>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</si>
  <si>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</si>
  <si>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</si>
  <si>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</si>
  <si>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</si>
  <si>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</si>
  <si>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</si>
  <si>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</si>
  <si>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</si>
  <si>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</si>
  <si>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</si>
  <si>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単年度収支は100％に達していないが、不足分については繰越金にて対応しているため黒字ではある。しかし、収入の半分以上を一般会計からの繰入金で賄っている。施設の利用率は平均並みであり、水洗化率も横ばいである。</t>
    <rPh sb="0" eb="3">
      <t>タンネンド</t>
    </rPh>
    <rPh sb="3" eb="5">
      <t>シュウシ</t>
    </rPh>
    <rPh sb="11" eb="12">
      <t>タッ</t>
    </rPh>
    <rPh sb="19" eb="22">
      <t>フソクブン</t>
    </rPh>
    <rPh sb="27" eb="29">
      <t>クリコシ</t>
    </rPh>
    <rPh sb="29" eb="30">
      <t>キン</t>
    </rPh>
    <rPh sb="32" eb="34">
      <t>タイオウ</t>
    </rPh>
    <rPh sb="40" eb="42">
      <t>クロジ</t>
    </rPh>
    <rPh sb="51" eb="53">
      <t>シュウニュウ</t>
    </rPh>
    <rPh sb="54" eb="56">
      <t>ハンブン</t>
    </rPh>
    <rPh sb="56" eb="58">
      <t>イジョウ</t>
    </rPh>
    <rPh sb="59" eb="61">
      <t>イッパン</t>
    </rPh>
    <rPh sb="61" eb="63">
      <t>カイケイ</t>
    </rPh>
    <rPh sb="66" eb="68">
      <t>クリイレ</t>
    </rPh>
    <rPh sb="68" eb="69">
      <t>キン</t>
    </rPh>
    <rPh sb="70" eb="71">
      <t>マカナ</t>
    </rPh>
    <rPh sb="76" eb="78">
      <t>シセツ</t>
    </rPh>
    <rPh sb="79" eb="82">
      <t>リヨウリツ</t>
    </rPh>
    <rPh sb="83" eb="85">
      <t>ヘイキン</t>
    </rPh>
    <rPh sb="85" eb="86">
      <t>ナ</t>
    </rPh>
    <rPh sb="91" eb="93">
      <t>スイセン</t>
    </rPh>
    <rPh sb="93" eb="94">
      <t>カ</t>
    </rPh>
    <rPh sb="94" eb="95">
      <t>リツ</t>
    </rPh>
    <rPh sb="96" eb="97">
      <t>ヨコ</t>
    </rPh>
    <phoneticPr fontId="4"/>
  </si>
  <si>
    <t>管渠の耐用年数は概ね50年となっており、各施設は供用開始から15年程度しか経過しておらず、管渠については概ね良好といえる。</t>
    <rPh sb="0" eb="1">
      <t>クダ</t>
    </rPh>
    <rPh sb="1" eb="2">
      <t>キョ</t>
    </rPh>
    <rPh sb="3" eb="5">
      <t>タイヨウ</t>
    </rPh>
    <rPh sb="5" eb="7">
      <t>ネンスウ</t>
    </rPh>
    <rPh sb="8" eb="9">
      <t>オオム</t>
    </rPh>
    <rPh sb="12" eb="13">
      <t>ネン</t>
    </rPh>
    <rPh sb="20" eb="21">
      <t>カク</t>
    </rPh>
    <rPh sb="21" eb="23">
      <t>シセツ</t>
    </rPh>
    <rPh sb="24" eb="26">
      <t>キョウヨウ</t>
    </rPh>
    <rPh sb="26" eb="28">
      <t>カイシ</t>
    </rPh>
    <rPh sb="32" eb="33">
      <t>ネン</t>
    </rPh>
    <rPh sb="33" eb="35">
      <t>テイド</t>
    </rPh>
    <rPh sb="37" eb="39">
      <t>ケイカ</t>
    </rPh>
    <rPh sb="45" eb="46">
      <t>クダ</t>
    </rPh>
    <rPh sb="46" eb="47">
      <t>キョ</t>
    </rPh>
    <rPh sb="52" eb="53">
      <t>オオム</t>
    </rPh>
    <rPh sb="54" eb="56">
      <t>リョウコウ</t>
    </rPh>
    <phoneticPr fontId="4"/>
  </si>
  <si>
    <t>経営の健全性・効率性について検討する必要性があると考えられる。
老朽化の状況については、他の数値がないため分析できないが、管渠については概ね良好といえる。</t>
    <rPh sb="0" eb="2">
      <t>ケイエイ</t>
    </rPh>
    <rPh sb="3" eb="6">
      <t>ケンゼンセイ</t>
    </rPh>
    <rPh sb="7" eb="10">
      <t>コウリツセイ</t>
    </rPh>
    <rPh sb="14" eb="16">
      <t>ケントウ</t>
    </rPh>
    <rPh sb="18" eb="20">
      <t>ヒツヨウ</t>
    </rPh>
    <rPh sb="20" eb="21">
      <t>セイ</t>
    </rPh>
    <rPh sb="25" eb="26">
      <t>カンガ</t>
    </rPh>
    <rPh sb="32" eb="35">
      <t>ロウキュウカ</t>
    </rPh>
    <rPh sb="36" eb="38">
      <t>ジョウキョウ</t>
    </rPh>
    <rPh sb="44" eb="45">
      <t>ホカ</t>
    </rPh>
    <rPh sb="46" eb="48">
      <t>スウチ</t>
    </rPh>
    <rPh sb="53" eb="55">
      <t>ブンセキ</t>
    </rPh>
    <rPh sb="61" eb="62">
      <t>クダ</t>
    </rPh>
    <rPh sb="62" eb="63">
      <t>キョ</t>
    </rPh>
    <rPh sb="68" eb="69">
      <t>オオム</t>
    </rPh>
    <rPh sb="70" eb="72">
      <t>リョウコウ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</si>
</sst>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21984"/>
        <c:axId val="8332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21984"/>
        <c:axId val="83323904"/>
      </c:lineChart>
      <c:dateAx>
        <c:axId val="8332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323904"/>
        <c:crosses val="autoZero"/>
        <c:auto val="1"/>
        <c:lblOffset val="100"/>
        <c:baseTimeUnit val="years"/>
      </c:dateAx>
      <c:valAx>
        <c:axId val="8332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32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53.6</c:v>
                </c:pt>
                <c:pt idx="2">
                  <c:v>52.99</c:v>
                </c:pt>
                <c:pt idx="3">
                  <c:v>61.89</c:v>
                </c:pt>
                <c:pt idx="4">
                  <c:v>61.96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90144"/>
        <c:axId val="8519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90144"/>
        <c:axId val="85192064"/>
      </c:lineChart>
      <c:dateAx>
        <c:axId val="8519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92064"/>
        <c:crosses val="autoZero"/>
        <c:auto val="1"/>
        <c:lblOffset val="100"/>
        <c:baseTimeUnit val="years"/>
      </c:dateAx>
      <c:valAx>
        <c:axId val="8519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9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73.92</c:v>
                </c:pt>
                <c:pt idx="1">
                  <c:v>72.92</c:v>
                </c:pt>
                <c:pt idx="2">
                  <c:v>73.930000000000007</c:v>
                </c:pt>
                <c:pt idx="3">
                  <c:v>69.16</c:v>
                </c:pt>
                <c:pt idx="4">
                  <c:v>70.73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88064"/>
        <c:axId val="8528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88064"/>
        <c:axId val="85289984"/>
      </c:lineChart>
      <c:dateAx>
        <c:axId val="8528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89984"/>
        <c:crosses val="autoZero"/>
        <c:auto val="1"/>
        <c:lblOffset val="100"/>
        <c:baseTimeUnit val="years"/>
      </c:dateAx>
      <c:valAx>
        <c:axId val="8528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8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99.39</c:v>
                </c:pt>
                <c:pt idx="1">
                  <c:v>98.39</c:v>
                </c:pt>
                <c:pt idx="2">
                  <c:v>99.63</c:v>
                </c:pt>
                <c:pt idx="3">
                  <c:v>99.78</c:v>
                </c:pt>
                <c:pt idx="4">
                  <c:v>99.28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63968"/>
        <c:axId val="8376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63968"/>
        <c:axId val="83765888"/>
      </c:lineChart>
      <c:dateAx>
        <c:axId val="8376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65888"/>
        <c:crosses val="autoZero"/>
        <c:auto val="1"/>
        <c:lblOffset val="100"/>
        <c:baseTimeUnit val="years"/>
      </c:dateAx>
      <c:valAx>
        <c:axId val="8376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76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04544"/>
        <c:axId val="8380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04544"/>
        <c:axId val="83806464"/>
      </c:lineChart>
      <c:dateAx>
        <c:axId val="8380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806464"/>
        <c:crosses val="autoZero"/>
        <c:auto val="1"/>
        <c:lblOffset val="100"/>
        <c:baseTimeUnit val="years"/>
      </c:dateAx>
      <c:valAx>
        <c:axId val="8380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80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05984"/>
        <c:axId val="8490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05984"/>
        <c:axId val="84907904"/>
      </c:lineChart>
      <c:dateAx>
        <c:axId val="8490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07904"/>
        <c:crosses val="autoZero"/>
        <c:auto val="1"/>
        <c:lblOffset val="100"/>
        <c:baseTimeUnit val="years"/>
      </c:dateAx>
      <c:valAx>
        <c:axId val="8490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0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34656"/>
        <c:axId val="8493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4656"/>
        <c:axId val="84936576"/>
      </c:lineChart>
      <c:dateAx>
        <c:axId val="8493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36576"/>
        <c:crosses val="autoZero"/>
        <c:auto val="1"/>
        <c:lblOffset val="100"/>
        <c:baseTimeUnit val="years"/>
      </c:dateAx>
      <c:valAx>
        <c:axId val="8493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3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62688"/>
        <c:axId val="8499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62688"/>
        <c:axId val="84993536"/>
      </c:lineChart>
      <c:dateAx>
        <c:axId val="8496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93536"/>
        <c:crosses val="autoZero"/>
        <c:auto val="1"/>
        <c:lblOffset val="100"/>
        <c:baseTimeUnit val="years"/>
      </c:dateAx>
      <c:valAx>
        <c:axId val="8499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6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1124.7</c:v>
                </c:pt>
                <c:pt idx="1">
                  <c:v>674.66</c:v>
                </c:pt>
                <c:pt idx="2">
                  <c:v>144.05000000000001</c:v>
                </c:pt>
                <c:pt idx="3">
                  <c:v>43.52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03264"/>
        <c:axId val="8501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03264"/>
        <c:axId val="85013632"/>
      </c:lineChart>
      <c:dateAx>
        <c:axId val="8500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13632"/>
        <c:crosses val="autoZero"/>
        <c:auto val="1"/>
        <c:lblOffset val="100"/>
        <c:baseTimeUnit val="years"/>
      </c:dateAx>
      <c:valAx>
        <c:axId val="8501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0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37.11</c:v>
                </c:pt>
                <c:pt idx="1">
                  <c:v>42.42</c:v>
                </c:pt>
                <c:pt idx="2">
                  <c:v>50.25</c:v>
                </c:pt>
                <c:pt idx="3">
                  <c:v>44.78</c:v>
                </c:pt>
                <c:pt idx="4">
                  <c:v>38.72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33952"/>
        <c:axId val="8513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33952"/>
        <c:axId val="85136128"/>
      </c:lineChart>
      <c:dateAx>
        <c:axId val="8513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36128"/>
        <c:crosses val="autoZero"/>
        <c:auto val="1"/>
        <c:lblOffset val="100"/>
        <c:baseTimeUnit val="years"/>
      </c:dateAx>
      <c:valAx>
        <c:axId val="8513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3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242.49</c:v>
                </c:pt>
                <c:pt idx="1">
                  <c:v>221.77</c:v>
                </c:pt>
                <c:pt idx="2">
                  <c:v>187.36</c:v>
                </c:pt>
                <c:pt idx="3">
                  <c:v>217.18</c:v>
                </c:pt>
                <c:pt idx="4">
                  <c:v>220.02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57760"/>
        <c:axId val="8515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57760"/>
        <c:axId val="85159936"/>
      </c:lineChart>
      <c:dateAx>
        <c:axId val="8515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59936"/>
        <c:crosses val="autoZero"/>
        <c:auto val="1"/>
        <c:lblOffset val="100"/>
        <c:baseTimeUnit val="years"/>
      </c:dateAx>
      <c:valAx>
        <c:axId val="8515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5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Y1" zoomScaleNormal="100" workbookViewId="0">
      <selection activeCell="B60" sqref="B60:BJ6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熊本県　熊本市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735234</v>
      </c>
      <c r="AM8" s="64"/>
      <c r="AN8" s="64"/>
      <c r="AO8" s="64"/>
      <c r="AP8" s="64"/>
      <c r="AQ8" s="64"/>
      <c r="AR8" s="64"/>
      <c r="AS8" s="64"/>
      <c r="AT8" s="63">
        <f>データ!S6</f>
        <v>390.32</v>
      </c>
      <c r="AU8" s="63"/>
      <c r="AV8" s="63"/>
      <c r="AW8" s="63"/>
      <c r="AX8" s="63"/>
      <c r="AY8" s="63"/>
      <c r="AZ8" s="63"/>
      <c r="BA8" s="63"/>
      <c r="BB8" s="63">
        <f>データ!T6</f>
        <v>1883.67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0.59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2303</v>
      </c>
      <c r="AE10" s="64"/>
      <c r="AF10" s="64"/>
      <c r="AG10" s="64"/>
      <c r="AH10" s="64"/>
      <c r="AI10" s="64"/>
      <c r="AJ10" s="64"/>
      <c r="AK10" s="2"/>
      <c r="AL10" s="64">
        <f>データ!U6</f>
        <v>4343</v>
      </c>
      <c r="AM10" s="64"/>
      <c r="AN10" s="64"/>
      <c r="AO10" s="64"/>
      <c r="AP10" s="64"/>
      <c r="AQ10" s="64"/>
      <c r="AR10" s="64"/>
      <c r="AS10" s="64"/>
      <c r="AT10" s="63">
        <f>データ!V6</f>
        <v>2.1800000000000002</v>
      </c>
      <c r="AU10" s="63"/>
      <c r="AV10" s="63"/>
      <c r="AW10" s="63"/>
      <c r="AX10" s="63"/>
      <c r="AY10" s="63"/>
      <c r="AZ10" s="63"/>
      <c r="BA10" s="63"/>
      <c r="BB10" s="63">
        <f>データ!W6</f>
        <v>1992.2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431001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熊本県　熊本市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0.59</v>
      </c>
      <c r="P6" s="32">
        <f t="shared" si="3"/>
        <v>100</v>
      </c>
      <c r="Q6" s="32">
        <f t="shared" si="3"/>
        <v>2303</v>
      </c>
      <c r="R6" s="32">
        <f t="shared" si="3"/>
        <v>735234</v>
      </c>
      <c r="S6" s="32">
        <f t="shared" si="3"/>
        <v>390.32</v>
      </c>
      <c r="T6" s="32">
        <f t="shared" si="3"/>
        <v>1883.67</v>
      </c>
      <c r="U6" s="32">
        <f t="shared" si="3"/>
        <v>4343</v>
      </c>
      <c r="V6" s="32">
        <f t="shared" si="3"/>
        <v>2.1800000000000002</v>
      </c>
      <c r="W6" s="32">
        <f t="shared" si="3"/>
        <v>1992.2</v>
      </c>
      <c r="X6" s="33">
        <f>IF(X7="",NA(),X7)</f>
        <v>99.39</v>
      </c>
      <c r="Y6" s="33">
        <f t="shared" ref="Y6:AG6" si="4">IF(Y7="",NA(),Y7)</f>
        <v>98.39</v>
      </c>
      <c r="Z6" s="33">
        <f t="shared" si="4"/>
        <v>99.63</v>
      </c>
      <c r="AA6" s="33">
        <f t="shared" si="4"/>
        <v>99.78</v>
      </c>
      <c r="AB6" s="33">
        <f t="shared" si="4"/>
        <v>99.28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1124.7</v>
      </c>
      <c r="BF6" s="33">
        <f t="shared" ref="BF6:BN6" si="7">IF(BF7="",NA(),BF7)</f>
        <v>674.66</v>
      </c>
      <c r="BG6" s="33">
        <f t="shared" si="7"/>
        <v>144.05000000000001</v>
      </c>
      <c r="BH6" s="33">
        <f t="shared" si="7"/>
        <v>43.52</v>
      </c>
      <c r="BI6" s="32">
        <f t="shared" si="7"/>
        <v>0</v>
      </c>
      <c r="BJ6" s="33">
        <f t="shared" si="7"/>
        <v>1224.75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37.11</v>
      </c>
      <c r="BQ6" s="33">
        <f t="shared" ref="BQ6:BY6" si="8">IF(BQ7="",NA(),BQ7)</f>
        <v>42.42</v>
      </c>
      <c r="BR6" s="33">
        <f t="shared" si="8"/>
        <v>50.25</v>
      </c>
      <c r="BS6" s="33">
        <f t="shared" si="8"/>
        <v>44.78</v>
      </c>
      <c r="BT6" s="33">
        <f t="shared" si="8"/>
        <v>38.72</v>
      </c>
      <c r="BU6" s="33">
        <f t="shared" si="8"/>
        <v>42.13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242.49</v>
      </c>
      <c r="CB6" s="33">
        <f t="shared" ref="CB6:CJ6" si="9">IF(CB7="",NA(),CB7)</f>
        <v>221.77</v>
      </c>
      <c r="CC6" s="33">
        <f t="shared" si="9"/>
        <v>187.36</v>
      </c>
      <c r="CD6" s="33">
        <f t="shared" si="9"/>
        <v>217.18</v>
      </c>
      <c r="CE6" s="33">
        <f t="shared" si="9"/>
        <v>220.02</v>
      </c>
      <c r="CF6" s="33">
        <f t="shared" si="9"/>
        <v>348.41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55.84</v>
      </c>
      <c r="CM6" s="33">
        <f t="shared" ref="CM6:CU6" si="10">IF(CM7="",NA(),CM7)</f>
        <v>53.6</v>
      </c>
      <c r="CN6" s="33">
        <f t="shared" si="10"/>
        <v>52.99</v>
      </c>
      <c r="CO6" s="33">
        <f t="shared" si="10"/>
        <v>61.89</v>
      </c>
      <c r="CP6" s="33">
        <f t="shared" si="10"/>
        <v>61.96</v>
      </c>
      <c r="CQ6" s="33">
        <f t="shared" si="10"/>
        <v>46.85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73.92</v>
      </c>
      <c r="CX6" s="33">
        <f t="shared" ref="CX6:DF6" si="11">IF(CX7="",NA(),CX7)</f>
        <v>72.92</v>
      </c>
      <c r="CY6" s="33">
        <f t="shared" si="11"/>
        <v>73.930000000000007</v>
      </c>
      <c r="CZ6" s="33">
        <f t="shared" si="11"/>
        <v>69.16</v>
      </c>
      <c r="DA6" s="33">
        <f t="shared" si="11"/>
        <v>70.73</v>
      </c>
      <c r="DB6" s="33">
        <f t="shared" si="11"/>
        <v>73.78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431001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0.59</v>
      </c>
      <c r="P7" s="36">
        <v>100</v>
      </c>
      <c r="Q7" s="36">
        <v>2303</v>
      </c>
      <c r="R7" s="36">
        <v>735234</v>
      </c>
      <c r="S7" s="36">
        <v>390.32</v>
      </c>
      <c r="T7" s="36">
        <v>1883.67</v>
      </c>
      <c r="U7" s="36">
        <v>4343</v>
      </c>
      <c r="V7" s="36">
        <v>2.1800000000000002</v>
      </c>
      <c r="W7" s="36">
        <v>1992.2</v>
      </c>
      <c r="X7" s="36">
        <v>99.39</v>
      </c>
      <c r="Y7" s="36">
        <v>98.39</v>
      </c>
      <c r="Z7" s="36">
        <v>99.63</v>
      </c>
      <c r="AA7" s="36">
        <v>99.78</v>
      </c>
      <c r="AB7" s="36">
        <v>99.28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1124.7</v>
      </c>
      <c r="BF7" s="36">
        <v>674.66</v>
      </c>
      <c r="BG7" s="36">
        <v>144.05000000000001</v>
      </c>
      <c r="BH7" s="36">
        <v>43.52</v>
      </c>
      <c r="BI7" s="36">
        <v>0</v>
      </c>
      <c r="BJ7" s="36">
        <v>1224.75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37.11</v>
      </c>
      <c r="BQ7" s="36">
        <v>42.42</v>
      </c>
      <c r="BR7" s="36">
        <v>50.25</v>
      </c>
      <c r="BS7" s="36">
        <v>44.78</v>
      </c>
      <c r="BT7" s="36">
        <v>38.72</v>
      </c>
      <c r="BU7" s="36">
        <v>42.13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242.49</v>
      </c>
      <c r="CB7" s="36">
        <v>221.77</v>
      </c>
      <c r="CC7" s="36">
        <v>187.36</v>
      </c>
      <c r="CD7" s="36">
        <v>217.18</v>
      </c>
      <c r="CE7" s="36">
        <v>220.02</v>
      </c>
      <c r="CF7" s="36">
        <v>348.41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55.84</v>
      </c>
      <c r="CM7" s="36">
        <v>53.6</v>
      </c>
      <c r="CN7" s="36">
        <v>52.99</v>
      </c>
      <c r="CO7" s="36">
        <v>61.89</v>
      </c>
      <c r="CP7" s="36">
        <v>61.96</v>
      </c>
      <c r="CQ7" s="36">
        <v>46.85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73.92</v>
      </c>
      <c r="CX7" s="36">
        <v>72.92</v>
      </c>
      <c r="CY7" s="36">
        <v>73.930000000000007</v>
      </c>
      <c r="CZ7" s="36">
        <v>69.16</v>
      </c>
      <c r="DA7" s="36">
        <v>70.73</v>
      </c>
      <c r="DB7" s="36">
        <v>73.78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熊本市職員</cp:lastModifiedBy>
  <dcterms:created xsi:type="dcterms:W3CDTF">2017-02-08T03:16:00Z</dcterms:created>
  <dcterms:modified xsi:type="dcterms:W3CDTF">2017-02-14T06:36:52Z</dcterms:modified>
  <cp:category/>
</cp:coreProperties>
</file>