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15" windowHeight="11655" activeTab="0"/>
  </bookViews>
  <sheets>
    <sheet name="1704（1ページ）" sheetId="1" r:id="rId1"/>
    <sheet name="1704（2ページ）" sheetId="2" r:id="rId2"/>
  </sheets>
  <definedNames>
    <definedName name="_xlnm.Print_Area" localSheetId="0">'1704（1ページ）'!$A$1:$L$83</definedName>
    <definedName name="_xlnm.Print_Area" localSheetId="1">'1704（2ページ）'!$A$1:$L$64</definedName>
  </definedNames>
  <calcPr fullCalcOnLoad="1"/>
</workbook>
</file>

<file path=xl/sharedStrings.xml><?xml version="1.0" encoding="utf-8"?>
<sst xmlns="http://schemas.openxmlformats.org/spreadsheetml/2006/main" count="287" uniqueCount="271">
  <si>
    <t>区　　　分</t>
  </si>
  <si>
    <t>職　員　数</t>
  </si>
  <si>
    <t>総務局</t>
  </si>
  <si>
    <t>総務課</t>
  </si>
  <si>
    <t>人事課</t>
  </si>
  <si>
    <t>東京事務所</t>
  </si>
  <si>
    <t>広報課</t>
  </si>
  <si>
    <t>資料　市人事課</t>
  </si>
  <si>
    <t>消防局</t>
  </si>
  <si>
    <t>交通局</t>
  </si>
  <si>
    <t>監査事務局</t>
  </si>
  <si>
    <t>議会事務局</t>
  </si>
  <si>
    <t>オンブズマン事務局</t>
  </si>
  <si>
    <t>競輪事務所</t>
  </si>
  <si>
    <t>病院局</t>
  </si>
  <si>
    <t>単位：人</t>
  </si>
  <si>
    <t>単位：人</t>
  </si>
  <si>
    <t>環境局</t>
  </si>
  <si>
    <t>環境政策課</t>
  </si>
  <si>
    <t>東区役所</t>
  </si>
  <si>
    <t>北区役所</t>
  </si>
  <si>
    <t>農業委員会事務局</t>
  </si>
  <si>
    <t>人権推進総室</t>
  </si>
  <si>
    <t>道路整備課</t>
  </si>
  <si>
    <t>土木管理課</t>
  </si>
  <si>
    <t>西区役所</t>
  </si>
  <si>
    <t>水保全課</t>
  </si>
  <si>
    <t>環境総合センター</t>
  </si>
  <si>
    <t>廃棄物計画課</t>
  </si>
  <si>
    <t>総務企画課</t>
  </si>
  <si>
    <t>区民課</t>
  </si>
  <si>
    <t>福祉課</t>
  </si>
  <si>
    <t>保護課　</t>
  </si>
  <si>
    <t>保健子ども課</t>
  </si>
  <si>
    <t xml:space="preserve">植木病院 </t>
  </si>
  <si>
    <t>用地調整課</t>
  </si>
  <si>
    <t>都市建設局</t>
  </si>
  <si>
    <t>東部土木センター</t>
  </si>
  <si>
    <t>西部土木センター</t>
  </si>
  <si>
    <t>北部土木センター</t>
  </si>
  <si>
    <t>中央区役所</t>
  </si>
  <si>
    <t>総務企画課</t>
  </si>
  <si>
    <t>総務企画課</t>
  </si>
  <si>
    <t>区民課</t>
  </si>
  <si>
    <t>福祉課</t>
  </si>
  <si>
    <t>保護課　</t>
  </si>
  <si>
    <t>保健子ども課</t>
  </si>
  <si>
    <t>総務企画課</t>
  </si>
  <si>
    <t>区民課</t>
  </si>
  <si>
    <t>福祉課</t>
  </si>
  <si>
    <t>保護課　</t>
  </si>
  <si>
    <t>保健子ども課</t>
  </si>
  <si>
    <t>総務課</t>
  </si>
  <si>
    <t>電車課　</t>
  </si>
  <si>
    <t>総務企画課</t>
  </si>
  <si>
    <t>上下水道局　</t>
  </si>
  <si>
    <t>区民課</t>
  </si>
  <si>
    <t>経営企画課　</t>
  </si>
  <si>
    <t>福祉課</t>
  </si>
  <si>
    <t>料金課</t>
  </si>
  <si>
    <t>保護課　</t>
  </si>
  <si>
    <t>給排水設備課</t>
  </si>
  <si>
    <t>保健子ども課</t>
  </si>
  <si>
    <t>計画調整課</t>
  </si>
  <si>
    <t>水道整備課</t>
  </si>
  <si>
    <t>下水道整備課</t>
  </si>
  <si>
    <t>水相談課</t>
  </si>
  <si>
    <t>管路維持課　</t>
  </si>
  <si>
    <t>水運用課</t>
  </si>
  <si>
    <t>水再生課</t>
  </si>
  <si>
    <t>人事委員会事務局</t>
  </si>
  <si>
    <t>教育委員会事務局</t>
  </si>
  <si>
    <t>教育政策課</t>
  </si>
  <si>
    <t>学務課</t>
  </si>
  <si>
    <t>施設課</t>
  </si>
  <si>
    <t>教職員課</t>
  </si>
  <si>
    <t>総合支援課</t>
  </si>
  <si>
    <t>指導課</t>
  </si>
  <si>
    <t>健康教育課</t>
  </si>
  <si>
    <t>人権教育指導室</t>
  </si>
  <si>
    <t>教育センター</t>
  </si>
  <si>
    <t>17－４　市職員数</t>
  </si>
  <si>
    <t>17－４　市職員数（つづき）</t>
  </si>
  <si>
    <t>環境共生課</t>
  </si>
  <si>
    <t>河川課</t>
  </si>
  <si>
    <t>公園課</t>
  </si>
  <si>
    <t>南消防署　</t>
  </si>
  <si>
    <t>益城西原消防署</t>
  </si>
  <si>
    <t>27　年</t>
  </si>
  <si>
    <t>市民局</t>
  </si>
  <si>
    <t>南区役所</t>
  </si>
  <si>
    <t>28　年</t>
  </si>
  <si>
    <t>行政管理部</t>
  </si>
  <si>
    <t>法制課</t>
  </si>
  <si>
    <t>労務厚生課</t>
  </si>
  <si>
    <t>契約監理部</t>
  </si>
  <si>
    <t>契約政策課</t>
  </si>
  <si>
    <t>工事契約課</t>
  </si>
  <si>
    <t>情報政策課</t>
  </si>
  <si>
    <t>政策局</t>
  </si>
  <si>
    <t>総合政策部</t>
  </si>
  <si>
    <t>政策企画課</t>
  </si>
  <si>
    <t>国際課</t>
  </si>
  <si>
    <t>危機管理防災総室</t>
  </si>
  <si>
    <t>財政局</t>
  </si>
  <si>
    <t>財務部</t>
  </si>
  <si>
    <t>財政課</t>
  </si>
  <si>
    <t>管財課</t>
  </si>
  <si>
    <t>債権管理課</t>
  </si>
  <si>
    <t>資産マネジメント推進室</t>
  </si>
  <si>
    <t>税務部</t>
  </si>
  <si>
    <t>税制課</t>
  </si>
  <si>
    <t>課税管理課</t>
  </si>
  <si>
    <t>納税課</t>
  </si>
  <si>
    <t>中央税務課</t>
  </si>
  <si>
    <t>東税務課</t>
  </si>
  <si>
    <t>西税務課</t>
  </si>
  <si>
    <t>南税務課</t>
  </si>
  <si>
    <t>北税務課</t>
  </si>
  <si>
    <t>市民生活部</t>
  </si>
  <si>
    <t>地域政策課</t>
  </si>
  <si>
    <t>生涯学習課</t>
  </si>
  <si>
    <t>生活安全課</t>
  </si>
  <si>
    <t>男女共同参画課</t>
  </si>
  <si>
    <t>健康福祉局</t>
  </si>
  <si>
    <t>指導監査課</t>
  </si>
  <si>
    <t>福祉部</t>
  </si>
  <si>
    <t>健康福祉政策課</t>
  </si>
  <si>
    <t>保護管理援護課</t>
  </si>
  <si>
    <t>高齢介護福祉課</t>
  </si>
  <si>
    <t>障がい者支援部</t>
  </si>
  <si>
    <t>障がい保健福祉課</t>
  </si>
  <si>
    <t>子ども発達支援センター</t>
  </si>
  <si>
    <t>障がい者福祉相談所　</t>
  </si>
  <si>
    <t>こころの健康センター</t>
  </si>
  <si>
    <t>保健衛生部</t>
  </si>
  <si>
    <t>動物愛護センター</t>
  </si>
  <si>
    <t>健康づくり推進課</t>
  </si>
  <si>
    <t>国保年金課</t>
  </si>
  <si>
    <t>子ども未来部</t>
  </si>
  <si>
    <t>子ども支援課</t>
  </si>
  <si>
    <t>児童相談所</t>
  </si>
  <si>
    <t>保育幼稚園課</t>
  </si>
  <si>
    <t>医療政策課</t>
  </si>
  <si>
    <t>生活衛生課</t>
  </si>
  <si>
    <t>食品保健課</t>
  </si>
  <si>
    <t>感染症対策課</t>
  </si>
  <si>
    <t>環境推進部</t>
  </si>
  <si>
    <t>資源循環部</t>
  </si>
  <si>
    <t>浄化対策課</t>
  </si>
  <si>
    <t>北部クリーンセンター</t>
  </si>
  <si>
    <t>西部クリーンセンター　</t>
  </si>
  <si>
    <t>東部クリーンセンター</t>
  </si>
  <si>
    <t>東部環境工場</t>
  </si>
  <si>
    <t>経済観光局</t>
  </si>
  <si>
    <t>産業部</t>
  </si>
  <si>
    <t>経済政策課</t>
  </si>
  <si>
    <t>商業金融課</t>
  </si>
  <si>
    <t>産業振興課</t>
  </si>
  <si>
    <t>観光交流部</t>
  </si>
  <si>
    <t>観光政策課</t>
  </si>
  <si>
    <t>イベント推進課</t>
  </si>
  <si>
    <t>動植物園</t>
  </si>
  <si>
    <t>文化・スポーツ交流部</t>
  </si>
  <si>
    <t>文化振興課</t>
  </si>
  <si>
    <t>熊本城調査研究センター</t>
  </si>
  <si>
    <t>スポーツ振興課</t>
  </si>
  <si>
    <t>農水局</t>
  </si>
  <si>
    <t>農政部</t>
  </si>
  <si>
    <t>農業・ブランド戦略課</t>
  </si>
  <si>
    <t>農業支援課</t>
  </si>
  <si>
    <t>農地整備課</t>
  </si>
  <si>
    <t>東農業振興課</t>
  </si>
  <si>
    <t>西農業振興課</t>
  </si>
  <si>
    <t>南農業振興課</t>
  </si>
  <si>
    <t>北農業振興課</t>
  </si>
  <si>
    <t>水産振興センター</t>
  </si>
  <si>
    <t>都市政策部</t>
  </si>
  <si>
    <t>都市政策課</t>
  </si>
  <si>
    <t>都心活性推進課</t>
  </si>
  <si>
    <t>開発景観課</t>
  </si>
  <si>
    <t>熊本駅周辺整備事務所</t>
  </si>
  <si>
    <t>建築住宅部</t>
  </si>
  <si>
    <t xml:space="preserve">営繕課 </t>
  </si>
  <si>
    <t>建築政策課</t>
  </si>
  <si>
    <t>設備課</t>
  </si>
  <si>
    <t>住宅課</t>
  </si>
  <si>
    <t>土木部</t>
  </si>
  <si>
    <t>土木総務課</t>
  </si>
  <si>
    <t>建築指導課</t>
  </si>
  <si>
    <t>植木中央土地区画整理事業所</t>
  </si>
  <si>
    <t>都市政策研究所</t>
  </si>
  <si>
    <t>保健福祉部</t>
  </si>
  <si>
    <t>福祉課</t>
  </si>
  <si>
    <t>保健子ども課</t>
  </si>
  <si>
    <t>総務課</t>
  </si>
  <si>
    <t>議事課</t>
  </si>
  <si>
    <t>調査課</t>
  </si>
  <si>
    <t>会計総室</t>
  </si>
  <si>
    <t>区民部</t>
  </si>
  <si>
    <t>保健福祉部</t>
  </si>
  <si>
    <t>青少年教育課</t>
  </si>
  <si>
    <t>教育総務部</t>
  </si>
  <si>
    <t>市立図書館</t>
  </si>
  <si>
    <t>熊本博物館</t>
  </si>
  <si>
    <t>学校教育部</t>
  </si>
  <si>
    <t>総務部</t>
  </si>
  <si>
    <t>予防部</t>
  </si>
  <si>
    <t>警防部</t>
  </si>
  <si>
    <t>警防課</t>
  </si>
  <si>
    <t>管理課</t>
  </si>
  <si>
    <t>予防課</t>
  </si>
  <si>
    <t>情報司令課</t>
  </si>
  <si>
    <t>救急課</t>
  </si>
  <si>
    <t>中央消防署　</t>
  </si>
  <si>
    <t>東消防署　</t>
  </si>
  <si>
    <t xml:space="preserve">西消防署　 </t>
  </si>
  <si>
    <t>総務部</t>
  </si>
  <si>
    <t>計画整備部</t>
  </si>
  <si>
    <t>維持管理部</t>
  </si>
  <si>
    <t>熊本市民病院</t>
  </si>
  <si>
    <t>熊本市選挙管理委員会事務局</t>
  </si>
  <si>
    <t>地域活動推進課</t>
  </si>
  <si>
    <t>29　年</t>
  </si>
  <si>
    <t>復興総室</t>
  </si>
  <si>
    <t>改革プロジェクト推進課</t>
  </si>
  <si>
    <t>技術管理課</t>
  </si>
  <si>
    <t>震災廃棄物対策課</t>
  </si>
  <si>
    <t>ごみ減量推進課</t>
  </si>
  <si>
    <t>新ホールマネジメント課</t>
  </si>
  <si>
    <t>熊本城総合事務所</t>
  </si>
  <si>
    <t>交通政策課</t>
  </si>
  <si>
    <t>震災宅地対策課</t>
  </si>
  <si>
    <t>震災住宅支援課</t>
  </si>
  <si>
    <t>震災土木施設対策課</t>
  </si>
  <si>
    <t>区民課</t>
  </si>
  <si>
    <t>中央区まちづくりセンター</t>
  </si>
  <si>
    <t>託麻まちづくりセンター</t>
  </si>
  <si>
    <t>秋津まちづくりセンター</t>
  </si>
  <si>
    <t>東部まちづくりセンター</t>
  </si>
  <si>
    <t>河内まちづくりセンター</t>
  </si>
  <si>
    <t>花園まちづくりセンター</t>
  </si>
  <si>
    <t>飽田まちづくりセンター</t>
  </si>
  <si>
    <t>天明まちづくりセンター</t>
  </si>
  <si>
    <t>幸田まちづくりセンター</t>
  </si>
  <si>
    <t>城南まちづくりセンター</t>
  </si>
  <si>
    <t>北部まちづくりセンター</t>
  </si>
  <si>
    <t>清水まちづくりセンター</t>
  </si>
  <si>
    <t>南部まちづくりセンター</t>
  </si>
  <si>
    <t>龍田まちづくりセンター</t>
  </si>
  <si>
    <t>西部まちづくりセンター</t>
  </si>
  <si>
    <t>富合まちづくりセンター</t>
  </si>
  <si>
    <t>植木まちづくりセンター</t>
  </si>
  <si>
    <t>市立高校</t>
  </si>
  <si>
    <t>市立専修学校</t>
  </si>
  <si>
    <t>市立中学校</t>
  </si>
  <si>
    <t>市立小学校</t>
  </si>
  <si>
    <t>市立幼稚園</t>
  </si>
  <si>
    <t>学校給食共同調理場</t>
  </si>
  <si>
    <t>北消防署　</t>
  </si>
  <si>
    <t>指導課</t>
  </si>
  <si>
    <t>平成30年4月1日現在</t>
  </si>
  <si>
    <t>平　成　26　年</t>
  </si>
  <si>
    <t>30　年</t>
  </si>
  <si>
    <t>秘書広聴部</t>
  </si>
  <si>
    <t>秘書課</t>
  </si>
  <si>
    <t>広聴課</t>
  </si>
  <si>
    <t>子ども政策課</t>
  </si>
  <si>
    <t>環境施設課</t>
  </si>
  <si>
    <t>保護第一課</t>
  </si>
  <si>
    <t>保護第二課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</si>
</sst>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#,##0_ "/>
    <numFmt numFmtId="179" formatCode="#,##0_);[Red]\(#,##0\)"/>
    <numFmt numFmtId="180" formatCode="0_);[Red]\(0\)"/>
    <numFmt numFmtId="181" formatCode="###\ ###\ ###"/>
    <numFmt numFmtId="182" formatCode="#\ ###\ ##0;&quot;△&quot;* #\ ###\ ##0"/>
  </numFmts>
  <fonts count="51">
    <font>
      <sz val="11"/>
      <name val="ＭＳ Ｐゴシック"/>
      <family val="3"/>
    </font>
    <font>
      <sz val="12"/>
      <name val="ＭＳ 明朝"/>
      <family val="1"/>
    </font>
    <font>
      <sz val="9"/>
      <name val="ＭＳ Ｐ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9"/>
      <name val="ＭＳ 明朝"/>
      <family val="1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3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7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38" fontId="2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79" fontId="6" fillId="0" borderId="0" xfId="0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/>
    </xf>
    <xf numFmtId="179" fontId="6" fillId="0" borderId="11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0" fontId="10" fillId="0" borderId="0" xfId="61" applyFont="1" applyFill="1" applyBorder="1" applyAlignment="1">
      <alignment/>
      <protection/>
    </xf>
    <xf numFmtId="0" fontId="10" fillId="0" borderId="12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/>
    </xf>
    <xf numFmtId="0" fontId="10" fillId="0" borderId="14" xfId="0" applyFont="1" applyFill="1" applyBorder="1" applyAlignment="1">
      <alignment/>
    </xf>
    <xf numFmtId="182" fontId="9" fillId="0" borderId="0" xfId="62" applyNumberFormat="1" applyFont="1" applyFill="1" applyBorder="1" applyAlignment="1" applyProtection="1">
      <alignment horizontal="right"/>
      <protection locked="0"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right"/>
    </xf>
    <xf numFmtId="0" fontId="12" fillId="0" borderId="13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left" vertical="top"/>
    </xf>
    <xf numFmtId="179" fontId="10" fillId="0" borderId="15" xfId="0" applyNumberFormat="1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/>
    </xf>
    <xf numFmtId="0" fontId="11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/>
    </xf>
    <xf numFmtId="179" fontId="10" fillId="0" borderId="0" xfId="0" applyNumberFormat="1" applyFont="1" applyFill="1" applyBorder="1" applyAlignment="1">
      <alignment horizontal="left" vertical="top"/>
    </xf>
    <xf numFmtId="0" fontId="6" fillId="0" borderId="17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82" fontId="9" fillId="0" borderId="10" xfId="62" applyNumberFormat="1" applyFont="1" applyFill="1" applyBorder="1" applyAlignment="1" applyProtection="1">
      <alignment horizontal="right"/>
      <protection locked="0"/>
    </xf>
    <xf numFmtId="179" fontId="10" fillId="0" borderId="12" xfId="0" applyNumberFormat="1" applyFont="1" applyFill="1" applyBorder="1" applyAlignment="1">
      <alignment horizontal="left" vertical="top"/>
    </xf>
    <xf numFmtId="0" fontId="49" fillId="0" borderId="18" xfId="0" applyFont="1" applyFill="1" applyBorder="1" applyAlignment="1">
      <alignment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/>
    </xf>
    <xf numFmtId="38" fontId="10" fillId="0" borderId="0" xfId="0" applyNumberFormat="1" applyFont="1" applyFill="1" applyBorder="1" applyAlignment="1">
      <alignment horizontal="left"/>
    </xf>
    <xf numFmtId="0" fontId="10" fillId="0" borderId="25" xfId="0" applyFont="1" applyFill="1" applyBorder="1" applyAlignment="1">
      <alignment horizontal="center" vertical="center"/>
    </xf>
    <xf numFmtId="182" fontId="9" fillId="0" borderId="26" xfId="62" applyNumberFormat="1" applyFont="1" applyFill="1" applyBorder="1" applyAlignment="1" applyProtection="1">
      <alignment horizontal="right"/>
      <protection locked="0"/>
    </xf>
    <xf numFmtId="0" fontId="6" fillId="0" borderId="26" xfId="0" applyFont="1" applyFill="1" applyBorder="1" applyAlignment="1">
      <alignment/>
    </xf>
    <xf numFmtId="182" fontId="9" fillId="0" borderId="27" xfId="62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_228.市職員数（20年度）" xfId="61"/>
    <cellStyle name="標準_民生(139表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5"/>
  <sheetViews>
    <sheetView tabSelected="1" zoomScale="90" zoomScaleNormal="90" zoomScaleSheetLayoutView="110" zoomScalePageLayoutView="0" workbookViewId="0" topLeftCell="A1">
      <selection activeCell="K4" sqref="K4:L4"/>
    </sheetView>
  </sheetViews>
  <sheetFormatPr defaultColWidth="8.625" defaultRowHeight="11.25" customHeight="1"/>
  <cols>
    <col min="1" max="3" width="2.375" style="23" customWidth="1"/>
    <col min="4" max="4" width="22.625" style="23" customWidth="1"/>
    <col min="5" max="5" width="11.125" style="8" customWidth="1"/>
    <col min="6" max="6" width="2.625" style="2" customWidth="1"/>
    <col min="7" max="7" width="2.125" style="24" customWidth="1"/>
    <col min="8" max="9" width="2.375" style="24" customWidth="1"/>
    <col min="10" max="10" width="22.625" style="24" customWidth="1"/>
    <col min="11" max="11" width="11.125" style="8" customWidth="1"/>
    <col min="12" max="12" width="2.625" style="2" customWidth="1"/>
    <col min="13" max="13" width="7.625" style="1" customWidth="1"/>
    <col min="14" max="14" width="12.625" style="2" customWidth="1"/>
    <col min="15" max="15" width="2.625" style="2" customWidth="1"/>
    <col min="16" max="16" width="8.625" style="4" customWidth="1"/>
    <col min="17" max="16384" width="8.625" style="2" customWidth="1"/>
  </cols>
  <sheetData>
    <row r="1" spans="1:16" s="22" customFormat="1" ht="24" customHeight="1">
      <c r="A1" s="20" t="s">
        <v>81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7:16" s="23" customFormat="1" ht="12" customHeight="1">
      <c r="G2" s="24"/>
      <c r="H2" s="24"/>
      <c r="I2" s="24"/>
      <c r="J2" s="24"/>
      <c r="M2" s="25"/>
      <c r="N2" s="25"/>
      <c r="O2" s="26"/>
      <c r="P2" s="27"/>
    </row>
    <row r="3" spans="1:16" s="28" customFormat="1" ht="12" customHeight="1">
      <c r="A3" s="28" t="s">
        <v>15</v>
      </c>
      <c r="J3" s="64" t="s">
        <v>261</v>
      </c>
      <c r="K3" s="64"/>
      <c r="L3" s="64"/>
      <c r="M3" s="29"/>
      <c r="N3" s="30"/>
      <c r="O3" s="31"/>
      <c r="P3" s="30"/>
    </row>
    <row r="4" spans="1:16" s="23" customFormat="1" ht="12" customHeight="1">
      <c r="A4" s="62" t="s">
        <v>0</v>
      </c>
      <c r="B4" s="62"/>
      <c r="C4" s="62"/>
      <c r="D4" s="63"/>
      <c r="E4" s="65" t="s">
        <v>1</v>
      </c>
      <c r="F4" s="66"/>
      <c r="G4" s="67" t="s">
        <v>0</v>
      </c>
      <c r="H4" s="62"/>
      <c r="I4" s="62"/>
      <c r="J4" s="63"/>
      <c r="K4" s="76" t="s">
        <v>1</v>
      </c>
      <c r="L4" s="62"/>
      <c r="M4" s="80"/>
      <c r="N4" s="32"/>
      <c r="O4" s="33"/>
      <c r="P4" s="27"/>
    </row>
    <row r="5" spans="1:12" ht="12" customHeight="1">
      <c r="A5" s="26"/>
      <c r="B5" s="26"/>
      <c r="C5" s="26"/>
      <c r="D5" s="45"/>
      <c r="E5" s="13"/>
      <c r="F5" s="14"/>
      <c r="G5" s="48"/>
      <c r="H5" s="26" t="s">
        <v>17</v>
      </c>
      <c r="I5" s="26"/>
      <c r="J5" s="26"/>
      <c r="K5" s="79">
        <f>SUM(K6,K11)</f>
        <v>323</v>
      </c>
      <c r="L5" s="15"/>
    </row>
    <row r="6" spans="2:12" ht="12" customHeight="1">
      <c r="B6" s="27"/>
      <c r="C6" s="27"/>
      <c r="D6" s="46" t="s">
        <v>262</v>
      </c>
      <c r="E6" s="44">
        <v>6419</v>
      </c>
      <c r="F6" s="14"/>
      <c r="G6" s="49"/>
      <c r="H6" s="26"/>
      <c r="I6" s="26" t="s">
        <v>147</v>
      </c>
      <c r="K6" s="77">
        <f>SUM(K7:K10)</f>
        <v>69</v>
      </c>
      <c r="L6" s="15"/>
    </row>
    <row r="7" spans="1:12" ht="12" customHeight="1">
      <c r="A7" s="25"/>
      <c r="C7" s="27"/>
      <c r="D7" s="46" t="s">
        <v>88</v>
      </c>
      <c r="E7" s="44">
        <v>6431</v>
      </c>
      <c r="F7" s="14"/>
      <c r="G7" s="49"/>
      <c r="H7" s="26"/>
      <c r="I7" s="26"/>
      <c r="J7" s="26" t="s">
        <v>18</v>
      </c>
      <c r="K7" s="77">
        <v>20</v>
      </c>
      <c r="L7" s="15"/>
    </row>
    <row r="8" spans="1:12" ht="12" customHeight="1">
      <c r="A8" s="25"/>
      <c r="B8" s="25"/>
      <c r="C8" s="25"/>
      <c r="D8" s="46" t="s">
        <v>91</v>
      </c>
      <c r="E8" s="44">
        <v>6326</v>
      </c>
      <c r="F8" s="14"/>
      <c r="G8" s="49"/>
      <c r="H8" s="26"/>
      <c r="I8" s="26"/>
      <c r="J8" s="26" t="s">
        <v>83</v>
      </c>
      <c r="K8" s="77">
        <v>11</v>
      </c>
      <c r="L8" s="15"/>
    </row>
    <row r="9" spans="1:12" ht="12" customHeight="1">
      <c r="A9" s="25"/>
      <c r="B9" s="25"/>
      <c r="C9" s="25"/>
      <c r="D9" s="46" t="s">
        <v>223</v>
      </c>
      <c r="E9" s="44">
        <v>9721</v>
      </c>
      <c r="F9" s="14"/>
      <c r="G9" s="49"/>
      <c r="H9" s="26"/>
      <c r="I9" s="26"/>
      <c r="J9" s="26" t="s">
        <v>26</v>
      </c>
      <c r="K9" s="77">
        <v>17</v>
      </c>
      <c r="L9" s="15"/>
    </row>
    <row r="10" spans="1:12" ht="12" customHeight="1">
      <c r="A10" s="25"/>
      <c r="B10" s="25"/>
      <c r="C10" s="25"/>
      <c r="D10" s="47" t="s">
        <v>263</v>
      </c>
      <c r="E10" s="44">
        <v>9713</v>
      </c>
      <c r="F10" s="19"/>
      <c r="G10" s="49"/>
      <c r="H10" s="26"/>
      <c r="I10" s="26"/>
      <c r="J10" s="26" t="s">
        <v>27</v>
      </c>
      <c r="K10" s="77">
        <v>21</v>
      </c>
      <c r="L10" s="15"/>
    </row>
    <row r="11" spans="1:12" ht="12" customHeight="1">
      <c r="A11" s="26"/>
      <c r="B11" s="26"/>
      <c r="C11" s="26"/>
      <c r="D11" s="34"/>
      <c r="E11" s="55"/>
      <c r="F11" s="14"/>
      <c r="G11" s="49"/>
      <c r="H11" s="26"/>
      <c r="I11" s="26" t="s">
        <v>148</v>
      </c>
      <c r="J11" s="2"/>
      <c r="K11" s="77">
        <f>SUM(K12:K20)</f>
        <v>254</v>
      </c>
      <c r="L11" s="15"/>
    </row>
    <row r="12" spans="1:12" ht="12" customHeight="1">
      <c r="A12" s="2"/>
      <c r="B12" s="26" t="s">
        <v>99</v>
      </c>
      <c r="C12" s="26"/>
      <c r="D12" s="34"/>
      <c r="E12" s="55">
        <f>SUM(E14,E15,E17,E18,E19,E20,E21,E22)</f>
        <v>128</v>
      </c>
      <c r="F12" s="14"/>
      <c r="G12" s="49"/>
      <c r="H12" s="26"/>
      <c r="I12" s="26"/>
      <c r="J12" s="26" t="s">
        <v>28</v>
      </c>
      <c r="K12" s="77">
        <v>14</v>
      </c>
      <c r="L12" s="15"/>
    </row>
    <row r="13" spans="1:12" ht="12" customHeight="1">
      <c r="A13" s="26"/>
      <c r="C13" s="23" t="s">
        <v>264</v>
      </c>
      <c r="D13" s="34"/>
      <c r="E13" s="55">
        <f>SUM(E14,E15)</f>
        <v>18</v>
      </c>
      <c r="F13" s="14"/>
      <c r="G13" s="49"/>
      <c r="J13" s="24" t="s">
        <v>268</v>
      </c>
      <c r="K13" s="78">
        <v>20</v>
      </c>
      <c r="L13" s="15"/>
    </row>
    <row r="14" spans="1:12" ht="12" customHeight="1">
      <c r="A14" s="26"/>
      <c r="D14" s="34" t="s">
        <v>265</v>
      </c>
      <c r="E14" s="44">
        <v>6</v>
      </c>
      <c r="F14" s="14"/>
      <c r="G14" s="49"/>
      <c r="H14" s="26"/>
      <c r="I14" s="26"/>
      <c r="J14" s="2" t="s">
        <v>228</v>
      </c>
      <c r="K14" s="77">
        <v>12</v>
      </c>
      <c r="L14" s="15"/>
    </row>
    <row r="15" spans="1:12" ht="12" customHeight="1">
      <c r="A15" s="26"/>
      <c r="B15" s="26"/>
      <c r="C15" s="26"/>
      <c r="D15" s="34" t="s">
        <v>266</v>
      </c>
      <c r="E15" s="44">
        <v>12</v>
      </c>
      <c r="F15" s="14"/>
      <c r="G15" s="49"/>
      <c r="H15" s="26"/>
      <c r="I15" s="26"/>
      <c r="J15" s="26" t="s">
        <v>227</v>
      </c>
      <c r="K15" s="77">
        <v>10</v>
      </c>
      <c r="L15" s="15"/>
    </row>
    <row r="16" spans="1:12" ht="12" customHeight="1">
      <c r="A16" s="26"/>
      <c r="B16" s="26"/>
      <c r="C16" s="26" t="s">
        <v>100</v>
      </c>
      <c r="D16" s="34"/>
      <c r="E16" s="44">
        <f>SUM(E17,E18,E19)</f>
        <v>47</v>
      </c>
      <c r="F16" s="14"/>
      <c r="G16" s="49"/>
      <c r="H16" s="26"/>
      <c r="I16" s="26"/>
      <c r="J16" s="26" t="s">
        <v>149</v>
      </c>
      <c r="K16" s="77">
        <v>6</v>
      </c>
      <c r="L16" s="15"/>
    </row>
    <row r="17" spans="1:12" ht="12" customHeight="1">
      <c r="A17" s="26"/>
      <c r="B17" s="26"/>
      <c r="C17" s="26"/>
      <c r="D17" s="34" t="s">
        <v>101</v>
      </c>
      <c r="E17" s="44">
        <v>30</v>
      </c>
      <c r="F17" s="14"/>
      <c r="G17" s="49"/>
      <c r="H17" s="26"/>
      <c r="I17" s="26"/>
      <c r="J17" s="26" t="s">
        <v>150</v>
      </c>
      <c r="K17" s="77">
        <v>49</v>
      </c>
      <c r="L17" s="15"/>
    </row>
    <row r="18" spans="1:12" ht="12" customHeight="1">
      <c r="A18" s="26"/>
      <c r="B18" s="26"/>
      <c r="C18" s="26"/>
      <c r="D18" s="34" t="s">
        <v>102</v>
      </c>
      <c r="E18" s="44">
        <v>9</v>
      </c>
      <c r="F18" s="14"/>
      <c r="G18" s="49"/>
      <c r="H18" s="26"/>
      <c r="I18" s="26"/>
      <c r="J18" s="26" t="s">
        <v>151</v>
      </c>
      <c r="K18" s="77">
        <v>51</v>
      </c>
      <c r="L18" s="15"/>
    </row>
    <row r="19" spans="1:12" ht="12" customHeight="1">
      <c r="A19" s="26"/>
      <c r="B19" s="26"/>
      <c r="C19" s="26"/>
      <c r="D19" s="34" t="s">
        <v>6</v>
      </c>
      <c r="E19" s="44">
        <v>8</v>
      </c>
      <c r="F19" s="14"/>
      <c r="G19" s="49"/>
      <c r="H19" s="26"/>
      <c r="I19" s="26"/>
      <c r="J19" s="26" t="s">
        <v>152</v>
      </c>
      <c r="K19" s="77">
        <v>49</v>
      </c>
      <c r="L19" s="15"/>
    </row>
    <row r="20" spans="1:12" ht="12" customHeight="1">
      <c r="A20" s="26"/>
      <c r="B20" s="26"/>
      <c r="C20" s="26" t="s">
        <v>224</v>
      </c>
      <c r="D20" s="34"/>
      <c r="E20" s="44">
        <v>27</v>
      </c>
      <c r="F20" s="14"/>
      <c r="G20" s="49"/>
      <c r="H20" s="26"/>
      <c r="I20" s="26"/>
      <c r="J20" s="26" t="s">
        <v>153</v>
      </c>
      <c r="K20" s="77">
        <v>43</v>
      </c>
      <c r="L20" s="15"/>
    </row>
    <row r="21" spans="2:12" ht="12" customHeight="1">
      <c r="B21" s="26"/>
      <c r="C21" s="26" t="s">
        <v>103</v>
      </c>
      <c r="D21" s="34"/>
      <c r="E21" s="44">
        <v>17</v>
      </c>
      <c r="F21" s="14"/>
      <c r="G21" s="49"/>
      <c r="H21" s="26" t="s">
        <v>154</v>
      </c>
      <c r="I21" s="26"/>
      <c r="J21" s="26"/>
      <c r="K21" s="77">
        <f>K22+K27+K32+K35+K36</f>
        <v>294</v>
      </c>
      <c r="L21" s="15"/>
    </row>
    <row r="22" spans="2:12" ht="12" customHeight="1">
      <c r="B22" s="26"/>
      <c r="C22" s="26" t="s">
        <v>5</v>
      </c>
      <c r="D22" s="34"/>
      <c r="E22" s="44">
        <v>19</v>
      </c>
      <c r="F22" s="14"/>
      <c r="G22" s="49"/>
      <c r="H22" s="26"/>
      <c r="I22" s="26" t="s">
        <v>155</v>
      </c>
      <c r="J22" s="26"/>
      <c r="K22" s="77">
        <f>SUM(K23:K26)</f>
        <v>53</v>
      </c>
      <c r="L22" s="15"/>
    </row>
    <row r="23" spans="2:12" ht="12" customHeight="1">
      <c r="B23" s="25" t="s">
        <v>2</v>
      </c>
      <c r="C23" s="25"/>
      <c r="D23" s="37"/>
      <c r="E23" s="44">
        <f>E24+E26+E27+E28+E29+E30+E31+E33+E34+E35</f>
        <v>172</v>
      </c>
      <c r="F23" s="14"/>
      <c r="G23" s="49"/>
      <c r="H23" s="26"/>
      <c r="I23" s="26"/>
      <c r="J23" s="26" t="s">
        <v>156</v>
      </c>
      <c r="K23" s="77">
        <v>19</v>
      </c>
      <c r="L23" s="15"/>
    </row>
    <row r="24" spans="2:12" ht="12" customHeight="1">
      <c r="B24" s="35"/>
      <c r="C24" s="35"/>
      <c r="D24" s="37" t="s">
        <v>225</v>
      </c>
      <c r="E24" s="44">
        <v>9</v>
      </c>
      <c r="F24" s="14"/>
      <c r="G24" s="49"/>
      <c r="H24" s="26"/>
      <c r="I24" s="26"/>
      <c r="J24" s="26" t="s">
        <v>157</v>
      </c>
      <c r="K24" s="77">
        <v>11</v>
      </c>
      <c r="L24" s="15"/>
    </row>
    <row r="25" spans="2:12" ht="12" customHeight="1">
      <c r="B25" s="25"/>
      <c r="C25" s="25" t="s">
        <v>92</v>
      </c>
      <c r="D25" s="37"/>
      <c r="E25" s="44">
        <f>E26+E27+E28+E29+E30+E31</f>
        <v>123</v>
      </c>
      <c r="F25" s="14"/>
      <c r="G25" s="49"/>
      <c r="H25" s="26"/>
      <c r="I25" s="26"/>
      <c r="J25" s="26" t="s">
        <v>158</v>
      </c>
      <c r="K25" s="77">
        <v>14</v>
      </c>
      <c r="L25" s="15"/>
    </row>
    <row r="26" spans="2:12" ht="12" customHeight="1">
      <c r="B26" s="35"/>
      <c r="C26" s="35"/>
      <c r="D26" s="37" t="s">
        <v>3</v>
      </c>
      <c r="E26" s="44">
        <v>20</v>
      </c>
      <c r="F26" s="17"/>
      <c r="G26" s="49"/>
      <c r="H26" s="26"/>
      <c r="I26" s="26"/>
      <c r="J26" s="26" t="s">
        <v>13</v>
      </c>
      <c r="K26" s="77">
        <v>9</v>
      </c>
      <c r="L26" s="15"/>
    </row>
    <row r="27" spans="2:12" ht="12" customHeight="1">
      <c r="B27" s="35"/>
      <c r="C27" s="35"/>
      <c r="D27" s="37" t="s">
        <v>93</v>
      </c>
      <c r="E27" s="44">
        <v>15</v>
      </c>
      <c r="F27" s="17"/>
      <c r="G27" s="49"/>
      <c r="H27" s="38"/>
      <c r="I27" s="38" t="s">
        <v>159</v>
      </c>
      <c r="J27" s="26"/>
      <c r="K27" s="77">
        <f>SUM(K28:K31)</f>
        <v>103</v>
      </c>
      <c r="L27" s="15"/>
    </row>
    <row r="28" spans="4:16" ht="12" customHeight="1">
      <c r="D28" s="37" t="s">
        <v>4</v>
      </c>
      <c r="E28" s="44">
        <v>16</v>
      </c>
      <c r="F28" s="17"/>
      <c r="G28" s="49"/>
      <c r="H28" s="38"/>
      <c r="I28" s="38"/>
      <c r="J28" s="26" t="s">
        <v>160</v>
      </c>
      <c r="K28" s="77">
        <v>23</v>
      </c>
      <c r="L28" s="15"/>
      <c r="M28" s="6"/>
      <c r="N28" s="5"/>
      <c r="O28" s="4"/>
      <c r="P28" s="3"/>
    </row>
    <row r="29" spans="2:16" ht="12" customHeight="1">
      <c r="B29" s="35"/>
      <c r="D29" s="37" t="s">
        <v>94</v>
      </c>
      <c r="E29" s="44">
        <v>19</v>
      </c>
      <c r="F29" s="17"/>
      <c r="G29" s="49"/>
      <c r="H29" s="38"/>
      <c r="I29" s="38"/>
      <c r="J29" s="26" t="s">
        <v>229</v>
      </c>
      <c r="K29" s="77">
        <v>13</v>
      </c>
      <c r="L29" s="15"/>
      <c r="M29" s="6"/>
      <c r="N29" s="5"/>
      <c r="O29" s="4"/>
      <c r="P29" s="3"/>
    </row>
    <row r="30" spans="4:16" ht="12" customHeight="1">
      <c r="D30" s="37" t="s">
        <v>98</v>
      </c>
      <c r="E30" s="44">
        <v>24</v>
      </c>
      <c r="F30" s="17"/>
      <c r="G30" s="49"/>
      <c r="H30" s="38"/>
      <c r="I30" s="38"/>
      <c r="J30" s="26" t="s">
        <v>161</v>
      </c>
      <c r="K30" s="77">
        <v>12</v>
      </c>
      <c r="L30" s="15"/>
      <c r="M30" s="6"/>
      <c r="N30" s="5"/>
      <c r="O30" s="4"/>
      <c r="P30" s="3"/>
    </row>
    <row r="31" spans="4:16" ht="12" customHeight="1">
      <c r="D31" s="37" t="s">
        <v>107</v>
      </c>
      <c r="E31" s="44">
        <v>29</v>
      </c>
      <c r="F31" s="17"/>
      <c r="G31" s="49"/>
      <c r="H31" s="38"/>
      <c r="I31" s="38"/>
      <c r="J31" s="26" t="s">
        <v>162</v>
      </c>
      <c r="K31" s="77">
        <v>55</v>
      </c>
      <c r="L31" s="15"/>
      <c r="M31" s="6"/>
      <c r="N31" s="5"/>
      <c r="O31" s="4"/>
      <c r="P31" s="3"/>
    </row>
    <row r="32" spans="3:16" ht="12" customHeight="1">
      <c r="C32" s="23" t="s">
        <v>95</v>
      </c>
      <c r="D32" s="37"/>
      <c r="E32" s="44">
        <f>E33+E34+E35</f>
        <v>40</v>
      </c>
      <c r="F32" s="17"/>
      <c r="G32" s="49"/>
      <c r="H32" s="38"/>
      <c r="I32" s="38" t="s">
        <v>163</v>
      </c>
      <c r="J32" s="26"/>
      <c r="K32" s="77">
        <f>SUM(K33:K34)</f>
        <v>88</v>
      </c>
      <c r="L32" s="15"/>
      <c r="M32" s="6"/>
      <c r="N32" s="5"/>
      <c r="O32" s="4"/>
      <c r="P32" s="3"/>
    </row>
    <row r="33" spans="4:16" ht="12" customHeight="1">
      <c r="D33" s="37" t="s">
        <v>96</v>
      </c>
      <c r="E33" s="44">
        <v>14</v>
      </c>
      <c r="F33" s="17"/>
      <c r="G33" s="49"/>
      <c r="H33" s="38"/>
      <c r="I33" s="38"/>
      <c r="J33" s="26" t="s">
        <v>164</v>
      </c>
      <c r="K33" s="77">
        <v>41</v>
      </c>
      <c r="L33" s="15"/>
      <c r="M33" s="6"/>
      <c r="N33" s="5"/>
      <c r="O33" s="4"/>
      <c r="P33" s="3"/>
    </row>
    <row r="34" spans="4:16" ht="12" customHeight="1">
      <c r="D34" s="37" t="s">
        <v>97</v>
      </c>
      <c r="E34" s="44">
        <v>13</v>
      </c>
      <c r="F34" s="17"/>
      <c r="G34" s="49"/>
      <c r="H34" s="38"/>
      <c r="I34" s="38"/>
      <c r="J34" s="26" t="s">
        <v>166</v>
      </c>
      <c r="K34" s="77">
        <v>47</v>
      </c>
      <c r="L34" s="15"/>
      <c r="M34" s="6"/>
      <c r="N34" s="5"/>
      <c r="O34" s="4"/>
      <c r="P34" s="3"/>
    </row>
    <row r="35" spans="4:16" ht="12" customHeight="1">
      <c r="D35" s="37" t="s">
        <v>226</v>
      </c>
      <c r="E35" s="44">
        <v>13</v>
      </c>
      <c r="F35" s="17"/>
      <c r="G35" s="49"/>
      <c r="H35" s="38"/>
      <c r="I35" s="38" t="s">
        <v>230</v>
      </c>
      <c r="J35" s="26"/>
      <c r="K35" s="77">
        <v>40</v>
      </c>
      <c r="L35" s="15"/>
      <c r="M35" s="6"/>
      <c r="N35" s="5"/>
      <c r="O35" s="4"/>
      <c r="P35" s="3"/>
    </row>
    <row r="36" spans="2:16" ht="12" customHeight="1">
      <c r="B36" s="23" t="s">
        <v>104</v>
      </c>
      <c r="D36" s="37"/>
      <c r="E36" s="44">
        <f>E38+E39+E40+E42+E43+E44+E45+E46+E47+E48+E49</f>
        <v>259</v>
      </c>
      <c r="F36" s="17"/>
      <c r="G36" s="49"/>
      <c r="H36" s="38"/>
      <c r="I36" s="38"/>
      <c r="J36" s="26" t="s">
        <v>165</v>
      </c>
      <c r="K36" s="77">
        <v>10</v>
      </c>
      <c r="L36" s="15"/>
      <c r="M36" s="6"/>
      <c r="N36" s="5"/>
      <c r="O36" s="4"/>
      <c r="P36" s="3"/>
    </row>
    <row r="37" spans="3:16" ht="12" customHeight="1">
      <c r="C37" s="23" t="s">
        <v>105</v>
      </c>
      <c r="D37" s="37"/>
      <c r="E37" s="44">
        <f>SUM(E38:E40)</f>
        <v>39</v>
      </c>
      <c r="F37" s="17"/>
      <c r="G37" s="49"/>
      <c r="H37" s="38" t="s">
        <v>167</v>
      </c>
      <c r="I37" s="38"/>
      <c r="J37" s="26"/>
      <c r="K37" s="77">
        <f>K38+K46</f>
        <v>143</v>
      </c>
      <c r="L37" s="15"/>
      <c r="M37" s="6"/>
      <c r="N37" s="5"/>
      <c r="O37" s="4"/>
      <c r="P37" s="3"/>
    </row>
    <row r="38" spans="4:16" ht="12" customHeight="1">
      <c r="D38" s="37" t="s">
        <v>106</v>
      </c>
      <c r="E38" s="44">
        <v>23</v>
      </c>
      <c r="F38" s="17"/>
      <c r="G38" s="49"/>
      <c r="H38" s="38"/>
      <c r="I38" s="38" t="s">
        <v>168</v>
      </c>
      <c r="J38" s="26"/>
      <c r="K38" s="77">
        <f>SUM(K39:K45)</f>
        <v>132</v>
      </c>
      <c r="L38" s="15"/>
      <c r="M38" s="6"/>
      <c r="N38" s="5"/>
      <c r="O38" s="4"/>
      <c r="P38" s="3"/>
    </row>
    <row r="39" spans="4:16" ht="12" customHeight="1">
      <c r="D39" s="37" t="s">
        <v>108</v>
      </c>
      <c r="E39" s="44">
        <v>6</v>
      </c>
      <c r="F39" s="17"/>
      <c r="G39" s="49"/>
      <c r="H39" s="38"/>
      <c r="I39" s="38"/>
      <c r="J39" s="26" t="s">
        <v>169</v>
      </c>
      <c r="K39" s="77">
        <v>25</v>
      </c>
      <c r="L39" s="15"/>
      <c r="M39" s="6"/>
      <c r="N39" s="5"/>
      <c r="O39" s="4"/>
      <c r="P39" s="3"/>
    </row>
    <row r="40" spans="4:16" ht="12" customHeight="1">
      <c r="D40" s="37" t="s">
        <v>109</v>
      </c>
      <c r="E40" s="44">
        <v>10</v>
      </c>
      <c r="F40" s="17"/>
      <c r="G40" s="49"/>
      <c r="H40" s="38"/>
      <c r="I40" s="38"/>
      <c r="J40" s="26" t="s">
        <v>170</v>
      </c>
      <c r="K40" s="77">
        <v>19</v>
      </c>
      <c r="L40" s="15"/>
      <c r="M40" s="6"/>
      <c r="N40" s="5"/>
      <c r="O40" s="4"/>
      <c r="P40" s="3"/>
    </row>
    <row r="41" spans="3:16" ht="12" customHeight="1">
      <c r="C41" s="23" t="s">
        <v>110</v>
      </c>
      <c r="D41" s="37"/>
      <c r="E41" s="44">
        <f>SUM(E42:E49)</f>
        <v>220</v>
      </c>
      <c r="F41" s="17"/>
      <c r="G41" s="49"/>
      <c r="H41" s="38"/>
      <c r="I41" s="38"/>
      <c r="J41" s="26" t="s">
        <v>171</v>
      </c>
      <c r="K41" s="77">
        <v>11</v>
      </c>
      <c r="L41" s="15"/>
      <c r="M41" s="6"/>
      <c r="N41" s="5"/>
      <c r="O41" s="4"/>
      <c r="P41" s="3"/>
    </row>
    <row r="42" spans="4:16" ht="12" customHeight="1">
      <c r="D42" s="37" t="s">
        <v>111</v>
      </c>
      <c r="E42" s="44">
        <v>15</v>
      </c>
      <c r="F42" s="17"/>
      <c r="G42" s="49"/>
      <c r="H42" s="38"/>
      <c r="I42" s="38"/>
      <c r="J42" s="26" t="s">
        <v>172</v>
      </c>
      <c r="K42" s="77">
        <v>10</v>
      </c>
      <c r="L42" s="15"/>
      <c r="M42" s="6"/>
      <c r="N42" s="5"/>
      <c r="O42" s="4"/>
      <c r="P42" s="3"/>
    </row>
    <row r="43" spans="4:16" ht="12" customHeight="1">
      <c r="D43" s="37" t="s">
        <v>112</v>
      </c>
      <c r="E43" s="44">
        <v>42</v>
      </c>
      <c r="F43" s="17"/>
      <c r="G43" s="49"/>
      <c r="H43" s="38"/>
      <c r="I43" s="38"/>
      <c r="J43" s="26" t="s">
        <v>173</v>
      </c>
      <c r="K43" s="77">
        <v>20</v>
      </c>
      <c r="L43" s="15"/>
      <c r="M43" s="6"/>
      <c r="N43" s="5"/>
      <c r="O43" s="4"/>
      <c r="P43" s="3"/>
    </row>
    <row r="44" spans="4:16" ht="12" customHeight="1">
      <c r="D44" s="37" t="s">
        <v>113</v>
      </c>
      <c r="E44" s="44">
        <v>43</v>
      </c>
      <c r="F44" s="17"/>
      <c r="G44" s="49"/>
      <c r="H44" s="38"/>
      <c r="I44" s="38"/>
      <c r="J44" s="26" t="s">
        <v>174</v>
      </c>
      <c r="K44" s="77">
        <v>28</v>
      </c>
      <c r="L44" s="15"/>
      <c r="M44" s="6"/>
      <c r="N44" s="5"/>
      <c r="O44" s="4"/>
      <c r="P44" s="3"/>
    </row>
    <row r="45" spans="4:16" ht="12" customHeight="1">
      <c r="D45" s="37" t="s">
        <v>114</v>
      </c>
      <c r="E45" s="44">
        <v>21</v>
      </c>
      <c r="F45" s="17"/>
      <c r="G45" s="49"/>
      <c r="H45" s="38"/>
      <c r="I45" s="38"/>
      <c r="J45" s="26" t="s">
        <v>175</v>
      </c>
      <c r="K45" s="77">
        <v>19</v>
      </c>
      <c r="L45" s="15"/>
      <c r="M45" s="6"/>
      <c r="N45" s="5"/>
      <c r="O45" s="4"/>
      <c r="P45" s="3"/>
    </row>
    <row r="46" spans="4:16" ht="12" customHeight="1">
      <c r="D46" s="37" t="s">
        <v>115</v>
      </c>
      <c r="E46" s="44">
        <v>31</v>
      </c>
      <c r="F46" s="17"/>
      <c r="G46" s="49"/>
      <c r="H46" s="38"/>
      <c r="I46" s="38"/>
      <c r="J46" s="26" t="s">
        <v>176</v>
      </c>
      <c r="K46" s="77">
        <v>11</v>
      </c>
      <c r="L46" s="15"/>
      <c r="M46" s="6"/>
      <c r="N46" s="5"/>
      <c r="O46" s="4"/>
      <c r="P46" s="3"/>
    </row>
    <row r="47" spans="4:16" ht="12" customHeight="1">
      <c r="D47" s="37" t="s">
        <v>116</v>
      </c>
      <c r="E47" s="44">
        <v>22</v>
      </c>
      <c r="F47" s="17"/>
      <c r="G47" s="49"/>
      <c r="H47" s="39" t="s">
        <v>36</v>
      </c>
      <c r="I47" s="39"/>
      <c r="J47" s="75"/>
      <c r="K47" s="77">
        <f>K48+K56+K57+K63</f>
        <v>678</v>
      </c>
      <c r="L47" s="15"/>
      <c r="M47" s="6"/>
      <c r="N47" s="5"/>
      <c r="O47" s="4"/>
      <c r="P47" s="3"/>
    </row>
    <row r="48" spans="4:16" ht="12" customHeight="1">
      <c r="D48" s="37" t="s">
        <v>117</v>
      </c>
      <c r="E48" s="44">
        <v>23</v>
      </c>
      <c r="F48" s="17"/>
      <c r="G48" s="49"/>
      <c r="H48" s="39"/>
      <c r="I48" s="39" t="s">
        <v>177</v>
      </c>
      <c r="K48" s="77">
        <f>SUM(K49:K55)</f>
        <v>130</v>
      </c>
      <c r="L48" s="15"/>
      <c r="M48" s="6"/>
      <c r="N48" s="5"/>
      <c r="O48" s="4"/>
      <c r="P48" s="3"/>
    </row>
    <row r="49" spans="4:16" ht="12" customHeight="1">
      <c r="D49" s="37" t="s">
        <v>118</v>
      </c>
      <c r="E49" s="44">
        <v>23</v>
      </c>
      <c r="F49" s="17"/>
      <c r="G49" s="49"/>
      <c r="H49" s="39"/>
      <c r="I49" s="39"/>
      <c r="J49" s="39" t="s">
        <v>178</v>
      </c>
      <c r="K49" s="77">
        <v>17</v>
      </c>
      <c r="L49" s="15"/>
      <c r="M49" s="6"/>
      <c r="N49" s="5"/>
      <c r="O49" s="4"/>
      <c r="P49" s="3"/>
    </row>
    <row r="50" spans="2:16" ht="12" customHeight="1">
      <c r="B50" s="25" t="s">
        <v>89</v>
      </c>
      <c r="D50" s="34"/>
      <c r="E50" s="44">
        <f>E51+E53+E54+E55+E56+E57+E58</f>
        <v>72</v>
      </c>
      <c r="F50" s="17"/>
      <c r="G50" s="49"/>
      <c r="H50" s="39"/>
      <c r="I50" s="39"/>
      <c r="J50" s="24" t="s">
        <v>231</v>
      </c>
      <c r="K50" s="77">
        <v>14</v>
      </c>
      <c r="L50" s="15"/>
      <c r="M50" s="6"/>
      <c r="N50" s="5"/>
      <c r="O50" s="4"/>
      <c r="P50" s="3"/>
    </row>
    <row r="51" spans="1:16" ht="12" customHeight="1">
      <c r="A51" s="25"/>
      <c r="B51" s="35"/>
      <c r="C51" s="2"/>
      <c r="D51" s="37" t="s">
        <v>12</v>
      </c>
      <c r="E51" s="44">
        <v>2</v>
      </c>
      <c r="F51" s="17"/>
      <c r="G51" s="49"/>
      <c r="H51" s="39"/>
      <c r="I51" s="39"/>
      <c r="J51" s="39" t="s">
        <v>179</v>
      </c>
      <c r="K51" s="77">
        <v>12</v>
      </c>
      <c r="L51" s="15"/>
      <c r="M51" s="6"/>
      <c r="N51" s="5"/>
      <c r="O51" s="4"/>
      <c r="P51" s="3"/>
    </row>
    <row r="52" spans="1:16" ht="12" customHeight="1">
      <c r="A52" s="35"/>
      <c r="C52" s="23" t="s">
        <v>119</v>
      </c>
      <c r="D52" s="37"/>
      <c r="E52" s="44">
        <f>SUM(E53:E57)</f>
        <v>59</v>
      </c>
      <c r="F52" s="17"/>
      <c r="G52" s="49"/>
      <c r="H52" s="39"/>
      <c r="I52" s="39"/>
      <c r="J52" s="39" t="s">
        <v>180</v>
      </c>
      <c r="K52" s="77">
        <v>19</v>
      </c>
      <c r="L52" s="15"/>
      <c r="M52" s="6"/>
      <c r="N52" s="5"/>
      <c r="O52" s="4"/>
      <c r="P52" s="3"/>
    </row>
    <row r="53" spans="1:16" ht="12" customHeight="1">
      <c r="A53" s="26"/>
      <c r="C53" s="25"/>
      <c r="D53" s="34" t="s">
        <v>120</v>
      </c>
      <c r="E53" s="44">
        <v>21</v>
      </c>
      <c r="F53" s="17"/>
      <c r="G53" s="49"/>
      <c r="H53" s="39"/>
      <c r="I53" s="39"/>
      <c r="J53" s="39" t="s">
        <v>232</v>
      </c>
      <c r="K53" s="77">
        <v>15</v>
      </c>
      <c r="L53" s="15"/>
      <c r="M53" s="6"/>
      <c r="N53" s="5"/>
      <c r="O53" s="4"/>
      <c r="P53" s="3"/>
    </row>
    <row r="54" spans="1:16" ht="12" customHeight="1">
      <c r="A54" s="26"/>
      <c r="D54" s="34" t="s">
        <v>222</v>
      </c>
      <c r="E54" s="44">
        <v>12</v>
      </c>
      <c r="F54" s="17"/>
      <c r="G54" s="49"/>
      <c r="J54" s="24" t="s">
        <v>189</v>
      </c>
      <c r="K54" s="77">
        <v>43</v>
      </c>
      <c r="L54" s="15"/>
      <c r="M54" s="6"/>
      <c r="N54" s="5"/>
      <c r="O54" s="4"/>
      <c r="P54" s="3"/>
    </row>
    <row r="55" spans="1:16" ht="12" customHeight="1">
      <c r="A55" s="26"/>
      <c r="D55" s="37" t="s">
        <v>121</v>
      </c>
      <c r="E55" s="44">
        <v>10</v>
      </c>
      <c r="F55" s="17"/>
      <c r="G55" s="49"/>
      <c r="J55" s="24" t="s">
        <v>190</v>
      </c>
      <c r="K55" s="77">
        <v>10</v>
      </c>
      <c r="L55" s="15"/>
      <c r="M55" s="6"/>
      <c r="N55" s="5"/>
      <c r="O55" s="4"/>
      <c r="P55" s="3"/>
    </row>
    <row r="56" spans="1:15" ht="12" customHeight="1">
      <c r="A56" s="26"/>
      <c r="B56" s="26"/>
      <c r="D56" s="34" t="s">
        <v>122</v>
      </c>
      <c r="E56" s="44">
        <v>12</v>
      </c>
      <c r="F56" s="17"/>
      <c r="G56" s="49"/>
      <c r="H56" s="39"/>
      <c r="I56" s="39" t="s">
        <v>181</v>
      </c>
      <c r="K56" s="77">
        <v>38</v>
      </c>
      <c r="L56" s="15"/>
      <c r="M56" s="6"/>
      <c r="N56" s="5"/>
      <c r="O56" s="4"/>
    </row>
    <row r="57" spans="4:15" ht="12" customHeight="1">
      <c r="D57" s="34" t="s">
        <v>123</v>
      </c>
      <c r="E57" s="44">
        <v>4</v>
      </c>
      <c r="F57" s="17"/>
      <c r="G57" s="49"/>
      <c r="H57" s="39"/>
      <c r="I57" s="39" t="s">
        <v>182</v>
      </c>
      <c r="J57" s="39"/>
      <c r="K57" s="77">
        <f>SUM(K58:K62)</f>
        <v>138</v>
      </c>
      <c r="L57" s="15"/>
      <c r="M57" s="6"/>
      <c r="O57" s="4"/>
    </row>
    <row r="58" spans="1:15" ht="12" customHeight="1">
      <c r="A58" s="35"/>
      <c r="B58" s="26"/>
      <c r="C58" s="34" t="s">
        <v>22</v>
      </c>
      <c r="D58" s="34"/>
      <c r="E58" s="44">
        <v>11</v>
      </c>
      <c r="F58" s="17"/>
      <c r="G58" s="49"/>
      <c r="H58" s="39"/>
      <c r="I58" s="39"/>
      <c r="J58" s="39" t="s">
        <v>184</v>
      </c>
      <c r="K58" s="77">
        <v>16</v>
      </c>
      <c r="L58" s="15"/>
      <c r="M58" s="6"/>
      <c r="O58" s="4"/>
    </row>
    <row r="59" spans="1:15" ht="12" customHeight="1">
      <c r="A59" s="35"/>
      <c r="B59" s="39" t="s">
        <v>124</v>
      </c>
      <c r="C59" s="39"/>
      <c r="D59" s="50"/>
      <c r="E59" s="44">
        <f>E60+E61+E65+E70+E78</f>
        <v>656</v>
      </c>
      <c r="F59" s="17"/>
      <c r="G59" s="49"/>
      <c r="H59" s="39"/>
      <c r="I59" s="39"/>
      <c r="J59" s="39" t="s">
        <v>183</v>
      </c>
      <c r="K59" s="77">
        <v>31</v>
      </c>
      <c r="L59" s="15"/>
      <c r="M59" s="6"/>
      <c r="N59" s="5"/>
      <c r="O59" s="4"/>
    </row>
    <row r="60" spans="1:15" ht="12" customHeight="1">
      <c r="A60" s="35"/>
      <c r="C60" s="2"/>
      <c r="D60" s="34" t="s">
        <v>125</v>
      </c>
      <c r="E60" s="44">
        <v>8</v>
      </c>
      <c r="F60" s="17"/>
      <c r="G60" s="49"/>
      <c r="H60" s="39"/>
      <c r="I60" s="39"/>
      <c r="J60" s="39" t="s">
        <v>185</v>
      </c>
      <c r="K60" s="77">
        <v>24</v>
      </c>
      <c r="L60" s="15"/>
      <c r="M60" s="10"/>
      <c r="N60" s="7"/>
      <c r="O60" s="4"/>
    </row>
    <row r="61" spans="1:16" ht="12" customHeight="1">
      <c r="A61" s="35"/>
      <c r="C61" s="25" t="s">
        <v>126</v>
      </c>
      <c r="D61" s="34"/>
      <c r="E61" s="44">
        <f>SUM(E62:E64)</f>
        <v>81</v>
      </c>
      <c r="F61" s="17"/>
      <c r="G61" s="49"/>
      <c r="H61" s="39"/>
      <c r="I61" s="39"/>
      <c r="J61" s="39" t="s">
        <v>186</v>
      </c>
      <c r="K61" s="77">
        <v>25</v>
      </c>
      <c r="L61" s="15"/>
      <c r="M61" s="10"/>
      <c r="O61" s="4"/>
      <c r="P61" s="3"/>
    </row>
    <row r="62" spans="4:15" ht="12" customHeight="1">
      <c r="D62" s="37" t="s">
        <v>127</v>
      </c>
      <c r="E62" s="44">
        <v>34</v>
      </c>
      <c r="F62" s="17"/>
      <c r="G62" s="49"/>
      <c r="H62" s="39"/>
      <c r="I62" s="39"/>
      <c r="J62" s="39" t="s">
        <v>233</v>
      </c>
      <c r="K62" s="77">
        <v>42</v>
      </c>
      <c r="L62" s="15"/>
      <c r="M62" s="6"/>
      <c r="N62" s="5"/>
      <c r="O62" s="4"/>
    </row>
    <row r="63" spans="4:15" ht="12" customHeight="1">
      <c r="D63" s="34" t="s">
        <v>128</v>
      </c>
      <c r="E63" s="44">
        <v>9</v>
      </c>
      <c r="F63" s="17"/>
      <c r="G63" s="49"/>
      <c r="H63" s="39"/>
      <c r="I63" s="39" t="s">
        <v>187</v>
      </c>
      <c r="J63" s="39"/>
      <c r="K63" s="77">
        <f>SUM(K64:K73)</f>
        <v>372</v>
      </c>
      <c r="L63" s="15"/>
      <c r="M63" s="6"/>
      <c r="O63" s="4"/>
    </row>
    <row r="64" spans="1:15" ht="14.25" customHeight="1">
      <c r="A64" s="35"/>
      <c r="B64" s="26"/>
      <c r="C64" s="35"/>
      <c r="D64" s="34" t="s">
        <v>129</v>
      </c>
      <c r="E64" s="44">
        <v>38</v>
      </c>
      <c r="F64" s="17"/>
      <c r="G64" s="49"/>
      <c r="H64" s="39"/>
      <c r="I64" s="39"/>
      <c r="J64" s="39" t="s">
        <v>188</v>
      </c>
      <c r="K64" s="77">
        <v>14</v>
      </c>
      <c r="L64" s="15"/>
      <c r="M64" s="6"/>
      <c r="N64" s="5"/>
      <c r="O64" s="4"/>
    </row>
    <row r="65" spans="1:15" ht="12" customHeight="1">
      <c r="A65" s="35"/>
      <c r="B65" s="26"/>
      <c r="C65" s="26" t="s">
        <v>130</v>
      </c>
      <c r="D65" s="34"/>
      <c r="E65" s="44">
        <f>SUM(E66:E69)</f>
        <v>73</v>
      </c>
      <c r="F65" s="17"/>
      <c r="G65" s="49"/>
      <c r="H65" s="39"/>
      <c r="I65" s="39"/>
      <c r="J65" s="39" t="s">
        <v>23</v>
      </c>
      <c r="K65" s="77">
        <v>18</v>
      </c>
      <c r="L65" s="15"/>
      <c r="M65" s="6"/>
      <c r="O65" s="4"/>
    </row>
    <row r="66" spans="1:15" ht="12" customHeight="1">
      <c r="A66" s="35"/>
      <c r="B66" s="26"/>
      <c r="C66" s="2"/>
      <c r="D66" s="74" t="s">
        <v>131</v>
      </c>
      <c r="E66" s="44">
        <v>36</v>
      </c>
      <c r="F66" s="17"/>
      <c r="G66" s="49"/>
      <c r="H66" s="39"/>
      <c r="I66" s="39"/>
      <c r="J66" s="39" t="s">
        <v>24</v>
      </c>
      <c r="K66" s="77">
        <v>22</v>
      </c>
      <c r="L66" s="15"/>
      <c r="M66" s="6"/>
      <c r="N66" s="5"/>
      <c r="O66" s="4"/>
    </row>
    <row r="67" spans="1:15" ht="12" customHeight="1">
      <c r="A67" s="35"/>
      <c r="B67" s="26"/>
      <c r="D67" s="34" t="s">
        <v>132</v>
      </c>
      <c r="E67" s="44">
        <v>20</v>
      </c>
      <c r="F67" s="17"/>
      <c r="G67" s="49"/>
      <c r="H67" s="39"/>
      <c r="I67" s="39"/>
      <c r="J67" s="39" t="s">
        <v>35</v>
      </c>
      <c r="K67" s="77">
        <v>7</v>
      </c>
      <c r="L67" s="15"/>
      <c r="M67" s="10"/>
      <c r="N67" s="5"/>
      <c r="O67" s="4"/>
    </row>
    <row r="68" spans="1:15" ht="12" customHeight="1">
      <c r="A68" s="35"/>
      <c r="B68" s="26"/>
      <c r="D68" s="34" t="s">
        <v>133</v>
      </c>
      <c r="E68" s="44">
        <v>8</v>
      </c>
      <c r="F68" s="17"/>
      <c r="G68" s="49"/>
      <c r="H68" s="39"/>
      <c r="I68" s="39"/>
      <c r="J68" s="39" t="s">
        <v>84</v>
      </c>
      <c r="K68" s="77">
        <v>10</v>
      </c>
      <c r="L68" s="15"/>
      <c r="M68" s="6"/>
      <c r="N68" s="5"/>
      <c r="O68" s="4"/>
    </row>
    <row r="69" spans="1:15" ht="12" customHeight="1">
      <c r="A69" s="35"/>
      <c r="B69" s="26"/>
      <c r="D69" s="34" t="s">
        <v>134</v>
      </c>
      <c r="E69" s="44">
        <v>9</v>
      </c>
      <c r="F69" s="17"/>
      <c r="G69" s="49"/>
      <c r="H69" s="39"/>
      <c r="I69" s="39"/>
      <c r="J69" s="39" t="s">
        <v>85</v>
      </c>
      <c r="K69" s="77">
        <v>11</v>
      </c>
      <c r="L69" s="15"/>
      <c r="M69" s="6"/>
      <c r="N69" s="5"/>
      <c r="O69" s="4"/>
    </row>
    <row r="70" spans="1:15" ht="12" customHeight="1">
      <c r="A70" s="35"/>
      <c r="B70" s="26"/>
      <c r="C70" s="23" t="s">
        <v>135</v>
      </c>
      <c r="D70" s="34"/>
      <c r="E70" s="44">
        <f>SUM(E71:E77)</f>
        <v>150</v>
      </c>
      <c r="F70" s="17"/>
      <c r="G70" s="49"/>
      <c r="H70" s="39"/>
      <c r="I70" s="39"/>
      <c r="J70" s="39" t="s">
        <v>234</v>
      </c>
      <c r="K70" s="77">
        <v>22</v>
      </c>
      <c r="L70" s="15"/>
      <c r="M70" s="6"/>
      <c r="N70" s="5"/>
      <c r="O70" s="4"/>
    </row>
    <row r="71" spans="1:15" ht="12" customHeight="1">
      <c r="A71" s="35"/>
      <c r="B71" s="26"/>
      <c r="D71" s="34" t="s">
        <v>143</v>
      </c>
      <c r="E71" s="44">
        <v>23</v>
      </c>
      <c r="F71" s="17"/>
      <c r="G71" s="49"/>
      <c r="H71" s="39"/>
      <c r="I71" s="39"/>
      <c r="J71" s="39" t="s">
        <v>37</v>
      </c>
      <c r="K71" s="77">
        <v>74</v>
      </c>
      <c r="L71" s="15"/>
      <c r="M71" s="6"/>
      <c r="N71" s="5"/>
      <c r="O71" s="4"/>
    </row>
    <row r="72" spans="1:15" ht="12" customHeight="1">
      <c r="A72" s="35"/>
      <c r="B72" s="26"/>
      <c r="D72" s="34" t="s">
        <v>144</v>
      </c>
      <c r="E72" s="44">
        <v>10</v>
      </c>
      <c r="F72" s="17"/>
      <c r="G72" s="49"/>
      <c r="H72" s="39"/>
      <c r="I72" s="39"/>
      <c r="J72" s="39" t="s">
        <v>38</v>
      </c>
      <c r="K72" s="77">
        <v>103</v>
      </c>
      <c r="L72" s="15"/>
      <c r="M72" s="6"/>
      <c r="N72" s="5"/>
      <c r="O72" s="4"/>
    </row>
    <row r="73" spans="1:15" ht="12" customHeight="1">
      <c r="A73" s="35"/>
      <c r="B73" s="26"/>
      <c r="D73" s="34" t="s">
        <v>136</v>
      </c>
      <c r="E73" s="44">
        <v>16</v>
      </c>
      <c r="F73" s="17"/>
      <c r="G73" s="49"/>
      <c r="H73" s="39"/>
      <c r="I73" s="39"/>
      <c r="J73" s="39" t="s">
        <v>39</v>
      </c>
      <c r="K73" s="77">
        <v>91</v>
      </c>
      <c r="L73" s="15"/>
      <c r="M73" s="6"/>
      <c r="N73" s="5"/>
      <c r="O73" s="4"/>
    </row>
    <row r="74" spans="1:15" ht="12" customHeight="1">
      <c r="A74" s="35"/>
      <c r="B74" s="26"/>
      <c r="D74" s="34" t="s">
        <v>145</v>
      </c>
      <c r="E74" s="44">
        <v>20</v>
      </c>
      <c r="F74" s="17"/>
      <c r="G74" s="49"/>
      <c r="I74" s="39" t="s">
        <v>191</v>
      </c>
      <c r="K74" s="77">
        <v>4</v>
      </c>
      <c r="L74" s="15"/>
      <c r="M74" s="6"/>
      <c r="N74" s="5"/>
      <c r="O74" s="4"/>
    </row>
    <row r="75" spans="1:15" ht="12" customHeight="1">
      <c r="A75" s="35"/>
      <c r="B75" s="25"/>
      <c r="D75" s="34" t="s">
        <v>146</v>
      </c>
      <c r="E75" s="44">
        <v>11</v>
      </c>
      <c r="F75" s="17"/>
      <c r="G75" s="49"/>
      <c r="H75" s="25" t="s">
        <v>11</v>
      </c>
      <c r="K75" s="77">
        <f>SUM(K76:K78)</f>
        <v>28</v>
      </c>
      <c r="L75" s="15"/>
      <c r="M75" s="6"/>
      <c r="N75" s="5"/>
      <c r="O75" s="4"/>
    </row>
    <row r="76" spans="1:15" ht="12" customHeight="1">
      <c r="A76" s="35"/>
      <c r="D76" s="34" t="s">
        <v>137</v>
      </c>
      <c r="E76" s="44">
        <v>15</v>
      </c>
      <c r="F76" s="17"/>
      <c r="G76" s="49"/>
      <c r="J76" s="24" t="s">
        <v>195</v>
      </c>
      <c r="K76" s="77">
        <v>12</v>
      </c>
      <c r="L76" s="15"/>
      <c r="M76" s="6"/>
      <c r="N76" s="5"/>
      <c r="O76" s="4"/>
    </row>
    <row r="77" spans="4:15" ht="12" customHeight="1">
      <c r="D77" s="34" t="s">
        <v>138</v>
      </c>
      <c r="E77" s="44">
        <v>55</v>
      </c>
      <c r="F77" s="17"/>
      <c r="G77" s="49"/>
      <c r="J77" s="24" t="s">
        <v>196</v>
      </c>
      <c r="K77" s="77">
        <v>10</v>
      </c>
      <c r="L77" s="15"/>
      <c r="M77" s="6"/>
      <c r="N77" s="5"/>
      <c r="O77" s="4"/>
    </row>
    <row r="78" spans="3:15" ht="12" customHeight="1">
      <c r="C78" s="23" t="s">
        <v>139</v>
      </c>
      <c r="D78" s="34"/>
      <c r="E78" s="44">
        <f>SUM(E79:E82)</f>
        <v>344</v>
      </c>
      <c r="F78" s="17"/>
      <c r="G78" s="49"/>
      <c r="J78" s="24" t="s">
        <v>197</v>
      </c>
      <c r="K78" s="77">
        <v>6</v>
      </c>
      <c r="L78" s="15"/>
      <c r="M78" s="6"/>
      <c r="N78" s="5"/>
      <c r="O78" s="4"/>
    </row>
    <row r="79" spans="4:15" ht="12" customHeight="1">
      <c r="D79" s="34" t="s">
        <v>267</v>
      </c>
      <c r="E79" s="12">
        <v>19</v>
      </c>
      <c r="F79" s="17"/>
      <c r="G79" s="51"/>
      <c r="I79" s="24" t="s">
        <v>198</v>
      </c>
      <c r="K79" s="77">
        <v>17</v>
      </c>
      <c r="L79" s="15"/>
      <c r="M79" s="6"/>
      <c r="N79" s="5"/>
      <c r="O79" s="4"/>
    </row>
    <row r="80" spans="4:15" ht="12" customHeight="1">
      <c r="D80" s="34" t="s">
        <v>140</v>
      </c>
      <c r="E80" s="44">
        <v>34</v>
      </c>
      <c r="F80" s="17"/>
      <c r="G80" s="49"/>
      <c r="H80" s="25" t="s">
        <v>10</v>
      </c>
      <c r="I80" s="25"/>
      <c r="J80" s="39"/>
      <c r="K80" s="77">
        <v>15</v>
      </c>
      <c r="L80" s="15"/>
      <c r="M80" s="6"/>
      <c r="N80" s="5"/>
      <c r="O80" s="4"/>
    </row>
    <row r="81" spans="4:15" ht="12" customHeight="1">
      <c r="D81" s="34" t="s">
        <v>141</v>
      </c>
      <c r="E81" s="44">
        <v>47</v>
      </c>
      <c r="F81" s="17"/>
      <c r="G81" s="49"/>
      <c r="H81" s="25" t="s">
        <v>70</v>
      </c>
      <c r="I81" s="25"/>
      <c r="J81" s="39"/>
      <c r="K81" s="77">
        <v>12</v>
      </c>
      <c r="L81" s="15"/>
      <c r="M81" s="6"/>
      <c r="N81" s="5"/>
      <c r="O81" s="4"/>
    </row>
    <row r="82" spans="1:15" ht="12" customHeight="1">
      <c r="A82" s="26"/>
      <c r="D82" s="34" t="s">
        <v>142</v>
      </c>
      <c r="E82" s="44">
        <v>244</v>
      </c>
      <c r="F82" s="81"/>
      <c r="G82" s="49"/>
      <c r="H82" s="24" t="s">
        <v>221</v>
      </c>
      <c r="K82" s="77">
        <v>8</v>
      </c>
      <c r="L82" s="15"/>
      <c r="M82" s="6"/>
      <c r="N82" s="5"/>
      <c r="O82" s="4"/>
    </row>
    <row r="83" spans="1:13" ht="12" customHeight="1">
      <c r="A83" s="26"/>
      <c r="F83" s="81"/>
      <c r="G83" s="56"/>
      <c r="H83" s="25" t="s">
        <v>21</v>
      </c>
      <c r="I83" s="25"/>
      <c r="K83" s="77">
        <v>27</v>
      </c>
      <c r="L83" s="15"/>
      <c r="M83" s="6"/>
    </row>
    <row r="84" spans="1:13" ht="12.75" customHeight="1">
      <c r="A84" s="36"/>
      <c r="B84" s="36"/>
      <c r="C84" s="36"/>
      <c r="D84" s="36"/>
      <c r="E84" s="18"/>
      <c r="F84" s="61"/>
      <c r="G84" s="60"/>
      <c r="H84" s="41"/>
      <c r="I84" s="41"/>
      <c r="J84" s="41"/>
      <c r="K84" s="18"/>
      <c r="L84" s="15"/>
      <c r="M84" s="11"/>
    </row>
    <row r="85" spans="3:11" ht="11.25" customHeight="1">
      <c r="C85" s="26"/>
      <c r="D85" s="25"/>
      <c r="E85" s="16"/>
      <c r="K85" s="12"/>
    </row>
    <row r="86" ht="11.25" customHeight="1">
      <c r="K86" s="12"/>
    </row>
    <row r="87" ht="11.25" customHeight="1">
      <c r="K87" s="12"/>
    </row>
    <row r="88" ht="11.25" customHeight="1">
      <c r="K88" s="12"/>
    </row>
    <row r="89" ht="11.25" customHeight="1">
      <c r="K89" s="12"/>
    </row>
    <row r="90" ht="11.25" customHeight="1">
      <c r="K90" s="12"/>
    </row>
    <row r="91" ht="11.25" customHeight="1">
      <c r="K91" s="12"/>
    </row>
    <row r="92" ht="11.25" customHeight="1">
      <c r="K92" s="12"/>
    </row>
    <row r="93" ht="11.25" customHeight="1">
      <c r="K93" s="12"/>
    </row>
    <row r="94" ht="11.25" customHeight="1">
      <c r="K94" s="12"/>
    </row>
    <row r="95" ht="11.25" customHeight="1">
      <c r="K95" s="12"/>
    </row>
    <row r="96" ht="11.25" customHeight="1">
      <c r="K96" s="12"/>
    </row>
    <row r="97" ht="11.25" customHeight="1">
      <c r="K97" s="12"/>
    </row>
    <row r="98" ht="11.25" customHeight="1">
      <c r="K98" s="12"/>
    </row>
    <row r="99" ht="11.25" customHeight="1">
      <c r="K99" s="12"/>
    </row>
    <row r="100" ht="11.25" customHeight="1">
      <c r="K100" s="12"/>
    </row>
    <row r="101" ht="11.25" customHeight="1">
      <c r="K101" s="12"/>
    </row>
    <row r="102" ht="11.25" customHeight="1">
      <c r="K102" s="12"/>
    </row>
    <row r="103" ht="11.25" customHeight="1">
      <c r="K103" s="12"/>
    </row>
    <row r="104" ht="11.25" customHeight="1">
      <c r="K104" s="12"/>
    </row>
    <row r="105" ht="11.25" customHeight="1">
      <c r="K105" s="12"/>
    </row>
    <row r="106" ht="11.25" customHeight="1">
      <c r="K106" s="12"/>
    </row>
    <row r="107" ht="11.25" customHeight="1">
      <c r="K107" s="12"/>
    </row>
    <row r="108" ht="11.25" customHeight="1">
      <c r="K108" s="12"/>
    </row>
    <row r="109" ht="11.25" customHeight="1">
      <c r="K109" s="12"/>
    </row>
    <row r="110" ht="11.25" customHeight="1">
      <c r="K110" s="12"/>
    </row>
    <row r="111" ht="11.25" customHeight="1">
      <c r="K111" s="12"/>
    </row>
    <row r="112" ht="11.25" customHeight="1">
      <c r="K112" s="12"/>
    </row>
    <row r="113" ht="11.25" customHeight="1">
      <c r="K113" s="12"/>
    </row>
    <row r="114" ht="11.25" customHeight="1">
      <c r="K114" s="12"/>
    </row>
    <row r="115" ht="11.25" customHeight="1">
      <c r="K115" s="12"/>
    </row>
    <row r="116" ht="11.25" customHeight="1">
      <c r="K116" s="12"/>
    </row>
    <row r="117" ht="11.25" customHeight="1">
      <c r="K117" s="12"/>
    </row>
    <row r="118" ht="11.25" customHeight="1">
      <c r="K118" s="12"/>
    </row>
    <row r="119" ht="11.25" customHeight="1">
      <c r="K119" s="12"/>
    </row>
    <row r="120" ht="11.25" customHeight="1">
      <c r="K120" s="12"/>
    </row>
    <row r="121" ht="11.25" customHeight="1">
      <c r="K121" s="12"/>
    </row>
    <row r="122" ht="11.25" customHeight="1">
      <c r="K122" s="12"/>
    </row>
    <row r="123" ht="11.25" customHeight="1">
      <c r="K123" s="12"/>
    </row>
    <row r="124" ht="11.25" customHeight="1">
      <c r="K124" s="12"/>
    </row>
    <row r="125" ht="11.25" customHeight="1">
      <c r="K125" s="12"/>
    </row>
  </sheetData>
  <sheetProtection/>
  <mergeCells count="5">
    <mergeCell ref="A4:D4"/>
    <mergeCell ref="J3:L3"/>
    <mergeCell ref="E4:F4"/>
    <mergeCell ref="K4:L4"/>
    <mergeCell ref="G4:J4"/>
  </mergeCells>
  <printOptions/>
  <pageMargins left="0.7874015748031497" right="0.7874015748031497" top="0.5905511811023623" bottom="0" header="0.1968503937007874" footer="0.196850393700787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="85" zoomScaleNormal="85" zoomScaleSheetLayoutView="110" zoomScalePageLayoutView="0" workbookViewId="0" topLeftCell="A1">
      <pane ySplit="4" topLeftCell="A5" activePane="bottomLeft" state="frozen"/>
      <selection pane="topLeft" activeCell="E1" sqref="E1"/>
      <selection pane="bottomLeft" activeCell="M56" sqref="M56"/>
    </sheetView>
  </sheetViews>
  <sheetFormatPr defaultColWidth="9.00390625" defaultRowHeight="13.5"/>
  <cols>
    <col min="1" max="1" width="2.375" style="8" customWidth="1"/>
    <col min="2" max="3" width="2.375" style="23" customWidth="1"/>
    <col min="4" max="4" width="22.625" style="23" customWidth="1"/>
    <col min="5" max="5" width="11.125" style="8" customWidth="1"/>
    <col min="6" max="6" width="2.625" style="8" customWidth="1"/>
    <col min="7" max="9" width="2.375" style="23" customWidth="1"/>
    <col min="10" max="10" width="22.625" style="23" customWidth="1"/>
    <col min="11" max="11" width="11.125" style="8" customWidth="1"/>
    <col min="12" max="12" width="2.625" style="8" customWidth="1"/>
    <col min="13" max="16384" width="9.00390625" style="8" customWidth="1"/>
  </cols>
  <sheetData>
    <row r="1" spans="1:12" s="23" customFormat="1" ht="24" customHeight="1">
      <c r="A1" s="42" t="s">
        <v>82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23" customFormat="1" ht="24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23" customFormat="1" ht="12" customHeight="1">
      <c r="A3" s="43" t="s">
        <v>16</v>
      </c>
      <c r="B3" s="43"/>
      <c r="C3" s="43"/>
      <c r="D3" s="43"/>
      <c r="E3" s="43"/>
      <c r="F3" s="43"/>
      <c r="G3" s="43"/>
      <c r="H3" s="43"/>
      <c r="I3" s="43"/>
      <c r="J3" s="73" t="s">
        <v>261</v>
      </c>
      <c r="K3" s="73"/>
      <c r="L3" s="73"/>
    </row>
    <row r="4" spans="1:12" s="23" customFormat="1" ht="12" customHeight="1">
      <c r="A4" s="69" t="s">
        <v>0</v>
      </c>
      <c r="B4" s="69"/>
      <c r="C4" s="69"/>
      <c r="D4" s="70"/>
      <c r="E4" s="71" t="s">
        <v>1</v>
      </c>
      <c r="F4" s="72"/>
      <c r="G4" s="68" t="s">
        <v>0</v>
      </c>
      <c r="H4" s="69"/>
      <c r="I4" s="69"/>
      <c r="J4" s="70"/>
      <c r="K4" s="71" t="s">
        <v>1</v>
      </c>
      <c r="L4" s="69"/>
    </row>
    <row r="5" spans="1:11" ht="12" customHeight="1">
      <c r="A5" s="12"/>
      <c r="B5" s="39" t="s">
        <v>40</v>
      </c>
      <c r="C5" s="39"/>
      <c r="D5" s="39"/>
      <c r="E5" s="77">
        <f>SUM(E6,E10)</f>
        <v>247</v>
      </c>
      <c r="F5" s="14"/>
      <c r="G5" s="52"/>
      <c r="H5" s="25" t="s">
        <v>71</v>
      </c>
      <c r="I5" s="25"/>
      <c r="J5" s="25"/>
      <c r="K5" s="77">
        <f>SUM(K6,K13)</f>
        <v>4056</v>
      </c>
    </row>
    <row r="6" spans="1:11" ht="12" customHeight="1">
      <c r="A6" s="54"/>
      <c r="B6" s="39"/>
      <c r="C6" s="39" t="s">
        <v>199</v>
      </c>
      <c r="E6" s="77">
        <f>SUM(E7:E9)</f>
        <v>93</v>
      </c>
      <c r="F6" s="14"/>
      <c r="G6" s="52"/>
      <c r="H6" s="25"/>
      <c r="I6" s="25" t="s">
        <v>202</v>
      </c>
      <c r="J6" s="8"/>
      <c r="K6" s="77">
        <f>SUM(K7:K12)</f>
        <v>142</v>
      </c>
    </row>
    <row r="7" spans="1:11" ht="12" customHeight="1">
      <c r="A7" s="12"/>
      <c r="B7" s="39"/>
      <c r="C7" s="39"/>
      <c r="D7" s="39" t="s">
        <v>41</v>
      </c>
      <c r="E7" s="77">
        <v>20</v>
      </c>
      <c r="F7" s="14"/>
      <c r="G7" s="52"/>
      <c r="H7" s="25"/>
      <c r="I7" s="25"/>
      <c r="J7" s="25" t="s">
        <v>72</v>
      </c>
      <c r="K7" s="77">
        <v>42</v>
      </c>
    </row>
    <row r="8" spans="1:11" ht="12" customHeight="1">
      <c r="A8" s="12"/>
      <c r="B8" s="39"/>
      <c r="C8" s="39"/>
      <c r="D8" s="39" t="s">
        <v>235</v>
      </c>
      <c r="E8" s="77">
        <v>55</v>
      </c>
      <c r="F8" s="14"/>
      <c r="G8" s="52"/>
      <c r="H8" s="25"/>
      <c r="I8" s="25"/>
      <c r="J8" s="25" t="s">
        <v>73</v>
      </c>
      <c r="K8" s="77">
        <v>15</v>
      </c>
    </row>
    <row r="9" spans="1:11" ht="12" customHeight="1">
      <c r="A9" s="12"/>
      <c r="B9" s="39"/>
      <c r="C9" s="39"/>
      <c r="D9" s="39" t="s">
        <v>236</v>
      </c>
      <c r="E9" s="77">
        <v>18</v>
      </c>
      <c r="F9" s="14"/>
      <c r="G9" s="52"/>
      <c r="H9" s="25"/>
      <c r="I9" s="25"/>
      <c r="J9" s="25" t="s">
        <v>74</v>
      </c>
      <c r="K9" s="77">
        <v>33</v>
      </c>
    </row>
    <row r="10" spans="1:11" ht="12" customHeight="1">
      <c r="A10" s="12"/>
      <c r="B10" s="39"/>
      <c r="C10" s="39" t="s">
        <v>192</v>
      </c>
      <c r="D10" s="39"/>
      <c r="E10" s="77">
        <f>SUM(E11:E14)</f>
        <v>154</v>
      </c>
      <c r="F10" s="14"/>
      <c r="G10" s="52"/>
      <c r="H10" s="25"/>
      <c r="I10" s="25"/>
      <c r="J10" s="23" t="s">
        <v>201</v>
      </c>
      <c r="K10" s="77">
        <v>21</v>
      </c>
    </row>
    <row r="11" spans="1:11" ht="12" customHeight="1">
      <c r="A11" s="12"/>
      <c r="B11" s="39"/>
      <c r="C11" s="39"/>
      <c r="D11" s="23" t="s">
        <v>193</v>
      </c>
      <c r="E11" s="77">
        <v>51</v>
      </c>
      <c r="F11" s="14"/>
      <c r="G11" s="52"/>
      <c r="H11" s="25"/>
      <c r="I11" s="25"/>
      <c r="J11" s="23" t="s">
        <v>203</v>
      </c>
      <c r="K11" s="77">
        <v>18</v>
      </c>
    </row>
    <row r="12" spans="1:11" ht="12" customHeight="1">
      <c r="A12" s="12"/>
      <c r="B12" s="39"/>
      <c r="C12" s="39"/>
      <c r="D12" s="23" t="s">
        <v>269</v>
      </c>
      <c r="E12" s="77">
        <v>35</v>
      </c>
      <c r="F12" s="14"/>
      <c r="G12" s="52"/>
      <c r="H12" s="25"/>
      <c r="I12" s="25"/>
      <c r="J12" s="23" t="s">
        <v>204</v>
      </c>
      <c r="K12" s="77">
        <v>13</v>
      </c>
    </row>
    <row r="13" spans="1:11" ht="12" customHeight="1">
      <c r="A13" s="12"/>
      <c r="D13" s="23" t="s">
        <v>270</v>
      </c>
      <c r="E13" s="78">
        <v>26</v>
      </c>
      <c r="F13" s="14"/>
      <c r="G13" s="52"/>
      <c r="H13" s="25"/>
      <c r="I13" s="25" t="s">
        <v>205</v>
      </c>
      <c r="J13" s="8"/>
      <c r="K13" s="77">
        <f>SUM(K14:K25)</f>
        <v>3914</v>
      </c>
    </row>
    <row r="14" spans="1:11" ht="12" customHeight="1">
      <c r="A14" s="12"/>
      <c r="B14" s="39"/>
      <c r="C14" s="39"/>
      <c r="D14" s="23" t="s">
        <v>194</v>
      </c>
      <c r="E14" s="77">
        <v>42</v>
      </c>
      <c r="F14" s="14"/>
      <c r="G14" s="52"/>
      <c r="H14" s="25"/>
      <c r="I14" s="25"/>
      <c r="J14" s="25" t="s">
        <v>75</v>
      </c>
      <c r="K14" s="77">
        <v>31</v>
      </c>
    </row>
    <row r="15" spans="1:11" ht="12" customHeight="1">
      <c r="A15" s="12"/>
      <c r="B15" s="39" t="s">
        <v>19</v>
      </c>
      <c r="C15" s="39"/>
      <c r="D15" s="39"/>
      <c r="E15" s="77">
        <f>SUM(E16,E22)</f>
        <v>228</v>
      </c>
      <c r="F15" s="14"/>
      <c r="G15" s="52"/>
      <c r="H15" s="25"/>
      <c r="I15" s="25"/>
      <c r="J15" s="25" t="s">
        <v>76</v>
      </c>
      <c r="K15" s="77">
        <v>28</v>
      </c>
    </row>
    <row r="16" spans="1:11" ht="12" customHeight="1">
      <c r="A16" s="12"/>
      <c r="B16" s="39"/>
      <c r="C16" s="39" t="s">
        <v>199</v>
      </c>
      <c r="D16" s="39"/>
      <c r="E16" s="77">
        <f>SUM(E17:E21)</f>
        <v>87</v>
      </c>
      <c r="F16" s="14"/>
      <c r="G16" s="52"/>
      <c r="H16" s="25"/>
      <c r="I16" s="25"/>
      <c r="J16" s="25" t="s">
        <v>77</v>
      </c>
      <c r="K16" s="77">
        <v>22</v>
      </c>
    </row>
    <row r="17" spans="1:11" ht="12" customHeight="1">
      <c r="A17" s="12"/>
      <c r="B17" s="39"/>
      <c r="C17" s="39"/>
      <c r="D17" s="39" t="s">
        <v>42</v>
      </c>
      <c r="E17" s="77">
        <v>19</v>
      </c>
      <c r="F17" s="14"/>
      <c r="G17" s="52"/>
      <c r="H17" s="25"/>
      <c r="I17" s="25"/>
      <c r="J17" s="25" t="s">
        <v>78</v>
      </c>
      <c r="K17" s="77">
        <v>25</v>
      </c>
    </row>
    <row r="18" spans="1:11" ht="12" customHeight="1">
      <c r="A18" s="12"/>
      <c r="B18" s="39"/>
      <c r="C18" s="39"/>
      <c r="D18" s="39" t="s">
        <v>43</v>
      </c>
      <c r="E18" s="77">
        <v>30</v>
      </c>
      <c r="F18" s="14"/>
      <c r="G18" s="52"/>
      <c r="H18" s="25"/>
      <c r="I18" s="25"/>
      <c r="J18" s="25" t="s">
        <v>79</v>
      </c>
      <c r="K18" s="77">
        <v>7</v>
      </c>
    </row>
    <row r="19" spans="1:11" ht="12" customHeight="1">
      <c r="A19" s="12"/>
      <c r="B19" s="39"/>
      <c r="C19" s="39"/>
      <c r="D19" s="39" t="s">
        <v>237</v>
      </c>
      <c r="E19" s="77">
        <v>20</v>
      </c>
      <c r="F19" s="14"/>
      <c r="G19" s="52"/>
      <c r="H19" s="25"/>
      <c r="I19" s="25"/>
      <c r="J19" s="25" t="s">
        <v>80</v>
      </c>
      <c r="K19" s="77">
        <v>16</v>
      </c>
    </row>
    <row r="20" spans="1:11" ht="12" customHeight="1">
      <c r="A20" s="12"/>
      <c r="B20" s="39"/>
      <c r="C20" s="39"/>
      <c r="D20" s="39" t="s">
        <v>238</v>
      </c>
      <c r="E20" s="77">
        <v>9</v>
      </c>
      <c r="F20" s="14"/>
      <c r="G20" s="52"/>
      <c r="H20" s="25"/>
      <c r="I20" s="25"/>
      <c r="J20" s="25" t="s">
        <v>253</v>
      </c>
      <c r="K20" s="77">
        <v>115</v>
      </c>
    </row>
    <row r="21" spans="1:11" ht="12" customHeight="1">
      <c r="A21" s="12"/>
      <c r="B21" s="39"/>
      <c r="C21" s="39"/>
      <c r="D21" s="39" t="s">
        <v>239</v>
      </c>
      <c r="E21" s="77">
        <v>9</v>
      </c>
      <c r="F21" s="14"/>
      <c r="G21" s="52"/>
      <c r="H21" s="25"/>
      <c r="I21" s="25"/>
      <c r="J21" s="25" t="s">
        <v>254</v>
      </c>
      <c r="K21" s="77">
        <v>11</v>
      </c>
    </row>
    <row r="22" spans="1:11" ht="12" customHeight="1">
      <c r="A22" s="12"/>
      <c r="B22" s="39"/>
      <c r="C22" s="39" t="s">
        <v>192</v>
      </c>
      <c r="D22" s="39"/>
      <c r="E22" s="77">
        <f>SUM(E23:E25)</f>
        <v>141</v>
      </c>
      <c r="F22" s="14"/>
      <c r="G22" s="52"/>
      <c r="H22" s="25"/>
      <c r="I22" s="25"/>
      <c r="J22" s="25" t="s">
        <v>255</v>
      </c>
      <c r="K22" s="77">
        <v>1245</v>
      </c>
    </row>
    <row r="23" spans="1:11" ht="12" customHeight="1">
      <c r="A23" s="12"/>
      <c r="B23" s="39"/>
      <c r="C23" s="39"/>
      <c r="D23" s="39" t="s">
        <v>44</v>
      </c>
      <c r="E23" s="77">
        <v>53</v>
      </c>
      <c r="F23" s="14"/>
      <c r="G23" s="52"/>
      <c r="H23" s="25"/>
      <c r="I23" s="25"/>
      <c r="J23" s="25" t="s">
        <v>256</v>
      </c>
      <c r="K23" s="77">
        <v>2369</v>
      </c>
    </row>
    <row r="24" spans="1:11" ht="12" customHeight="1">
      <c r="A24" s="12"/>
      <c r="B24" s="39"/>
      <c r="C24" s="39"/>
      <c r="D24" s="39" t="s">
        <v>45</v>
      </c>
      <c r="E24" s="77">
        <v>39</v>
      </c>
      <c r="F24" s="14"/>
      <c r="G24" s="52"/>
      <c r="H24" s="25"/>
      <c r="I24" s="25"/>
      <c r="J24" s="25" t="s">
        <v>257</v>
      </c>
      <c r="K24" s="77">
        <v>36</v>
      </c>
    </row>
    <row r="25" spans="1:11" ht="12" customHeight="1">
      <c r="A25" s="12"/>
      <c r="B25" s="39"/>
      <c r="C25" s="39"/>
      <c r="D25" s="39" t="s">
        <v>46</v>
      </c>
      <c r="E25" s="77">
        <v>49</v>
      </c>
      <c r="F25" s="14"/>
      <c r="G25" s="52"/>
      <c r="H25" s="25"/>
      <c r="I25" s="25"/>
      <c r="J25" s="25" t="s">
        <v>258</v>
      </c>
      <c r="K25" s="77">
        <v>9</v>
      </c>
    </row>
    <row r="26" spans="1:11" ht="12" customHeight="1">
      <c r="A26" s="12"/>
      <c r="B26" s="25" t="s">
        <v>25</v>
      </c>
      <c r="C26" s="39"/>
      <c r="D26" s="39"/>
      <c r="E26" s="77">
        <f>SUM(E27,E33)</f>
        <v>153</v>
      </c>
      <c r="F26" s="14"/>
      <c r="G26" s="52"/>
      <c r="H26" s="25" t="s">
        <v>8</v>
      </c>
      <c r="I26" s="25"/>
      <c r="J26" s="8"/>
      <c r="K26" s="77">
        <f>SUM(K27,K30,K33,K37,K38,K39,K40,K41,K42)</f>
        <v>797</v>
      </c>
    </row>
    <row r="27" spans="1:11" ht="12" customHeight="1">
      <c r="A27" s="12"/>
      <c r="B27" s="39"/>
      <c r="C27" s="39" t="s">
        <v>199</v>
      </c>
      <c r="D27" s="8"/>
      <c r="E27" s="77">
        <f>SUM(E28:E32)</f>
        <v>66</v>
      </c>
      <c r="F27" s="14"/>
      <c r="G27" s="52"/>
      <c r="H27" s="25"/>
      <c r="I27" s="25" t="s">
        <v>206</v>
      </c>
      <c r="J27" s="25"/>
      <c r="K27" s="77">
        <f>SUM(K28:K29)</f>
        <v>45</v>
      </c>
    </row>
    <row r="28" spans="1:11" ht="12" customHeight="1">
      <c r="A28" s="12"/>
      <c r="B28" s="39"/>
      <c r="C28" s="39"/>
      <c r="D28" s="39" t="s">
        <v>47</v>
      </c>
      <c r="E28" s="77">
        <v>17</v>
      </c>
      <c r="F28" s="14"/>
      <c r="G28" s="52"/>
      <c r="H28" s="25"/>
      <c r="I28" s="25"/>
      <c r="J28" s="25" t="s">
        <v>3</v>
      </c>
      <c r="K28" s="77">
        <v>36</v>
      </c>
    </row>
    <row r="29" spans="1:11" ht="12" customHeight="1">
      <c r="A29" s="12"/>
      <c r="C29" s="25"/>
      <c r="D29" s="39" t="s">
        <v>48</v>
      </c>
      <c r="E29" s="77">
        <v>18</v>
      </c>
      <c r="F29" s="14"/>
      <c r="G29" s="52"/>
      <c r="H29" s="25"/>
      <c r="I29" s="25"/>
      <c r="J29" s="25" t="s">
        <v>210</v>
      </c>
      <c r="K29" s="77">
        <v>9</v>
      </c>
    </row>
    <row r="30" spans="1:11" ht="12" customHeight="1">
      <c r="A30" s="12"/>
      <c r="C30" s="26"/>
      <c r="D30" s="39" t="s">
        <v>250</v>
      </c>
      <c r="E30" s="77">
        <v>8</v>
      </c>
      <c r="F30" s="14"/>
      <c r="G30" s="52"/>
      <c r="I30" s="25" t="s">
        <v>207</v>
      </c>
      <c r="J30" s="25"/>
      <c r="K30" s="77">
        <f>SUM(K31:K32)</f>
        <v>16</v>
      </c>
    </row>
    <row r="31" spans="1:11" ht="12" customHeight="1">
      <c r="A31" s="12"/>
      <c r="B31" s="35"/>
      <c r="C31" s="25"/>
      <c r="D31" s="25" t="s">
        <v>240</v>
      </c>
      <c r="E31" s="77">
        <v>16</v>
      </c>
      <c r="F31" s="14"/>
      <c r="G31" s="52"/>
      <c r="H31" s="25"/>
      <c r="I31" s="25"/>
      <c r="J31" s="25" t="s">
        <v>211</v>
      </c>
      <c r="K31" s="77">
        <v>9</v>
      </c>
    </row>
    <row r="32" spans="1:11" ht="12" customHeight="1">
      <c r="A32" s="12"/>
      <c r="B32" s="35"/>
      <c r="C32" s="40"/>
      <c r="D32" s="25" t="s">
        <v>241</v>
      </c>
      <c r="E32" s="77">
        <v>7</v>
      </c>
      <c r="F32" s="14"/>
      <c r="G32" s="52"/>
      <c r="H32" s="25"/>
      <c r="I32" s="25"/>
      <c r="J32" s="25" t="s">
        <v>260</v>
      </c>
      <c r="K32" s="77">
        <v>7</v>
      </c>
    </row>
    <row r="33" spans="1:11" ht="12" customHeight="1">
      <c r="A33" s="12"/>
      <c r="B33" s="25"/>
      <c r="C33" s="37" t="s">
        <v>200</v>
      </c>
      <c r="E33" s="77">
        <f>SUM(E34:E36)</f>
        <v>87</v>
      </c>
      <c r="F33" s="14"/>
      <c r="G33" s="52"/>
      <c r="H33" s="25"/>
      <c r="I33" s="25" t="s">
        <v>208</v>
      </c>
      <c r="J33" s="25"/>
      <c r="K33" s="77">
        <f>SUM(K34:K36)</f>
        <v>49</v>
      </c>
    </row>
    <row r="34" spans="1:11" ht="12" customHeight="1">
      <c r="A34" s="12"/>
      <c r="B34" s="25"/>
      <c r="C34" s="25"/>
      <c r="D34" s="39" t="s">
        <v>49</v>
      </c>
      <c r="E34" s="77">
        <v>31</v>
      </c>
      <c r="F34" s="14"/>
      <c r="G34" s="52"/>
      <c r="H34" s="25"/>
      <c r="I34" s="25"/>
      <c r="J34" s="25" t="s">
        <v>209</v>
      </c>
      <c r="K34" s="77">
        <v>15</v>
      </c>
    </row>
    <row r="35" spans="1:11" ht="12" customHeight="1">
      <c r="A35" s="12"/>
      <c r="B35" s="25"/>
      <c r="C35" s="25"/>
      <c r="D35" s="39" t="s">
        <v>50</v>
      </c>
      <c r="E35" s="77">
        <v>25</v>
      </c>
      <c r="F35" s="14"/>
      <c r="G35" s="52"/>
      <c r="H35" s="25"/>
      <c r="I35" s="25"/>
      <c r="J35" s="25" t="s">
        <v>212</v>
      </c>
      <c r="K35" s="77">
        <v>25</v>
      </c>
    </row>
    <row r="36" spans="1:11" ht="12" customHeight="1">
      <c r="A36" s="12"/>
      <c r="B36" s="25"/>
      <c r="C36" s="40"/>
      <c r="D36" s="39" t="s">
        <v>51</v>
      </c>
      <c r="E36" s="77">
        <v>31</v>
      </c>
      <c r="F36" s="14"/>
      <c r="G36" s="52"/>
      <c r="I36" s="25"/>
      <c r="J36" s="25" t="s">
        <v>213</v>
      </c>
      <c r="K36" s="77">
        <v>9</v>
      </c>
    </row>
    <row r="37" spans="1:11" ht="12" customHeight="1">
      <c r="A37" s="12"/>
      <c r="B37" s="26" t="s">
        <v>90</v>
      </c>
      <c r="C37" s="35"/>
      <c r="D37" s="39"/>
      <c r="E37" s="77">
        <f>SUM(E38,E47)</f>
        <v>209</v>
      </c>
      <c r="F37" s="14"/>
      <c r="G37" s="52"/>
      <c r="H37" s="25"/>
      <c r="I37" s="25"/>
      <c r="J37" s="25" t="s">
        <v>214</v>
      </c>
      <c r="K37" s="77">
        <v>106</v>
      </c>
    </row>
    <row r="38" spans="1:11" ht="12" customHeight="1">
      <c r="A38" s="12"/>
      <c r="B38" s="26"/>
      <c r="C38" s="39" t="s">
        <v>199</v>
      </c>
      <c r="E38" s="77">
        <f>SUM(E39:E46)</f>
        <v>112</v>
      </c>
      <c r="F38" s="14"/>
      <c r="G38" s="52"/>
      <c r="H38" s="25"/>
      <c r="I38" s="25"/>
      <c r="J38" s="25" t="s">
        <v>215</v>
      </c>
      <c r="K38" s="77">
        <v>107</v>
      </c>
    </row>
    <row r="39" spans="1:11" ht="12" customHeight="1">
      <c r="A39" s="12"/>
      <c r="B39" s="26"/>
      <c r="C39" s="26"/>
      <c r="D39" s="39" t="s">
        <v>29</v>
      </c>
      <c r="E39" s="77">
        <v>22</v>
      </c>
      <c r="F39" s="14"/>
      <c r="G39" s="52"/>
      <c r="H39" s="25"/>
      <c r="I39" s="25"/>
      <c r="J39" s="23" t="s">
        <v>216</v>
      </c>
      <c r="K39" s="77">
        <v>156</v>
      </c>
    </row>
    <row r="40" spans="1:11" ht="12" customHeight="1">
      <c r="A40" s="12"/>
      <c r="B40" s="26"/>
      <c r="C40" s="26"/>
      <c r="D40" s="39" t="s">
        <v>30</v>
      </c>
      <c r="E40" s="77">
        <v>16</v>
      </c>
      <c r="F40" s="14"/>
      <c r="G40" s="52"/>
      <c r="H40" s="25"/>
      <c r="I40" s="25"/>
      <c r="J40" s="23" t="s">
        <v>86</v>
      </c>
      <c r="K40" s="77">
        <v>144</v>
      </c>
    </row>
    <row r="41" spans="1:11" ht="12" customHeight="1">
      <c r="A41" s="12"/>
      <c r="B41" s="26"/>
      <c r="C41" s="26"/>
      <c r="D41" s="39" t="s">
        <v>251</v>
      </c>
      <c r="E41" s="77">
        <v>7</v>
      </c>
      <c r="F41" s="14"/>
      <c r="G41" s="52"/>
      <c r="H41" s="25"/>
      <c r="I41" s="25"/>
      <c r="J41" s="23" t="s">
        <v>259</v>
      </c>
      <c r="K41" s="77">
        <v>124</v>
      </c>
    </row>
    <row r="42" spans="1:11" ht="12" customHeight="1">
      <c r="A42" s="12"/>
      <c r="B42" s="26"/>
      <c r="C42" s="26"/>
      <c r="D42" s="39" t="s">
        <v>242</v>
      </c>
      <c r="E42" s="77">
        <v>6</v>
      </c>
      <c r="F42" s="14"/>
      <c r="G42" s="52"/>
      <c r="H42" s="25"/>
      <c r="I42" s="25"/>
      <c r="J42" s="25" t="s">
        <v>87</v>
      </c>
      <c r="K42" s="77">
        <v>50</v>
      </c>
    </row>
    <row r="43" spans="1:11" ht="12" customHeight="1">
      <c r="A43" s="12"/>
      <c r="B43" s="26"/>
      <c r="C43" s="26"/>
      <c r="D43" s="39" t="s">
        <v>243</v>
      </c>
      <c r="E43" s="77">
        <v>13</v>
      </c>
      <c r="F43" s="14"/>
      <c r="G43" s="52"/>
      <c r="H43" s="25" t="s">
        <v>9</v>
      </c>
      <c r="I43" s="25"/>
      <c r="J43" s="25"/>
      <c r="K43" s="77">
        <f>SUM(K44,K45)</f>
        <v>82</v>
      </c>
    </row>
    <row r="44" spans="1:11" ht="12" customHeight="1">
      <c r="A44" s="12"/>
      <c r="B44" s="26"/>
      <c r="C44" s="26"/>
      <c r="D44" s="39" t="s">
        <v>244</v>
      </c>
      <c r="E44" s="77">
        <v>18</v>
      </c>
      <c r="F44" s="14"/>
      <c r="G44" s="52"/>
      <c r="H44" s="25"/>
      <c r="I44" s="25"/>
      <c r="J44" s="25" t="s">
        <v>52</v>
      </c>
      <c r="K44" s="77">
        <v>17</v>
      </c>
    </row>
    <row r="45" spans="1:11" ht="12" customHeight="1">
      <c r="A45" s="12"/>
      <c r="B45" s="26"/>
      <c r="C45" s="26"/>
      <c r="D45" s="39" t="s">
        <v>245</v>
      </c>
      <c r="E45" s="77">
        <v>23</v>
      </c>
      <c r="F45" s="14"/>
      <c r="G45" s="52"/>
      <c r="H45" s="25"/>
      <c r="I45" s="25"/>
      <c r="J45" s="25" t="s">
        <v>53</v>
      </c>
      <c r="K45" s="77">
        <v>65</v>
      </c>
    </row>
    <row r="46" spans="1:11" ht="12" customHeight="1">
      <c r="A46" s="12"/>
      <c r="B46" s="26"/>
      <c r="C46" s="26"/>
      <c r="D46" s="39" t="s">
        <v>248</v>
      </c>
      <c r="E46" s="77">
        <v>7</v>
      </c>
      <c r="F46" s="14"/>
      <c r="G46" s="52"/>
      <c r="H46" s="25" t="s">
        <v>55</v>
      </c>
      <c r="I46" s="25"/>
      <c r="J46" s="25"/>
      <c r="K46" s="77">
        <f>SUM(K47,K52,K56)</f>
        <v>381</v>
      </c>
    </row>
    <row r="47" spans="1:11" ht="12" customHeight="1">
      <c r="A47" s="12"/>
      <c r="B47" s="26"/>
      <c r="C47" s="26" t="s">
        <v>200</v>
      </c>
      <c r="E47" s="77">
        <f>SUM(E48:E50)</f>
        <v>97</v>
      </c>
      <c r="F47" s="14"/>
      <c r="G47" s="52"/>
      <c r="H47" s="25"/>
      <c r="I47" s="25" t="s">
        <v>217</v>
      </c>
      <c r="J47" s="25"/>
      <c r="K47" s="77">
        <f>SUM(K48:K51)</f>
        <v>106</v>
      </c>
    </row>
    <row r="48" spans="1:11" ht="12" customHeight="1">
      <c r="A48" s="12"/>
      <c r="B48" s="26"/>
      <c r="C48" s="26"/>
      <c r="D48" s="39" t="s">
        <v>31</v>
      </c>
      <c r="E48" s="77">
        <v>40</v>
      </c>
      <c r="F48" s="14"/>
      <c r="G48" s="52"/>
      <c r="H48" s="25"/>
      <c r="I48" s="25"/>
      <c r="J48" s="25" t="s">
        <v>52</v>
      </c>
      <c r="K48" s="77">
        <v>18</v>
      </c>
    </row>
    <row r="49" spans="1:11" ht="12" customHeight="1">
      <c r="A49" s="12"/>
      <c r="B49" s="26"/>
      <c r="C49" s="26"/>
      <c r="D49" s="39" t="s">
        <v>32</v>
      </c>
      <c r="E49" s="77">
        <v>19</v>
      </c>
      <c r="F49" s="14"/>
      <c r="G49" s="52"/>
      <c r="J49" s="25" t="s">
        <v>57</v>
      </c>
      <c r="K49" s="77">
        <v>21</v>
      </c>
    </row>
    <row r="50" spans="1:11" ht="12" customHeight="1">
      <c r="A50" s="12"/>
      <c r="B50" s="26"/>
      <c r="C50" s="26"/>
      <c r="D50" s="39" t="s">
        <v>33</v>
      </c>
      <c r="E50" s="77">
        <v>38</v>
      </c>
      <c r="F50" s="14"/>
      <c r="G50" s="52"/>
      <c r="J50" s="25" t="s">
        <v>59</v>
      </c>
      <c r="K50" s="77">
        <v>37</v>
      </c>
    </row>
    <row r="51" spans="1:11" ht="12" customHeight="1">
      <c r="A51" s="12"/>
      <c r="B51" s="25" t="s">
        <v>20</v>
      </c>
      <c r="C51" s="26"/>
      <c r="D51" s="8"/>
      <c r="E51" s="77">
        <f>SUM(E52,E59)</f>
        <v>197</v>
      </c>
      <c r="F51" s="14"/>
      <c r="G51" s="52"/>
      <c r="J51" s="25" t="s">
        <v>61</v>
      </c>
      <c r="K51" s="77">
        <v>30</v>
      </c>
    </row>
    <row r="52" spans="1:11" ht="12" customHeight="1">
      <c r="A52" s="12"/>
      <c r="B52" s="26"/>
      <c r="C52" s="26" t="s">
        <v>199</v>
      </c>
      <c r="D52" s="8"/>
      <c r="E52" s="77">
        <f>SUM(E53:E58)</f>
        <v>97</v>
      </c>
      <c r="F52" s="14"/>
      <c r="G52" s="52"/>
      <c r="H52" s="25"/>
      <c r="I52" s="25" t="s">
        <v>218</v>
      </c>
      <c r="J52" s="25"/>
      <c r="K52" s="77">
        <f>SUM(K53:K55)</f>
        <v>94</v>
      </c>
    </row>
    <row r="53" spans="1:11" ht="12" customHeight="1">
      <c r="A53" s="12"/>
      <c r="B53" s="26"/>
      <c r="C53" s="26"/>
      <c r="D53" s="39" t="s">
        <v>54</v>
      </c>
      <c r="E53" s="77">
        <v>28</v>
      </c>
      <c r="F53" s="14"/>
      <c r="G53" s="52"/>
      <c r="H53" s="25"/>
      <c r="I53" s="25"/>
      <c r="J53" s="25" t="s">
        <v>63</v>
      </c>
      <c r="K53" s="77">
        <v>32</v>
      </c>
    </row>
    <row r="54" spans="1:11" ht="12" customHeight="1">
      <c r="A54" s="12"/>
      <c r="B54" s="26"/>
      <c r="C54" s="26"/>
      <c r="D54" s="39" t="s">
        <v>56</v>
      </c>
      <c r="E54" s="77">
        <v>17</v>
      </c>
      <c r="F54" s="14"/>
      <c r="G54" s="52"/>
      <c r="H54" s="25"/>
      <c r="I54" s="25"/>
      <c r="J54" s="25" t="s">
        <v>64</v>
      </c>
      <c r="K54" s="77">
        <v>34</v>
      </c>
    </row>
    <row r="55" spans="1:11" ht="12" customHeight="1">
      <c r="A55" s="12"/>
      <c r="B55" s="26"/>
      <c r="C55" s="26"/>
      <c r="D55" s="39" t="s">
        <v>252</v>
      </c>
      <c r="E55" s="77">
        <v>9</v>
      </c>
      <c r="F55" s="14"/>
      <c r="G55" s="52"/>
      <c r="H55" s="25"/>
      <c r="I55" s="25"/>
      <c r="J55" s="25" t="s">
        <v>65</v>
      </c>
      <c r="K55" s="77">
        <v>28</v>
      </c>
    </row>
    <row r="56" spans="1:11" ht="12" customHeight="1">
      <c r="A56" s="12"/>
      <c r="B56" s="8"/>
      <c r="C56" s="8"/>
      <c r="D56" s="25" t="s">
        <v>246</v>
      </c>
      <c r="E56" s="77">
        <v>7</v>
      </c>
      <c r="F56" s="14"/>
      <c r="G56" s="52"/>
      <c r="I56" s="37" t="s">
        <v>219</v>
      </c>
      <c r="J56" s="25"/>
      <c r="K56" s="77">
        <f>SUM(K57:K60)</f>
        <v>181</v>
      </c>
    </row>
    <row r="57" spans="1:11" ht="12" customHeight="1">
      <c r="A57" s="12"/>
      <c r="B57" s="25"/>
      <c r="C57" s="8"/>
      <c r="D57" s="25" t="s">
        <v>247</v>
      </c>
      <c r="E57" s="77">
        <v>16</v>
      </c>
      <c r="F57" s="14"/>
      <c r="G57" s="52"/>
      <c r="H57" s="25"/>
      <c r="I57" s="25"/>
      <c r="J57" s="25" t="s">
        <v>66</v>
      </c>
      <c r="K57" s="77">
        <v>44</v>
      </c>
    </row>
    <row r="58" spans="1:11" ht="12" customHeight="1">
      <c r="A58" s="12"/>
      <c r="B58" s="25"/>
      <c r="C58" s="8"/>
      <c r="D58" s="25" t="s">
        <v>249</v>
      </c>
      <c r="E58" s="77">
        <v>20</v>
      </c>
      <c r="F58" s="14"/>
      <c r="G58" s="52"/>
      <c r="H58" s="25"/>
      <c r="I58" s="25"/>
      <c r="J58" s="25" t="s">
        <v>67</v>
      </c>
      <c r="K58" s="77">
        <v>47</v>
      </c>
    </row>
    <row r="59" spans="1:11" ht="12" customHeight="1">
      <c r="A59" s="12"/>
      <c r="B59" s="25"/>
      <c r="C59" s="25" t="s">
        <v>192</v>
      </c>
      <c r="D59" s="25"/>
      <c r="E59" s="77">
        <f>SUM(E60:E62)</f>
        <v>100</v>
      </c>
      <c r="F59" s="14"/>
      <c r="G59" s="52"/>
      <c r="H59" s="25"/>
      <c r="I59" s="25"/>
      <c r="J59" s="25" t="s">
        <v>68</v>
      </c>
      <c r="K59" s="77">
        <v>36</v>
      </c>
    </row>
    <row r="60" spans="1:11" ht="12" customHeight="1">
      <c r="A60" s="12"/>
      <c r="B60" s="25"/>
      <c r="C60" s="25"/>
      <c r="D60" s="39" t="s">
        <v>58</v>
      </c>
      <c r="E60" s="77">
        <v>34</v>
      </c>
      <c r="F60" s="14"/>
      <c r="G60" s="52"/>
      <c r="H60" s="25"/>
      <c r="I60" s="25"/>
      <c r="J60" s="25" t="s">
        <v>69</v>
      </c>
      <c r="K60" s="77">
        <v>54</v>
      </c>
    </row>
    <row r="61" spans="1:11" ht="12" customHeight="1">
      <c r="A61" s="12"/>
      <c r="B61" s="25"/>
      <c r="C61" s="25"/>
      <c r="D61" s="39" t="s">
        <v>60</v>
      </c>
      <c r="E61" s="77">
        <v>27</v>
      </c>
      <c r="F61" s="14"/>
      <c r="G61" s="52"/>
      <c r="H61" s="25" t="s">
        <v>14</v>
      </c>
      <c r="I61" s="25"/>
      <c r="J61" s="25"/>
      <c r="K61" s="77">
        <f>SUM(K62:K63)</f>
        <v>527</v>
      </c>
    </row>
    <row r="62" spans="1:11" ht="12" customHeight="1">
      <c r="A62" s="12"/>
      <c r="B62" s="25"/>
      <c r="C62" s="25"/>
      <c r="D62" s="39" t="s">
        <v>62</v>
      </c>
      <c r="E62" s="77">
        <v>39</v>
      </c>
      <c r="F62" s="14"/>
      <c r="G62" s="52"/>
      <c r="I62" s="25" t="s">
        <v>220</v>
      </c>
      <c r="J62" s="25"/>
      <c r="K62" s="77">
        <v>431</v>
      </c>
    </row>
    <row r="63" spans="1:11" ht="12" customHeight="1">
      <c r="A63" s="12"/>
      <c r="B63" s="8"/>
      <c r="C63" s="8"/>
      <c r="D63" s="8"/>
      <c r="E63" s="77"/>
      <c r="F63" s="14"/>
      <c r="G63" s="52"/>
      <c r="H63" s="25"/>
      <c r="I63" s="25" t="s">
        <v>34</v>
      </c>
      <c r="K63" s="77">
        <v>96</v>
      </c>
    </row>
    <row r="64" spans="1:11" ht="12" customHeight="1">
      <c r="A64" s="8" t="s">
        <v>7</v>
      </c>
      <c r="B64" s="36"/>
      <c r="C64" s="36"/>
      <c r="D64" s="36"/>
      <c r="E64" s="9"/>
      <c r="F64" s="18"/>
      <c r="G64" s="53"/>
      <c r="H64" s="58"/>
      <c r="I64" s="58"/>
      <c r="J64" s="58"/>
      <c r="K64" s="59"/>
    </row>
    <row r="65" ht="11.25">
      <c r="A65" s="57"/>
    </row>
  </sheetData>
  <sheetProtection/>
  <mergeCells count="5">
    <mergeCell ref="G4:J4"/>
    <mergeCell ref="A4:D4"/>
    <mergeCell ref="E4:F4"/>
    <mergeCell ref="K4:L4"/>
    <mergeCell ref="J3:L3"/>
  </mergeCells>
  <printOptions/>
  <pageMargins left="0.7874015748031497" right="0.7874015748031497" top="0.5905511811023623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2017-11-08T00:34:18Z</cp:lastPrinted>
  <dcterms:created xsi:type="dcterms:W3CDTF">2003-09-17T02:29:42Z</dcterms:created>
  <dcterms:modified xsi:type="dcterms:W3CDTF">2018-12-11T07:00:42Z</dcterms:modified>
  <cp:category/>
  <cp:version/>
  <cp:contentType/>
  <cp:contentStatus/>
</cp:coreProperties>
</file>