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z:\2023年度\04 ワクチン対策PT（2023年度）\02 事務処理G\03_支払処理関係\★個別接種促進事業費補助金\02医療機関通知\協力金支給申請書\"/>
    </mc:Choice>
  </mc:AlternateContent>
  <xr:revisionPtr revIDLastSave="0" documentId="13_ncr:1_{98571DB4-02FC-4496-B816-FA014A0A3A21}" xr6:coauthVersionLast="47" xr6:coauthVersionMax="47" xr10:uidLastSave="{00000000-0000-0000-0000-000000000000}"/>
  <bookViews>
    <workbookView xWindow="-110" yWindow="-110" windowWidth="19420" windowHeight="10420" firstSheet="1" activeTab="1" xr2:uid="{00000000-000D-0000-FFFF-FFFF00000000}"/>
  </bookViews>
  <sheets>
    <sheet name="リストデータ" sheetId="14" state="hidden" r:id="rId1"/>
    <sheet name="様式" sheetId="19" r:id="rId2"/>
    <sheet name="記載例" sheetId="18" r:id="rId3"/>
  </sheets>
  <definedNames>
    <definedName name="_xlnm._FilterDatabase" localSheetId="2" hidden="1">記載例!$A$41:$M$67</definedName>
    <definedName name="_xlnm._FilterDatabase" localSheetId="1" hidden="1">様式!$A$41:$M$67</definedName>
    <definedName name="_xlnm.Print_Area" localSheetId="2">記載例!$A$1:$Q$69</definedName>
    <definedName name="_xlnm.Print_Area" localSheetId="1">様式!$A$1:$N$69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19" l="1"/>
  <c r="G65" i="19"/>
  <c r="H65" i="19"/>
  <c r="I67" i="19"/>
  <c r="J66" i="19" s="1"/>
  <c r="AA66" i="19"/>
  <c r="Z66" i="19"/>
  <c r="Y66" i="19"/>
  <c r="X66" i="19"/>
  <c r="W66" i="19"/>
  <c r="V66" i="19"/>
  <c r="U66" i="19"/>
  <c r="K66" i="19"/>
  <c r="I64" i="19"/>
  <c r="AA63" i="19"/>
  <c r="Z63" i="19"/>
  <c r="Y63" i="19"/>
  <c r="X63" i="19"/>
  <c r="W63" i="19"/>
  <c r="V63" i="19"/>
  <c r="U63" i="19"/>
  <c r="K63" i="19"/>
  <c r="I61" i="19"/>
  <c r="J60" i="19" s="1"/>
  <c r="P61" i="19" s="1"/>
  <c r="AA60" i="19"/>
  <c r="Z60" i="19"/>
  <c r="Y60" i="19"/>
  <c r="X60" i="19"/>
  <c r="W60" i="19"/>
  <c r="V60" i="19"/>
  <c r="U60" i="19"/>
  <c r="K60" i="19"/>
  <c r="I58" i="19"/>
  <c r="J57" i="19" s="1"/>
  <c r="AA57" i="19"/>
  <c r="Z57" i="19"/>
  <c r="Y57" i="19"/>
  <c r="X57" i="19"/>
  <c r="W57" i="19"/>
  <c r="V57" i="19"/>
  <c r="U57" i="19"/>
  <c r="K57" i="19"/>
  <c r="I55" i="19"/>
  <c r="AA54" i="19"/>
  <c r="Z54" i="19"/>
  <c r="Y54" i="19"/>
  <c r="X54" i="19"/>
  <c r="W54" i="19"/>
  <c r="V54" i="19"/>
  <c r="U54" i="19"/>
  <c r="K54" i="19"/>
  <c r="I52" i="19"/>
  <c r="AA51" i="19"/>
  <c r="Z51" i="19"/>
  <c r="Y51" i="19"/>
  <c r="X51" i="19"/>
  <c r="W51" i="19"/>
  <c r="V51" i="19"/>
  <c r="U51" i="19"/>
  <c r="K51" i="19"/>
  <c r="I49" i="19"/>
  <c r="J48" i="19" s="1"/>
  <c r="P49" i="19" s="1"/>
  <c r="AA48" i="19"/>
  <c r="Z48" i="19"/>
  <c r="Y48" i="19"/>
  <c r="X48" i="19"/>
  <c r="W48" i="19"/>
  <c r="V48" i="19"/>
  <c r="U48" i="19"/>
  <c r="K48" i="19"/>
  <c r="I46" i="19"/>
  <c r="J45" i="19" s="1"/>
  <c r="AA45" i="19"/>
  <c r="Z45" i="19"/>
  <c r="Y45" i="19"/>
  <c r="X45" i="19"/>
  <c r="W45" i="19"/>
  <c r="V45" i="19"/>
  <c r="U45" i="19"/>
  <c r="K45" i="19"/>
  <c r="I43" i="19"/>
  <c r="AA42" i="19"/>
  <c r="Z42" i="19"/>
  <c r="Y42" i="19"/>
  <c r="X42" i="19"/>
  <c r="W42" i="19"/>
  <c r="V42" i="19"/>
  <c r="U42" i="19"/>
  <c r="K42" i="19"/>
  <c r="U41" i="19"/>
  <c r="V41" i="19" s="1"/>
  <c r="W41" i="19" s="1"/>
  <c r="X41" i="19" s="1"/>
  <c r="Y41" i="19" s="1"/>
  <c r="Z41" i="19" s="1"/>
  <c r="AA41" i="19" s="1"/>
  <c r="U44" i="19" s="1"/>
  <c r="V44" i="19" s="1"/>
  <c r="W44" i="19" s="1"/>
  <c r="X44" i="19" s="1"/>
  <c r="Y44" i="19" s="1"/>
  <c r="Z44" i="19" s="1"/>
  <c r="AA44" i="19" s="1"/>
  <c r="U47" i="19" s="1"/>
  <c r="V47" i="19" s="1"/>
  <c r="W47" i="19" s="1"/>
  <c r="X47" i="19" s="1"/>
  <c r="Y47" i="19" s="1"/>
  <c r="Z47" i="19" s="1"/>
  <c r="AA47" i="19" s="1"/>
  <c r="U50" i="19" s="1"/>
  <c r="V50" i="19" s="1"/>
  <c r="W50" i="19" s="1"/>
  <c r="X50" i="19" s="1"/>
  <c r="Y50" i="19" s="1"/>
  <c r="Z50" i="19" s="1"/>
  <c r="AA50" i="19" s="1"/>
  <c r="U53" i="19" s="1"/>
  <c r="V53" i="19" s="1"/>
  <c r="W53" i="19" s="1"/>
  <c r="X53" i="19" s="1"/>
  <c r="Y53" i="19" s="1"/>
  <c r="Z53" i="19" s="1"/>
  <c r="AA53" i="19" s="1"/>
  <c r="U56" i="19" s="1"/>
  <c r="V56" i="19" s="1"/>
  <c r="W56" i="19" s="1"/>
  <c r="X56" i="19" s="1"/>
  <c r="Y56" i="19" s="1"/>
  <c r="Z56" i="19" s="1"/>
  <c r="AA56" i="19" s="1"/>
  <c r="U59" i="19" s="1"/>
  <c r="V59" i="19" s="1"/>
  <c r="W59" i="19" s="1"/>
  <c r="X59" i="19" s="1"/>
  <c r="Y59" i="19" s="1"/>
  <c r="Z59" i="19" s="1"/>
  <c r="AA59" i="19" s="1"/>
  <c r="U62" i="19" s="1"/>
  <c r="V62" i="19" s="1"/>
  <c r="W62" i="19" s="1"/>
  <c r="X62" i="19" s="1"/>
  <c r="Y62" i="19" s="1"/>
  <c r="Z62" i="19" s="1"/>
  <c r="AA62" i="19" s="1"/>
  <c r="U65" i="19" s="1"/>
  <c r="V65" i="19" s="1"/>
  <c r="W65" i="19" s="1"/>
  <c r="X65" i="19" s="1"/>
  <c r="Y65" i="19" s="1"/>
  <c r="Z65" i="19" s="1"/>
  <c r="AA65" i="19" s="1"/>
  <c r="C41" i="19"/>
  <c r="D41" i="19" s="1"/>
  <c r="E41" i="19" s="1"/>
  <c r="F41" i="19" s="1"/>
  <c r="G41" i="19" s="1"/>
  <c r="H41" i="19" s="1"/>
  <c r="B44" i="19" s="1"/>
  <c r="C44" i="19" s="1"/>
  <c r="D44" i="19" s="1"/>
  <c r="E44" i="19" s="1"/>
  <c r="F44" i="19" s="1"/>
  <c r="G44" i="19" s="1"/>
  <c r="H44" i="19" s="1"/>
  <c r="B47" i="19" s="1"/>
  <c r="C47" i="19" s="1"/>
  <c r="D47" i="19" s="1"/>
  <c r="E47" i="19" s="1"/>
  <c r="F47" i="19" s="1"/>
  <c r="G47" i="19" s="1"/>
  <c r="H47" i="19" s="1"/>
  <c r="B50" i="19" s="1"/>
  <c r="C50" i="19" s="1"/>
  <c r="D50" i="19" s="1"/>
  <c r="E50" i="19" s="1"/>
  <c r="F50" i="19" s="1"/>
  <c r="G50" i="19" s="1"/>
  <c r="H50" i="19" s="1"/>
  <c r="B53" i="19" s="1"/>
  <c r="C53" i="19" s="1"/>
  <c r="D53" i="19" s="1"/>
  <c r="E53" i="19" s="1"/>
  <c r="F53" i="19" s="1"/>
  <c r="G53" i="19" s="1"/>
  <c r="H53" i="19" s="1"/>
  <c r="B56" i="19" s="1"/>
  <c r="C56" i="19" s="1"/>
  <c r="D56" i="19" s="1"/>
  <c r="E56" i="19" s="1"/>
  <c r="F56" i="19" s="1"/>
  <c r="G56" i="19" s="1"/>
  <c r="H56" i="19" s="1"/>
  <c r="B59" i="19" s="1"/>
  <c r="C59" i="19" s="1"/>
  <c r="D59" i="19" s="1"/>
  <c r="E59" i="19" s="1"/>
  <c r="F59" i="19" s="1"/>
  <c r="G59" i="19" s="1"/>
  <c r="H59" i="19" s="1"/>
  <c r="B62" i="19" s="1"/>
  <c r="C62" i="19" s="1"/>
  <c r="D62" i="19" s="1"/>
  <c r="E62" i="19" s="1"/>
  <c r="F62" i="19" s="1"/>
  <c r="G62" i="19" s="1"/>
  <c r="H62" i="19" s="1"/>
  <c r="B65" i="19" s="1"/>
  <c r="C65" i="19" s="1"/>
  <c r="D65" i="19" s="1"/>
  <c r="E65" i="19" s="1"/>
  <c r="K42" i="18"/>
  <c r="K48" i="18"/>
  <c r="I67" i="18"/>
  <c r="J66" i="18" s="1"/>
  <c r="K66" i="18"/>
  <c r="K63" i="18"/>
  <c r="I64" i="18"/>
  <c r="J63" i="18" s="1"/>
  <c r="N64" i="18" s="1"/>
  <c r="P67" i="19" l="1"/>
  <c r="I69" i="19" s="1"/>
  <c r="N67" i="19"/>
  <c r="N61" i="19"/>
  <c r="N49" i="19"/>
  <c r="P58" i="19"/>
  <c r="N58" i="19"/>
  <c r="N46" i="19"/>
  <c r="P46" i="19"/>
  <c r="N55" i="19"/>
  <c r="N43" i="19"/>
  <c r="J51" i="19"/>
  <c r="P52" i="19" s="1"/>
  <c r="J63" i="19"/>
  <c r="P64" i="19" s="1"/>
  <c r="J42" i="19"/>
  <c r="P43" i="19" s="1"/>
  <c r="J54" i="19"/>
  <c r="P55" i="19" s="1"/>
  <c r="P67" i="18"/>
  <c r="N67" i="18"/>
  <c r="P64" i="18"/>
  <c r="AA66" i="18"/>
  <c r="Z66" i="18"/>
  <c r="Y66" i="18"/>
  <c r="X66" i="18"/>
  <c r="W66" i="18"/>
  <c r="V66" i="18"/>
  <c r="U66" i="18"/>
  <c r="AA63" i="18"/>
  <c r="Z63" i="18"/>
  <c r="Y63" i="18"/>
  <c r="X63" i="18"/>
  <c r="W63" i="18"/>
  <c r="V63" i="18"/>
  <c r="U63" i="18"/>
  <c r="K60" i="18"/>
  <c r="I61" i="18"/>
  <c r="J60" i="18" s="1"/>
  <c r="AA60" i="18"/>
  <c r="Z60" i="18"/>
  <c r="Y60" i="18"/>
  <c r="X60" i="18"/>
  <c r="W60" i="18"/>
  <c r="V60" i="18"/>
  <c r="U60" i="18"/>
  <c r="K57" i="18"/>
  <c r="I58" i="18"/>
  <c r="AA57" i="18"/>
  <c r="Z57" i="18"/>
  <c r="Y57" i="18"/>
  <c r="X57" i="18"/>
  <c r="W57" i="18"/>
  <c r="V57" i="18"/>
  <c r="U57" i="18"/>
  <c r="K54" i="18"/>
  <c r="P55" i="18" s="1"/>
  <c r="I55" i="18"/>
  <c r="J54" i="18" s="1"/>
  <c r="N55" i="18" s="1"/>
  <c r="AA54" i="18"/>
  <c r="Z54" i="18"/>
  <c r="Y54" i="18"/>
  <c r="X54" i="18"/>
  <c r="W54" i="18"/>
  <c r="V54" i="18"/>
  <c r="U54" i="18"/>
  <c r="K51" i="18"/>
  <c r="I52" i="18"/>
  <c r="J51" i="18" s="1"/>
  <c r="AA51" i="18"/>
  <c r="Z51" i="18"/>
  <c r="Y51" i="18"/>
  <c r="X51" i="18"/>
  <c r="W51" i="18"/>
  <c r="V51" i="18"/>
  <c r="U51" i="18"/>
  <c r="I49" i="18"/>
  <c r="J48" i="18" s="1"/>
  <c r="AA48" i="18"/>
  <c r="Z48" i="18"/>
  <c r="Y48" i="18"/>
  <c r="X48" i="18"/>
  <c r="W48" i="18"/>
  <c r="V48" i="18"/>
  <c r="U48" i="18"/>
  <c r="K45" i="18"/>
  <c r="I46" i="18"/>
  <c r="J45" i="18" s="1"/>
  <c r="AA45" i="18"/>
  <c r="Z45" i="18"/>
  <c r="Y45" i="18"/>
  <c r="X45" i="18"/>
  <c r="W45" i="18"/>
  <c r="V45" i="18"/>
  <c r="U45" i="18"/>
  <c r="I43" i="18"/>
  <c r="AA42" i="18"/>
  <c r="Z42" i="18"/>
  <c r="Y42" i="18"/>
  <c r="X42" i="18"/>
  <c r="W42" i="18"/>
  <c r="V42" i="18"/>
  <c r="U42" i="18"/>
  <c r="U41" i="18"/>
  <c r="V41" i="18" s="1"/>
  <c r="W41" i="18" s="1"/>
  <c r="X41" i="18" s="1"/>
  <c r="Y41" i="18" s="1"/>
  <c r="Z41" i="18" s="1"/>
  <c r="AA41" i="18" s="1"/>
  <c r="U44" i="18" s="1"/>
  <c r="V44" i="18" s="1"/>
  <c r="W44" i="18" s="1"/>
  <c r="X44" i="18" s="1"/>
  <c r="Y44" i="18" s="1"/>
  <c r="Z44" i="18" s="1"/>
  <c r="AA44" i="18" s="1"/>
  <c r="U47" i="18" s="1"/>
  <c r="V47" i="18" s="1"/>
  <c r="W47" i="18" s="1"/>
  <c r="X47" i="18" s="1"/>
  <c r="Y47" i="18" s="1"/>
  <c r="Z47" i="18" s="1"/>
  <c r="AA47" i="18" s="1"/>
  <c r="U50" i="18" s="1"/>
  <c r="V50" i="18" s="1"/>
  <c r="W50" i="18" s="1"/>
  <c r="X50" i="18" s="1"/>
  <c r="Y50" i="18" s="1"/>
  <c r="Z50" i="18" s="1"/>
  <c r="AA50" i="18" s="1"/>
  <c r="U53" i="18" s="1"/>
  <c r="V53" i="18" s="1"/>
  <c r="W53" i="18" s="1"/>
  <c r="X53" i="18" s="1"/>
  <c r="Y53" i="18" s="1"/>
  <c r="Z53" i="18" s="1"/>
  <c r="AA53" i="18" s="1"/>
  <c r="U56" i="18" s="1"/>
  <c r="V56" i="18" s="1"/>
  <c r="W56" i="18" s="1"/>
  <c r="X56" i="18" s="1"/>
  <c r="Y56" i="18" s="1"/>
  <c r="Z56" i="18" s="1"/>
  <c r="AA56" i="18" s="1"/>
  <c r="U59" i="18" s="1"/>
  <c r="V59" i="18" s="1"/>
  <c r="W59" i="18" s="1"/>
  <c r="X59" i="18" s="1"/>
  <c r="Y59" i="18" s="1"/>
  <c r="Z59" i="18" s="1"/>
  <c r="AA59" i="18" s="1"/>
  <c r="U62" i="18" s="1"/>
  <c r="V62" i="18" s="1"/>
  <c r="W62" i="18" s="1"/>
  <c r="X62" i="18" s="1"/>
  <c r="Y62" i="18" s="1"/>
  <c r="Z62" i="18" s="1"/>
  <c r="AA62" i="18" s="1"/>
  <c r="U65" i="18" s="1"/>
  <c r="V65" i="18" s="1"/>
  <c r="W65" i="18" s="1"/>
  <c r="X65" i="18" s="1"/>
  <c r="Y65" i="18" s="1"/>
  <c r="Z65" i="18" s="1"/>
  <c r="AA65" i="18" s="1"/>
  <c r="C41" i="18"/>
  <c r="D41" i="18" s="1"/>
  <c r="E41" i="18" s="1"/>
  <c r="F41" i="18" s="1"/>
  <c r="G41" i="18" s="1"/>
  <c r="H41" i="18" s="1"/>
  <c r="B44" i="18" s="1"/>
  <c r="C44" i="18" s="1"/>
  <c r="D44" i="18" s="1"/>
  <c r="E44" i="18" s="1"/>
  <c r="F44" i="18" s="1"/>
  <c r="G44" i="18" s="1"/>
  <c r="H44" i="18" s="1"/>
  <c r="B47" i="18" s="1"/>
  <c r="C47" i="18" s="1"/>
  <c r="D47" i="18" s="1"/>
  <c r="E47" i="18" s="1"/>
  <c r="F47" i="18" s="1"/>
  <c r="G47" i="18" s="1"/>
  <c r="H47" i="18" s="1"/>
  <c r="B50" i="18" s="1"/>
  <c r="C50" i="18" s="1"/>
  <c r="D50" i="18" s="1"/>
  <c r="E50" i="18" s="1"/>
  <c r="F50" i="18" s="1"/>
  <c r="G50" i="18" s="1"/>
  <c r="H50" i="18" s="1"/>
  <c r="B53" i="18" s="1"/>
  <c r="C53" i="18" s="1"/>
  <c r="D53" i="18" s="1"/>
  <c r="E53" i="18" s="1"/>
  <c r="F53" i="18" s="1"/>
  <c r="G53" i="18" s="1"/>
  <c r="H53" i="18" s="1"/>
  <c r="B56" i="18" s="1"/>
  <c r="C56" i="18" s="1"/>
  <c r="D56" i="18" s="1"/>
  <c r="E56" i="18" s="1"/>
  <c r="F56" i="18" s="1"/>
  <c r="G56" i="18" s="1"/>
  <c r="H56" i="18" s="1"/>
  <c r="B59" i="18" s="1"/>
  <c r="C59" i="18" s="1"/>
  <c r="D59" i="18" s="1"/>
  <c r="E59" i="18" s="1"/>
  <c r="F59" i="18" s="1"/>
  <c r="G59" i="18" s="1"/>
  <c r="H59" i="18" s="1"/>
  <c r="B62" i="18" s="1"/>
  <c r="C62" i="18" s="1"/>
  <c r="D62" i="18" s="1"/>
  <c r="E62" i="18" s="1"/>
  <c r="F62" i="18" s="1"/>
  <c r="G62" i="18" s="1"/>
  <c r="H62" i="18" s="1"/>
  <c r="B65" i="18" s="1"/>
  <c r="C65" i="18" s="1"/>
  <c r="D65" i="18" s="1"/>
  <c r="E65" i="18" s="1"/>
  <c r="N52" i="19" l="1"/>
  <c r="N64" i="19"/>
  <c r="D11" i="19"/>
  <c r="D12" i="19"/>
  <c r="N46" i="18"/>
  <c r="P46" i="18"/>
  <c r="N49" i="18"/>
  <c r="P49" i="18"/>
  <c r="N52" i="18"/>
  <c r="P52" i="18"/>
  <c r="J57" i="18"/>
  <c r="P58" i="18" s="1"/>
  <c r="N61" i="18"/>
  <c r="P61" i="18"/>
  <c r="J42" i="18"/>
  <c r="N58" i="18" l="1"/>
  <c r="N43" i="18"/>
  <c r="P43" i="18"/>
  <c r="I69" i="18" l="1"/>
  <c r="D11" i="18" s="1"/>
  <c r="D12" i="18"/>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井出　祐輝</author>
  </authors>
  <commentList>
    <comment ref="D12" authorId="0" shapeId="0" xr:uid="{0D2EFFD1-E1DD-4A1B-A0BD-B0ABFE4AD9B6}">
      <text>
        <r>
          <rPr>
            <b/>
            <sz val="20"/>
            <color indexed="81"/>
            <rFont val="MS P ゴシック"/>
            <family val="3"/>
            <charset val="128"/>
          </rPr>
          <t>入力結果が支給要件を満たすとエラーメッセージが消えます</t>
        </r>
      </text>
    </comment>
  </commentList>
</comments>
</file>

<file path=xl/sharedStrings.xml><?xml version="1.0" encoding="utf-8"?>
<sst xmlns="http://schemas.openxmlformats.org/spreadsheetml/2006/main" count="175" uniqueCount="55">
  <si>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</si>
  <si>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</si>
  <si>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</si>
  <si>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</si>
  <si>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</si>
  <si>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</si>
  <si>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</si>
  <si>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</si>
  <si>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週の回数区分</t>
    <rPh sb="0" eb="1">
      <t>シュウ</t>
    </rPh>
    <rPh sb="2" eb="4">
      <t>カイスウ</t>
    </rPh>
    <rPh sb="4" eb="6">
      <t>クブン</t>
    </rPh>
    <phoneticPr fontId="2"/>
  </si>
  <si>
    <t>接種回数（予診のみを含めない）</t>
    <rPh sb="0" eb="2">
      <t>セッシュ</t>
    </rPh>
    <rPh sb="2" eb="4">
      <t>カイスウ</t>
    </rPh>
    <rPh sb="5" eb="7">
      <t>ヨシン</t>
    </rPh>
    <rPh sb="10" eb="11">
      <t>フク</t>
    </rPh>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</si>
  <si>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</si>
  <si>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</si>
  <si>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</si>
  <si>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</si>
  <si>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</si>
  <si>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</si>
  <si>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</si>
  <si>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</si>
  <si>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</si>
  <si>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</si>
  <si>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</si>
  <si>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</si>
  <si>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※計算上、必要なので消さないこと。（印刷不要）</t>
    <rPh sb="1" eb="4">
      <t>ケイサンジョウ</t>
    </rPh>
    <rPh sb="5" eb="7">
      <t>ヒツヨウ</t>
    </rPh>
    <rPh sb="10" eb="11">
      <t>ケ</t>
    </rPh>
    <rPh sb="18" eb="20">
      <t>インサツ</t>
    </rPh>
    <rPh sb="20" eb="22">
      <t>フヨウ</t>
    </rPh>
    <phoneticPr fontId="2"/>
  </si>
  <si>
    <t>医療機関コード</t>
    <rPh sb="0" eb="4">
      <t>イリョウキカン</t>
    </rPh>
    <phoneticPr fontId="2"/>
  </si>
  <si>
    <t>円</t>
    <rPh sb="0" eb="1">
      <t>エン</t>
    </rPh>
    <phoneticPr fontId="2"/>
  </si>
  <si>
    <t>この費用の支払いにつきましては、</t>
    <rPh sb="2" eb="4">
      <t>ヒヨウ</t>
    </rPh>
    <rPh sb="5" eb="7">
      <t>シハラ</t>
    </rPh>
    <phoneticPr fontId="2"/>
  </si>
  <si>
    <t>１．接種費用の基本額（2,070円等）の支払いと同じ口座に入金されますよう依頼します。</t>
    <phoneticPr fontId="4"/>
  </si>
  <si>
    <t>２．別紙で指定する金融機関口座に入金されますよう依頼します。</t>
    <phoneticPr fontId="4"/>
  </si>
  <si>
    <t>熊本市長　様</t>
    <rPh sb="0" eb="2">
      <t>クマモト</t>
    </rPh>
    <rPh sb="2" eb="3">
      <t>シ</t>
    </rPh>
    <rPh sb="3" eb="4">
      <t>チョウ</t>
    </rPh>
    <rPh sb="5" eb="6">
      <t>サマ</t>
    </rPh>
    <phoneticPr fontId="2"/>
  </si>
  <si>
    <t>提出日</t>
    <rPh sb="0" eb="3">
      <t>テイシュツヒ</t>
    </rPh>
    <phoneticPr fontId="2"/>
  </si>
  <si>
    <t>開設者（代表者）氏名</t>
    <rPh sb="0" eb="3">
      <t>カイセツシャ</t>
    </rPh>
    <rPh sb="4" eb="7">
      <t>ダイヒョウシャ</t>
    </rPh>
    <rPh sb="8" eb="10">
      <t>シメイ</t>
    </rPh>
    <phoneticPr fontId="2"/>
  </si>
  <si>
    <t>住所</t>
    <rPh sb="0" eb="2">
      <t>ジュウショ</t>
    </rPh>
    <phoneticPr fontId="2"/>
  </si>
  <si>
    <t>電話番号</t>
    <rPh sb="0" eb="4">
      <t>デンワバンゴウ</t>
    </rPh>
    <phoneticPr fontId="2"/>
  </si>
  <si>
    <t>担当者名</t>
    <rPh sb="0" eb="4">
      <t>タントウシャメイ</t>
    </rPh>
    <phoneticPr fontId="2"/>
  </si>
  <si>
    <t>医療機関等名称</t>
    <rPh sb="0" eb="5">
      <t>イリョウキカントウ</t>
    </rPh>
    <rPh sb="5" eb="7">
      <t>メイショウ</t>
    </rPh>
    <phoneticPr fontId="2"/>
  </si>
  <si>
    <t>(１/2)</t>
    <phoneticPr fontId="2"/>
  </si>
  <si>
    <t>　新型コロナウイルスワクチン接種の実績報告書</t>
    <rPh sb="1" eb="3">
      <t>シンガタ</t>
    </rPh>
    <rPh sb="14" eb="16">
      <t>セッシュ</t>
    </rPh>
    <rPh sb="17" eb="19">
      <t>ジッセキ</t>
    </rPh>
    <rPh sb="19" eb="22">
      <t>ホウコクショ</t>
    </rPh>
    <phoneticPr fontId="2"/>
  </si>
  <si>
    <t>0123456789</t>
    <phoneticPr fontId="2"/>
  </si>
  <si>
    <t>○○クリニック</t>
    <phoneticPr fontId="2"/>
  </si>
  <si>
    <t>○○　○○</t>
    <phoneticPr fontId="2"/>
  </si>
  <si>
    <t>熊本市中央区○○</t>
    <rPh sb="0" eb="3">
      <t>クマモトシ</t>
    </rPh>
    <rPh sb="3" eb="6">
      <t>チュウオウク</t>
    </rPh>
    <phoneticPr fontId="2"/>
  </si>
  <si>
    <t>○○○-○○○○</t>
    <phoneticPr fontId="2"/>
  </si>
  <si>
    <t>○○</t>
    <phoneticPr fontId="2"/>
  </si>
  <si>
    <t>○</t>
  </si>
  <si>
    <t>申請金額</t>
    <rPh sb="0" eb="2">
      <t>シンセイ</t>
    </rPh>
    <rPh sb="2" eb="4">
      <t>キンガク</t>
    </rPh>
    <phoneticPr fontId="2"/>
  </si>
  <si>
    <t>　記載のとおり新型コロナウイルスワクチンの接種を実施しましたので、新型コロナウイルスワクチン個別接種促進のための支援に係る協力金として、以下のとおり申請します。</t>
    <rPh sb="1" eb="3">
      <t>キサイ</t>
    </rPh>
    <rPh sb="7" eb="9">
      <t>シンガタ</t>
    </rPh>
    <rPh sb="74" eb="76">
      <t>シンセイ</t>
    </rPh>
    <phoneticPr fontId="2"/>
  </si>
  <si>
    <t>新型コロナウイルスワクチン個別接種促進のための支援に係る協力金支給申請書</t>
    <rPh sb="0" eb="2">
      <t>シンガタ</t>
    </rPh>
    <rPh sb="13" eb="15">
      <t>コベツ</t>
    </rPh>
    <rPh sb="15" eb="17">
      <t>セッシュ</t>
    </rPh>
    <rPh sb="17" eb="19">
      <t>ソクシン</t>
    </rPh>
    <rPh sb="23" eb="25">
      <t>シエン</t>
    </rPh>
    <rPh sb="26" eb="27">
      <t>カカ</t>
    </rPh>
    <rPh sb="28" eb="31">
      <t>キョウリョクキン</t>
    </rPh>
    <rPh sb="31" eb="33">
      <t>シキュウ</t>
    </rPh>
    <rPh sb="33" eb="35">
      <t>シンセイ</t>
    </rPh>
    <rPh sb="35" eb="36">
      <t>ショ</t>
    </rPh>
    <phoneticPr fontId="2"/>
  </si>
  <si>
    <t>・上記いずれかに○を記入してください。</t>
    <rPh sb="1" eb="3">
      <t>ジョウキ</t>
    </rPh>
    <rPh sb="10" eb="12">
      <t>キニュウ</t>
    </rPh>
    <phoneticPr fontId="2"/>
  </si>
  <si>
    <t>　　以下のとおり新型コロナウイルスワクチンの接種を実施しましたので報告します。</t>
    <rPh sb="2" eb="4">
      <t>イカ</t>
    </rPh>
    <rPh sb="8" eb="10">
      <t>シンガタ</t>
    </rPh>
    <rPh sb="22" eb="24">
      <t>セッシュ</t>
    </rPh>
    <rPh sb="25" eb="27">
      <t>ジッシ</t>
    </rPh>
    <rPh sb="33" eb="35">
      <t>ホウコク</t>
    </rPh>
    <phoneticPr fontId="2"/>
  </si>
  <si>
    <t>週100回以上の接種をした週における接種回数（計）</t>
    <rPh sb="23" eb="24">
      <t>ケイ</t>
    </rPh>
    <phoneticPr fontId="2"/>
  </si>
  <si>
    <t>　</t>
  </si>
  <si>
    <t>備考</t>
    <rPh sb="0" eb="2">
      <t>ビコウ</t>
    </rPh>
    <phoneticPr fontId="2"/>
  </si>
  <si>
    <t>時間外等(※)の接種体制の実施</t>
    <rPh sb="0" eb="3">
      <t>ジカンガイ</t>
    </rPh>
    <rPh sb="3" eb="4">
      <t>トウ</t>
    </rPh>
    <rPh sb="8" eb="10">
      <t>セッシュ</t>
    </rPh>
    <rPh sb="10" eb="12">
      <t>タイセイ</t>
    </rPh>
    <rPh sb="13" eb="15">
      <t>ジッシ</t>
    </rPh>
    <phoneticPr fontId="2"/>
  </si>
  <si>
    <t>※本様式において「時間外等」とは「時間外、夜間及び休日」を指す。定義は次のとおり。
時間外：当該医療機関の標榜する診療時間以外の時間
夜間：１８時以降（医療機関の診療時間に関わらない）
休日：日曜日及び国民の祝日に関する法律第３条に規定する休日　なお、１月２日及び３日並びに 12 月 29 日、30 日及び 31日は、休日として取り扱う。加えて、土曜日も休日として取り扱う。（医療機関の診療日に関わらない。）</t>
    <rPh sb="1" eb="4">
      <t>ホンヨウシキ</t>
    </rPh>
    <rPh sb="29" eb="30">
      <t>サ</t>
    </rPh>
    <phoneticPr fontId="2"/>
  </si>
  <si>
    <t>・２を選択した場合は、口座等の確認のため通帳のコピーを添付してください。</t>
    <rPh sb="3" eb="5">
      <t>センタク</t>
    </rPh>
    <rPh sb="7" eb="9">
      <t>バアイ</t>
    </rPh>
    <rPh sb="20" eb="22">
      <t>ツウチョウ</t>
    </rPh>
    <rPh sb="27" eb="29">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</si>
</sst>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General&quot;回&quot;"/>
    <numFmt numFmtId="178" formatCode="m/d;@"/>
    <numFmt numFmtId="179" formatCode="#,##0&quot;回&quot;;[Red]\-#,##0&quot;回&quot;"/>
    <numFmt numFmtId="180" formatCode="[$]ggge&quot;年&quot;m&quot;月&quot;d&quot;日&quot;;@" x16r2:formatCode16="[$-ja-JP-x-gannen]ggge&quot;年&quot;m&quot;月&quot;d&quot;日&quot;;@"/>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sz val="11"/>
      <name val="ＭＳ Ｐゴシック"/>
      <family val="3"/>
      <charset val="128"/>
    </font>
    <font>
      <sz val="11"/>
      <color theme="1"/>
      <name val="游ゴシック"/>
      <family val="2"/>
      <scheme val="minor"/>
    </font>
    <font>
      <sz val="24"/>
      <color theme="1"/>
      <name val="游ゴシック"/>
      <family val="3"/>
      <charset val="128"/>
      <scheme val="minor"/>
    </font>
    <font>
      <sz val="28"/>
      <name val="游ゴシック"/>
      <family val="3"/>
      <charset val="128"/>
      <scheme val="minor"/>
    </font>
    <font>
      <sz val="36"/>
      <name val="游ゴシック"/>
      <family val="3"/>
      <charset val="128"/>
      <scheme val="minor"/>
    </font>
    <font>
      <sz val="36"/>
      <color theme="1"/>
      <name val="游ゴシック"/>
      <family val="3"/>
      <charset val="128"/>
      <scheme val="minor"/>
    </font>
    <font>
      <b/>
      <sz val="28"/>
      <color theme="1"/>
      <name val="游ゴシック"/>
      <family val="3"/>
      <charset val="128"/>
      <scheme val="minor"/>
    </font>
    <font>
      <sz val="28"/>
      <color theme="1"/>
      <name val="游ゴシック"/>
      <family val="2"/>
      <charset val="128"/>
      <scheme val="minor"/>
    </font>
    <font>
      <b/>
      <sz val="20"/>
      <color indexed="81"/>
      <name val="MS P ゴシック"/>
      <family val="3"/>
      <charset val="128"/>
    </font>
    <font>
      <sz val="10"/>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4" fillId="0" borderId="0"/>
    <xf numFmtId="0" fontId="25" fillId="0" borderId="0"/>
    <xf numFmtId="38" fontId="25" fillId="0" borderId="0" applyFont="0" applyFill="0" applyBorder="0" applyAlignment="0" applyProtection="0">
      <alignment vertical="center"/>
    </xf>
  </cellStyleXfs>
  <cellXfs count="109">
    <xf numFmtId="0" fontId="0" fillId="0" borderId="0" xfId="0">
      <alignment vertical="center"/>
    </xf>
    <xf numFmtId="0" fontId="6" fillId="0" borderId="0" xfId="2" applyFont="1" applyBorder="1" applyAlignment="1">
      <alignment vertical="top" wrapText="1"/>
    </xf>
    <xf numFmtId="0" fontId="0" fillId="0" borderId="0" xfId="0" applyBorder="1">
      <alignment vertical="center"/>
    </xf>
    <xf numFmtId="0" fontId="5" fillId="0" borderId="0" xfId="2" applyFont="1" applyBorder="1" applyAlignment="1">
      <alignment horizontal="center" vertical="center"/>
    </xf>
    <xf numFmtId="0" fontId="7" fillId="0" borderId="0" xfId="0" applyFont="1">
      <alignment vertical="center"/>
    </xf>
    <xf numFmtId="0" fontId="14" fillId="0" borderId="0" xfId="0" applyFont="1">
      <alignment vertical="center"/>
    </xf>
    <xf numFmtId="0" fontId="12" fillId="0" borderId="0" xfId="0" applyFont="1" applyAlignment="1">
      <alignment horizontal="center" vertical="center"/>
    </xf>
    <xf numFmtId="0" fontId="16" fillId="0" borderId="0" xfId="0" applyFont="1">
      <alignment vertical="center"/>
    </xf>
    <xf numFmtId="0" fontId="0" fillId="0" borderId="5" xfId="0" applyBorder="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38" fontId="7" fillId="0" borderId="0" xfId="1" applyFont="1" applyFill="1" applyBorder="1" applyAlignment="1">
      <alignment horizontal="left" vertical="center"/>
    </xf>
    <xf numFmtId="176" fontId="21" fillId="2" borderId="1" xfId="0" applyNumberFormat="1" applyFont="1" applyFill="1" applyBorder="1" applyAlignment="1">
      <alignment horizontal="center" vertical="center"/>
    </xf>
    <xf numFmtId="38" fontId="11" fillId="3" borderId="1" xfId="1" applyFont="1" applyFill="1" applyBorder="1" applyAlignment="1">
      <alignment horizontal="center" vertical="center"/>
    </xf>
    <xf numFmtId="0" fontId="20" fillId="0" borderId="0" xfId="0" applyFont="1" applyAlignment="1">
      <alignment horizontal="center"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8" fontId="0" fillId="0" borderId="5" xfId="0" applyNumberFormat="1" applyBorder="1">
      <alignment vertical="center"/>
    </xf>
    <xf numFmtId="178" fontId="0" fillId="0" borderId="16" xfId="0" applyNumberFormat="1" applyBorder="1">
      <alignment vertical="center"/>
    </xf>
    <xf numFmtId="178" fontId="0" fillId="0" borderId="17" xfId="0" applyNumberFormat="1" applyBorder="1">
      <alignment vertical="center"/>
    </xf>
    <xf numFmtId="177" fontId="11" fillId="0" borderId="10" xfId="1" applyNumberFormat="1" applyFont="1" applyBorder="1">
      <alignment vertical="center"/>
    </xf>
    <xf numFmtId="177" fontId="11" fillId="0" borderId="11" xfId="1" applyNumberFormat="1" applyFont="1" applyBorder="1">
      <alignment vertical="center"/>
    </xf>
    <xf numFmtId="177" fontId="11" fillId="0" borderId="2" xfId="1" applyNumberFormat="1" applyFont="1" applyFill="1" applyBorder="1">
      <alignment vertical="center"/>
    </xf>
    <xf numFmtId="176" fontId="22" fillId="2" borderId="1"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xf>
    <xf numFmtId="0" fontId="0" fillId="0" borderId="19" xfId="0" applyBorder="1">
      <alignment vertical="center"/>
    </xf>
    <xf numFmtId="0" fontId="8" fillId="0" borderId="0" xfId="0" applyFont="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13" fillId="0" borderId="0" xfId="0" applyFont="1" applyProtection="1">
      <alignment vertical="center"/>
    </xf>
    <xf numFmtId="0" fontId="7" fillId="4" borderId="6" xfId="0" applyFont="1" applyFill="1" applyBorder="1" applyAlignment="1">
      <alignment horizontal="center" vertical="center"/>
    </xf>
    <xf numFmtId="0" fontId="3" fillId="0" borderId="0" xfId="0" applyFont="1">
      <alignment vertical="center"/>
    </xf>
    <xf numFmtId="0" fontId="3" fillId="0" borderId="0" xfId="0" applyFont="1" applyBorder="1">
      <alignment vertical="center"/>
    </xf>
    <xf numFmtId="0" fontId="18" fillId="0" borderId="0" xfId="2" applyFont="1" applyBorder="1" applyAlignment="1">
      <alignment vertical="top"/>
    </xf>
    <xf numFmtId="0" fontId="18" fillId="0" borderId="0" xfId="2" applyFont="1" applyBorder="1" applyAlignment="1">
      <alignment horizontal="center" vertical="center" wrapText="1"/>
    </xf>
    <xf numFmtId="0" fontId="18" fillId="0" borderId="0" xfId="2" applyFont="1" applyBorder="1" applyAlignment="1">
      <alignment horizontal="center" vertical="center"/>
    </xf>
    <xf numFmtId="0" fontId="18" fillId="0" borderId="0" xfId="2" applyFont="1" applyFill="1" applyBorder="1" applyAlignment="1">
      <alignment horizontal="center" vertical="top" wrapText="1"/>
    </xf>
    <xf numFmtId="0" fontId="26" fillId="0" borderId="0" xfId="0" applyFont="1" applyAlignment="1">
      <alignment horizontal="center" vertical="center"/>
    </xf>
    <xf numFmtId="0" fontId="27" fillId="0" borderId="0" xfId="2" applyFont="1" applyBorder="1" applyAlignment="1">
      <alignment horizontal="center" vertical="center" wrapText="1"/>
    </xf>
    <xf numFmtId="0" fontId="10" fillId="0" borderId="0" xfId="2" applyFont="1" applyBorder="1">
      <alignment vertical="center"/>
    </xf>
    <xf numFmtId="0" fontId="26" fillId="0" borderId="5" xfId="0" applyFont="1" applyBorder="1">
      <alignment vertical="center"/>
    </xf>
    <xf numFmtId="0" fontId="9" fillId="0" borderId="1" xfId="2" applyFont="1" applyBorder="1" applyAlignment="1">
      <alignment horizontal="center" vertical="center" wrapText="1"/>
    </xf>
    <xf numFmtId="0" fontId="9" fillId="0" borderId="0" xfId="2" applyFont="1" applyBorder="1" applyAlignment="1">
      <alignment vertical="top"/>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0" fontId="18" fillId="0" borderId="0" xfId="2" applyFont="1" applyBorder="1" applyAlignment="1">
      <alignment vertical="top" wrapText="1"/>
    </xf>
    <xf numFmtId="176" fontId="21" fillId="6" borderId="1" xfId="0" applyNumberFormat="1" applyFont="1" applyFill="1" applyBorder="1" applyAlignment="1">
      <alignment horizontal="center" vertical="center"/>
    </xf>
    <xf numFmtId="0" fontId="29" fillId="3" borderId="1" xfId="0" applyFont="1" applyFill="1" applyBorder="1" applyAlignment="1" applyProtection="1">
      <alignment horizontal="center" vertical="center" shrinkToFit="1"/>
      <protection locked="0"/>
    </xf>
    <xf numFmtId="0" fontId="30"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176" fontId="13" fillId="0" borderId="1" xfId="0" applyNumberFormat="1" applyFont="1" applyFill="1" applyBorder="1" applyAlignment="1">
      <alignment horizontal="center" vertical="center"/>
    </xf>
    <xf numFmtId="0" fontId="13" fillId="0" borderId="6"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horizontal="center" vertical="center"/>
    </xf>
    <xf numFmtId="0" fontId="27" fillId="0" borderId="0" xfId="2" applyFont="1" applyBorder="1" applyAlignment="1">
      <alignment horizontal="center" vertical="center"/>
    </xf>
    <xf numFmtId="0" fontId="10" fillId="0" borderId="1" xfId="0" applyFont="1" applyBorder="1" applyAlignment="1">
      <alignment horizontal="center" vertical="center" shrinkToFit="1"/>
    </xf>
    <xf numFmtId="177" fontId="0" fillId="0" borderId="0" xfId="0" applyNumberFormat="1">
      <alignment vertical="center"/>
    </xf>
    <xf numFmtId="0" fontId="31" fillId="0" borderId="0" xfId="0" applyFont="1">
      <alignment vertical="center"/>
    </xf>
    <xf numFmtId="0" fontId="18" fillId="0" borderId="0" xfId="2" applyFont="1" applyFill="1" applyBorder="1" applyAlignment="1">
      <alignment vertical="top" wrapText="1"/>
    </xf>
    <xf numFmtId="0" fontId="10" fillId="0" borderId="0" xfId="0" applyFont="1">
      <alignment vertical="center"/>
    </xf>
    <xf numFmtId="178" fontId="13" fillId="0" borderId="1" xfId="0" applyNumberFormat="1" applyFont="1" applyFill="1" applyBorder="1" applyAlignment="1">
      <alignment horizontal="center" vertical="center"/>
    </xf>
    <xf numFmtId="38" fontId="11" fillId="4" borderId="1" xfId="1"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0" xfId="1" applyFont="1" applyFill="1" applyBorder="1" applyAlignment="1">
      <alignment horizontal="center" vertical="center"/>
    </xf>
    <xf numFmtId="38" fontId="7" fillId="0" borderId="6" xfId="1" applyFont="1" applyFill="1" applyBorder="1" applyAlignment="1">
      <alignment horizontal="left" vertical="center"/>
    </xf>
    <xf numFmtId="38" fontId="7" fillId="0" borderId="12" xfId="1" applyFont="1" applyFill="1" applyBorder="1" applyAlignment="1">
      <alignment horizontal="left" vertical="center"/>
    </xf>
    <xf numFmtId="0" fontId="10" fillId="0" borderId="1" xfId="0" applyFont="1" applyBorder="1" applyAlignment="1">
      <alignment horizontal="center" vertical="center" shrinkToFit="1"/>
    </xf>
    <xf numFmtId="179" fontId="10" fillId="0" borderId="1" xfId="1" applyNumberFormat="1" applyFont="1" applyBorder="1" applyAlignment="1">
      <alignment horizontal="center" vertical="center" shrinkToFit="1"/>
    </xf>
    <xf numFmtId="38" fontId="11" fillId="4" borderId="6" xfId="1" applyFont="1" applyFill="1" applyBorder="1" applyAlignment="1">
      <alignment horizontal="center" vertical="center"/>
    </xf>
    <xf numFmtId="38" fontId="11" fillId="4" borderId="25" xfId="1" applyFont="1" applyFill="1" applyBorder="1" applyAlignment="1">
      <alignment horizontal="center" vertical="center"/>
    </xf>
    <xf numFmtId="38" fontId="11" fillId="4" borderId="12" xfId="1" applyFont="1" applyFill="1" applyBorder="1" applyAlignment="1">
      <alignment horizontal="center" vertical="center"/>
    </xf>
    <xf numFmtId="38" fontId="11" fillId="4" borderId="2" xfId="1" applyFont="1" applyFill="1" applyBorder="1" applyAlignment="1">
      <alignment horizontal="center" vertical="center"/>
    </xf>
    <xf numFmtId="38" fontId="11" fillId="4" borderId="3" xfId="1" applyFont="1" applyFill="1" applyBorder="1" applyAlignment="1">
      <alignment horizontal="center" vertical="center"/>
    </xf>
    <xf numFmtId="0" fontId="10" fillId="5" borderId="1" xfId="0" applyFont="1" applyFill="1" applyBorder="1" applyAlignment="1">
      <alignment horizontal="left" vertical="center" shrinkToFi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7" fillId="0" borderId="24" xfId="2" applyFont="1" applyFill="1" applyBorder="1" applyAlignment="1">
      <alignment horizontal="center" vertical="top"/>
    </xf>
    <xf numFmtId="0" fontId="19" fillId="0" borderId="0" xfId="0" applyFont="1" applyAlignment="1">
      <alignment horizontal="center" vertical="center"/>
    </xf>
    <xf numFmtId="0" fontId="18" fillId="0" borderId="0" xfId="2" applyFont="1" applyBorder="1" applyAlignment="1">
      <alignment horizontal="left" vertical="top" wrapText="1"/>
    </xf>
    <xf numFmtId="180" fontId="26" fillId="3" borderId="5" xfId="0" applyNumberFormat="1" applyFont="1" applyFill="1" applyBorder="1" applyAlignment="1">
      <alignment horizontal="center" vertical="center"/>
    </xf>
    <xf numFmtId="0" fontId="30" fillId="0" borderId="0" xfId="2" applyFont="1" applyBorder="1" applyAlignment="1">
      <alignment horizontal="center" vertical="center" wrapText="1"/>
    </xf>
    <xf numFmtId="0" fontId="9" fillId="0" borderId="0" xfId="2" applyFont="1" applyBorder="1" applyAlignment="1">
      <alignment horizontal="left" vertical="center" wrapText="1"/>
    </xf>
    <xf numFmtId="0" fontId="27" fillId="0" borderId="0" xfId="2" applyFont="1" applyBorder="1" applyAlignment="1">
      <alignment horizontal="center" vertical="center"/>
    </xf>
    <xf numFmtId="38" fontId="28" fillId="7" borderId="23" xfId="1" applyFont="1" applyFill="1" applyBorder="1" applyAlignment="1">
      <alignment horizontal="center" vertical="center" wrapText="1"/>
    </xf>
    <xf numFmtId="49" fontId="28" fillId="3" borderId="1" xfId="2" applyNumberFormat="1" applyFont="1" applyFill="1" applyBorder="1" applyAlignment="1">
      <alignment horizontal="center" vertical="center" wrapText="1"/>
    </xf>
    <xf numFmtId="0" fontId="28" fillId="3" borderId="1" xfId="2" applyFont="1" applyFill="1" applyBorder="1" applyAlignment="1">
      <alignment horizontal="center" vertical="center" wrapText="1"/>
    </xf>
    <xf numFmtId="49" fontId="28" fillId="3" borderId="7" xfId="2" applyNumberFormat="1" applyFont="1" applyFill="1" applyBorder="1" applyAlignment="1">
      <alignment horizontal="center" vertical="center" wrapText="1"/>
    </xf>
    <xf numFmtId="49" fontId="28" fillId="3" borderId="5" xfId="2" applyNumberFormat="1" applyFont="1" applyFill="1" applyBorder="1" applyAlignment="1">
      <alignment horizontal="center" vertical="center" wrapText="1"/>
    </xf>
    <xf numFmtId="49" fontId="28" fillId="3" borderId="8" xfId="2" applyNumberFormat="1"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33" fillId="0" borderId="0" xfId="0" applyFont="1" applyAlignment="1">
      <alignment horizontal="left" vertical="top" wrapText="1"/>
    </xf>
    <xf numFmtId="38" fontId="11" fillId="3" borderId="1" xfId="1" applyFont="1" applyFill="1" applyBorder="1" applyAlignment="1" applyProtection="1">
      <alignment horizontal="center" vertical="center"/>
      <protection locked="0"/>
    </xf>
  </cellXfs>
  <cellStyles count="6">
    <cellStyle name="桁区切り" xfId="1" builtinId="6"/>
    <cellStyle name="桁区切り 2" xfId="5" xr:uid="{3D1106FB-28C9-4BC4-8F96-57F98382C84E}"/>
    <cellStyle name="標準" xfId="0" builtinId="0"/>
    <cellStyle name="標準 2" xfId="3" xr:uid="{0E8CF008-1C4F-45CB-9EDD-32FE77601139}"/>
    <cellStyle name="標準 2 3 2" xfId="2" xr:uid="{00000000-0005-0000-0000-000002000000}"/>
    <cellStyle name="標準 3" xfId="4" xr:uid="{786E966F-4DDA-4E46-866C-33AD81E1D28F}"/>
  </cellStyles>
  <dxfs count="10">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s>
  <tableStyles count="0" defaultTableStyle="TableStyleMedium2" defaultPivotStyle="PivotStyleLight16"/>
  <colors>
    <mruColors>
      <color rgb="FFFFCCFF"/>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666749</xdr:colOff>
      <xdr:row>2</xdr:row>
      <xdr:rowOff>396876</xdr:rowOff>
    </xdr:from>
    <xdr:to>
      <xdr:col>13</xdr:col>
      <xdr:colOff>1000124</xdr:colOff>
      <xdr:row>3</xdr:row>
      <xdr:rowOff>174626</xdr:rowOff>
    </xdr:to>
    <xdr:sp macro="" textlink="">
      <xdr:nvSpPr>
        <xdr:cNvPr id="2" name="テキスト ボックス 1">
          <a:extLst>
            <a:ext uri="{FF2B5EF4-FFF2-40B4-BE49-F238E27FC236}">
              <a16:creationId xmlns:a16="http://schemas.microsoft.com/office/drawing/2014/main" id="{594BD74B-06C9-44D0-BA8D-CA5AC82702DB}"/>
            </a:ext>
          </a:extLst>
        </xdr:cNvPr>
        <xdr:cNvSpPr txBox="1"/>
      </xdr:nvSpPr>
      <xdr:spPr>
        <a:xfrm>
          <a:off x="6492874" y="1476376"/>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746125</xdr:colOff>
      <xdr:row>2</xdr:row>
      <xdr:rowOff>317500</xdr:rowOff>
    </xdr:from>
    <xdr:to>
      <xdr:col>13</xdr:col>
      <xdr:colOff>1079500</xdr:colOff>
      <xdr:row>3</xdr:row>
      <xdr:rowOff>95250</xdr:rowOff>
    </xdr:to>
    <xdr:sp macro="" textlink="">
      <xdr:nvSpPr>
        <xdr:cNvPr id="2" name="テキスト ボックス 1">
          <a:extLst>
            <a:ext uri="{FF2B5EF4-FFF2-40B4-BE49-F238E27FC236}">
              <a16:creationId xmlns:a16="http://schemas.microsoft.com/office/drawing/2014/main" id="{FD3C9D05-CFAF-4974-BCDB-E287DBEB7880}"/>
            </a:ext>
          </a:extLst>
        </xdr:cNvPr>
        <xdr:cNvSpPr txBox="1"/>
      </xdr:nvSpPr>
      <xdr:spPr>
        <a:xfrm>
          <a:off x="6572250" y="1397000"/>
          <a:ext cx="10429875" cy="825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t>うすだいだい色</a:t>
          </a:r>
          <a:r>
            <a:rPr kumimoji="1" lang="ja-JP" altLang="en-US" sz="3600" b="1">
              <a:solidFill>
                <a:schemeClr val="accent2">
                  <a:lumMod val="40000"/>
                  <a:lumOff val="60000"/>
                </a:schemeClr>
              </a:solidFill>
            </a:rPr>
            <a:t>■</a:t>
          </a:r>
          <a:r>
            <a:rPr kumimoji="1" lang="ja-JP" altLang="en-US" sz="3600" b="1"/>
            <a:t>部分のみ入力してください。</a:t>
          </a:r>
          <a:endParaRPr kumimoji="1" lang="en-US" altLang="ja-JP" sz="3600" b="1"/>
        </a:p>
        <a:p>
          <a:pPr algn="ctr"/>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
  <cols>
    <col min="1" max="1" width="14.25" style="15" bestFit="1" customWidth="1"/>
    <col min="2" max="43" width="8.33203125" style="15" customWidth="1"/>
    <col min="44" max="16384" width="9" style="15"/>
  </cols>
  <sheetData>
    <row r="1" spans="1:43" ht="18.5" thickBot="1">
      <c r="B1" s="17" t="s">
        <v>0</v>
      </c>
      <c r="C1" s="17" t="s">
        <v>1</v>
      </c>
      <c r="D1" s="17" t="s">
        <v>2</v>
      </c>
      <c r="E1" s="17" t="s">
        <v>3</v>
      </c>
      <c r="F1" s="17" t="s">
        <v>4</v>
      </c>
      <c r="G1" s="17" t="s">
        <v>5</v>
      </c>
      <c r="H1" s="18" t="s">
        <v>6</v>
      </c>
      <c r="I1" s="16" t="s">
        <v>0</v>
      </c>
      <c r="J1" s="17" t="s">
        <v>1</v>
      </c>
      <c r="K1" s="17" t="s">
        <v>2</v>
      </c>
      <c r="L1" s="17" t="s">
        <v>3</v>
      </c>
      <c r="M1" s="17" t="s">
        <v>4</v>
      </c>
      <c r="N1" s="17" t="s">
        <v>5</v>
      </c>
      <c r="O1" s="17" t="s">
        <v>6</v>
      </c>
      <c r="P1" s="16" t="s">
        <v>0</v>
      </c>
      <c r="Q1" s="17" t="s">
        <v>1</v>
      </c>
      <c r="R1" s="17" t="s">
        <v>2</v>
      </c>
      <c r="S1" s="17" t="s">
        <v>3</v>
      </c>
      <c r="T1" s="17" t="s">
        <v>4</v>
      </c>
      <c r="U1" s="17" t="s">
        <v>5</v>
      </c>
      <c r="V1" s="17" t="s">
        <v>6</v>
      </c>
      <c r="W1" s="16" t="s">
        <v>0</v>
      </c>
      <c r="X1" s="17" t="s">
        <v>1</v>
      </c>
      <c r="Y1" s="17" t="s">
        <v>2</v>
      </c>
      <c r="Z1" s="17" t="s">
        <v>3</v>
      </c>
      <c r="AA1" s="17" t="s">
        <v>4</v>
      </c>
      <c r="AB1" s="17" t="s">
        <v>5</v>
      </c>
      <c r="AC1" s="17" t="s">
        <v>6</v>
      </c>
      <c r="AD1" s="16" t="s">
        <v>0</v>
      </c>
      <c r="AE1" s="17" t="s">
        <v>1</v>
      </c>
      <c r="AF1" s="17" t="s">
        <v>2</v>
      </c>
      <c r="AG1" s="17" t="s">
        <v>3</v>
      </c>
      <c r="AH1" s="17" t="s">
        <v>4</v>
      </c>
      <c r="AI1" s="17" t="s">
        <v>5</v>
      </c>
      <c r="AJ1" s="17" t="s">
        <v>6</v>
      </c>
      <c r="AK1" s="16" t="s">
        <v>0</v>
      </c>
      <c r="AL1" s="17" t="s">
        <v>1</v>
      </c>
      <c r="AM1" s="17" t="s">
        <v>2</v>
      </c>
      <c r="AN1" s="17" t="s">
        <v>3</v>
      </c>
      <c r="AO1" s="17" t="s">
        <v>4</v>
      </c>
      <c r="AP1" s="17" t="s">
        <v>5</v>
      </c>
      <c r="AQ1" s="17" t="s">
        <v>6</v>
      </c>
    </row>
    <row r="2" spans="1:43">
      <c r="A2" s="8" t="s">
        <v>20</v>
      </c>
      <c r="B2" s="19" t="str">
        <f>""</f>
        <v/>
      </c>
      <c r="C2" s="19" t="str">
        <f>""</f>
        <v/>
      </c>
      <c r="D2" s="19" t="str">
        <f>""</f>
        <v/>
      </c>
      <c r="E2" s="19">
        <v>44531</v>
      </c>
      <c r="F2" s="19">
        <f>E2+1</f>
        <v>44532</v>
      </c>
      <c r="G2" s="19">
        <f t="shared" ref="G2:AI2" si="0">F2+1</f>
        <v>44533</v>
      </c>
      <c r="H2" s="20">
        <f t="shared" si="0"/>
        <v>44534</v>
      </c>
      <c r="I2" s="21">
        <f t="shared" si="0"/>
        <v>44535</v>
      </c>
      <c r="J2" s="19">
        <f t="shared" si="0"/>
        <v>44536</v>
      </c>
      <c r="K2" s="19">
        <f t="shared" si="0"/>
        <v>44537</v>
      </c>
      <c r="L2" s="19">
        <f t="shared" si="0"/>
        <v>44538</v>
      </c>
      <c r="M2" s="19">
        <f t="shared" si="0"/>
        <v>44539</v>
      </c>
      <c r="N2" s="19">
        <f t="shared" si="0"/>
        <v>44540</v>
      </c>
      <c r="O2" s="19">
        <f t="shared" si="0"/>
        <v>44541</v>
      </c>
      <c r="P2" s="21">
        <f t="shared" si="0"/>
        <v>44542</v>
      </c>
      <c r="Q2" s="19">
        <f t="shared" si="0"/>
        <v>44543</v>
      </c>
      <c r="R2" s="19">
        <f t="shared" si="0"/>
        <v>44544</v>
      </c>
      <c r="S2" s="19">
        <f t="shared" si="0"/>
        <v>44545</v>
      </c>
      <c r="T2" s="19">
        <f t="shared" si="0"/>
        <v>44546</v>
      </c>
      <c r="U2" s="19">
        <f t="shared" si="0"/>
        <v>44547</v>
      </c>
      <c r="V2" s="19">
        <f t="shared" si="0"/>
        <v>44548</v>
      </c>
      <c r="W2" s="21">
        <f t="shared" si="0"/>
        <v>44549</v>
      </c>
      <c r="X2" s="19">
        <f t="shared" si="0"/>
        <v>44550</v>
      </c>
      <c r="Y2" s="19">
        <f t="shared" si="0"/>
        <v>44551</v>
      </c>
      <c r="Z2" s="19">
        <f t="shared" si="0"/>
        <v>44552</v>
      </c>
      <c r="AA2" s="19">
        <f t="shared" si="0"/>
        <v>44553</v>
      </c>
      <c r="AB2" s="19">
        <f t="shared" si="0"/>
        <v>44554</v>
      </c>
      <c r="AC2" s="19">
        <f t="shared" si="0"/>
        <v>44555</v>
      </c>
      <c r="AD2" s="21">
        <f t="shared" si="0"/>
        <v>44556</v>
      </c>
      <c r="AE2" s="19">
        <f t="shared" si="0"/>
        <v>44557</v>
      </c>
      <c r="AF2" s="19">
        <f t="shared" si="0"/>
        <v>44558</v>
      </c>
      <c r="AG2" s="19">
        <f t="shared" si="0"/>
        <v>44559</v>
      </c>
      <c r="AH2" s="19">
        <f t="shared" si="0"/>
        <v>44560</v>
      </c>
      <c r="AI2" s="19">
        <f t="shared" si="0"/>
        <v>44561</v>
      </c>
      <c r="AJ2" s="19" t="str">
        <f>""</f>
        <v/>
      </c>
      <c r="AK2" s="21" t="str">
        <f>""</f>
        <v/>
      </c>
      <c r="AL2" s="19" t="str">
        <f>""</f>
        <v/>
      </c>
      <c r="AM2" s="19" t="str">
        <f>""</f>
        <v/>
      </c>
      <c r="AN2" s="19" t="str">
        <f>""</f>
        <v/>
      </c>
      <c r="AO2" s="19" t="str">
        <f>""</f>
        <v/>
      </c>
      <c r="AP2" s="19" t="str">
        <f>""</f>
        <v/>
      </c>
      <c r="AQ2" s="19" t="str">
        <f>""</f>
        <v/>
      </c>
    </row>
    <row r="3" spans="1:43">
      <c r="A3" s="8" t="s">
        <v>11</v>
      </c>
      <c r="B3" s="19" t="str">
        <f>""</f>
        <v/>
      </c>
      <c r="C3" s="19" t="str">
        <f>""</f>
        <v/>
      </c>
      <c r="D3" s="19" t="str">
        <f>""</f>
        <v/>
      </c>
      <c r="E3" s="19" t="str">
        <f>""</f>
        <v/>
      </c>
      <c r="F3" s="19" t="str">
        <f>""</f>
        <v/>
      </c>
      <c r="G3" s="19" t="str">
        <f>""</f>
        <v/>
      </c>
      <c r="H3" s="20">
        <v>44562</v>
      </c>
      <c r="I3" s="21">
        <f t="shared" ref="I3:AI3" si="1">H3+1</f>
        <v>44563</v>
      </c>
      <c r="J3" s="19">
        <f t="shared" si="1"/>
        <v>44564</v>
      </c>
      <c r="K3" s="19">
        <f t="shared" si="1"/>
        <v>44565</v>
      </c>
      <c r="L3" s="19">
        <f t="shared" si="1"/>
        <v>44566</v>
      </c>
      <c r="M3" s="19">
        <f t="shared" si="1"/>
        <v>44567</v>
      </c>
      <c r="N3" s="19">
        <f t="shared" si="1"/>
        <v>44568</v>
      </c>
      <c r="O3" s="19">
        <f t="shared" si="1"/>
        <v>44569</v>
      </c>
      <c r="P3" s="21">
        <f t="shared" si="1"/>
        <v>44570</v>
      </c>
      <c r="Q3" s="19">
        <f t="shared" si="1"/>
        <v>44571</v>
      </c>
      <c r="R3" s="19">
        <f t="shared" si="1"/>
        <v>44572</v>
      </c>
      <c r="S3" s="19">
        <f t="shared" si="1"/>
        <v>44573</v>
      </c>
      <c r="T3" s="19">
        <f t="shared" si="1"/>
        <v>44574</v>
      </c>
      <c r="U3" s="19">
        <f t="shared" si="1"/>
        <v>44575</v>
      </c>
      <c r="V3" s="19">
        <f t="shared" si="1"/>
        <v>44576</v>
      </c>
      <c r="W3" s="21">
        <f t="shared" si="1"/>
        <v>44577</v>
      </c>
      <c r="X3" s="19">
        <f t="shared" si="1"/>
        <v>44578</v>
      </c>
      <c r="Y3" s="19">
        <f t="shared" si="1"/>
        <v>44579</v>
      </c>
      <c r="Z3" s="19">
        <f t="shared" si="1"/>
        <v>44580</v>
      </c>
      <c r="AA3" s="19">
        <f t="shared" si="1"/>
        <v>44581</v>
      </c>
      <c r="AB3" s="19">
        <f t="shared" si="1"/>
        <v>44582</v>
      </c>
      <c r="AC3" s="19">
        <f t="shared" si="1"/>
        <v>44583</v>
      </c>
      <c r="AD3" s="21">
        <f t="shared" si="1"/>
        <v>44584</v>
      </c>
      <c r="AE3" s="19">
        <f t="shared" si="1"/>
        <v>44585</v>
      </c>
      <c r="AF3" s="19">
        <f t="shared" si="1"/>
        <v>44586</v>
      </c>
      <c r="AG3" s="19">
        <f t="shared" si="1"/>
        <v>44587</v>
      </c>
      <c r="AH3" s="19">
        <f t="shared" si="1"/>
        <v>44588</v>
      </c>
      <c r="AI3" s="19">
        <f t="shared" si="1"/>
        <v>44589</v>
      </c>
      <c r="AJ3" s="19">
        <f t="shared" ref="AJ3:AL3" si="2">AI3+1</f>
        <v>44590</v>
      </c>
      <c r="AK3" s="21">
        <f t="shared" si="2"/>
        <v>44591</v>
      </c>
      <c r="AL3" s="19">
        <f t="shared" si="2"/>
        <v>44592</v>
      </c>
      <c r="AM3" s="19" t="str">
        <f>""</f>
        <v/>
      </c>
      <c r="AN3" s="19" t="str">
        <f>""</f>
        <v/>
      </c>
      <c r="AO3" s="19" t="str">
        <f>""</f>
        <v/>
      </c>
      <c r="AP3" s="19" t="str">
        <f>""</f>
        <v/>
      </c>
      <c r="AQ3" s="19" t="str">
        <f>""</f>
        <v/>
      </c>
    </row>
    <row r="4" spans="1:43">
      <c r="A4" s="8" t="s">
        <v>12</v>
      </c>
      <c r="B4" s="19" t="str">
        <f>""</f>
        <v/>
      </c>
      <c r="C4" s="19" t="str">
        <f>""</f>
        <v/>
      </c>
      <c r="D4" s="19">
        <v>44593</v>
      </c>
      <c r="E4" s="19">
        <v>44594</v>
      </c>
      <c r="F4" s="19">
        <v>44595</v>
      </c>
      <c r="G4" s="19">
        <v>44596</v>
      </c>
      <c r="H4" s="20">
        <v>44597</v>
      </c>
      <c r="I4" s="21">
        <f t="shared" ref="I4:AE4" si="3">H4+1</f>
        <v>44598</v>
      </c>
      <c r="J4" s="19">
        <f t="shared" si="3"/>
        <v>44599</v>
      </c>
      <c r="K4" s="19">
        <f t="shared" si="3"/>
        <v>44600</v>
      </c>
      <c r="L4" s="19">
        <f t="shared" si="3"/>
        <v>44601</v>
      </c>
      <c r="M4" s="19">
        <f t="shared" si="3"/>
        <v>44602</v>
      </c>
      <c r="N4" s="19">
        <f t="shared" si="3"/>
        <v>44603</v>
      </c>
      <c r="O4" s="19">
        <f t="shared" si="3"/>
        <v>44604</v>
      </c>
      <c r="P4" s="21">
        <f t="shared" si="3"/>
        <v>44605</v>
      </c>
      <c r="Q4" s="19">
        <f t="shared" si="3"/>
        <v>44606</v>
      </c>
      <c r="R4" s="19">
        <f t="shared" si="3"/>
        <v>44607</v>
      </c>
      <c r="S4" s="19">
        <f t="shared" si="3"/>
        <v>44608</v>
      </c>
      <c r="T4" s="19">
        <f t="shared" si="3"/>
        <v>44609</v>
      </c>
      <c r="U4" s="19">
        <f t="shared" si="3"/>
        <v>44610</v>
      </c>
      <c r="V4" s="19">
        <f t="shared" si="3"/>
        <v>44611</v>
      </c>
      <c r="W4" s="21">
        <f t="shared" si="3"/>
        <v>44612</v>
      </c>
      <c r="X4" s="19">
        <f t="shared" si="3"/>
        <v>44613</v>
      </c>
      <c r="Y4" s="19">
        <f t="shared" si="3"/>
        <v>44614</v>
      </c>
      <c r="Z4" s="19">
        <f t="shared" si="3"/>
        <v>44615</v>
      </c>
      <c r="AA4" s="19">
        <f t="shared" si="3"/>
        <v>44616</v>
      </c>
      <c r="AB4" s="19">
        <f t="shared" si="3"/>
        <v>44617</v>
      </c>
      <c r="AC4" s="19">
        <f t="shared" si="3"/>
        <v>44618</v>
      </c>
      <c r="AD4" s="21">
        <f t="shared" si="3"/>
        <v>44619</v>
      </c>
      <c r="AE4" s="19">
        <f t="shared" si="3"/>
        <v>44620</v>
      </c>
      <c r="AF4" s="19" t="str">
        <f>""</f>
        <v/>
      </c>
      <c r="AG4" s="19" t="str">
        <f>""</f>
        <v/>
      </c>
      <c r="AH4" s="19" t="str">
        <f>""</f>
        <v/>
      </c>
      <c r="AI4" s="19" t="str">
        <f>""</f>
        <v/>
      </c>
      <c r="AJ4" s="19" t="str">
        <f>""</f>
        <v/>
      </c>
      <c r="AK4" s="21" t="str">
        <f>""</f>
        <v/>
      </c>
      <c r="AL4" s="19" t="str">
        <f>""</f>
        <v/>
      </c>
      <c r="AM4" s="19" t="str">
        <f>""</f>
        <v/>
      </c>
      <c r="AN4" s="19" t="str">
        <f>""</f>
        <v/>
      </c>
      <c r="AO4" s="19" t="str">
        <f>""</f>
        <v/>
      </c>
      <c r="AP4" s="19" t="str">
        <f>""</f>
        <v/>
      </c>
      <c r="AQ4" s="19" t="str">
        <f>""</f>
        <v/>
      </c>
    </row>
    <row r="5" spans="1:43">
      <c r="A5" s="8" t="s">
        <v>13</v>
      </c>
      <c r="B5" s="19" t="str">
        <f>""</f>
        <v/>
      </c>
      <c r="C5" s="19" t="str">
        <f>""</f>
        <v/>
      </c>
      <c r="D5" s="19">
        <v>44621</v>
      </c>
      <c r="E5" s="19">
        <v>44622</v>
      </c>
      <c r="F5" s="19">
        <v>44623</v>
      </c>
      <c r="G5" s="19">
        <v>44624</v>
      </c>
      <c r="H5" s="20">
        <v>44625</v>
      </c>
      <c r="I5" s="21">
        <f t="shared" ref="I5:AH5" si="4">H5+1</f>
        <v>44626</v>
      </c>
      <c r="J5" s="19">
        <f t="shared" si="4"/>
        <v>44627</v>
      </c>
      <c r="K5" s="19">
        <f t="shared" si="4"/>
        <v>44628</v>
      </c>
      <c r="L5" s="19">
        <f t="shared" si="4"/>
        <v>44629</v>
      </c>
      <c r="M5" s="19">
        <f t="shared" si="4"/>
        <v>44630</v>
      </c>
      <c r="N5" s="19">
        <f t="shared" si="4"/>
        <v>44631</v>
      </c>
      <c r="O5" s="19">
        <f t="shared" si="4"/>
        <v>44632</v>
      </c>
      <c r="P5" s="21">
        <f t="shared" si="4"/>
        <v>44633</v>
      </c>
      <c r="Q5" s="19">
        <f t="shared" si="4"/>
        <v>44634</v>
      </c>
      <c r="R5" s="19">
        <f t="shared" si="4"/>
        <v>44635</v>
      </c>
      <c r="S5" s="19">
        <f t="shared" si="4"/>
        <v>44636</v>
      </c>
      <c r="T5" s="19">
        <f t="shared" si="4"/>
        <v>44637</v>
      </c>
      <c r="U5" s="19">
        <f t="shared" si="4"/>
        <v>44638</v>
      </c>
      <c r="V5" s="19">
        <f t="shared" si="4"/>
        <v>44639</v>
      </c>
      <c r="W5" s="21">
        <f t="shared" si="4"/>
        <v>44640</v>
      </c>
      <c r="X5" s="19">
        <f t="shared" si="4"/>
        <v>44641</v>
      </c>
      <c r="Y5" s="19">
        <f t="shared" si="4"/>
        <v>44642</v>
      </c>
      <c r="Z5" s="19">
        <f t="shared" si="4"/>
        <v>44643</v>
      </c>
      <c r="AA5" s="19">
        <f t="shared" si="4"/>
        <v>44644</v>
      </c>
      <c r="AB5" s="19">
        <f t="shared" si="4"/>
        <v>44645</v>
      </c>
      <c r="AC5" s="19">
        <f t="shared" si="4"/>
        <v>44646</v>
      </c>
      <c r="AD5" s="21">
        <f t="shared" si="4"/>
        <v>44647</v>
      </c>
      <c r="AE5" s="19">
        <f t="shared" si="4"/>
        <v>44648</v>
      </c>
      <c r="AF5" s="19">
        <f t="shared" si="4"/>
        <v>44649</v>
      </c>
      <c r="AG5" s="19">
        <f t="shared" si="4"/>
        <v>44650</v>
      </c>
      <c r="AH5" s="19">
        <f t="shared" si="4"/>
        <v>44651</v>
      </c>
      <c r="AI5" s="19" t="str">
        <f>""</f>
        <v/>
      </c>
      <c r="AJ5" s="19" t="str">
        <f>""</f>
        <v/>
      </c>
      <c r="AK5" s="21" t="str">
        <f>""</f>
        <v/>
      </c>
      <c r="AL5" s="19" t="str">
        <f>""</f>
        <v/>
      </c>
      <c r="AM5" s="19" t="str">
        <f>""</f>
        <v/>
      </c>
      <c r="AN5" s="19" t="str">
        <f>""</f>
        <v/>
      </c>
      <c r="AO5" s="19" t="str">
        <f>""</f>
        <v/>
      </c>
      <c r="AP5" s="19" t="str">
        <f>""</f>
        <v/>
      </c>
      <c r="AQ5" s="19" t="str">
        <f>""</f>
        <v/>
      </c>
    </row>
    <row r="6" spans="1:43">
      <c r="A6" s="8" t="s">
        <v>14</v>
      </c>
      <c r="B6" s="19" t="str">
        <f>""</f>
        <v/>
      </c>
      <c r="C6" s="19" t="str">
        <f>""</f>
        <v/>
      </c>
      <c r="D6" s="19" t="str">
        <f>""</f>
        <v/>
      </c>
      <c r="E6" s="19" t="str">
        <f>""</f>
        <v/>
      </c>
      <c r="F6" s="19" t="str">
        <f>""</f>
        <v/>
      </c>
      <c r="G6" s="19">
        <v>44652</v>
      </c>
      <c r="H6" s="20">
        <v>44653</v>
      </c>
      <c r="I6" s="21">
        <f t="shared" ref="I6:AJ6" si="5">H6+1</f>
        <v>44654</v>
      </c>
      <c r="J6" s="19">
        <f t="shared" si="5"/>
        <v>44655</v>
      </c>
      <c r="K6" s="19">
        <f t="shared" si="5"/>
        <v>44656</v>
      </c>
      <c r="L6" s="19">
        <f t="shared" si="5"/>
        <v>44657</v>
      </c>
      <c r="M6" s="19">
        <f t="shared" si="5"/>
        <v>44658</v>
      </c>
      <c r="N6" s="19">
        <f t="shared" si="5"/>
        <v>44659</v>
      </c>
      <c r="O6" s="19">
        <f t="shared" si="5"/>
        <v>44660</v>
      </c>
      <c r="P6" s="21">
        <f t="shared" si="5"/>
        <v>44661</v>
      </c>
      <c r="Q6" s="19">
        <f t="shared" si="5"/>
        <v>44662</v>
      </c>
      <c r="R6" s="19">
        <f t="shared" si="5"/>
        <v>44663</v>
      </c>
      <c r="S6" s="19">
        <f t="shared" si="5"/>
        <v>44664</v>
      </c>
      <c r="T6" s="19">
        <f t="shared" si="5"/>
        <v>44665</v>
      </c>
      <c r="U6" s="19">
        <f t="shared" si="5"/>
        <v>44666</v>
      </c>
      <c r="V6" s="19">
        <f t="shared" si="5"/>
        <v>44667</v>
      </c>
      <c r="W6" s="21">
        <f t="shared" si="5"/>
        <v>44668</v>
      </c>
      <c r="X6" s="19">
        <f t="shared" si="5"/>
        <v>44669</v>
      </c>
      <c r="Y6" s="19">
        <f t="shared" si="5"/>
        <v>44670</v>
      </c>
      <c r="Z6" s="19">
        <f t="shared" si="5"/>
        <v>44671</v>
      </c>
      <c r="AA6" s="19">
        <f t="shared" si="5"/>
        <v>44672</v>
      </c>
      <c r="AB6" s="19">
        <f t="shared" si="5"/>
        <v>44673</v>
      </c>
      <c r="AC6" s="19">
        <f t="shared" si="5"/>
        <v>44674</v>
      </c>
      <c r="AD6" s="21">
        <f t="shared" si="5"/>
        <v>44675</v>
      </c>
      <c r="AE6" s="19">
        <f t="shared" si="5"/>
        <v>44676</v>
      </c>
      <c r="AF6" s="19">
        <f t="shared" si="5"/>
        <v>44677</v>
      </c>
      <c r="AG6" s="19">
        <f t="shared" si="5"/>
        <v>44678</v>
      </c>
      <c r="AH6" s="19">
        <f t="shared" si="5"/>
        <v>44679</v>
      </c>
      <c r="AI6" s="19">
        <f t="shared" si="5"/>
        <v>44680</v>
      </c>
      <c r="AJ6" s="19">
        <f t="shared" si="5"/>
        <v>44681</v>
      </c>
      <c r="AK6" s="21" t="str">
        <f>""</f>
        <v/>
      </c>
      <c r="AL6" s="19" t="str">
        <f>""</f>
        <v/>
      </c>
      <c r="AM6" s="19" t="str">
        <f>""</f>
        <v/>
      </c>
      <c r="AN6" s="19" t="str">
        <f>""</f>
        <v/>
      </c>
      <c r="AO6" s="19" t="str">
        <f>""</f>
        <v/>
      </c>
      <c r="AP6" s="19" t="str">
        <f>""</f>
        <v/>
      </c>
      <c r="AQ6" s="19" t="str">
        <f>""</f>
        <v/>
      </c>
    </row>
    <row r="7" spans="1:43">
      <c r="A7" s="8" t="s">
        <v>15</v>
      </c>
      <c r="B7" s="19">
        <v>44682</v>
      </c>
      <c r="C7" s="19">
        <v>44683</v>
      </c>
      <c r="D7" s="19">
        <v>44684</v>
      </c>
      <c r="E7" s="19">
        <v>44685</v>
      </c>
      <c r="F7" s="19">
        <v>44686</v>
      </c>
      <c r="G7" s="19">
        <v>44687</v>
      </c>
      <c r="H7" s="20">
        <v>44688</v>
      </c>
      <c r="I7" s="21">
        <f t="shared" ref="I7:AF7" si="6">H7+1</f>
        <v>44689</v>
      </c>
      <c r="J7" s="19">
        <f t="shared" si="6"/>
        <v>44690</v>
      </c>
      <c r="K7" s="19">
        <f t="shared" si="6"/>
        <v>44691</v>
      </c>
      <c r="L7" s="19">
        <f t="shared" si="6"/>
        <v>44692</v>
      </c>
      <c r="M7" s="19">
        <f t="shared" si="6"/>
        <v>44693</v>
      </c>
      <c r="N7" s="19">
        <f t="shared" si="6"/>
        <v>44694</v>
      </c>
      <c r="O7" s="19">
        <f t="shared" si="6"/>
        <v>44695</v>
      </c>
      <c r="P7" s="21">
        <f t="shared" si="6"/>
        <v>44696</v>
      </c>
      <c r="Q7" s="19">
        <f t="shared" si="6"/>
        <v>44697</v>
      </c>
      <c r="R7" s="19">
        <f t="shared" si="6"/>
        <v>44698</v>
      </c>
      <c r="S7" s="19">
        <f t="shared" si="6"/>
        <v>44699</v>
      </c>
      <c r="T7" s="19">
        <f t="shared" si="6"/>
        <v>44700</v>
      </c>
      <c r="U7" s="19">
        <f t="shared" si="6"/>
        <v>44701</v>
      </c>
      <c r="V7" s="19">
        <f t="shared" si="6"/>
        <v>44702</v>
      </c>
      <c r="W7" s="21">
        <f t="shared" si="6"/>
        <v>44703</v>
      </c>
      <c r="X7" s="19">
        <f t="shared" si="6"/>
        <v>44704</v>
      </c>
      <c r="Y7" s="19">
        <f t="shared" si="6"/>
        <v>44705</v>
      </c>
      <c r="Z7" s="19">
        <f t="shared" si="6"/>
        <v>44706</v>
      </c>
      <c r="AA7" s="19">
        <f t="shared" si="6"/>
        <v>44707</v>
      </c>
      <c r="AB7" s="19">
        <f t="shared" si="6"/>
        <v>44708</v>
      </c>
      <c r="AC7" s="19">
        <f t="shared" si="6"/>
        <v>44709</v>
      </c>
      <c r="AD7" s="21">
        <f t="shared" si="6"/>
        <v>44710</v>
      </c>
      <c r="AE7" s="19">
        <f t="shared" si="6"/>
        <v>44711</v>
      </c>
      <c r="AF7" s="19">
        <f t="shared" si="6"/>
        <v>44712</v>
      </c>
      <c r="AG7" s="19" t="str">
        <f>""</f>
        <v/>
      </c>
      <c r="AH7" s="19" t="str">
        <f>""</f>
        <v/>
      </c>
      <c r="AI7" s="19" t="str">
        <f>""</f>
        <v/>
      </c>
      <c r="AJ7" s="19" t="str">
        <f>""</f>
        <v/>
      </c>
      <c r="AK7" s="21" t="str">
        <f>""</f>
        <v/>
      </c>
      <c r="AL7" s="19" t="str">
        <f>""</f>
        <v/>
      </c>
      <c r="AM7" s="19" t="str">
        <f>""</f>
        <v/>
      </c>
      <c r="AN7" s="19" t="str">
        <f>""</f>
        <v/>
      </c>
      <c r="AO7" s="19" t="str">
        <f>""</f>
        <v/>
      </c>
      <c r="AP7" s="19" t="str">
        <f>""</f>
        <v/>
      </c>
      <c r="AQ7" s="19" t="str">
        <f>""</f>
        <v/>
      </c>
    </row>
    <row r="8" spans="1:43">
      <c r="A8" s="8" t="s">
        <v>16</v>
      </c>
      <c r="B8" s="19" t="str">
        <f>""</f>
        <v/>
      </c>
      <c r="C8" s="19" t="str">
        <f>""</f>
        <v/>
      </c>
      <c r="D8" s="19" t="str">
        <f>""</f>
        <v/>
      </c>
      <c r="E8" s="19">
        <v>44713</v>
      </c>
      <c r="F8" s="19">
        <v>44714</v>
      </c>
      <c r="G8" s="19">
        <v>44715</v>
      </c>
      <c r="H8" s="20">
        <v>44716</v>
      </c>
      <c r="I8" s="21">
        <f t="shared" ref="I8:AH8" si="7">H8+1</f>
        <v>44717</v>
      </c>
      <c r="J8" s="19">
        <f t="shared" si="7"/>
        <v>44718</v>
      </c>
      <c r="K8" s="19">
        <f t="shared" si="7"/>
        <v>44719</v>
      </c>
      <c r="L8" s="19">
        <f t="shared" si="7"/>
        <v>44720</v>
      </c>
      <c r="M8" s="19">
        <f t="shared" si="7"/>
        <v>44721</v>
      </c>
      <c r="N8" s="19">
        <f t="shared" si="7"/>
        <v>44722</v>
      </c>
      <c r="O8" s="19">
        <f t="shared" si="7"/>
        <v>44723</v>
      </c>
      <c r="P8" s="21">
        <f t="shared" si="7"/>
        <v>44724</v>
      </c>
      <c r="Q8" s="19">
        <f t="shared" si="7"/>
        <v>44725</v>
      </c>
      <c r="R8" s="19">
        <f t="shared" si="7"/>
        <v>44726</v>
      </c>
      <c r="S8" s="19">
        <f t="shared" si="7"/>
        <v>44727</v>
      </c>
      <c r="T8" s="19">
        <f t="shared" si="7"/>
        <v>44728</v>
      </c>
      <c r="U8" s="19">
        <f t="shared" si="7"/>
        <v>44729</v>
      </c>
      <c r="V8" s="19">
        <f t="shared" si="7"/>
        <v>44730</v>
      </c>
      <c r="W8" s="21">
        <f t="shared" si="7"/>
        <v>44731</v>
      </c>
      <c r="X8" s="19">
        <f t="shared" si="7"/>
        <v>44732</v>
      </c>
      <c r="Y8" s="19">
        <f t="shared" si="7"/>
        <v>44733</v>
      </c>
      <c r="Z8" s="19">
        <f t="shared" si="7"/>
        <v>44734</v>
      </c>
      <c r="AA8" s="19">
        <f t="shared" si="7"/>
        <v>44735</v>
      </c>
      <c r="AB8" s="19">
        <f t="shared" si="7"/>
        <v>44736</v>
      </c>
      <c r="AC8" s="19">
        <f t="shared" si="7"/>
        <v>44737</v>
      </c>
      <c r="AD8" s="21">
        <f t="shared" si="7"/>
        <v>44738</v>
      </c>
      <c r="AE8" s="19">
        <f t="shared" si="7"/>
        <v>44739</v>
      </c>
      <c r="AF8" s="19">
        <f t="shared" si="7"/>
        <v>44740</v>
      </c>
      <c r="AG8" s="19">
        <f t="shared" si="7"/>
        <v>44741</v>
      </c>
      <c r="AH8" s="19">
        <f t="shared" si="7"/>
        <v>44742</v>
      </c>
      <c r="AI8" s="19" t="str">
        <f>""</f>
        <v/>
      </c>
      <c r="AJ8" s="19" t="str">
        <f>""</f>
        <v/>
      </c>
      <c r="AK8" s="21" t="str">
        <f>""</f>
        <v/>
      </c>
      <c r="AL8" s="19" t="str">
        <f>""</f>
        <v/>
      </c>
      <c r="AM8" s="19" t="str">
        <f>""</f>
        <v/>
      </c>
      <c r="AN8" s="19" t="str">
        <f>""</f>
        <v/>
      </c>
      <c r="AO8" s="19" t="str">
        <f>""</f>
        <v/>
      </c>
      <c r="AP8" s="19" t="str">
        <f>""</f>
        <v/>
      </c>
      <c r="AQ8" s="19" t="str">
        <f>""</f>
        <v/>
      </c>
    </row>
    <row r="9" spans="1:43">
      <c r="A9" s="8" t="s">
        <v>17</v>
      </c>
      <c r="B9" s="19" t="str">
        <f>""</f>
        <v/>
      </c>
      <c r="C9" s="19" t="str">
        <f>""</f>
        <v/>
      </c>
      <c r="D9" s="19" t="str">
        <f>""</f>
        <v/>
      </c>
      <c r="E9" s="19" t="str">
        <f>""</f>
        <v/>
      </c>
      <c r="F9" s="19" t="str">
        <f>""</f>
        <v/>
      </c>
      <c r="G9" s="19">
        <v>44743</v>
      </c>
      <c r="H9" s="20">
        <v>44744</v>
      </c>
      <c r="I9" s="21">
        <f t="shared" ref="I9:AK9" si="8">H9+1</f>
        <v>44745</v>
      </c>
      <c r="J9" s="19">
        <f t="shared" si="8"/>
        <v>44746</v>
      </c>
      <c r="K9" s="19">
        <f t="shared" si="8"/>
        <v>44747</v>
      </c>
      <c r="L9" s="19">
        <f t="shared" si="8"/>
        <v>44748</v>
      </c>
      <c r="M9" s="19">
        <f t="shared" si="8"/>
        <v>44749</v>
      </c>
      <c r="N9" s="19">
        <f t="shared" si="8"/>
        <v>44750</v>
      </c>
      <c r="O9" s="19">
        <f t="shared" si="8"/>
        <v>44751</v>
      </c>
      <c r="P9" s="21">
        <f t="shared" si="8"/>
        <v>44752</v>
      </c>
      <c r="Q9" s="19">
        <f t="shared" si="8"/>
        <v>44753</v>
      </c>
      <c r="R9" s="19">
        <f t="shared" si="8"/>
        <v>44754</v>
      </c>
      <c r="S9" s="19">
        <f t="shared" si="8"/>
        <v>44755</v>
      </c>
      <c r="T9" s="19">
        <f t="shared" si="8"/>
        <v>44756</v>
      </c>
      <c r="U9" s="19">
        <f t="shared" si="8"/>
        <v>44757</v>
      </c>
      <c r="V9" s="19">
        <f t="shared" si="8"/>
        <v>44758</v>
      </c>
      <c r="W9" s="21">
        <f t="shared" si="8"/>
        <v>44759</v>
      </c>
      <c r="X9" s="19">
        <f t="shared" si="8"/>
        <v>44760</v>
      </c>
      <c r="Y9" s="19">
        <f t="shared" si="8"/>
        <v>44761</v>
      </c>
      <c r="Z9" s="19">
        <f t="shared" si="8"/>
        <v>44762</v>
      </c>
      <c r="AA9" s="19">
        <f t="shared" si="8"/>
        <v>44763</v>
      </c>
      <c r="AB9" s="19">
        <f t="shared" si="8"/>
        <v>44764</v>
      </c>
      <c r="AC9" s="19">
        <f t="shared" si="8"/>
        <v>44765</v>
      </c>
      <c r="AD9" s="21">
        <f t="shared" si="8"/>
        <v>44766</v>
      </c>
      <c r="AE9" s="19">
        <f t="shared" si="8"/>
        <v>44767</v>
      </c>
      <c r="AF9" s="19">
        <f t="shared" si="8"/>
        <v>44768</v>
      </c>
      <c r="AG9" s="19">
        <f t="shared" si="8"/>
        <v>44769</v>
      </c>
      <c r="AH9" s="19">
        <f t="shared" si="8"/>
        <v>44770</v>
      </c>
      <c r="AI9" s="19">
        <f t="shared" si="8"/>
        <v>44771</v>
      </c>
      <c r="AJ9" s="19">
        <f t="shared" si="8"/>
        <v>44772</v>
      </c>
      <c r="AK9" s="21">
        <f t="shared" si="8"/>
        <v>44773</v>
      </c>
      <c r="AL9" s="19" t="str">
        <f>""</f>
        <v/>
      </c>
      <c r="AM9" s="19" t="str">
        <f>""</f>
        <v/>
      </c>
      <c r="AN9" s="19" t="str">
        <f>""</f>
        <v/>
      </c>
      <c r="AO9" s="19" t="str">
        <f>""</f>
        <v/>
      </c>
      <c r="AP9" s="19" t="str">
        <f>""</f>
        <v/>
      </c>
      <c r="AQ9" s="19" t="str">
        <f>""</f>
        <v/>
      </c>
    </row>
    <row r="10" spans="1:43">
      <c r="A10" s="8" t="s">
        <v>18</v>
      </c>
      <c r="B10" s="19" t="str">
        <f>""</f>
        <v/>
      </c>
      <c r="C10" s="19">
        <v>44774</v>
      </c>
      <c r="D10" s="19">
        <v>44775</v>
      </c>
      <c r="E10" s="19">
        <v>44776</v>
      </c>
      <c r="F10" s="19">
        <v>44777</v>
      </c>
      <c r="G10" s="19">
        <v>44778</v>
      </c>
      <c r="H10" s="20">
        <v>44779</v>
      </c>
      <c r="I10" s="21">
        <f t="shared" ref="I10:AG10" si="9">H10+1</f>
        <v>44780</v>
      </c>
      <c r="J10" s="19">
        <f t="shared" si="9"/>
        <v>44781</v>
      </c>
      <c r="K10" s="19">
        <f t="shared" si="9"/>
        <v>44782</v>
      </c>
      <c r="L10" s="19">
        <f t="shared" si="9"/>
        <v>44783</v>
      </c>
      <c r="M10" s="19">
        <f t="shared" si="9"/>
        <v>44784</v>
      </c>
      <c r="N10" s="19">
        <f t="shared" si="9"/>
        <v>44785</v>
      </c>
      <c r="O10" s="19">
        <f t="shared" si="9"/>
        <v>44786</v>
      </c>
      <c r="P10" s="21">
        <f t="shared" si="9"/>
        <v>44787</v>
      </c>
      <c r="Q10" s="19">
        <f t="shared" si="9"/>
        <v>44788</v>
      </c>
      <c r="R10" s="19">
        <f t="shared" si="9"/>
        <v>44789</v>
      </c>
      <c r="S10" s="19">
        <f t="shared" si="9"/>
        <v>44790</v>
      </c>
      <c r="T10" s="19">
        <f t="shared" si="9"/>
        <v>44791</v>
      </c>
      <c r="U10" s="19">
        <f t="shared" si="9"/>
        <v>44792</v>
      </c>
      <c r="V10" s="19">
        <f t="shared" si="9"/>
        <v>44793</v>
      </c>
      <c r="W10" s="21">
        <f t="shared" si="9"/>
        <v>44794</v>
      </c>
      <c r="X10" s="19">
        <f t="shared" si="9"/>
        <v>44795</v>
      </c>
      <c r="Y10" s="19">
        <f t="shared" si="9"/>
        <v>44796</v>
      </c>
      <c r="Z10" s="19">
        <f t="shared" si="9"/>
        <v>44797</v>
      </c>
      <c r="AA10" s="19">
        <f t="shared" si="9"/>
        <v>44798</v>
      </c>
      <c r="AB10" s="19">
        <f t="shared" si="9"/>
        <v>44799</v>
      </c>
      <c r="AC10" s="19">
        <f t="shared" si="9"/>
        <v>44800</v>
      </c>
      <c r="AD10" s="21">
        <f t="shared" si="9"/>
        <v>44801</v>
      </c>
      <c r="AE10" s="19">
        <f t="shared" si="9"/>
        <v>44802</v>
      </c>
      <c r="AF10" s="19">
        <f t="shared" si="9"/>
        <v>44803</v>
      </c>
      <c r="AG10" s="19">
        <f t="shared" si="9"/>
        <v>44804</v>
      </c>
      <c r="AH10" s="19" t="str">
        <f>""</f>
        <v/>
      </c>
      <c r="AI10" s="19" t="str">
        <f>""</f>
        <v/>
      </c>
      <c r="AJ10" s="19" t="str">
        <f>""</f>
        <v/>
      </c>
      <c r="AK10" s="21" t="str">
        <f>""</f>
        <v/>
      </c>
      <c r="AL10" s="19" t="str">
        <f>""</f>
        <v/>
      </c>
      <c r="AM10" s="19" t="str">
        <f>""</f>
        <v/>
      </c>
      <c r="AN10" s="19" t="str">
        <f>""</f>
        <v/>
      </c>
      <c r="AO10" s="19" t="str">
        <f>""</f>
        <v/>
      </c>
      <c r="AP10" s="19" t="str">
        <f>""</f>
        <v/>
      </c>
      <c r="AQ10" s="19" t="str">
        <f>""</f>
        <v/>
      </c>
    </row>
    <row r="11" spans="1:43">
      <c r="A11" s="8" t="s">
        <v>19</v>
      </c>
      <c r="B11" s="19" t="str">
        <f>""</f>
        <v/>
      </c>
      <c r="C11" s="19" t="str">
        <f>""</f>
        <v/>
      </c>
      <c r="D11" s="19" t="str">
        <f>""</f>
        <v/>
      </c>
      <c r="E11" s="19" t="str">
        <f>""</f>
        <v/>
      </c>
      <c r="F11" s="19">
        <v>44805</v>
      </c>
      <c r="G11" s="19">
        <v>44806</v>
      </c>
      <c r="H11" s="20">
        <v>44807</v>
      </c>
      <c r="I11" s="21">
        <f t="shared" ref="I11:AI11" si="10">H11+1</f>
        <v>44808</v>
      </c>
      <c r="J11" s="19">
        <f t="shared" si="10"/>
        <v>44809</v>
      </c>
      <c r="K11" s="19">
        <f t="shared" si="10"/>
        <v>44810</v>
      </c>
      <c r="L11" s="19">
        <f t="shared" si="10"/>
        <v>44811</v>
      </c>
      <c r="M11" s="19">
        <f t="shared" si="10"/>
        <v>44812</v>
      </c>
      <c r="N11" s="19">
        <f t="shared" si="10"/>
        <v>44813</v>
      </c>
      <c r="O11" s="19">
        <f t="shared" si="10"/>
        <v>44814</v>
      </c>
      <c r="P11" s="21">
        <f t="shared" si="10"/>
        <v>44815</v>
      </c>
      <c r="Q11" s="19">
        <f t="shared" si="10"/>
        <v>44816</v>
      </c>
      <c r="R11" s="19">
        <f t="shared" si="10"/>
        <v>44817</v>
      </c>
      <c r="S11" s="19">
        <f t="shared" si="10"/>
        <v>44818</v>
      </c>
      <c r="T11" s="19">
        <f t="shared" si="10"/>
        <v>44819</v>
      </c>
      <c r="U11" s="19">
        <f t="shared" si="10"/>
        <v>44820</v>
      </c>
      <c r="V11" s="19">
        <f t="shared" si="10"/>
        <v>44821</v>
      </c>
      <c r="W11" s="21">
        <f t="shared" si="10"/>
        <v>44822</v>
      </c>
      <c r="X11" s="19">
        <f t="shared" si="10"/>
        <v>44823</v>
      </c>
      <c r="Y11" s="19">
        <f t="shared" si="10"/>
        <v>44824</v>
      </c>
      <c r="Z11" s="19">
        <f t="shared" si="10"/>
        <v>44825</v>
      </c>
      <c r="AA11" s="19">
        <f t="shared" si="10"/>
        <v>44826</v>
      </c>
      <c r="AB11" s="19">
        <f t="shared" si="10"/>
        <v>44827</v>
      </c>
      <c r="AC11" s="19">
        <f t="shared" si="10"/>
        <v>44828</v>
      </c>
      <c r="AD11" s="21">
        <f t="shared" si="10"/>
        <v>44829</v>
      </c>
      <c r="AE11" s="19">
        <f t="shared" si="10"/>
        <v>44830</v>
      </c>
      <c r="AF11" s="19">
        <f t="shared" si="10"/>
        <v>44831</v>
      </c>
      <c r="AG11" s="19">
        <f t="shared" si="10"/>
        <v>44832</v>
      </c>
      <c r="AH11" s="19">
        <f t="shared" si="10"/>
        <v>44833</v>
      </c>
      <c r="AI11" s="19">
        <f t="shared" si="10"/>
        <v>44834</v>
      </c>
      <c r="AJ11" s="19" t="str">
        <f>""</f>
        <v/>
      </c>
      <c r="AK11" s="21" t="str">
        <f>""</f>
        <v/>
      </c>
      <c r="AL11" s="19" t="str">
        <f>""</f>
        <v/>
      </c>
      <c r="AM11" s="19" t="str">
        <f>""</f>
        <v/>
      </c>
      <c r="AN11" s="19" t="str">
        <f>""</f>
        <v/>
      </c>
      <c r="AO11" s="19" t="str">
        <f>""</f>
        <v/>
      </c>
      <c r="AP11" s="19" t="str">
        <f>""</f>
        <v/>
      </c>
      <c r="AQ11" s="1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0393-545F-41A8-962D-7C467E13C336}">
  <sheetPr>
    <pageSetUpPr fitToPage="1"/>
  </sheetPr>
  <dimension ref="A1:AC70"/>
  <sheetViews>
    <sheetView tabSelected="1" view="pageBreakPreview" zoomScale="40" zoomScaleNormal="55" zoomScaleSheetLayoutView="40" workbookViewId="0">
      <selection activeCell="L51" sqref="L51:M51"/>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94"/>
      <c r="L2" s="94"/>
      <c r="M2" s="94"/>
      <c r="N2" s="94"/>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95" t="s">
        <v>46</v>
      </c>
      <c r="B5" s="95"/>
      <c r="C5" s="95"/>
      <c r="D5" s="95"/>
      <c r="E5" s="95"/>
      <c r="F5" s="95"/>
      <c r="G5" s="95"/>
      <c r="H5" s="95"/>
      <c r="I5" s="95"/>
      <c r="J5" s="95"/>
      <c r="K5" s="95"/>
      <c r="L5" s="95"/>
      <c r="M5" s="95"/>
      <c r="T5" s="36"/>
      <c r="U5" s="36"/>
      <c r="V5" s="36"/>
      <c r="W5" s="36"/>
      <c r="X5" s="36"/>
      <c r="Y5" s="36"/>
      <c r="Z5" s="36"/>
      <c r="AA5" s="36"/>
      <c r="AB5" s="36"/>
    </row>
    <row r="6" spans="1:28" s="35" customFormat="1" ht="56.25" customHeight="1">
      <c r="A6" s="95"/>
      <c r="B6" s="95"/>
      <c r="C6" s="95"/>
      <c r="D6" s="95"/>
      <c r="E6" s="95"/>
      <c r="F6" s="95"/>
      <c r="G6" s="95"/>
      <c r="H6" s="95"/>
      <c r="I6" s="95"/>
      <c r="J6" s="95"/>
      <c r="K6" s="95"/>
      <c r="L6" s="95"/>
      <c r="M6" s="95"/>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96" t="s">
        <v>45</v>
      </c>
      <c r="B8" s="96"/>
      <c r="C8" s="96"/>
      <c r="D8" s="96"/>
      <c r="E8" s="96"/>
      <c r="F8" s="96"/>
      <c r="G8" s="96"/>
      <c r="H8" s="96"/>
      <c r="I8" s="96"/>
      <c r="J8" s="96"/>
      <c r="K8" s="96"/>
      <c r="L8" s="96"/>
      <c r="M8" s="96"/>
      <c r="N8" s="96"/>
      <c r="T8" s="36"/>
      <c r="U8" s="36"/>
      <c r="V8" s="36"/>
      <c r="W8" s="36"/>
      <c r="X8" s="36"/>
      <c r="Y8" s="36"/>
      <c r="Z8" s="36"/>
      <c r="AA8" s="36"/>
      <c r="AB8" s="36"/>
    </row>
    <row r="9" spans="1:28" s="35" customFormat="1" ht="51" customHeight="1">
      <c r="A9" s="96"/>
      <c r="B9" s="96"/>
      <c r="C9" s="96"/>
      <c r="D9" s="96"/>
      <c r="E9" s="96"/>
      <c r="F9" s="96"/>
      <c r="G9" s="96"/>
      <c r="H9" s="96"/>
      <c r="I9" s="96"/>
      <c r="J9" s="96"/>
      <c r="K9" s="96"/>
      <c r="L9" s="96"/>
      <c r="M9" s="96"/>
      <c r="N9" s="96"/>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97" t="s">
        <v>44</v>
      </c>
      <c r="C11" s="97"/>
      <c r="D11" s="98">
        <f>I69*2000</f>
        <v>0</v>
      </c>
      <c r="E11" s="98"/>
      <c r="F11" s="98"/>
      <c r="G11" s="98"/>
      <c r="H11" s="98"/>
      <c r="I11" s="98"/>
      <c r="J11" s="98"/>
      <c r="K11" s="98"/>
      <c r="L11" s="42" t="s">
        <v>24</v>
      </c>
      <c r="M11" s="63"/>
      <c r="N11" s="1"/>
      <c r="O11" s="62"/>
      <c r="T11" s="36"/>
      <c r="U11" s="36"/>
      <c r="V11" s="36"/>
      <c r="W11" s="36"/>
      <c r="X11" s="36"/>
      <c r="Y11" s="36"/>
      <c r="Z11" s="36"/>
      <c r="AA11" s="36"/>
      <c r="AB11" s="36"/>
    </row>
    <row r="12" spans="1:28" s="35" customFormat="1" ht="50" customHeight="1" thickTop="1">
      <c r="A12" s="49"/>
      <c r="B12" s="59"/>
      <c r="C12" s="59"/>
      <c r="D12" s="91" t="str">
        <f>IF(COUNTIF($P$43:$P$67,"○")&lt;4,"支給要件を満たしていません","")</f>
        <v>支給要件を満たしていません</v>
      </c>
      <c r="E12" s="91"/>
      <c r="F12" s="91"/>
      <c r="G12" s="91"/>
      <c r="H12" s="91"/>
      <c r="I12" s="91"/>
      <c r="J12" s="91"/>
      <c r="K12" s="91"/>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99"/>
      <c r="C15" s="99"/>
      <c r="D15" s="99"/>
      <c r="E15" s="99"/>
      <c r="F15" s="99"/>
      <c r="G15" s="99"/>
      <c r="H15" s="99"/>
      <c r="I15" s="99"/>
      <c r="J15" s="99"/>
      <c r="K15" s="99"/>
      <c r="L15" s="99"/>
      <c r="M15" s="99"/>
      <c r="N15" s="99"/>
      <c r="T15" s="36"/>
      <c r="U15" s="36"/>
      <c r="V15" s="36"/>
      <c r="W15" s="36"/>
      <c r="X15" s="36"/>
      <c r="Y15" s="36"/>
      <c r="Z15" s="36"/>
      <c r="AA15" s="36"/>
      <c r="AB15" s="36"/>
    </row>
    <row r="16" spans="1:28" s="35" customFormat="1" ht="69" customHeight="1">
      <c r="A16" s="45" t="s">
        <v>34</v>
      </c>
      <c r="B16" s="100"/>
      <c r="C16" s="100"/>
      <c r="D16" s="100"/>
      <c r="E16" s="100"/>
      <c r="F16" s="100"/>
      <c r="G16" s="100"/>
      <c r="H16" s="100"/>
      <c r="I16" s="100"/>
      <c r="J16" s="100"/>
      <c r="K16" s="100"/>
      <c r="L16" s="100"/>
      <c r="M16" s="100"/>
      <c r="N16" s="100"/>
      <c r="T16" s="36"/>
      <c r="U16" s="36"/>
      <c r="V16" s="36"/>
      <c r="W16" s="36"/>
      <c r="X16" s="36"/>
      <c r="Y16" s="36"/>
      <c r="Z16" s="36"/>
      <c r="AA16" s="36"/>
      <c r="AB16" s="36"/>
    </row>
    <row r="17" spans="1:28" s="35" customFormat="1" ht="69" customHeight="1">
      <c r="A17" s="60" t="s">
        <v>30</v>
      </c>
      <c r="B17" s="100"/>
      <c r="C17" s="100"/>
      <c r="D17" s="100"/>
      <c r="E17" s="100"/>
      <c r="F17" s="100"/>
      <c r="G17" s="100"/>
      <c r="H17" s="100"/>
      <c r="I17" s="100"/>
      <c r="J17" s="100"/>
      <c r="K17" s="100"/>
      <c r="L17" s="100"/>
      <c r="M17" s="100"/>
      <c r="N17" s="100"/>
      <c r="T17" s="36"/>
      <c r="U17" s="36"/>
      <c r="V17" s="36"/>
      <c r="W17" s="36"/>
      <c r="X17" s="36"/>
      <c r="Y17" s="36"/>
      <c r="Z17" s="36"/>
      <c r="AA17" s="36"/>
      <c r="AB17" s="36"/>
    </row>
    <row r="18" spans="1:28" s="35" customFormat="1" ht="69" customHeight="1">
      <c r="A18" s="45" t="s">
        <v>31</v>
      </c>
      <c r="B18" s="100"/>
      <c r="C18" s="100"/>
      <c r="D18" s="100"/>
      <c r="E18" s="100"/>
      <c r="F18" s="100"/>
      <c r="G18" s="100"/>
      <c r="H18" s="100"/>
      <c r="I18" s="100"/>
      <c r="J18" s="100"/>
      <c r="K18" s="100"/>
      <c r="L18" s="100"/>
      <c r="M18" s="100"/>
      <c r="N18" s="100"/>
      <c r="T18" s="36"/>
      <c r="U18" s="36"/>
      <c r="V18" s="36"/>
      <c r="W18" s="36"/>
      <c r="X18" s="36"/>
      <c r="Y18" s="36"/>
      <c r="Z18" s="36"/>
      <c r="AA18" s="36"/>
      <c r="AB18" s="36"/>
    </row>
    <row r="19" spans="1:28" s="35" customFormat="1" ht="69" customHeight="1">
      <c r="A19" s="45" t="s">
        <v>32</v>
      </c>
      <c r="B19" s="101"/>
      <c r="C19" s="102"/>
      <c r="D19" s="102"/>
      <c r="E19" s="102"/>
      <c r="F19" s="102"/>
      <c r="G19" s="103"/>
      <c r="H19" s="104" t="s">
        <v>33</v>
      </c>
      <c r="I19" s="105"/>
      <c r="J19" s="106"/>
      <c r="K19" s="100"/>
      <c r="L19" s="100"/>
      <c r="M19" s="100"/>
      <c r="N19" s="100"/>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c r="B24" s="80" t="s">
        <v>26</v>
      </c>
      <c r="C24" s="80"/>
      <c r="D24" s="80"/>
      <c r="E24" s="80"/>
      <c r="F24" s="80"/>
      <c r="G24" s="80"/>
      <c r="H24" s="80"/>
      <c r="I24" s="80"/>
      <c r="J24" s="80"/>
      <c r="K24" s="80"/>
      <c r="L24" s="80"/>
      <c r="M24" s="80"/>
      <c r="N24" s="80"/>
      <c r="T24" s="36"/>
      <c r="U24" s="36"/>
      <c r="V24" s="36"/>
      <c r="W24" s="36"/>
      <c r="X24" s="36"/>
      <c r="Y24" s="36"/>
      <c r="Z24" s="36"/>
      <c r="AA24" s="36"/>
      <c r="AB24" s="36"/>
    </row>
    <row r="25" spans="1:28" s="35" customFormat="1" ht="75.5" customHeight="1">
      <c r="A25" s="51"/>
      <c r="B25" s="80" t="s">
        <v>27</v>
      </c>
      <c r="C25" s="80"/>
      <c r="D25" s="80"/>
      <c r="E25" s="80"/>
      <c r="F25" s="80"/>
      <c r="G25" s="80"/>
      <c r="H25" s="80"/>
      <c r="I25" s="80"/>
      <c r="J25" s="80"/>
      <c r="K25" s="80"/>
      <c r="L25" s="80"/>
      <c r="M25" s="80"/>
      <c r="N25" s="80"/>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93" t="s">
        <v>53</v>
      </c>
      <c r="B29" s="93"/>
      <c r="C29" s="93"/>
      <c r="D29" s="93"/>
      <c r="E29" s="93"/>
      <c r="F29" s="93"/>
      <c r="G29" s="93"/>
      <c r="H29" s="93"/>
      <c r="I29" s="93"/>
      <c r="J29" s="93"/>
      <c r="K29" s="93"/>
      <c r="L29" s="93"/>
      <c r="M29" s="93"/>
      <c r="N29" s="93"/>
    </row>
    <row r="30" spans="1:28" ht="34" customHeight="1">
      <c r="A30" s="93"/>
      <c r="B30" s="93"/>
      <c r="C30" s="93"/>
      <c r="D30" s="93"/>
      <c r="E30" s="93"/>
      <c r="F30" s="93"/>
      <c r="G30" s="93"/>
      <c r="H30" s="93"/>
      <c r="I30" s="93"/>
      <c r="J30" s="93"/>
      <c r="K30" s="93"/>
      <c r="L30" s="93"/>
      <c r="M30" s="93"/>
      <c r="N30" s="93"/>
    </row>
    <row r="31" spans="1:28" ht="9" customHeight="1">
      <c r="A31" s="93"/>
      <c r="B31" s="93"/>
      <c r="C31" s="93"/>
      <c r="D31" s="93"/>
      <c r="E31" s="93"/>
      <c r="F31" s="93"/>
      <c r="G31" s="93"/>
      <c r="H31" s="93"/>
      <c r="I31" s="93"/>
      <c r="J31" s="93"/>
      <c r="K31" s="93"/>
      <c r="L31" s="93"/>
      <c r="M31" s="93"/>
      <c r="N31" s="93"/>
    </row>
    <row r="32" spans="1:28" ht="34" customHeight="1">
      <c r="A32" s="93"/>
      <c r="B32" s="93"/>
      <c r="C32" s="93"/>
      <c r="D32" s="93"/>
      <c r="E32" s="93"/>
      <c r="F32" s="93"/>
      <c r="G32" s="93"/>
      <c r="H32" s="93"/>
      <c r="I32" s="93"/>
      <c r="J32" s="93"/>
      <c r="K32" s="93"/>
      <c r="L32" s="93"/>
      <c r="M32" s="93"/>
      <c r="N32" s="93"/>
    </row>
    <row r="33" spans="1:28" ht="34" customHeight="1">
      <c r="A33" s="93"/>
      <c r="B33" s="93"/>
      <c r="C33" s="93"/>
      <c r="D33" s="93"/>
      <c r="E33" s="93"/>
      <c r="F33" s="93"/>
      <c r="G33" s="93"/>
      <c r="H33" s="93"/>
      <c r="I33" s="93"/>
      <c r="J33" s="93"/>
      <c r="K33" s="93"/>
      <c r="L33" s="93"/>
      <c r="M33" s="93"/>
      <c r="N33" s="93"/>
    </row>
    <row r="34" spans="1:28" ht="34" customHeight="1">
      <c r="A34" s="93"/>
      <c r="B34" s="93"/>
      <c r="C34" s="93"/>
      <c r="D34" s="93"/>
      <c r="E34" s="93"/>
      <c r="F34" s="93"/>
      <c r="G34" s="93"/>
      <c r="H34" s="93"/>
      <c r="I34" s="93"/>
      <c r="J34" s="93"/>
      <c r="K34" s="93"/>
      <c r="L34" s="93"/>
      <c r="M34" s="93"/>
      <c r="N34" s="93"/>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92"/>
      <c r="B39" s="92"/>
      <c r="C39" s="92"/>
      <c r="D39" s="92"/>
      <c r="E39" s="92"/>
      <c r="F39" s="92"/>
      <c r="G39" s="92"/>
      <c r="H39" s="92"/>
      <c r="I39" s="92"/>
      <c r="J39" s="92"/>
      <c r="K39" s="92"/>
      <c r="L39" s="92"/>
      <c r="M39" s="92"/>
      <c r="N39" s="92"/>
      <c r="T39" s="33" t="s">
        <v>22</v>
      </c>
    </row>
    <row r="40" spans="1:28" ht="56" customHeight="1">
      <c r="A40" s="7"/>
      <c r="B40" s="58" t="s">
        <v>1</v>
      </c>
      <c r="C40" s="58" t="s">
        <v>2</v>
      </c>
      <c r="D40" s="58" t="s">
        <v>3</v>
      </c>
      <c r="E40" s="58" t="s">
        <v>4</v>
      </c>
      <c r="F40" s="58" t="s">
        <v>5</v>
      </c>
      <c r="G40" s="58" t="s">
        <v>6</v>
      </c>
      <c r="H40" s="58" t="s">
        <v>0</v>
      </c>
      <c r="I40" s="81" t="s">
        <v>7</v>
      </c>
      <c r="J40" s="83" t="s">
        <v>8</v>
      </c>
      <c r="K40" s="85" t="s">
        <v>52</v>
      </c>
      <c r="L40" s="87" t="s">
        <v>51</v>
      </c>
      <c r="M40" s="88"/>
      <c r="N40" s="53"/>
      <c r="T40" s="29"/>
      <c r="U40" s="27"/>
      <c r="V40" s="27"/>
      <c r="W40" s="27"/>
      <c r="X40" s="27"/>
      <c r="Y40" s="27"/>
      <c r="Z40" s="27"/>
      <c r="AA40" s="27"/>
      <c r="AB40" s="30"/>
    </row>
    <row r="41" spans="1:28" ht="56" customHeight="1">
      <c r="A41" s="7"/>
      <c r="B41" s="65">
        <v>45110</v>
      </c>
      <c r="C41" s="55">
        <f t="shared" ref="C41:H41" si="0">B41+1</f>
        <v>45111</v>
      </c>
      <c r="D41" s="55">
        <f t="shared" si="0"/>
        <v>45112</v>
      </c>
      <c r="E41" s="55">
        <f t="shared" si="0"/>
        <v>45113</v>
      </c>
      <c r="F41" s="55">
        <f t="shared" si="0"/>
        <v>45114</v>
      </c>
      <c r="G41" s="55">
        <f t="shared" si="0"/>
        <v>45115</v>
      </c>
      <c r="H41" s="55">
        <f t="shared" si="0"/>
        <v>45116</v>
      </c>
      <c r="I41" s="82"/>
      <c r="J41" s="84"/>
      <c r="K41" s="86"/>
      <c r="L41" s="89"/>
      <c r="M41" s="90"/>
      <c r="N41" s="54"/>
      <c r="T41" s="31"/>
      <c r="U41" s="12">
        <f>B41</f>
        <v>45110</v>
      </c>
      <c r="V41" s="12">
        <f t="shared" ref="V41:AA41" si="1">U41+1</f>
        <v>45111</v>
      </c>
      <c r="W41" s="25">
        <f t="shared" si="1"/>
        <v>45112</v>
      </c>
      <c r="X41" s="25">
        <f t="shared" si="1"/>
        <v>45113</v>
      </c>
      <c r="Y41" s="25">
        <f t="shared" si="1"/>
        <v>45114</v>
      </c>
      <c r="Z41" s="26">
        <f t="shared" si="1"/>
        <v>45115</v>
      </c>
      <c r="AA41" s="25">
        <f t="shared" si="1"/>
        <v>45116</v>
      </c>
      <c r="AB41" s="32"/>
    </row>
    <row r="42" spans="1:28" ht="56" customHeight="1">
      <c r="A42" s="56" t="s">
        <v>21</v>
      </c>
      <c r="B42" s="13"/>
      <c r="C42" s="13"/>
      <c r="D42" s="13"/>
      <c r="E42" s="13"/>
      <c r="F42" s="13"/>
      <c r="G42" s="13"/>
      <c r="H42" s="13"/>
      <c r="I42" s="24"/>
      <c r="J42" s="67" t="str">
        <f>IF(I43&lt;100,"100回未満","100回以上")</f>
        <v>100回未満</v>
      </c>
      <c r="K42" s="69" t="str">
        <f>IF(COUNTIF(B42:H42,"○")&gt;0,"実施","―")</f>
        <v>―</v>
      </c>
      <c r="L42" s="71"/>
      <c r="M42" s="72"/>
      <c r="N42" s="54"/>
      <c r="T42" s="31"/>
      <c r="U42" s="13">
        <f>B43</f>
        <v>0</v>
      </c>
      <c r="V42" s="13">
        <f>C43</f>
        <v>0</v>
      </c>
      <c r="W42" s="13">
        <f>D43</f>
        <v>0</v>
      </c>
      <c r="X42" s="13">
        <f t="shared" ref="X42:AA42" si="2">E43</f>
        <v>0</v>
      </c>
      <c r="Y42" s="13">
        <f t="shared" si="2"/>
        <v>0</v>
      </c>
      <c r="Z42" s="13">
        <f t="shared" si="2"/>
        <v>0</v>
      </c>
      <c r="AA42" s="13">
        <f t="shared" si="2"/>
        <v>0</v>
      </c>
      <c r="AB42" s="32"/>
    </row>
    <row r="43" spans="1:28" ht="56" customHeight="1">
      <c r="A43" s="57" t="s">
        <v>9</v>
      </c>
      <c r="B43" s="13"/>
      <c r="C43" s="13"/>
      <c r="D43" s="13"/>
      <c r="E43" s="13"/>
      <c r="F43" s="13"/>
      <c r="G43" s="13"/>
      <c r="H43" s="13"/>
      <c r="I43" s="23">
        <f>SUM(B43:H43)</f>
        <v>0</v>
      </c>
      <c r="J43" s="68"/>
      <c r="K43" s="70"/>
      <c r="L43" s="71"/>
      <c r="M43" s="72"/>
      <c r="N43" s="54" t="str">
        <f>IF(I43&lt;100,IF(J42="100回以上","エラー。接種回数と回数区分が一致しません",""),IF(J42="100回未満","エラー。接種回数と回数区分が一致しません",""))</f>
        <v/>
      </c>
      <c r="P43" s="15" t="str">
        <f>IF(AND(J42="100回以上",K42="実施"),"○","")</f>
        <v/>
      </c>
      <c r="T43" s="31"/>
      <c r="U43" s="2"/>
      <c r="V43" s="2"/>
      <c r="W43" s="2"/>
      <c r="X43" s="2"/>
      <c r="Y43" s="2"/>
      <c r="Z43" s="2"/>
      <c r="AA43" s="2"/>
      <c r="AB43" s="32"/>
    </row>
    <row r="44" spans="1:28" ht="56" customHeight="1">
      <c r="A44" s="34"/>
      <c r="B44" s="55">
        <f>H41+1</f>
        <v>45117</v>
      </c>
      <c r="C44" s="55">
        <f>B44+1</f>
        <v>45118</v>
      </c>
      <c r="D44" s="55">
        <f t="shared" ref="D44:G59" si="3">C44+1</f>
        <v>45119</v>
      </c>
      <c r="E44" s="55">
        <f t="shared" si="3"/>
        <v>45120</v>
      </c>
      <c r="F44" s="55">
        <f t="shared" si="3"/>
        <v>45121</v>
      </c>
      <c r="G44" s="55">
        <f t="shared" si="3"/>
        <v>45122</v>
      </c>
      <c r="H44" s="55">
        <f>G44+1</f>
        <v>45123</v>
      </c>
      <c r="I44" s="78"/>
      <c r="J44" s="79"/>
      <c r="K44" s="77"/>
      <c r="L44" s="71"/>
      <c r="M44" s="72"/>
      <c r="N44" s="54"/>
      <c r="T44" s="31"/>
      <c r="U44" s="12">
        <f>AA41+1</f>
        <v>45117</v>
      </c>
      <c r="V44" s="12">
        <f>U44+1</f>
        <v>45118</v>
      </c>
      <c r="W44" s="12">
        <f t="shared" ref="W44:Z44" si="4">V44+1</f>
        <v>45119</v>
      </c>
      <c r="X44" s="12">
        <f t="shared" si="4"/>
        <v>45120</v>
      </c>
      <c r="Y44" s="12">
        <f t="shared" si="4"/>
        <v>45121</v>
      </c>
      <c r="Z44" s="26">
        <f t="shared" si="4"/>
        <v>45122</v>
      </c>
      <c r="AA44" s="25">
        <f>Z44+1</f>
        <v>45123</v>
      </c>
      <c r="AB44" s="32"/>
    </row>
    <row r="45" spans="1:28" ht="56" customHeight="1">
      <c r="A45" s="56" t="s">
        <v>21</v>
      </c>
      <c r="B45" s="13"/>
      <c r="C45" s="13"/>
      <c r="D45" s="13"/>
      <c r="E45" s="13"/>
      <c r="F45" s="13"/>
      <c r="G45" s="13"/>
      <c r="H45" s="13"/>
      <c r="I45" s="24"/>
      <c r="J45" s="67" t="str">
        <f>IF(I46&lt;100,"100回未満","100回以上")</f>
        <v>100回未満</v>
      </c>
      <c r="K45" s="69" t="str">
        <f>IF(COUNTIF(B45:H45,"○")&gt;0,"実施","―")</f>
        <v>―</v>
      </c>
      <c r="L45" s="71"/>
      <c r="M45" s="72"/>
      <c r="N45" s="54"/>
      <c r="T45" s="31"/>
      <c r="U45" s="13">
        <f>B46</f>
        <v>0</v>
      </c>
      <c r="V45" s="13">
        <f>C46</f>
        <v>0</v>
      </c>
      <c r="W45" s="13">
        <f>D46</f>
        <v>0</v>
      </c>
      <c r="X45" s="13">
        <f t="shared" ref="X45:AA45" si="5">E46</f>
        <v>0</v>
      </c>
      <c r="Y45" s="13">
        <f t="shared" si="5"/>
        <v>0</v>
      </c>
      <c r="Z45" s="13">
        <f t="shared" si="5"/>
        <v>0</v>
      </c>
      <c r="AA45" s="13">
        <f t="shared" si="5"/>
        <v>0</v>
      </c>
      <c r="AB45" s="32"/>
    </row>
    <row r="46" spans="1:28" ht="56" customHeight="1">
      <c r="A46" s="57" t="s">
        <v>9</v>
      </c>
      <c r="B46" s="13"/>
      <c r="C46" s="13"/>
      <c r="D46" s="13"/>
      <c r="E46" s="13"/>
      <c r="F46" s="13"/>
      <c r="G46" s="13"/>
      <c r="H46" s="13"/>
      <c r="I46" s="23">
        <f>SUM(B46:H46)</f>
        <v>0</v>
      </c>
      <c r="J46" s="68"/>
      <c r="K46" s="70"/>
      <c r="L46" s="71"/>
      <c r="M46" s="72"/>
      <c r="N46" s="54" t="str">
        <f>IF(I46&lt;100,IF(J45="100回以上","エラー。接種回数と回数区分が一致しません",""),IF(J45="100回未満","エラー。接種回数と回数区分が一致しません",""))</f>
        <v/>
      </c>
      <c r="P46" s="15" t="str">
        <f>IF(AND(J45="100回以上",K45="実施"),"○","")</f>
        <v/>
      </c>
      <c r="T46" s="31"/>
      <c r="U46" s="2"/>
      <c r="V46" s="2"/>
      <c r="W46" s="2"/>
      <c r="X46" s="2"/>
      <c r="Y46" s="2"/>
      <c r="Z46" s="2"/>
      <c r="AA46" s="2"/>
      <c r="AB46" s="32"/>
    </row>
    <row r="47" spans="1:28" ht="56" customHeight="1">
      <c r="A47" s="34"/>
      <c r="B47" s="55">
        <f>H44+1</f>
        <v>45124</v>
      </c>
      <c r="C47" s="55">
        <f>B47+1</f>
        <v>45125</v>
      </c>
      <c r="D47" s="55">
        <f t="shared" si="3"/>
        <v>45126</v>
      </c>
      <c r="E47" s="55">
        <f t="shared" si="3"/>
        <v>45127</v>
      </c>
      <c r="F47" s="55">
        <f t="shared" si="3"/>
        <v>45128</v>
      </c>
      <c r="G47" s="55">
        <f t="shared" si="3"/>
        <v>45129</v>
      </c>
      <c r="H47" s="55">
        <f>G47+1</f>
        <v>45130</v>
      </c>
      <c r="I47" s="78"/>
      <c r="J47" s="79"/>
      <c r="K47" s="77"/>
      <c r="L47" s="71"/>
      <c r="M47" s="72"/>
      <c r="N47" s="54"/>
      <c r="T47" s="31"/>
      <c r="U47" s="12">
        <f>AA44+1</f>
        <v>45124</v>
      </c>
      <c r="V47" s="50">
        <f>U47+1</f>
        <v>45125</v>
      </c>
      <c r="W47" s="12">
        <f t="shared" ref="W47:Z47" si="6">V47+1</f>
        <v>45126</v>
      </c>
      <c r="X47" s="12">
        <f t="shared" si="6"/>
        <v>45127</v>
      </c>
      <c r="Y47" s="12">
        <f t="shared" si="6"/>
        <v>45128</v>
      </c>
      <c r="Z47" s="26">
        <f t="shared" si="6"/>
        <v>45129</v>
      </c>
      <c r="AA47" s="25">
        <f>Z47+1</f>
        <v>45130</v>
      </c>
      <c r="AB47" s="32"/>
    </row>
    <row r="48" spans="1:28" ht="56" customHeight="1">
      <c r="A48" s="56" t="s">
        <v>21</v>
      </c>
      <c r="B48" s="13"/>
      <c r="C48" s="13"/>
      <c r="D48" s="13"/>
      <c r="E48" s="13"/>
      <c r="F48" s="13"/>
      <c r="G48" s="13"/>
      <c r="H48" s="13"/>
      <c r="I48" s="24"/>
      <c r="J48" s="67" t="str">
        <f>IF(I49&lt;100,"100回未満","100回以上")</f>
        <v>100回未満</v>
      </c>
      <c r="K48" s="69" t="str">
        <f>IF(COUNTIF(B48:H48,"○")&gt;0,"実施","―")</f>
        <v>―</v>
      </c>
      <c r="L48" s="71"/>
      <c r="M48" s="72"/>
      <c r="N48" s="54"/>
      <c r="T48" s="31"/>
      <c r="U48" s="13">
        <f>B49</f>
        <v>0</v>
      </c>
      <c r="V48" s="13">
        <f>C49</f>
        <v>0</v>
      </c>
      <c r="W48" s="13">
        <f>D49</f>
        <v>0</v>
      </c>
      <c r="X48" s="13">
        <f t="shared" ref="X48:AA48" si="7">E49</f>
        <v>0</v>
      </c>
      <c r="Y48" s="13">
        <f t="shared" si="7"/>
        <v>0</v>
      </c>
      <c r="Z48" s="13">
        <f t="shared" si="7"/>
        <v>0</v>
      </c>
      <c r="AA48" s="13">
        <f t="shared" si="7"/>
        <v>0</v>
      </c>
      <c r="AB48" s="32"/>
    </row>
    <row r="49" spans="1:28" ht="56" customHeight="1">
      <c r="A49" s="57" t="s">
        <v>9</v>
      </c>
      <c r="B49" s="13"/>
      <c r="C49" s="13"/>
      <c r="D49" s="13"/>
      <c r="E49" s="13"/>
      <c r="F49" s="13"/>
      <c r="G49" s="13"/>
      <c r="H49" s="13"/>
      <c r="I49" s="23">
        <f>SUM(B49:H49)</f>
        <v>0</v>
      </c>
      <c r="J49" s="68"/>
      <c r="K49" s="70"/>
      <c r="L49" s="71"/>
      <c r="M49" s="72"/>
      <c r="N49" s="54" t="str">
        <f>IF(I49&lt;100,IF(J48="100回以上","エラー。接種回数と回数区分が一致しません",""),IF(J48="100回未満","エラー。接種回数と回数区分が一致しません",""))</f>
        <v/>
      </c>
      <c r="P49" s="15" t="str">
        <f>IF(AND(J48="100回以上",K48="実施"),"○","")</f>
        <v/>
      </c>
      <c r="T49" s="31"/>
      <c r="U49" s="2"/>
      <c r="V49" s="2"/>
      <c r="W49" s="2"/>
      <c r="X49" s="2"/>
      <c r="Y49" s="2"/>
      <c r="Z49" s="2"/>
      <c r="AA49" s="2"/>
      <c r="AB49" s="32"/>
    </row>
    <row r="50" spans="1:28" ht="56" customHeight="1">
      <c r="A50" s="34"/>
      <c r="B50" s="55">
        <f>H47+1</f>
        <v>45131</v>
      </c>
      <c r="C50" s="55">
        <f>B50+1</f>
        <v>45132</v>
      </c>
      <c r="D50" s="55">
        <f t="shared" si="3"/>
        <v>45133</v>
      </c>
      <c r="E50" s="55">
        <f t="shared" si="3"/>
        <v>45134</v>
      </c>
      <c r="F50" s="55">
        <f t="shared" si="3"/>
        <v>45135</v>
      </c>
      <c r="G50" s="55">
        <f t="shared" si="3"/>
        <v>45136</v>
      </c>
      <c r="H50" s="55">
        <f>G50+1</f>
        <v>45137</v>
      </c>
      <c r="I50" s="78"/>
      <c r="J50" s="79"/>
      <c r="K50" s="77"/>
      <c r="L50" s="71"/>
      <c r="M50" s="72"/>
      <c r="N50" s="54"/>
      <c r="T50" s="31"/>
      <c r="U50" s="12">
        <f>AA47+1</f>
        <v>45131</v>
      </c>
      <c r="V50" s="12">
        <f>U50+1</f>
        <v>45132</v>
      </c>
      <c r="W50" s="12">
        <f t="shared" ref="W50:Z50" si="8">V50+1</f>
        <v>45133</v>
      </c>
      <c r="X50" s="12">
        <f t="shared" si="8"/>
        <v>45134</v>
      </c>
      <c r="Y50" s="12">
        <f t="shared" si="8"/>
        <v>45135</v>
      </c>
      <c r="Z50" s="26">
        <f t="shared" si="8"/>
        <v>45136</v>
      </c>
      <c r="AA50" s="25">
        <f>Z50+1</f>
        <v>45137</v>
      </c>
      <c r="AB50" s="32"/>
    </row>
    <row r="51" spans="1:28" ht="56" customHeight="1">
      <c r="A51" s="56" t="s">
        <v>21</v>
      </c>
      <c r="B51" s="13"/>
      <c r="C51" s="13"/>
      <c r="D51" s="13"/>
      <c r="E51" s="13"/>
      <c r="F51" s="13"/>
      <c r="G51" s="13"/>
      <c r="H51" s="13"/>
      <c r="I51" s="24"/>
      <c r="J51" s="67" t="str">
        <f>IF(I52&lt;100,"100回未満","100回以上")</f>
        <v>100回未満</v>
      </c>
      <c r="K51" s="69" t="str">
        <f>IF(COUNTIF(B51:H51,"○")&gt;0,"実施","―")</f>
        <v>―</v>
      </c>
      <c r="L51" s="71"/>
      <c r="M51" s="72"/>
      <c r="N51" s="54"/>
      <c r="T51" s="31"/>
      <c r="U51" s="13">
        <f>B52</f>
        <v>0</v>
      </c>
      <c r="V51" s="13">
        <f>C52</f>
        <v>0</v>
      </c>
      <c r="W51" s="13">
        <f>D52</f>
        <v>0</v>
      </c>
      <c r="X51" s="13">
        <f t="shared" ref="X51:AA51" si="9">E52</f>
        <v>0</v>
      </c>
      <c r="Y51" s="13">
        <f t="shared" si="9"/>
        <v>0</v>
      </c>
      <c r="Z51" s="13">
        <f t="shared" si="9"/>
        <v>0</v>
      </c>
      <c r="AA51" s="13">
        <f t="shared" si="9"/>
        <v>0</v>
      </c>
      <c r="AB51" s="32"/>
    </row>
    <row r="52" spans="1:28" ht="56" customHeight="1">
      <c r="A52" s="57" t="s">
        <v>9</v>
      </c>
      <c r="B52" s="13"/>
      <c r="C52" s="13"/>
      <c r="D52" s="13"/>
      <c r="E52" s="13"/>
      <c r="F52" s="13"/>
      <c r="G52" s="13"/>
      <c r="H52" s="13"/>
      <c r="I52" s="23">
        <f>SUM(B52:H52)</f>
        <v>0</v>
      </c>
      <c r="J52" s="68"/>
      <c r="K52" s="70"/>
      <c r="L52" s="71"/>
      <c r="M52" s="72"/>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45138</v>
      </c>
      <c r="C53" s="55">
        <f>B53+1</f>
        <v>45139</v>
      </c>
      <c r="D53" s="55">
        <f t="shared" si="3"/>
        <v>45140</v>
      </c>
      <c r="E53" s="55">
        <f t="shared" si="3"/>
        <v>45141</v>
      </c>
      <c r="F53" s="55">
        <f t="shared" si="3"/>
        <v>45142</v>
      </c>
      <c r="G53" s="55">
        <f t="shared" si="3"/>
        <v>45143</v>
      </c>
      <c r="H53" s="55">
        <f>G53+1</f>
        <v>45144</v>
      </c>
      <c r="I53" s="78"/>
      <c r="J53" s="79"/>
      <c r="K53" s="77"/>
      <c r="L53" s="71"/>
      <c r="M53" s="72"/>
      <c r="N53" s="54"/>
      <c r="T53" s="31"/>
      <c r="U53" s="12">
        <f>AA50+1</f>
        <v>45138</v>
      </c>
      <c r="V53" s="12">
        <f>U53+1</f>
        <v>45139</v>
      </c>
      <c r="W53" s="12">
        <f t="shared" ref="W53:Z53" si="10">V53+1</f>
        <v>45140</v>
      </c>
      <c r="X53" s="12">
        <f t="shared" si="10"/>
        <v>45141</v>
      </c>
      <c r="Y53" s="12">
        <f t="shared" si="10"/>
        <v>45142</v>
      </c>
      <c r="Z53" s="26">
        <f t="shared" si="10"/>
        <v>45143</v>
      </c>
      <c r="AA53" s="25">
        <f>Z53+1</f>
        <v>45144</v>
      </c>
      <c r="AB53" s="32"/>
    </row>
    <row r="54" spans="1:28" ht="56" customHeight="1">
      <c r="A54" s="56" t="s">
        <v>21</v>
      </c>
      <c r="B54" s="13"/>
      <c r="C54" s="13"/>
      <c r="D54" s="13"/>
      <c r="E54" s="13"/>
      <c r="F54" s="13"/>
      <c r="G54" s="13"/>
      <c r="H54" s="13"/>
      <c r="I54" s="24"/>
      <c r="J54" s="67" t="str">
        <f>IF(I55&lt;100,"100回未満","100回以上")</f>
        <v>100回未満</v>
      </c>
      <c r="K54" s="69" t="str">
        <f>IF(COUNTIF(B54:H54,"○")&gt;0,"実施","―")</f>
        <v>―</v>
      </c>
      <c r="L54" s="71"/>
      <c r="M54" s="72"/>
      <c r="N54" s="54"/>
      <c r="T54" s="31"/>
      <c r="U54" s="13">
        <f>B55</f>
        <v>0</v>
      </c>
      <c r="V54" s="13">
        <f t="shared" ref="V54:AA54" si="11">C55</f>
        <v>0</v>
      </c>
      <c r="W54" s="13">
        <f t="shared" si="11"/>
        <v>0</v>
      </c>
      <c r="X54" s="13">
        <f t="shared" si="11"/>
        <v>0</v>
      </c>
      <c r="Y54" s="13">
        <f t="shared" si="11"/>
        <v>0</v>
      </c>
      <c r="Z54" s="13">
        <f t="shared" si="11"/>
        <v>0</v>
      </c>
      <c r="AA54" s="13">
        <f t="shared" si="11"/>
        <v>0</v>
      </c>
      <c r="AB54" s="32"/>
    </row>
    <row r="55" spans="1:28" ht="56" customHeight="1">
      <c r="A55" s="57" t="s">
        <v>9</v>
      </c>
      <c r="B55" s="13"/>
      <c r="C55" s="13"/>
      <c r="D55" s="13"/>
      <c r="E55" s="13"/>
      <c r="F55" s="13"/>
      <c r="G55" s="13"/>
      <c r="H55" s="13"/>
      <c r="I55" s="23">
        <f>SUM(B55:H55)</f>
        <v>0</v>
      </c>
      <c r="J55" s="68"/>
      <c r="K55" s="70"/>
      <c r="L55" s="71"/>
      <c r="M55" s="72"/>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45145</v>
      </c>
      <c r="C56" s="55">
        <f>B56+1</f>
        <v>45146</v>
      </c>
      <c r="D56" s="55">
        <f t="shared" si="3"/>
        <v>45147</v>
      </c>
      <c r="E56" s="55">
        <f t="shared" si="3"/>
        <v>45148</v>
      </c>
      <c r="F56" s="55">
        <f t="shared" si="3"/>
        <v>45149</v>
      </c>
      <c r="G56" s="55">
        <f t="shared" si="3"/>
        <v>45150</v>
      </c>
      <c r="H56" s="55">
        <f>G56+1</f>
        <v>45151</v>
      </c>
      <c r="I56" s="78"/>
      <c r="J56" s="79"/>
      <c r="K56" s="77"/>
      <c r="L56" s="71"/>
      <c r="M56" s="72"/>
      <c r="N56" s="54"/>
      <c r="T56" s="31"/>
      <c r="U56" s="12">
        <f>AA53+1</f>
        <v>45145</v>
      </c>
      <c r="V56" s="12">
        <f>U56+1</f>
        <v>45146</v>
      </c>
      <c r="W56" s="12">
        <f t="shared" ref="W56:Z56" si="12">V56+1</f>
        <v>45147</v>
      </c>
      <c r="X56" s="12">
        <f t="shared" si="12"/>
        <v>45148</v>
      </c>
      <c r="Y56" s="12">
        <f t="shared" si="12"/>
        <v>45149</v>
      </c>
      <c r="Z56" s="26">
        <f t="shared" si="12"/>
        <v>45150</v>
      </c>
      <c r="AA56" s="25">
        <f>Z56+1</f>
        <v>45151</v>
      </c>
      <c r="AB56" s="32"/>
    </row>
    <row r="57" spans="1:28" ht="56" customHeight="1">
      <c r="A57" s="56" t="s">
        <v>21</v>
      </c>
      <c r="B57" s="13"/>
      <c r="C57" s="13"/>
      <c r="D57" s="13"/>
      <c r="E57" s="13"/>
      <c r="F57" s="13"/>
      <c r="G57" s="13"/>
      <c r="H57" s="13"/>
      <c r="I57" s="24"/>
      <c r="J57" s="67" t="str">
        <f>IF(I58&lt;100,"100回未満","100回以上")</f>
        <v>100回未満</v>
      </c>
      <c r="K57" s="69" t="str">
        <f>IF(COUNTIF(B57:H57,"○")&gt;0,"実施","―")</f>
        <v>―</v>
      </c>
      <c r="L57" s="71"/>
      <c r="M57" s="72"/>
      <c r="N57" s="54"/>
      <c r="T57" s="31"/>
      <c r="U57" s="13">
        <f>B58</f>
        <v>0</v>
      </c>
      <c r="V57" s="13">
        <f>C58</f>
        <v>0</v>
      </c>
      <c r="W57" s="13">
        <f>D58</f>
        <v>0</v>
      </c>
      <c r="X57" s="13">
        <f>E58</f>
        <v>0</v>
      </c>
      <c r="Y57" s="13">
        <f t="shared" ref="Y57:AA57" si="13">F58</f>
        <v>0</v>
      </c>
      <c r="Z57" s="13">
        <f t="shared" si="13"/>
        <v>0</v>
      </c>
      <c r="AA57" s="13">
        <f t="shared" si="13"/>
        <v>0</v>
      </c>
      <c r="AB57" s="32"/>
    </row>
    <row r="58" spans="1:28" ht="56" customHeight="1">
      <c r="A58" s="57" t="s">
        <v>9</v>
      </c>
      <c r="B58" s="13"/>
      <c r="C58" s="13"/>
      <c r="D58" s="13"/>
      <c r="E58" s="13"/>
      <c r="F58" s="13"/>
      <c r="G58" s="13"/>
      <c r="H58" s="13"/>
      <c r="I58" s="23">
        <f>SUM(B58:H58)</f>
        <v>0</v>
      </c>
      <c r="J58" s="68"/>
      <c r="K58" s="70"/>
      <c r="L58" s="71"/>
      <c r="M58" s="72"/>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45152</v>
      </c>
      <c r="C59" s="55">
        <f>B59+1</f>
        <v>45153</v>
      </c>
      <c r="D59" s="55">
        <f t="shared" si="3"/>
        <v>45154</v>
      </c>
      <c r="E59" s="55">
        <f t="shared" si="3"/>
        <v>45155</v>
      </c>
      <c r="F59" s="55">
        <f t="shared" si="3"/>
        <v>45156</v>
      </c>
      <c r="G59" s="55">
        <f t="shared" si="3"/>
        <v>45157</v>
      </c>
      <c r="H59" s="55">
        <f>G59+1</f>
        <v>45158</v>
      </c>
      <c r="I59" s="78"/>
      <c r="J59" s="79"/>
      <c r="K59" s="77"/>
      <c r="L59" s="71"/>
      <c r="M59" s="72"/>
      <c r="N59" s="54"/>
      <c r="T59" s="31"/>
      <c r="U59" s="12">
        <f>AA56+1</f>
        <v>45152</v>
      </c>
      <c r="V59" s="12">
        <f>U59+1</f>
        <v>45153</v>
      </c>
      <c r="W59" s="12">
        <f t="shared" ref="W59:Z59" si="14">V59+1</f>
        <v>45154</v>
      </c>
      <c r="X59" s="12">
        <f t="shared" si="14"/>
        <v>45155</v>
      </c>
      <c r="Y59" s="12">
        <f t="shared" si="14"/>
        <v>45156</v>
      </c>
      <c r="Z59" s="26">
        <f t="shared" si="14"/>
        <v>45157</v>
      </c>
      <c r="AA59" s="25">
        <f>Z59+1</f>
        <v>45158</v>
      </c>
      <c r="AB59" s="32"/>
    </row>
    <row r="60" spans="1:28" ht="56" customHeight="1">
      <c r="A60" s="56" t="s">
        <v>21</v>
      </c>
      <c r="B60" s="13"/>
      <c r="C60" s="13"/>
      <c r="D60" s="13"/>
      <c r="E60" s="13"/>
      <c r="F60" s="13"/>
      <c r="G60" s="13"/>
      <c r="H60" s="13"/>
      <c r="I60" s="24"/>
      <c r="J60" s="67" t="str">
        <f>IF(I61&lt;100,"100回未満","100回以上")</f>
        <v>100回未満</v>
      </c>
      <c r="K60" s="69" t="str">
        <f>IF(COUNTIF(B60:H60,"○")&gt;0,"実施","―")</f>
        <v>―</v>
      </c>
      <c r="L60" s="71"/>
      <c r="M60" s="72"/>
      <c r="N60" s="54"/>
      <c r="T60" s="31"/>
      <c r="U60" s="13">
        <f>B61</f>
        <v>0</v>
      </c>
      <c r="V60" s="13">
        <f>C61</f>
        <v>0</v>
      </c>
      <c r="W60" s="13">
        <f>D61</f>
        <v>0</v>
      </c>
      <c r="X60" s="13">
        <f t="shared" ref="X60:AA60" si="15">E61</f>
        <v>0</v>
      </c>
      <c r="Y60" s="13">
        <f t="shared" si="15"/>
        <v>0</v>
      </c>
      <c r="Z60" s="13">
        <f t="shared" si="15"/>
        <v>0</v>
      </c>
      <c r="AA60" s="13">
        <f t="shared" si="15"/>
        <v>0</v>
      </c>
      <c r="AB60" s="32"/>
    </row>
    <row r="61" spans="1:28" ht="56" customHeight="1">
      <c r="A61" s="57" t="s">
        <v>9</v>
      </c>
      <c r="B61" s="13"/>
      <c r="C61" s="13"/>
      <c r="D61" s="13"/>
      <c r="E61" s="13"/>
      <c r="F61" s="13"/>
      <c r="G61" s="13"/>
      <c r="H61" s="13"/>
      <c r="I61" s="23">
        <f>SUM(B61:H61)</f>
        <v>0</v>
      </c>
      <c r="J61" s="68"/>
      <c r="K61" s="70"/>
      <c r="L61" s="71"/>
      <c r="M61" s="72"/>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45159</v>
      </c>
      <c r="C62" s="55">
        <f>B62+1</f>
        <v>45160</v>
      </c>
      <c r="D62" s="55">
        <f t="shared" ref="D62:H62" si="16">C62+1</f>
        <v>45161</v>
      </c>
      <c r="E62" s="55">
        <f t="shared" si="16"/>
        <v>45162</v>
      </c>
      <c r="F62" s="55">
        <f t="shared" si="16"/>
        <v>45163</v>
      </c>
      <c r="G62" s="55">
        <f t="shared" si="16"/>
        <v>45164</v>
      </c>
      <c r="H62" s="55">
        <f t="shared" si="16"/>
        <v>45165</v>
      </c>
      <c r="I62" s="78"/>
      <c r="J62" s="79"/>
      <c r="K62" s="77"/>
      <c r="L62" s="71"/>
      <c r="M62" s="72"/>
      <c r="N62" s="54"/>
      <c r="T62" s="31"/>
      <c r="U62" s="12">
        <f>AA59+1</f>
        <v>45159</v>
      </c>
      <c r="V62" s="12">
        <f>U62+1</f>
        <v>45160</v>
      </c>
      <c r="W62" s="12">
        <f t="shared" ref="W62:AA62" si="17">V62+1</f>
        <v>45161</v>
      </c>
      <c r="X62" s="12">
        <f t="shared" si="17"/>
        <v>45162</v>
      </c>
      <c r="Y62" s="12">
        <f t="shared" si="17"/>
        <v>45163</v>
      </c>
      <c r="Z62" s="26">
        <f t="shared" si="17"/>
        <v>45164</v>
      </c>
      <c r="AA62" s="25">
        <f t="shared" si="17"/>
        <v>45165</v>
      </c>
      <c r="AB62" s="32"/>
    </row>
    <row r="63" spans="1:28" ht="56" customHeight="1">
      <c r="A63" s="56" t="s">
        <v>21</v>
      </c>
      <c r="B63" s="13"/>
      <c r="C63" s="13"/>
      <c r="D63" s="13"/>
      <c r="E63" s="13"/>
      <c r="F63" s="13"/>
      <c r="G63" s="13"/>
      <c r="H63" s="13"/>
      <c r="I63" s="24"/>
      <c r="J63" s="67" t="str">
        <f>IF(I64&lt;100,"100回未満","100回以上")</f>
        <v>100回未満</v>
      </c>
      <c r="K63" s="69" t="str">
        <f>IF(COUNTIF(B63:H63,"○")&gt;0,"実施","―")</f>
        <v>―</v>
      </c>
      <c r="L63" s="71"/>
      <c r="M63" s="72"/>
      <c r="N63" s="54"/>
      <c r="T63" s="31"/>
      <c r="U63" s="13">
        <f t="shared" ref="U63:AA63" si="18">B64</f>
        <v>0</v>
      </c>
      <c r="V63" s="13">
        <f t="shared" si="18"/>
        <v>0</v>
      </c>
      <c r="W63" s="13">
        <f t="shared" si="18"/>
        <v>0</v>
      </c>
      <c r="X63" s="13">
        <f t="shared" si="18"/>
        <v>0</v>
      </c>
      <c r="Y63" s="13">
        <f t="shared" si="18"/>
        <v>0</v>
      </c>
      <c r="Z63" s="13">
        <f t="shared" si="18"/>
        <v>0</v>
      </c>
      <c r="AA63" s="13">
        <f t="shared" si="18"/>
        <v>0</v>
      </c>
      <c r="AB63" s="32"/>
    </row>
    <row r="64" spans="1:28" ht="56" customHeight="1">
      <c r="A64" s="57" t="s">
        <v>9</v>
      </c>
      <c r="B64" s="13"/>
      <c r="C64" s="13"/>
      <c r="D64" s="13"/>
      <c r="E64" s="13"/>
      <c r="F64" s="13"/>
      <c r="G64" s="13"/>
      <c r="H64" s="13"/>
      <c r="I64" s="23">
        <f>SUM(B64:H64)</f>
        <v>0</v>
      </c>
      <c r="J64" s="68"/>
      <c r="K64" s="70"/>
      <c r="L64" s="71"/>
      <c r="M64" s="72"/>
      <c r="N64" s="54" t="str">
        <f>IF(I64&lt;100,IF(J63="100回以上","エラー。接種回数と回数区分が一致しません",""),IF(J63="100回未満","エラー。接種回数と回数区分が一致しません",""))</f>
        <v/>
      </c>
      <c r="P64" s="15" t="str">
        <f>IF(AND(J63="100回以上",K63="実施"),"○","")</f>
        <v/>
      </c>
      <c r="T64" s="31"/>
      <c r="U64" s="2"/>
      <c r="V64" s="2"/>
      <c r="W64" s="2"/>
      <c r="X64" s="2"/>
      <c r="Y64" s="2"/>
      <c r="Z64" s="2"/>
      <c r="AA64" s="2"/>
      <c r="AB64" s="32"/>
    </row>
    <row r="65" spans="1:28" ht="56" customHeight="1">
      <c r="A65" s="34"/>
      <c r="B65" s="55">
        <f>H62+1</f>
        <v>45166</v>
      </c>
      <c r="C65" s="55">
        <f>B65+1</f>
        <v>45167</v>
      </c>
      <c r="D65" s="55">
        <f t="shared" ref="D65:E65" si="19">C65+1</f>
        <v>45168</v>
      </c>
      <c r="E65" s="55">
        <f t="shared" si="19"/>
        <v>45169</v>
      </c>
      <c r="F65" s="55">
        <f t="shared" ref="F65" si="20">E65+1</f>
        <v>45170</v>
      </c>
      <c r="G65" s="55">
        <f t="shared" ref="G65" si="21">F65+1</f>
        <v>45171</v>
      </c>
      <c r="H65" s="55">
        <f t="shared" ref="H65" si="22">G65+1</f>
        <v>45172</v>
      </c>
      <c r="I65" s="75"/>
      <c r="J65" s="76"/>
      <c r="K65" s="77"/>
      <c r="L65" s="71"/>
      <c r="M65" s="72"/>
      <c r="N65" s="54"/>
      <c r="T65" s="31"/>
      <c r="U65" s="12">
        <f>AA62+1</f>
        <v>45166</v>
      </c>
      <c r="V65" s="12">
        <f>U65+1</f>
        <v>45167</v>
      </c>
      <c r="W65" s="12">
        <f t="shared" ref="W65:AA65" si="23">V65+1</f>
        <v>45168</v>
      </c>
      <c r="X65" s="12">
        <f t="shared" si="23"/>
        <v>45169</v>
      </c>
      <c r="Y65" s="12">
        <f t="shared" si="23"/>
        <v>45170</v>
      </c>
      <c r="Z65" s="26">
        <f t="shared" si="23"/>
        <v>45171</v>
      </c>
      <c r="AA65" s="25">
        <f t="shared" si="23"/>
        <v>45172</v>
      </c>
      <c r="AB65" s="32"/>
    </row>
    <row r="66" spans="1:28" ht="56" customHeight="1">
      <c r="A66" s="56" t="s">
        <v>21</v>
      </c>
      <c r="B66" s="13"/>
      <c r="C66" s="13"/>
      <c r="D66" s="13"/>
      <c r="E66" s="13" t="s">
        <v>50</v>
      </c>
      <c r="F66" s="108" t="s">
        <v>50</v>
      </c>
      <c r="G66" s="108" t="s">
        <v>50</v>
      </c>
      <c r="H66" s="108"/>
      <c r="I66" s="24"/>
      <c r="J66" s="67" t="str">
        <f>IF(I67&lt;100,"100回未満","100回以上")</f>
        <v>100回未満</v>
      </c>
      <c r="K66" s="69" t="str">
        <f>IF(COUNTIF(B66:H66,"○")&gt;0,"実施","―")</f>
        <v>―</v>
      </c>
      <c r="L66" s="71"/>
      <c r="M66" s="72"/>
      <c r="N66" s="54"/>
      <c r="T66" s="31"/>
      <c r="U66" s="13">
        <f t="shared" ref="U66:AA66" si="24">B67</f>
        <v>0</v>
      </c>
      <c r="V66" s="13">
        <f t="shared" si="24"/>
        <v>0</v>
      </c>
      <c r="W66" s="13">
        <f t="shared" si="24"/>
        <v>0</v>
      </c>
      <c r="X66" s="13">
        <f t="shared" si="24"/>
        <v>0</v>
      </c>
      <c r="Y66" s="13">
        <f t="shared" si="24"/>
        <v>0</v>
      </c>
      <c r="Z66" s="13">
        <f t="shared" si="24"/>
        <v>0</v>
      </c>
      <c r="AA66" s="13">
        <f t="shared" si="24"/>
        <v>0</v>
      </c>
      <c r="AB66" s="32"/>
    </row>
    <row r="67" spans="1:28" ht="56" customHeight="1" thickBot="1">
      <c r="A67" s="57" t="s">
        <v>9</v>
      </c>
      <c r="B67" s="13"/>
      <c r="C67" s="13"/>
      <c r="D67" s="13"/>
      <c r="E67" s="13"/>
      <c r="F67" s="108"/>
      <c r="G67" s="108"/>
      <c r="H67" s="108"/>
      <c r="I67" s="22">
        <f>SUM(B67:H67)</f>
        <v>0</v>
      </c>
      <c r="J67" s="68"/>
      <c r="K67" s="70"/>
      <c r="L67" s="71"/>
      <c r="M67" s="72"/>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73" t="s">
        <v>49</v>
      </c>
      <c r="D69" s="73"/>
      <c r="E69" s="73"/>
      <c r="F69" s="73"/>
      <c r="G69" s="73"/>
      <c r="H69" s="73"/>
      <c r="I69" s="74">
        <f>SUMIF($P$42:$P$67,"○",$I$42:$I$67)</f>
        <v>0</v>
      </c>
      <c r="J69" s="74"/>
      <c r="K69" s="74"/>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algorithmName="SHA-512" hashValue="ihHqT4wqLoPzjbjqJVpGBwfAdSNlN/mIhXDWvuPS4q0hY6j8JbHGZkDyUv7dHgB0rN7sSD6jeUFFhl3K4FpIPA==" saltValue="atmYzvS0M3IXIgWbtdBCPA==" spinCount="100000" sheet="1" objects="1" scenarios="1"/>
  <protectedRanges>
    <protectedRange sqref="K2:N2 B15:N18 B19:G19 K19:N19 A24:A25 B42:H43 B45:H46 B48:H49 B51:H52 B54:H55 B57:H58 B60:H61 B63:H64 B66:E67" name="範囲1"/>
  </protectedRanges>
  <mergeCells count="75">
    <mergeCell ref="D12:K12"/>
    <mergeCell ref="A39:N39"/>
    <mergeCell ref="A29:N34"/>
    <mergeCell ref="K2:N2"/>
    <mergeCell ref="A5:M6"/>
    <mergeCell ref="A8:N9"/>
    <mergeCell ref="B11:C11"/>
    <mergeCell ref="D11:K11"/>
    <mergeCell ref="B15:N15"/>
    <mergeCell ref="B16:N16"/>
    <mergeCell ref="B17:N17"/>
    <mergeCell ref="B18:N18"/>
    <mergeCell ref="B19:G19"/>
    <mergeCell ref="H19:J19"/>
    <mergeCell ref="K19:N19"/>
    <mergeCell ref="B24:N24"/>
    <mergeCell ref="B25:N25"/>
    <mergeCell ref="I40:I41"/>
    <mergeCell ref="J40:J41"/>
    <mergeCell ref="K40:K41"/>
    <mergeCell ref="L40:M41"/>
    <mergeCell ref="J42:J43"/>
    <mergeCell ref="K42:K43"/>
    <mergeCell ref="L42:M42"/>
    <mergeCell ref="L43:M43"/>
    <mergeCell ref="I44:K44"/>
    <mergeCell ref="L44:M44"/>
    <mergeCell ref="J45:J46"/>
    <mergeCell ref="K45:K46"/>
    <mergeCell ref="L45:M45"/>
    <mergeCell ref="L46:M46"/>
    <mergeCell ref="I47:K47"/>
    <mergeCell ref="L47:M47"/>
    <mergeCell ref="J48:J49"/>
    <mergeCell ref="K48:K49"/>
    <mergeCell ref="L48:M48"/>
    <mergeCell ref="L49:M49"/>
    <mergeCell ref="I50:K50"/>
    <mergeCell ref="L50:M50"/>
    <mergeCell ref="J51:J52"/>
    <mergeCell ref="K51:K52"/>
    <mergeCell ref="L51:M51"/>
    <mergeCell ref="L52:M52"/>
    <mergeCell ref="I53:K53"/>
    <mergeCell ref="L53:M53"/>
    <mergeCell ref="J54:J55"/>
    <mergeCell ref="K54:K55"/>
    <mergeCell ref="L54:M54"/>
    <mergeCell ref="L55:M55"/>
    <mergeCell ref="I56:K56"/>
    <mergeCell ref="L56:M56"/>
    <mergeCell ref="J57:J58"/>
    <mergeCell ref="K57:K58"/>
    <mergeCell ref="L57:M57"/>
    <mergeCell ref="L58:M58"/>
    <mergeCell ref="I59:K59"/>
    <mergeCell ref="L59:M59"/>
    <mergeCell ref="J60:J61"/>
    <mergeCell ref="K60:K61"/>
    <mergeCell ref="L60:M60"/>
    <mergeCell ref="L61:M61"/>
    <mergeCell ref="I62:K62"/>
    <mergeCell ref="L62:M62"/>
    <mergeCell ref="J63:J64"/>
    <mergeCell ref="K63:K64"/>
    <mergeCell ref="L63:M63"/>
    <mergeCell ref="L64:M64"/>
    <mergeCell ref="I65:K65"/>
    <mergeCell ref="L65:M65"/>
    <mergeCell ref="J66:J67"/>
    <mergeCell ref="K66:K67"/>
    <mergeCell ref="L66:M66"/>
    <mergeCell ref="L67:M67"/>
    <mergeCell ref="C69:H69"/>
    <mergeCell ref="I69:K69"/>
  </mergeCells>
  <phoneticPr fontId="2"/>
  <conditionalFormatting sqref="K66:K67 K63:K64 K60:K61 K57:K58 K54:K55 K51:K52 K48:K49 K45:K46 K42:K43">
    <cfRule type="containsText" dxfId="9" priority="5" operator="containsText" text="実施">
      <formula>NOT(ISERROR(SEARCH("実施",K42)))</formula>
    </cfRule>
  </conditionalFormatting>
  <conditionalFormatting sqref="N43 N46 N49 N52 N55 N58 N61 N64 N67">
    <cfRule type="containsText" dxfId="8" priority="4" operator="containsText" text="エラー">
      <formula>NOT(ISERROR(SEARCH("エラー",N43)))</formula>
    </cfRule>
  </conditionalFormatting>
  <conditionalFormatting sqref="J42:J43 J45:J46 J48:J49 J51:J52 J54:J55 J57:J58 J60:J61 J63:J64 J66:J67">
    <cfRule type="containsText" dxfId="7" priority="3" operator="containsText" text="100回以上">
      <formula>NOT(ISERROR(SEARCH("100回以上",J42)))</formula>
    </cfRule>
  </conditionalFormatting>
  <conditionalFormatting sqref="O11">
    <cfRule type="cellIs" dxfId="6" priority="2" operator="equal">
      <formula>"支給要件を満たしていません"</formula>
    </cfRule>
  </conditionalFormatting>
  <conditionalFormatting sqref="D12">
    <cfRule type="containsText" dxfId="5" priority="1" operator="containsText" text="支給要件を満たしていません">
      <formula>NOT(ISERROR(SEARCH("支給要件を満たしていません",D12)))</formula>
    </cfRule>
  </conditionalFormatting>
  <dataValidations count="2">
    <dataValidation type="list" allowBlank="1" showInputMessage="1" showErrorMessage="1" sqref="B42:H42 B60:H60 B57:H57 B66:H66 B51:H51 B45:H45 B48:H48 B54:H54 B63:H63" xr:uid="{9478DF30-0F13-48E1-9329-70B378DD6E82}">
      <formula1>"○,　"</formula1>
    </dataValidation>
    <dataValidation type="list" allowBlank="1" showInputMessage="1" showErrorMessage="1" sqref="A24:A25" xr:uid="{BB088ADF-5D18-41D9-BCED-D8631D51D242}">
      <formula1>"○"</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1" manualBreakCount="1">
    <brk id="35"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6338-ED30-4F97-BBCF-9A588C423B9F}">
  <sheetPr>
    <tabColor rgb="FFFFFF00"/>
    <pageSetUpPr fitToPage="1"/>
  </sheetPr>
  <dimension ref="A1:AC70"/>
  <sheetViews>
    <sheetView view="pageBreakPreview" zoomScale="40" zoomScaleNormal="55" zoomScaleSheetLayoutView="40" workbookViewId="0">
      <selection activeCell="K2" sqref="K2:N2"/>
    </sheetView>
  </sheetViews>
  <sheetFormatPr defaultColWidth="9" defaultRowHeight="18"/>
  <cols>
    <col min="1" max="1" width="42.75" style="15" customWidth="1"/>
    <col min="2" max="8" width="11.25" style="15" customWidth="1"/>
    <col min="9" max="9" width="15" style="15" customWidth="1"/>
    <col min="10" max="10" width="14.08203125" style="15" customWidth="1"/>
    <col min="11" max="12" width="15.83203125" style="15" customWidth="1"/>
    <col min="13" max="13" width="26.58203125" style="15" customWidth="1"/>
    <col min="14" max="14" width="17.1640625" style="15" customWidth="1"/>
    <col min="15" max="15" width="32.33203125" style="15" hidden="1" customWidth="1"/>
    <col min="16" max="29" width="9" style="15" hidden="1" customWidth="1"/>
    <col min="30" max="30" width="0" style="15" hidden="1" customWidth="1"/>
    <col min="31" max="16384" width="9" style="15"/>
  </cols>
  <sheetData>
    <row r="1" spans="1:28" s="35" customFormat="1" ht="39">
      <c r="A1" s="28"/>
      <c r="B1" s="28"/>
      <c r="C1" s="28"/>
      <c r="D1" s="28"/>
      <c r="E1" s="28"/>
      <c r="F1" s="28"/>
      <c r="G1" s="28"/>
      <c r="H1" s="28"/>
      <c r="I1" s="5"/>
      <c r="J1" s="5"/>
      <c r="K1" s="28"/>
      <c r="L1" s="28"/>
      <c r="M1" s="41" t="s">
        <v>35</v>
      </c>
      <c r="N1" s="41"/>
      <c r="T1" s="36"/>
      <c r="U1" s="36"/>
      <c r="V1" s="36"/>
      <c r="W1" s="36"/>
      <c r="X1" s="36"/>
      <c r="Y1" s="36"/>
      <c r="Z1" s="36"/>
      <c r="AA1" s="36"/>
      <c r="AB1" s="36"/>
    </row>
    <row r="2" spans="1:28" s="35" customFormat="1" ht="46.5" customHeight="1">
      <c r="A2" s="28"/>
      <c r="B2" s="28"/>
      <c r="C2" s="28"/>
      <c r="D2" s="28"/>
      <c r="E2" s="28"/>
      <c r="F2" s="28"/>
      <c r="G2" s="28"/>
      <c r="H2" s="28"/>
      <c r="I2" s="5"/>
      <c r="J2" s="44" t="s">
        <v>29</v>
      </c>
      <c r="K2" s="94">
        <v>45139</v>
      </c>
      <c r="L2" s="94"/>
      <c r="M2" s="94"/>
      <c r="N2" s="94"/>
      <c r="T2" s="36"/>
      <c r="U2" s="36"/>
      <c r="V2" s="36"/>
      <c r="W2" s="36"/>
      <c r="X2" s="36"/>
      <c r="Y2" s="36"/>
      <c r="Z2" s="36"/>
      <c r="AA2" s="36"/>
      <c r="AB2" s="36"/>
    </row>
    <row r="3" spans="1:28" s="35" customFormat="1" ht="83.25" customHeight="1">
      <c r="A3" s="43" t="s">
        <v>28</v>
      </c>
      <c r="B3" s="28"/>
      <c r="C3" s="28"/>
      <c r="D3" s="28"/>
      <c r="E3" s="28"/>
      <c r="F3" s="28"/>
      <c r="G3" s="28"/>
      <c r="H3" s="28"/>
      <c r="I3" s="5"/>
      <c r="J3" s="28"/>
      <c r="K3" s="28"/>
      <c r="L3" s="28"/>
      <c r="M3" s="28"/>
      <c r="T3" s="36"/>
      <c r="U3" s="36"/>
      <c r="V3" s="36"/>
      <c r="W3" s="36"/>
      <c r="X3" s="36"/>
      <c r="Y3" s="36"/>
      <c r="Z3" s="36"/>
      <c r="AA3" s="36"/>
      <c r="AB3" s="36"/>
    </row>
    <row r="4" spans="1:28" s="35" customFormat="1" ht="33.75" customHeight="1">
      <c r="A4" s="28"/>
      <c r="B4" s="28"/>
      <c r="C4" s="28"/>
      <c r="D4" s="28"/>
      <c r="E4" s="28"/>
      <c r="F4" s="28"/>
      <c r="G4" s="28"/>
      <c r="H4" s="28"/>
      <c r="I4" s="28"/>
      <c r="J4" s="28"/>
      <c r="K4" s="28"/>
      <c r="L4" s="28"/>
      <c r="M4" s="28"/>
      <c r="T4" s="36"/>
      <c r="U4" s="36"/>
      <c r="V4" s="36"/>
      <c r="W4" s="36"/>
      <c r="X4" s="36"/>
      <c r="Y4" s="36"/>
      <c r="Z4" s="36"/>
      <c r="AA4" s="36"/>
      <c r="AB4" s="36"/>
    </row>
    <row r="5" spans="1:28" s="35" customFormat="1" ht="31.5" customHeight="1">
      <c r="A5" s="95" t="s">
        <v>46</v>
      </c>
      <c r="B5" s="95"/>
      <c r="C5" s="95"/>
      <c r="D5" s="95"/>
      <c r="E5" s="95"/>
      <c r="F5" s="95"/>
      <c r="G5" s="95"/>
      <c r="H5" s="95"/>
      <c r="I5" s="95"/>
      <c r="J5" s="95"/>
      <c r="K5" s="95"/>
      <c r="L5" s="95"/>
      <c r="M5" s="95"/>
      <c r="T5" s="36"/>
      <c r="U5" s="36"/>
      <c r="V5" s="36"/>
      <c r="W5" s="36"/>
      <c r="X5" s="36"/>
      <c r="Y5" s="36"/>
      <c r="Z5" s="36"/>
      <c r="AA5" s="36"/>
      <c r="AB5" s="36"/>
    </row>
    <row r="6" spans="1:28" s="35" customFormat="1" ht="56.25" customHeight="1">
      <c r="A6" s="95"/>
      <c r="B6" s="95"/>
      <c r="C6" s="95"/>
      <c r="D6" s="95"/>
      <c r="E6" s="95"/>
      <c r="F6" s="95"/>
      <c r="G6" s="95"/>
      <c r="H6" s="95"/>
      <c r="I6" s="95"/>
      <c r="J6" s="95"/>
      <c r="K6" s="95"/>
      <c r="L6" s="95"/>
      <c r="M6" s="95"/>
      <c r="N6" s="3"/>
      <c r="T6" s="36"/>
      <c r="U6" s="36"/>
      <c r="V6" s="36"/>
      <c r="W6" s="36"/>
      <c r="X6" s="36"/>
      <c r="Y6" s="36"/>
      <c r="Z6" s="36"/>
      <c r="AA6" s="36"/>
      <c r="AB6" s="36"/>
    </row>
    <row r="7" spans="1:28" s="35" customFormat="1" ht="30.5" customHeight="1">
      <c r="A7" s="4"/>
      <c r="B7" s="4"/>
      <c r="C7" s="4"/>
      <c r="D7" s="4"/>
      <c r="E7" s="4"/>
      <c r="F7" s="4"/>
      <c r="G7" s="4"/>
      <c r="H7" s="4"/>
      <c r="I7" s="4"/>
      <c r="J7" s="4"/>
      <c r="K7" s="4"/>
      <c r="L7" s="4"/>
      <c r="M7" s="4"/>
      <c r="T7" s="36"/>
      <c r="U7" s="36"/>
      <c r="V7" s="36"/>
      <c r="W7" s="36"/>
      <c r="X7" s="36"/>
      <c r="Y7" s="36"/>
      <c r="Z7" s="36"/>
      <c r="AA7" s="36"/>
      <c r="AB7" s="36"/>
    </row>
    <row r="8" spans="1:28" s="35" customFormat="1" ht="75" customHeight="1">
      <c r="A8" s="96" t="s">
        <v>45</v>
      </c>
      <c r="B8" s="96"/>
      <c r="C8" s="96"/>
      <c r="D8" s="96"/>
      <c r="E8" s="96"/>
      <c r="F8" s="96"/>
      <c r="G8" s="96"/>
      <c r="H8" s="96"/>
      <c r="I8" s="96"/>
      <c r="J8" s="96"/>
      <c r="K8" s="96"/>
      <c r="L8" s="96"/>
      <c r="M8" s="96"/>
      <c r="N8" s="96"/>
      <c r="T8" s="36"/>
      <c r="U8" s="36"/>
      <c r="V8" s="36"/>
      <c r="W8" s="36"/>
      <c r="X8" s="36"/>
      <c r="Y8" s="36"/>
      <c r="Z8" s="36"/>
      <c r="AA8" s="36"/>
      <c r="AB8" s="36"/>
    </row>
    <row r="9" spans="1:28" s="35" customFormat="1" ht="51" customHeight="1">
      <c r="A9" s="96"/>
      <c r="B9" s="96"/>
      <c r="C9" s="96"/>
      <c r="D9" s="96"/>
      <c r="E9" s="96"/>
      <c r="F9" s="96"/>
      <c r="G9" s="96"/>
      <c r="H9" s="96"/>
      <c r="I9" s="96"/>
      <c r="J9" s="96"/>
      <c r="K9" s="96"/>
      <c r="L9" s="96"/>
      <c r="M9" s="96"/>
      <c r="N9" s="96"/>
      <c r="T9" s="36"/>
      <c r="U9" s="36"/>
      <c r="V9" s="36"/>
      <c r="W9" s="36"/>
      <c r="X9" s="36"/>
      <c r="Y9" s="36"/>
      <c r="Z9" s="36"/>
      <c r="AA9" s="36"/>
      <c r="AB9" s="36"/>
    </row>
    <row r="10" spans="1:28" s="35" customFormat="1" ht="34" customHeight="1">
      <c r="A10" s="49"/>
      <c r="B10" s="49"/>
      <c r="C10" s="49"/>
      <c r="D10" s="49"/>
      <c r="E10" s="49"/>
      <c r="F10" s="49"/>
      <c r="G10" s="49"/>
      <c r="H10" s="49"/>
      <c r="I10" s="49"/>
      <c r="J10" s="49"/>
      <c r="K10" s="49"/>
      <c r="L10" s="49"/>
      <c r="M10" s="49"/>
      <c r="N10" s="1"/>
      <c r="T10" s="36"/>
      <c r="U10" s="36"/>
      <c r="V10" s="36"/>
      <c r="W10" s="36"/>
      <c r="X10" s="36"/>
      <c r="Y10" s="36"/>
      <c r="Z10" s="36"/>
      <c r="AA10" s="36"/>
      <c r="AB10" s="36"/>
    </row>
    <row r="11" spans="1:28" s="35" customFormat="1" ht="72.5" customHeight="1" thickBot="1">
      <c r="A11" s="49"/>
      <c r="B11" s="97" t="s">
        <v>44</v>
      </c>
      <c r="C11" s="97"/>
      <c r="D11" s="98">
        <f>I69*2000</f>
        <v>812000</v>
      </c>
      <c r="E11" s="98"/>
      <c r="F11" s="98"/>
      <c r="G11" s="98"/>
      <c r="H11" s="98"/>
      <c r="I11" s="98"/>
      <c r="J11" s="98"/>
      <c r="K11" s="98"/>
      <c r="L11" s="42" t="s">
        <v>24</v>
      </c>
      <c r="M11" s="63"/>
      <c r="N11" s="1"/>
      <c r="O11" s="62"/>
      <c r="T11" s="36"/>
      <c r="U11" s="36"/>
      <c r="V11" s="36"/>
      <c r="W11" s="36"/>
      <c r="X11" s="36"/>
      <c r="Y11" s="36"/>
      <c r="Z11" s="36"/>
      <c r="AA11" s="36"/>
      <c r="AB11" s="36"/>
    </row>
    <row r="12" spans="1:28" s="35" customFormat="1" ht="50" customHeight="1" thickTop="1">
      <c r="A12" s="49"/>
      <c r="B12" s="47"/>
      <c r="C12" s="47"/>
      <c r="D12" s="91" t="str">
        <f>IF(COUNTIF($P$43:$P$67,"○")&lt;4,"支給要件を満たしていません","")</f>
        <v/>
      </c>
      <c r="E12" s="91"/>
      <c r="F12" s="91"/>
      <c r="G12" s="91"/>
      <c r="H12" s="91"/>
      <c r="I12" s="91"/>
      <c r="J12" s="91"/>
      <c r="K12" s="91"/>
      <c r="L12" s="42"/>
      <c r="M12" s="49"/>
      <c r="N12" s="1"/>
      <c r="T12" s="36"/>
      <c r="U12" s="36"/>
      <c r="V12" s="36"/>
      <c r="W12" s="36"/>
      <c r="X12" s="36"/>
      <c r="Y12" s="36"/>
      <c r="Z12" s="36"/>
      <c r="AA12" s="36"/>
      <c r="AB12" s="36"/>
    </row>
    <row r="13" spans="1:28" s="35" customFormat="1" ht="50" customHeight="1">
      <c r="A13" s="49"/>
      <c r="B13" s="39"/>
      <c r="C13" s="39"/>
      <c r="D13" s="40"/>
      <c r="E13" s="40"/>
      <c r="F13" s="40"/>
      <c r="G13" s="40"/>
      <c r="H13" s="40"/>
      <c r="I13" s="40"/>
      <c r="J13" s="40"/>
      <c r="K13" s="40"/>
      <c r="L13" s="38"/>
      <c r="M13" s="49"/>
      <c r="N13" s="1"/>
      <c r="T13" s="36"/>
      <c r="U13" s="36"/>
      <c r="V13" s="36"/>
      <c r="W13" s="36"/>
      <c r="X13" s="36"/>
      <c r="Y13" s="36"/>
      <c r="Z13" s="36"/>
      <c r="AA13" s="36"/>
      <c r="AB13" s="36"/>
    </row>
    <row r="14" spans="1:28" s="35" customFormat="1" ht="32.5" customHeight="1">
      <c r="A14" s="49"/>
      <c r="B14" s="49"/>
      <c r="C14" s="49"/>
      <c r="D14" s="49"/>
      <c r="E14" s="49"/>
      <c r="F14" s="49"/>
      <c r="G14" s="49"/>
      <c r="H14" s="49"/>
      <c r="I14" s="49"/>
      <c r="J14" s="49"/>
      <c r="K14" s="49"/>
      <c r="L14" s="49"/>
      <c r="M14" s="49"/>
      <c r="N14" s="1"/>
      <c r="T14" s="36"/>
      <c r="U14" s="36"/>
      <c r="V14" s="36"/>
      <c r="W14" s="36"/>
      <c r="X14" s="36"/>
      <c r="Y14" s="36"/>
      <c r="Z14" s="36"/>
      <c r="AA14" s="36"/>
      <c r="AB14" s="36"/>
    </row>
    <row r="15" spans="1:28" s="35" customFormat="1" ht="69" customHeight="1">
      <c r="A15" s="45" t="s">
        <v>23</v>
      </c>
      <c r="B15" s="99" t="s">
        <v>37</v>
      </c>
      <c r="C15" s="99"/>
      <c r="D15" s="99"/>
      <c r="E15" s="99"/>
      <c r="F15" s="99"/>
      <c r="G15" s="99"/>
      <c r="H15" s="99"/>
      <c r="I15" s="99"/>
      <c r="J15" s="99"/>
      <c r="K15" s="99"/>
      <c r="L15" s="99"/>
      <c r="M15" s="99"/>
      <c r="N15" s="99"/>
      <c r="T15" s="36"/>
      <c r="U15" s="36"/>
      <c r="V15" s="36"/>
      <c r="W15" s="36"/>
      <c r="X15" s="36"/>
      <c r="Y15" s="36"/>
      <c r="Z15" s="36"/>
      <c r="AA15" s="36"/>
      <c r="AB15" s="36"/>
    </row>
    <row r="16" spans="1:28" s="35" customFormat="1" ht="69" customHeight="1">
      <c r="A16" s="45" t="s">
        <v>34</v>
      </c>
      <c r="B16" s="100" t="s">
        <v>38</v>
      </c>
      <c r="C16" s="100"/>
      <c r="D16" s="100"/>
      <c r="E16" s="100"/>
      <c r="F16" s="100"/>
      <c r="G16" s="100"/>
      <c r="H16" s="100"/>
      <c r="I16" s="100"/>
      <c r="J16" s="100"/>
      <c r="K16" s="100"/>
      <c r="L16" s="100"/>
      <c r="M16" s="100"/>
      <c r="N16" s="100"/>
      <c r="T16" s="36"/>
      <c r="U16" s="36"/>
      <c r="V16" s="36"/>
      <c r="W16" s="36"/>
      <c r="X16" s="36"/>
      <c r="Y16" s="36"/>
      <c r="Z16" s="36"/>
      <c r="AA16" s="36"/>
      <c r="AB16" s="36"/>
    </row>
    <row r="17" spans="1:28" s="35" customFormat="1" ht="69" customHeight="1">
      <c r="A17" s="48" t="s">
        <v>30</v>
      </c>
      <c r="B17" s="100" t="s">
        <v>39</v>
      </c>
      <c r="C17" s="100"/>
      <c r="D17" s="100"/>
      <c r="E17" s="100"/>
      <c r="F17" s="100"/>
      <c r="G17" s="100"/>
      <c r="H17" s="100"/>
      <c r="I17" s="100"/>
      <c r="J17" s="100"/>
      <c r="K17" s="100"/>
      <c r="L17" s="100"/>
      <c r="M17" s="100"/>
      <c r="N17" s="100"/>
      <c r="T17" s="36"/>
      <c r="U17" s="36"/>
      <c r="V17" s="36"/>
      <c r="W17" s="36"/>
      <c r="X17" s="36"/>
      <c r="Y17" s="36"/>
      <c r="Z17" s="36"/>
      <c r="AA17" s="36"/>
      <c r="AB17" s="36"/>
    </row>
    <row r="18" spans="1:28" s="35" customFormat="1" ht="69" customHeight="1">
      <c r="A18" s="45" t="s">
        <v>31</v>
      </c>
      <c r="B18" s="100" t="s">
        <v>40</v>
      </c>
      <c r="C18" s="100"/>
      <c r="D18" s="100"/>
      <c r="E18" s="100"/>
      <c r="F18" s="100"/>
      <c r="G18" s="100"/>
      <c r="H18" s="100"/>
      <c r="I18" s="100"/>
      <c r="J18" s="100"/>
      <c r="K18" s="100"/>
      <c r="L18" s="100"/>
      <c r="M18" s="100"/>
      <c r="N18" s="100"/>
      <c r="T18" s="36"/>
      <c r="U18" s="36"/>
      <c r="V18" s="36"/>
      <c r="W18" s="36"/>
      <c r="X18" s="36"/>
      <c r="Y18" s="36"/>
      <c r="Z18" s="36"/>
      <c r="AA18" s="36"/>
      <c r="AB18" s="36"/>
    </row>
    <row r="19" spans="1:28" s="35" customFormat="1" ht="69" customHeight="1">
      <c r="A19" s="45" t="s">
        <v>32</v>
      </c>
      <c r="B19" s="101" t="s">
        <v>41</v>
      </c>
      <c r="C19" s="102"/>
      <c r="D19" s="102"/>
      <c r="E19" s="102"/>
      <c r="F19" s="102"/>
      <c r="G19" s="103"/>
      <c r="H19" s="104" t="s">
        <v>33</v>
      </c>
      <c r="I19" s="105"/>
      <c r="J19" s="106"/>
      <c r="K19" s="100" t="s">
        <v>42</v>
      </c>
      <c r="L19" s="100"/>
      <c r="M19" s="100"/>
      <c r="N19" s="100"/>
      <c r="T19" s="36"/>
      <c r="U19" s="36"/>
      <c r="V19" s="36"/>
      <c r="W19" s="36"/>
      <c r="X19" s="36"/>
      <c r="Y19" s="36"/>
      <c r="Z19" s="36"/>
      <c r="AA19" s="36"/>
      <c r="AB19" s="36"/>
    </row>
    <row r="20" spans="1:28" s="35" customFormat="1" ht="32.5" customHeight="1">
      <c r="A20" s="37"/>
      <c r="B20" s="49"/>
      <c r="C20" s="49"/>
      <c r="D20" s="49"/>
      <c r="E20" s="49"/>
      <c r="F20" s="49"/>
      <c r="G20" s="49"/>
      <c r="H20" s="49"/>
      <c r="I20" s="49"/>
      <c r="J20" s="49"/>
      <c r="K20" s="49"/>
      <c r="L20" s="49"/>
      <c r="M20" s="49"/>
      <c r="N20" s="1"/>
      <c r="T20" s="36"/>
      <c r="U20" s="36"/>
      <c r="V20" s="36"/>
      <c r="W20" s="36"/>
      <c r="X20" s="36"/>
      <c r="Y20" s="36"/>
      <c r="Z20" s="36"/>
      <c r="AA20" s="36"/>
      <c r="AB20" s="36"/>
    </row>
    <row r="21" spans="1:28" s="35" customFormat="1" ht="32.5" customHeight="1">
      <c r="A21" s="37"/>
      <c r="B21" s="49"/>
      <c r="C21" s="49"/>
      <c r="D21" s="49"/>
      <c r="E21" s="49"/>
      <c r="F21" s="49"/>
      <c r="G21" s="49"/>
      <c r="H21" s="49"/>
      <c r="I21" s="49"/>
      <c r="J21" s="49"/>
      <c r="K21" s="49"/>
      <c r="L21" s="49"/>
      <c r="M21" s="49"/>
      <c r="N21" s="1"/>
      <c r="T21" s="36"/>
      <c r="U21" s="36"/>
      <c r="V21" s="36"/>
      <c r="W21" s="36"/>
      <c r="X21" s="36"/>
      <c r="Y21" s="36"/>
      <c r="Z21" s="36"/>
      <c r="AA21" s="36"/>
      <c r="AB21" s="36"/>
    </row>
    <row r="22" spans="1:28" s="35" customFormat="1" ht="34" customHeight="1">
      <c r="A22" s="49"/>
      <c r="B22" s="49"/>
      <c r="C22" s="49"/>
      <c r="D22" s="49"/>
      <c r="E22" s="49"/>
      <c r="F22" s="49"/>
      <c r="G22" s="49"/>
      <c r="H22" s="49"/>
      <c r="I22" s="49"/>
      <c r="J22" s="49"/>
      <c r="K22" s="49"/>
      <c r="L22" s="49"/>
      <c r="M22" s="49"/>
      <c r="N22" s="1"/>
      <c r="T22" s="36"/>
      <c r="U22" s="36"/>
      <c r="V22" s="36"/>
      <c r="W22" s="36"/>
      <c r="X22" s="36"/>
      <c r="Y22" s="36"/>
      <c r="Z22" s="36"/>
      <c r="AA22" s="36"/>
      <c r="AB22" s="36"/>
    </row>
    <row r="23" spans="1:28" s="35" customFormat="1" ht="39" customHeight="1">
      <c r="A23" s="46" t="s">
        <v>25</v>
      </c>
      <c r="B23" s="49"/>
      <c r="C23" s="49"/>
      <c r="D23" s="49"/>
      <c r="E23" s="49"/>
      <c r="F23" s="49"/>
      <c r="G23" s="49"/>
      <c r="H23" s="49"/>
      <c r="I23" s="49"/>
      <c r="J23" s="49"/>
      <c r="K23" s="49"/>
      <c r="L23" s="49"/>
      <c r="M23" s="49"/>
      <c r="N23" s="1"/>
      <c r="T23" s="36"/>
      <c r="U23" s="36"/>
      <c r="V23" s="36"/>
      <c r="W23" s="36"/>
      <c r="X23" s="36"/>
      <c r="Y23" s="36"/>
      <c r="Z23" s="36"/>
      <c r="AA23" s="36"/>
      <c r="AB23" s="36"/>
    </row>
    <row r="24" spans="1:28" s="35" customFormat="1" ht="75.5" customHeight="1">
      <c r="A24" s="51" t="s">
        <v>43</v>
      </c>
      <c r="B24" s="80" t="s">
        <v>26</v>
      </c>
      <c r="C24" s="80"/>
      <c r="D24" s="80"/>
      <c r="E24" s="80"/>
      <c r="F24" s="80"/>
      <c r="G24" s="80"/>
      <c r="H24" s="80"/>
      <c r="I24" s="80"/>
      <c r="J24" s="80"/>
      <c r="K24" s="80"/>
      <c r="L24" s="80"/>
      <c r="M24" s="80"/>
      <c r="N24" s="80"/>
      <c r="T24" s="36"/>
      <c r="U24" s="36"/>
      <c r="V24" s="36"/>
      <c r="W24" s="36"/>
      <c r="X24" s="36"/>
      <c r="Y24" s="36"/>
      <c r="Z24" s="36"/>
      <c r="AA24" s="36"/>
      <c r="AB24" s="36"/>
    </row>
    <row r="25" spans="1:28" s="35" customFormat="1" ht="75.5" customHeight="1">
      <c r="A25" s="51"/>
      <c r="B25" s="80" t="s">
        <v>27</v>
      </c>
      <c r="C25" s="80"/>
      <c r="D25" s="80"/>
      <c r="E25" s="80"/>
      <c r="F25" s="80"/>
      <c r="G25" s="80"/>
      <c r="H25" s="80"/>
      <c r="I25" s="80"/>
      <c r="J25" s="80"/>
      <c r="K25" s="80"/>
      <c r="L25" s="80"/>
      <c r="M25" s="80"/>
      <c r="N25" s="80"/>
      <c r="T25" s="36"/>
      <c r="U25" s="36"/>
      <c r="V25" s="36"/>
      <c r="W25" s="36"/>
      <c r="X25" s="36"/>
      <c r="Y25" s="36"/>
      <c r="Z25" s="36"/>
      <c r="AA25" s="36"/>
      <c r="AB25" s="36"/>
    </row>
    <row r="26" spans="1:28" ht="41.5" customHeight="1">
      <c r="A26" s="46" t="s">
        <v>47</v>
      </c>
      <c r="B26" s="49"/>
      <c r="C26" s="49"/>
      <c r="D26" s="49"/>
      <c r="E26" s="49"/>
      <c r="F26" s="49"/>
      <c r="G26" s="49"/>
      <c r="H26" s="49"/>
      <c r="I26" s="49"/>
      <c r="J26" s="49"/>
      <c r="K26" s="49"/>
      <c r="L26" s="49"/>
      <c r="M26" s="49"/>
      <c r="N26" s="1"/>
    </row>
    <row r="27" spans="1:28" ht="41.5" customHeight="1">
      <c r="A27" s="46" t="s">
        <v>54</v>
      </c>
      <c r="B27" s="49"/>
      <c r="C27" s="49"/>
      <c r="D27" s="49"/>
      <c r="E27" s="49"/>
      <c r="F27" s="49"/>
      <c r="G27" s="49"/>
      <c r="H27" s="49"/>
      <c r="I27" s="49"/>
      <c r="J27" s="49"/>
      <c r="K27" s="49"/>
      <c r="L27" s="49"/>
      <c r="M27" s="49"/>
      <c r="N27" s="1"/>
    </row>
    <row r="28" spans="1:28" ht="35">
      <c r="A28" s="49"/>
      <c r="B28" s="49"/>
      <c r="C28" s="49"/>
      <c r="D28" s="49"/>
      <c r="E28" s="49"/>
      <c r="F28" s="49"/>
      <c r="G28" s="49"/>
      <c r="H28" s="49"/>
      <c r="I28" s="49"/>
      <c r="J28" s="49"/>
      <c r="K28" s="49"/>
      <c r="L28" s="49"/>
      <c r="M28" s="49"/>
      <c r="N28" s="1"/>
    </row>
    <row r="29" spans="1:28" ht="35" customHeight="1">
      <c r="A29" s="93" t="s">
        <v>53</v>
      </c>
      <c r="B29" s="93"/>
      <c r="C29" s="93"/>
      <c r="D29" s="93"/>
      <c r="E29" s="93"/>
      <c r="F29" s="93"/>
      <c r="G29" s="93"/>
      <c r="H29" s="93"/>
      <c r="I29" s="93"/>
      <c r="J29" s="93"/>
      <c r="K29" s="93"/>
      <c r="L29" s="93"/>
      <c r="M29" s="93"/>
      <c r="N29" s="93"/>
    </row>
    <row r="30" spans="1:28" ht="34" customHeight="1">
      <c r="A30" s="93"/>
      <c r="B30" s="93"/>
      <c r="C30" s="93"/>
      <c r="D30" s="93"/>
      <c r="E30" s="93"/>
      <c r="F30" s="93"/>
      <c r="G30" s="93"/>
      <c r="H30" s="93"/>
      <c r="I30" s="93"/>
      <c r="J30" s="93"/>
      <c r="K30" s="93"/>
      <c r="L30" s="93"/>
      <c r="M30" s="93"/>
      <c r="N30" s="93"/>
    </row>
    <row r="31" spans="1:28" ht="9" customHeight="1">
      <c r="A31" s="93"/>
      <c r="B31" s="93"/>
      <c r="C31" s="93"/>
      <c r="D31" s="93"/>
      <c r="E31" s="93"/>
      <c r="F31" s="93"/>
      <c r="G31" s="93"/>
      <c r="H31" s="93"/>
      <c r="I31" s="93"/>
      <c r="J31" s="93"/>
      <c r="K31" s="93"/>
      <c r="L31" s="93"/>
      <c r="M31" s="93"/>
      <c r="N31" s="93"/>
    </row>
    <row r="32" spans="1:28" ht="34" customHeight="1">
      <c r="A32" s="93"/>
      <c r="B32" s="93"/>
      <c r="C32" s="93"/>
      <c r="D32" s="93"/>
      <c r="E32" s="93"/>
      <c r="F32" s="93"/>
      <c r="G32" s="93"/>
      <c r="H32" s="93"/>
      <c r="I32" s="93"/>
      <c r="J32" s="93"/>
      <c r="K32" s="93"/>
      <c r="L32" s="93"/>
      <c r="M32" s="93"/>
      <c r="N32" s="93"/>
    </row>
    <row r="33" spans="1:28" ht="34" customHeight="1">
      <c r="A33" s="93"/>
      <c r="B33" s="93"/>
      <c r="C33" s="93"/>
      <c r="D33" s="93"/>
      <c r="E33" s="93"/>
      <c r="F33" s="93"/>
      <c r="G33" s="93"/>
      <c r="H33" s="93"/>
      <c r="I33" s="93"/>
      <c r="J33" s="93"/>
      <c r="K33" s="93"/>
      <c r="L33" s="93"/>
      <c r="M33" s="93"/>
      <c r="N33" s="93"/>
    </row>
    <row r="34" spans="1:28" ht="34" customHeight="1">
      <c r="A34" s="93"/>
      <c r="B34" s="93"/>
      <c r="C34" s="93"/>
      <c r="D34" s="93"/>
      <c r="E34" s="93"/>
      <c r="F34" s="93"/>
      <c r="G34" s="93"/>
      <c r="H34" s="93"/>
      <c r="I34" s="93"/>
      <c r="J34" s="93"/>
      <c r="K34" s="93"/>
      <c r="L34" s="93"/>
      <c r="M34" s="93"/>
      <c r="N34" s="93"/>
    </row>
    <row r="35" spans="1:28" ht="34" customHeight="1"/>
    <row r="36" spans="1:28" ht="77.25" customHeight="1">
      <c r="A36" s="52" t="s">
        <v>36</v>
      </c>
      <c r="B36" s="5"/>
      <c r="C36" s="5"/>
      <c r="D36" s="5"/>
      <c r="E36" s="5"/>
      <c r="F36" s="5"/>
      <c r="G36" s="5"/>
      <c r="H36" s="5"/>
      <c r="I36" s="5"/>
      <c r="J36" s="5"/>
      <c r="K36" s="5"/>
      <c r="M36" s="14" t="s">
        <v>10</v>
      </c>
    </row>
    <row r="37" spans="1:28" ht="45" customHeight="1">
      <c r="A37" s="5"/>
      <c r="B37" s="5"/>
      <c r="C37" s="5"/>
      <c r="D37" s="5"/>
      <c r="E37" s="5"/>
      <c r="F37" s="5"/>
      <c r="G37" s="5"/>
      <c r="H37" s="5"/>
      <c r="I37" s="5"/>
      <c r="J37" s="5"/>
      <c r="K37" s="5"/>
      <c r="M37" s="6"/>
    </row>
    <row r="38" spans="1:28" ht="45" customHeight="1">
      <c r="A38" s="64" t="s">
        <v>48</v>
      </c>
      <c r="B38" s="5"/>
      <c r="C38" s="5"/>
      <c r="D38" s="5"/>
      <c r="E38" s="5"/>
      <c r="F38" s="5"/>
      <c r="G38" s="5"/>
      <c r="H38" s="5"/>
      <c r="I38" s="5"/>
      <c r="J38" s="5"/>
      <c r="K38" s="5"/>
      <c r="M38" s="6"/>
    </row>
    <row r="39" spans="1:28" ht="56" customHeight="1" thickBot="1">
      <c r="A39" s="107"/>
      <c r="B39" s="107"/>
      <c r="C39" s="107"/>
      <c r="D39" s="107"/>
      <c r="E39" s="107"/>
      <c r="F39" s="107"/>
      <c r="G39" s="107"/>
      <c r="H39" s="107"/>
      <c r="I39" s="107"/>
      <c r="J39" s="107"/>
      <c r="K39" s="107"/>
      <c r="L39" s="107"/>
      <c r="M39" s="107"/>
      <c r="N39" s="107"/>
      <c r="T39" s="33" t="s">
        <v>22</v>
      </c>
    </row>
    <row r="40" spans="1:28" ht="56" customHeight="1">
      <c r="A40" s="7"/>
      <c r="B40" s="58" t="s">
        <v>1</v>
      </c>
      <c r="C40" s="58" t="s">
        <v>2</v>
      </c>
      <c r="D40" s="58" t="s">
        <v>3</v>
      </c>
      <c r="E40" s="58" t="s">
        <v>4</v>
      </c>
      <c r="F40" s="58" t="s">
        <v>5</v>
      </c>
      <c r="G40" s="58" t="s">
        <v>6</v>
      </c>
      <c r="H40" s="58" t="s">
        <v>0</v>
      </c>
      <c r="I40" s="81" t="s">
        <v>7</v>
      </c>
      <c r="J40" s="83" t="s">
        <v>8</v>
      </c>
      <c r="K40" s="85" t="s">
        <v>52</v>
      </c>
      <c r="L40" s="87" t="s">
        <v>51</v>
      </c>
      <c r="M40" s="88"/>
      <c r="N40" s="53"/>
      <c r="T40" s="29"/>
      <c r="U40" s="27"/>
      <c r="V40" s="27"/>
      <c r="W40" s="27"/>
      <c r="X40" s="27"/>
      <c r="Y40" s="27"/>
      <c r="Z40" s="27"/>
      <c r="AA40" s="27"/>
      <c r="AB40" s="30"/>
    </row>
    <row r="41" spans="1:28" ht="56" customHeight="1">
      <c r="A41" s="7"/>
      <c r="B41" s="65">
        <v>45110</v>
      </c>
      <c r="C41" s="55">
        <f t="shared" ref="C41:H41" si="0">B41+1</f>
        <v>45111</v>
      </c>
      <c r="D41" s="55">
        <f t="shared" si="0"/>
        <v>45112</v>
      </c>
      <c r="E41" s="55">
        <f t="shared" si="0"/>
        <v>45113</v>
      </c>
      <c r="F41" s="55">
        <f t="shared" si="0"/>
        <v>45114</v>
      </c>
      <c r="G41" s="55">
        <f t="shared" si="0"/>
        <v>45115</v>
      </c>
      <c r="H41" s="55">
        <f t="shared" si="0"/>
        <v>45116</v>
      </c>
      <c r="I41" s="82"/>
      <c r="J41" s="84"/>
      <c r="K41" s="86"/>
      <c r="L41" s="89"/>
      <c r="M41" s="90"/>
      <c r="N41" s="54"/>
      <c r="T41" s="31"/>
      <c r="U41" s="12">
        <f>B41</f>
        <v>45110</v>
      </c>
      <c r="V41" s="12">
        <f t="shared" ref="V41:AA41" si="1">U41+1</f>
        <v>45111</v>
      </c>
      <c r="W41" s="25">
        <f t="shared" si="1"/>
        <v>45112</v>
      </c>
      <c r="X41" s="25">
        <f t="shared" si="1"/>
        <v>45113</v>
      </c>
      <c r="Y41" s="25">
        <f t="shared" si="1"/>
        <v>45114</v>
      </c>
      <c r="Z41" s="26">
        <f t="shared" si="1"/>
        <v>45115</v>
      </c>
      <c r="AA41" s="25">
        <f t="shared" si="1"/>
        <v>45116</v>
      </c>
      <c r="AB41" s="32"/>
    </row>
    <row r="42" spans="1:28" ht="56" customHeight="1">
      <c r="A42" s="56" t="s">
        <v>21</v>
      </c>
      <c r="B42" s="13"/>
      <c r="C42" s="13"/>
      <c r="D42" s="13"/>
      <c r="E42" s="13"/>
      <c r="F42" s="13"/>
      <c r="G42" s="13"/>
      <c r="H42" s="13" t="s">
        <v>43</v>
      </c>
      <c r="I42" s="24"/>
      <c r="J42" s="67" t="str">
        <f>IF(I43&lt;100,"100回未満","100回以上")</f>
        <v>100回以上</v>
      </c>
      <c r="K42" s="69" t="str">
        <f>IF(COUNTIF(B42:H42,"○")&gt;0,"実施","―")</f>
        <v>実施</v>
      </c>
      <c r="L42" s="71"/>
      <c r="M42" s="72"/>
      <c r="N42" s="54"/>
      <c r="T42" s="31"/>
      <c r="U42" s="13">
        <f>B43</f>
        <v>0</v>
      </c>
      <c r="V42" s="13">
        <f>C43</f>
        <v>24</v>
      </c>
      <c r="W42" s="13">
        <f>D43</f>
        <v>30</v>
      </c>
      <c r="X42" s="13">
        <f t="shared" ref="X42:AA42" si="2">E43</f>
        <v>0</v>
      </c>
      <c r="Y42" s="13">
        <f t="shared" si="2"/>
        <v>24</v>
      </c>
      <c r="Z42" s="13">
        <f t="shared" si="2"/>
        <v>18</v>
      </c>
      <c r="AA42" s="13">
        <f t="shared" si="2"/>
        <v>4</v>
      </c>
      <c r="AB42" s="32"/>
    </row>
    <row r="43" spans="1:28" ht="56" customHeight="1">
      <c r="A43" s="57" t="s">
        <v>9</v>
      </c>
      <c r="B43" s="13"/>
      <c r="C43" s="13">
        <v>24</v>
      </c>
      <c r="D43" s="13">
        <v>30</v>
      </c>
      <c r="E43" s="13"/>
      <c r="F43" s="13">
        <v>24</v>
      </c>
      <c r="G43" s="13">
        <v>18</v>
      </c>
      <c r="H43" s="13">
        <v>4</v>
      </c>
      <c r="I43" s="23">
        <f>SUM(B43:H43)</f>
        <v>100</v>
      </c>
      <c r="J43" s="68"/>
      <c r="K43" s="70"/>
      <c r="L43" s="71"/>
      <c r="M43" s="72"/>
      <c r="N43" s="54" t="str">
        <f>IF(I43&lt;100,IF(J42="100回以上","エラー。接種回数と回数区分が一致しません",""),IF(J42="100回未満","エラー。接種回数と回数区分が一致しません",""))</f>
        <v/>
      </c>
      <c r="P43" s="15" t="str">
        <f>IF(AND(J42="100回以上",K42="実施"),"○","")</f>
        <v>○</v>
      </c>
      <c r="T43" s="31"/>
      <c r="U43" s="2"/>
      <c r="V43" s="2"/>
      <c r="W43" s="2"/>
      <c r="X43" s="2"/>
      <c r="Y43" s="2"/>
      <c r="Z43" s="2"/>
      <c r="AA43" s="2"/>
      <c r="AB43" s="32"/>
    </row>
    <row r="44" spans="1:28" ht="56" customHeight="1">
      <c r="A44" s="34"/>
      <c r="B44" s="55">
        <f>H41+1</f>
        <v>45117</v>
      </c>
      <c r="C44" s="55">
        <f>B44+1</f>
        <v>45118</v>
      </c>
      <c r="D44" s="55">
        <f t="shared" ref="D44:G59" si="3">C44+1</f>
        <v>45119</v>
      </c>
      <c r="E44" s="55">
        <f t="shared" si="3"/>
        <v>45120</v>
      </c>
      <c r="F44" s="55">
        <f t="shared" si="3"/>
        <v>45121</v>
      </c>
      <c r="G44" s="55">
        <f t="shared" si="3"/>
        <v>45122</v>
      </c>
      <c r="H44" s="55">
        <f>G44+1</f>
        <v>45123</v>
      </c>
      <c r="I44" s="78"/>
      <c r="J44" s="79"/>
      <c r="K44" s="77"/>
      <c r="L44" s="71"/>
      <c r="M44" s="72"/>
      <c r="N44" s="54"/>
      <c r="T44" s="31"/>
      <c r="U44" s="12">
        <f>AA41+1</f>
        <v>45117</v>
      </c>
      <c r="V44" s="12">
        <f>U44+1</f>
        <v>45118</v>
      </c>
      <c r="W44" s="12">
        <f t="shared" ref="W44:Z44" si="4">V44+1</f>
        <v>45119</v>
      </c>
      <c r="X44" s="12">
        <f t="shared" si="4"/>
        <v>45120</v>
      </c>
      <c r="Y44" s="12">
        <f t="shared" si="4"/>
        <v>45121</v>
      </c>
      <c r="Z44" s="26">
        <f t="shared" si="4"/>
        <v>45122</v>
      </c>
      <c r="AA44" s="25">
        <f>Z44+1</f>
        <v>45123</v>
      </c>
      <c r="AB44" s="32"/>
    </row>
    <row r="45" spans="1:28" ht="56" customHeight="1">
      <c r="A45" s="56" t="s">
        <v>21</v>
      </c>
      <c r="B45" s="13"/>
      <c r="C45" s="13"/>
      <c r="D45" s="13"/>
      <c r="E45" s="13"/>
      <c r="F45" s="13"/>
      <c r="G45" s="13"/>
      <c r="H45" s="13" t="s">
        <v>43</v>
      </c>
      <c r="I45" s="24"/>
      <c r="J45" s="67" t="str">
        <f>IF(I46&lt;100,"100回未満","100回以上")</f>
        <v>100回以上</v>
      </c>
      <c r="K45" s="69" t="str">
        <f>IF(COUNTIF(B45:H45,"○")&gt;0,"実施","―")</f>
        <v>実施</v>
      </c>
      <c r="L45" s="71"/>
      <c r="M45" s="72"/>
      <c r="N45" s="54"/>
      <c r="T45" s="31"/>
      <c r="U45" s="13">
        <f>B46</f>
        <v>0</v>
      </c>
      <c r="V45" s="13">
        <f>C46</f>
        <v>18</v>
      </c>
      <c r="W45" s="13">
        <f>D46</f>
        <v>30</v>
      </c>
      <c r="X45" s="13">
        <f t="shared" ref="X45:AA45" si="5">E46</f>
        <v>0</v>
      </c>
      <c r="Y45" s="13">
        <f t="shared" si="5"/>
        <v>18</v>
      </c>
      <c r="Z45" s="13">
        <f t="shared" si="5"/>
        <v>24</v>
      </c>
      <c r="AA45" s="13">
        <f t="shared" si="5"/>
        <v>12</v>
      </c>
      <c r="AB45" s="32"/>
    </row>
    <row r="46" spans="1:28" ht="56" customHeight="1">
      <c r="A46" s="57" t="s">
        <v>9</v>
      </c>
      <c r="B46" s="13"/>
      <c r="C46" s="13">
        <v>18</v>
      </c>
      <c r="D46" s="13">
        <v>30</v>
      </c>
      <c r="E46" s="13"/>
      <c r="F46" s="13">
        <v>18</v>
      </c>
      <c r="G46" s="13">
        <v>24</v>
      </c>
      <c r="H46" s="13">
        <v>12</v>
      </c>
      <c r="I46" s="23">
        <f>SUM(B46:H46)</f>
        <v>102</v>
      </c>
      <c r="J46" s="68"/>
      <c r="K46" s="70"/>
      <c r="L46" s="71"/>
      <c r="M46" s="72"/>
      <c r="N46" s="54" t="str">
        <f>IF(I46&lt;100,IF(J45="100回以上","エラー。接種回数と回数区分が一致しません",""),IF(J45="100回未満","エラー。接種回数と回数区分が一致しません",""))</f>
        <v/>
      </c>
      <c r="P46" s="15" t="str">
        <f>IF(AND(J45="100回以上",K45="実施"),"○","")</f>
        <v>○</v>
      </c>
      <c r="T46" s="31"/>
      <c r="U46" s="2"/>
      <c r="V46" s="2"/>
      <c r="W46" s="2"/>
      <c r="X46" s="2"/>
      <c r="Y46" s="2"/>
      <c r="Z46" s="2"/>
      <c r="AA46" s="2"/>
      <c r="AB46" s="32"/>
    </row>
    <row r="47" spans="1:28" ht="56" customHeight="1">
      <c r="A47" s="34"/>
      <c r="B47" s="55">
        <f>H44+1</f>
        <v>45124</v>
      </c>
      <c r="C47" s="55">
        <f>B47+1</f>
        <v>45125</v>
      </c>
      <c r="D47" s="55">
        <f t="shared" si="3"/>
        <v>45126</v>
      </c>
      <c r="E47" s="55">
        <f t="shared" si="3"/>
        <v>45127</v>
      </c>
      <c r="F47" s="55">
        <f t="shared" si="3"/>
        <v>45128</v>
      </c>
      <c r="G47" s="55">
        <f t="shared" si="3"/>
        <v>45129</v>
      </c>
      <c r="H47" s="55">
        <f>G47+1</f>
        <v>45130</v>
      </c>
      <c r="I47" s="78"/>
      <c r="J47" s="79"/>
      <c r="K47" s="77"/>
      <c r="L47" s="71"/>
      <c r="M47" s="72"/>
      <c r="N47" s="54"/>
      <c r="T47" s="31"/>
      <c r="U47" s="12">
        <f>AA44+1</f>
        <v>45124</v>
      </c>
      <c r="V47" s="50">
        <f>U47+1</f>
        <v>45125</v>
      </c>
      <c r="W47" s="12">
        <f t="shared" ref="W47:Z47" si="6">V47+1</f>
        <v>45126</v>
      </c>
      <c r="X47" s="12">
        <f t="shared" si="6"/>
        <v>45127</v>
      </c>
      <c r="Y47" s="12">
        <f t="shared" si="6"/>
        <v>45128</v>
      </c>
      <c r="Z47" s="26">
        <f t="shared" si="6"/>
        <v>45129</v>
      </c>
      <c r="AA47" s="25">
        <f>Z47+1</f>
        <v>45130</v>
      </c>
      <c r="AB47" s="32"/>
    </row>
    <row r="48" spans="1:28" ht="56" customHeight="1">
      <c r="A48" s="56" t="s">
        <v>21</v>
      </c>
      <c r="B48" s="13"/>
      <c r="C48" s="13"/>
      <c r="D48" s="13"/>
      <c r="E48" s="13"/>
      <c r="F48" s="13"/>
      <c r="G48" s="13"/>
      <c r="H48" s="13" t="s">
        <v>43</v>
      </c>
      <c r="I48" s="24"/>
      <c r="J48" s="67" t="str">
        <f>IF(I49&lt;100,"100回未満","100回以上")</f>
        <v>100回以上</v>
      </c>
      <c r="K48" s="69" t="str">
        <f>IF(COUNTIF(B48:H48,"○")&gt;0,"実施","―")</f>
        <v>実施</v>
      </c>
      <c r="L48" s="71"/>
      <c r="M48" s="72"/>
      <c r="N48" s="54"/>
      <c r="T48" s="31"/>
      <c r="U48" s="13">
        <f>B49</f>
        <v>0</v>
      </c>
      <c r="V48" s="13">
        <f>C49</f>
        <v>0</v>
      </c>
      <c r="W48" s="13">
        <f>D49</f>
        <v>30</v>
      </c>
      <c r="X48" s="13">
        <f t="shared" ref="X48:AA48" si="7">E49</f>
        <v>0</v>
      </c>
      <c r="Y48" s="13">
        <f t="shared" si="7"/>
        <v>30</v>
      </c>
      <c r="Z48" s="13">
        <f t="shared" si="7"/>
        <v>30</v>
      </c>
      <c r="AA48" s="13">
        <f t="shared" si="7"/>
        <v>12</v>
      </c>
      <c r="AB48" s="32"/>
    </row>
    <row r="49" spans="1:28" ht="56" customHeight="1">
      <c r="A49" s="57" t="s">
        <v>9</v>
      </c>
      <c r="B49" s="13"/>
      <c r="C49" s="13"/>
      <c r="D49" s="13">
        <v>30</v>
      </c>
      <c r="E49" s="13"/>
      <c r="F49" s="13">
        <v>30</v>
      </c>
      <c r="G49" s="13">
        <v>30</v>
      </c>
      <c r="H49" s="13">
        <v>12</v>
      </c>
      <c r="I49" s="23">
        <f>SUM(B49:H49)</f>
        <v>102</v>
      </c>
      <c r="J49" s="68"/>
      <c r="K49" s="70"/>
      <c r="L49" s="71"/>
      <c r="M49" s="72"/>
      <c r="N49" s="54" t="str">
        <f>IF(I49&lt;100,IF(J48="100回以上","エラー。接種回数と回数区分が一致しません",""),IF(J48="100回未満","エラー。接種回数と回数区分が一致しません",""))</f>
        <v/>
      </c>
      <c r="P49" s="15" t="str">
        <f>IF(AND(J48="100回以上",K48="実施"),"○","")</f>
        <v>○</v>
      </c>
      <c r="T49" s="31"/>
      <c r="U49" s="2"/>
      <c r="V49" s="2"/>
      <c r="W49" s="2"/>
      <c r="X49" s="2"/>
      <c r="Y49" s="2"/>
      <c r="Z49" s="2"/>
      <c r="AA49" s="2"/>
      <c r="AB49" s="32"/>
    </row>
    <row r="50" spans="1:28" ht="56" customHeight="1">
      <c r="A50" s="34"/>
      <c r="B50" s="55">
        <f>H47+1</f>
        <v>45131</v>
      </c>
      <c r="C50" s="55">
        <f>B50+1</f>
        <v>45132</v>
      </c>
      <c r="D50" s="55">
        <f t="shared" si="3"/>
        <v>45133</v>
      </c>
      <c r="E50" s="55">
        <f t="shared" si="3"/>
        <v>45134</v>
      </c>
      <c r="F50" s="55">
        <f t="shared" si="3"/>
        <v>45135</v>
      </c>
      <c r="G50" s="55">
        <f t="shared" si="3"/>
        <v>45136</v>
      </c>
      <c r="H50" s="55">
        <f>G50+1</f>
        <v>45137</v>
      </c>
      <c r="I50" s="78"/>
      <c r="J50" s="79"/>
      <c r="K50" s="77"/>
      <c r="L50" s="71"/>
      <c r="M50" s="72"/>
      <c r="N50" s="54"/>
      <c r="T50" s="31"/>
      <c r="U50" s="12">
        <f>AA47+1</f>
        <v>45131</v>
      </c>
      <c r="V50" s="12">
        <f>U50+1</f>
        <v>45132</v>
      </c>
      <c r="W50" s="12">
        <f t="shared" ref="W50:Z50" si="8">V50+1</f>
        <v>45133</v>
      </c>
      <c r="X50" s="12">
        <f t="shared" si="8"/>
        <v>45134</v>
      </c>
      <c r="Y50" s="12">
        <f t="shared" si="8"/>
        <v>45135</v>
      </c>
      <c r="Z50" s="26">
        <f t="shared" si="8"/>
        <v>45136</v>
      </c>
      <c r="AA50" s="25">
        <f>Z50+1</f>
        <v>45137</v>
      </c>
      <c r="AB50" s="32"/>
    </row>
    <row r="51" spans="1:28" ht="56" customHeight="1">
      <c r="A51" s="56" t="s">
        <v>21</v>
      </c>
      <c r="B51" s="13"/>
      <c r="C51" s="13"/>
      <c r="D51" s="13"/>
      <c r="E51" s="13"/>
      <c r="F51" s="13"/>
      <c r="G51" s="13"/>
      <c r="H51" s="13"/>
      <c r="I51" s="24"/>
      <c r="J51" s="67" t="str">
        <f>IF(I52&lt;100,"100回未満","100回以上")</f>
        <v>100回未満</v>
      </c>
      <c r="K51" s="69" t="str">
        <f>IF(COUNTIF(B51:H51,"○")&gt;0,"実施","―")</f>
        <v>―</v>
      </c>
      <c r="L51" s="71"/>
      <c r="M51" s="72"/>
      <c r="N51" s="54"/>
      <c r="T51" s="31"/>
      <c r="U51" s="13">
        <f>B52</f>
        <v>0</v>
      </c>
      <c r="V51" s="13">
        <f>C52</f>
        <v>6</v>
      </c>
      <c r="W51" s="13">
        <f>D52</f>
        <v>0</v>
      </c>
      <c r="X51" s="13">
        <f t="shared" ref="X51:AA51" si="9">E52</f>
        <v>0</v>
      </c>
      <c r="Y51" s="13">
        <f t="shared" si="9"/>
        <v>6</v>
      </c>
      <c r="Z51" s="13">
        <f t="shared" si="9"/>
        <v>6</v>
      </c>
      <c r="AA51" s="13">
        <f t="shared" si="9"/>
        <v>6</v>
      </c>
      <c r="AB51" s="32"/>
    </row>
    <row r="52" spans="1:28" ht="56" customHeight="1">
      <c r="A52" s="57" t="s">
        <v>9</v>
      </c>
      <c r="B52" s="13"/>
      <c r="C52" s="13">
        <v>6</v>
      </c>
      <c r="D52" s="13"/>
      <c r="E52" s="13"/>
      <c r="F52" s="13">
        <v>6</v>
      </c>
      <c r="G52" s="13">
        <v>6</v>
      </c>
      <c r="H52" s="13">
        <v>6</v>
      </c>
      <c r="I52" s="23">
        <f>SUM(B52:H52)</f>
        <v>24</v>
      </c>
      <c r="J52" s="68"/>
      <c r="K52" s="70"/>
      <c r="L52" s="71"/>
      <c r="M52" s="72"/>
      <c r="N52" s="54" t="str">
        <f>IF(I52&lt;100,IF(J51="100回以上","エラー。接種回数と回数区分が一致しません",""),IF(J51="100回未満","エラー。接種回数と回数区分が一致しません",""))</f>
        <v/>
      </c>
      <c r="P52" s="15" t="str">
        <f>IF(AND(J51="100回以上",K51="実施"),"○","")</f>
        <v/>
      </c>
      <c r="T52" s="31"/>
      <c r="U52" s="2"/>
      <c r="V52" s="2"/>
      <c r="W52" s="2"/>
      <c r="X52" s="2"/>
      <c r="Y52" s="2"/>
      <c r="Z52" s="2"/>
      <c r="AA52" s="2"/>
      <c r="AB52" s="32"/>
    </row>
    <row r="53" spans="1:28" ht="56" customHeight="1">
      <c r="A53" s="34"/>
      <c r="B53" s="55">
        <f>H50+1</f>
        <v>45138</v>
      </c>
      <c r="C53" s="55">
        <f>B53+1</f>
        <v>45139</v>
      </c>
      <c r="D53" s="55">
        <f t="shared" si="3"/>
        <v>45140</v>
      </c>
      <c r="E53" s="55">
        <f t="shared" si="3"/>
        <v>45141</v>
      </c>
      <c r="F53" s="55">
        <f t="shared" si="3"/>
        <v>45142</v>
      </c>
      <c r="G53" s="55">
        <f t="shared" si="3"/>
        <v>45143</v>
      </c>
      <c r="H53" s="55">
        <f>G53+1</f>
        <v>45144</v>
      </c>
      <c r="I53" s="78"/>
      <c r="J53" s="79"/>
      <c r="K53" s="77"/>
      <c r="L53" s="71"/>
      <c r="M53" s="72"/>
      <c r="N53" s="54"/>
      <c r="T53" s="31"/>
      <c r="U53" s="12">
        <f>AA50+1</f>
        <v>45138</v>
      </c>
      <c r="V53" s="12">
        <f>U53+1</f>
        <v>45139</v>
      </c>
      <c r="W53" s="12">
        <f t="shared" ref="W53:Z53" si="10">V53+1</f>
        <v>45140</v>
      </c>
      <c r="X53" s="12">
        <f t="shared" si="10"/>
        <v>45141</v>
      </c>
      <c r="Y53" s="12">
        <f t="shared" si="10"/>
        <v>45142</v>
      </c>
      <c r="Z53" s="26">
        <f t="shared" si="10"/>
        <v>45143</v>
      </c>
      <c r="AA53" s="25">
        <f>Z53+1</f>
        <v>45144</v>
      </c>
      <c r="AB53" s="32"/>
    </row>
    <row r="54" spans="1:28" ht="56" customHeight="1">
      <c r="A54" s="56" t="s">
        <v>21</v>
      </c>
      <c r="B54" s="13"/>
      <c r="C54" s="13"/>
      <c r="D54" s="13"/>
      <c r="E54" s="13"/>
      <c r="F54" s="13"/>
      <c r="G54" s="13"/>
      <c r="H54" s="13" t="s">
        <v>50</v>
      </c>
      <c r="I54" s="24"/>
      <c r="J54" s="67" t="str">
        <f>IF(I55&lt;100,"100回未満","100回以上")</f>
        <v>100回未満</v>
      </c>
      <c r="K54" s="69" t="str">
        <f>IF(COUNTIF(B54:H54,"○")&gt;0,"実施","―")</f>
        <v>―</v>
      </c>
      <c r="L54" s="71"/>
      <c r="M54" s="72"/>
      <c r="N54" s="54"/>
      <c r="T54" s="31"/>
      <c r="U54" s="13">
        <f>B55</f>
        <v>0</v>
      </c>
      <c r="V54" s="13">
        <f t="shared" ref="V54:AA54" si="11">C55</f>
        <v>18</v>
      </c>
      <c r="W54" s="13">
        <f t="shared" si="11"/>
        <v>18</v>
      </c>
      <c r="X54" s="13">
        <f t="shared" si="11"/>
        <v>0</v>
      </c>
      <c r="Y54" s="13">
        <f t="shared" si="11"/>
        <v>6</v>
      </c>
      <c r="Z54" s="13">
        <f t="shared" si="11"/>
        <v>24</v>
      </c>
      <c r="AA54" s="13">
        <f t="shared" si="11"/>
        <v>18</v>
      </c>
      <c r="AB54" s="32"/>
    </row>
    <row r="55" spans="1:28" ht="56" customHeight="1">
      <c r="A55" s="57" t="s">
        <v>9</v>
      </c>
      <c r="B55" s="13"/>
      <c r="C55" s="13">
        <v>18</v>
      </c>
      <c r="D55" s="13">
        <v>18</v>
      </c>
      <c r="E55" s="13"/>
      <c r="F55" s="13">
        <v>6</v>
      </c>
      <c r="G55" s="13">
        <v>24</v>
      </c>
      <c r="H55" s="13">
        <v>18</v>
      </c>
      <c r="I55" s="23">
        <f>SUM(B55:H55)</f>
        <v>84</v>
      </c>
      <c r="J55" s="68"/>
      <c r="K55" s="70"/>
      <c r="L55" s="71"/>
      <c r="M55" s="72"/>
      <c r="N55" s="54" t="str">
        <f>IF(I55&lt;100,IF(J54="100回以上","エラー。接種回数と回数区分が一致しません",""),IF(J54="100回未満","エラー。接種回数と回数区分が一致しません",""))</f>
        <v/>
      </c>
      <c r="P55" s="15" t="str">
        <f>IF(AND(J54="100回以上",K54="実施"),"○","")</f>
        <v/>
      </c>
      <c r="T55" s="31"/>
      <c r="U55" s="2"/>
      <c r="V55" s="2"/>
      <c r="W55" s="2"/>
      <c r="X55" s="2"/>
      <c r="Y55" s="2"/>
      <c r="Z55" s="2"/>
      <c r="AA55" s="2"/>
      <c r="AB55" s="32"/>
    </row>
    <row r="56" spans="1:28" ht="56" customHeight="1">
      <c r="A56" s="34"/>
      <c r="B56" s="55">
        <f>H53+1</f>
        <v>45145</v>
      </c>
      <c r="C56" s="55">
        <f>B56+1</f>
        <v>45146</v>
      </c>
      <c r="D56" s="55">
        <f t="shared" si="3"/>
        <v>45147</v>
      </c>
      <c r="E56" s="55">
        <f t="shared" si="3"/>
        <v>45148</v>
      </c>
      <c r="F56" s="55">
        <f t="shared" si="3"/>
        <v>45149</v>
      </c>
      <c r="G56" s="55">
        <f t="shared" si="3"/>
        <v>45150</v>
      </c>
      <c r="H56" s="55">
        <f>G56+1</f>
        <v>45151</v>
      </c>
      <c r="I56" s="78"/>
      <c r="J56" s="79"/>
      <c r="K56" s="77"/>
      <c r="L56" s="71"/>
      <c r="M56" s="72"/>
      <c r="N56" s="54"/>
      <c r="T56" s="31"/>
      <c r="U56" s="12">
        <f>AA53+1</f>
        <v>45145</v>
      </c>
      <c r="V56" s="12">
        <f>U56+1</f>
        <v>45146</v>
      </c>
      <c r="W56" s="12">
        <f t="shared" ref="W56:Z56" si="12">V56+1</f>
        <v>45147</v>
      </c>
      <c r="X56" s="12">
        <f t="shared" si="12"/>
        <v>45148</v>
      </c>
      <c r="Y56" s="12">
        <f t="shared" si="12"/>
        <v>45149</v>
      </c>
      <c r="Z56" s="26">
        <f t="shared" si="12"/>
        <v>45150</v>
      </c>
      <c r="AA56" s="25">
        <f>Z56+1</f>
        <v>45151</v>
      </c>
      <c r="AB56" s="32"/>
    </row>
    <row r="57" spans="1:28" ht="56" customHeight="1">
      <c r="A57" s="56" t="s">
        <v>21</v>
      </c>
      <c r="B57" s="13"/>
      <c r="C57" s="13"/>
      <c r="D57" s="13"/>
      <c r="E57" s="13"/>
      <c r="F57" s="13"/>
      <c r="G57" s="13"/>
      <c r="H57" s="13" t="s">
        <v>43</v>
      </c>
      <c r="I57" s="24"/>
      <c r="J57" s="67" t="str">
        <f>IF(I58&lt;100,"100回未満","100回以上")</f>
        <v>100回未満</v>
      </c>
      <c r="K57" s="69" t="str">
        <f>IF(COUNTIF(B57:H57,"○")&gt;0,"実施","―")</f>
        <v>実施</v>
      </c>
      <c r="L57" s="71"/>
      <c r="M57" s="72"/>
      <c r="N57" s="54"/>
      <c r="T57" s="31"/>
      <c r="U57" s="13">
        <f>B58</f>
        <v>0</v>
      </c>
      <c r="V57" s="13">
        <f>C58</f>
        <v>6</v>
      </c>
      <c r="W57" s="13">
        <f>D58</f>
        <v>12</v>
      </c>
      <c r="X57" s="13">
        <f>E58</f>
        <v>0</v>
      </c>
      <c r="Y57" s="13">
        <f t="shared" ref="Y57:AA57" si="13">F58</f>
        <v>0</v>
      </c>
      <c r="Z57" s="13">
        <f t="shared" si="13"/>
        <v>6</v>
      </c>
      <c r="AA57" s="13">
        <f t="shared" si="13"/>
        <v>6</v>
      </c>
      <c r="AB57" s="32"/>
    </row>
    <row r="58" spans="1:28" ht="56" customHeight="1">
      <c r="A58" s="57" t="s">
        <v>9</v>
      </c>
      <c r="B58" s="13"/>
      <c r="C58" s="13">
        <v>6</v>
      </c>
      <c r="D58" s="13">
        <v>12</v>
      </c>
      <c r="E58" s="13"/>
      <c r="F58" s="13"/>
      <c r="G58" s="13">
        <v>6</v>
      </c>
      <c r="H58" s="13">
        <v>6</v>
      </c>
      <c r="I58" s="23">
        <f>SUM(B58:H58)</f>
        <v>30</v>
      </c>
      <c r="J58" s="68"/>
      <c r="K58" s="70"/>
      <c r="L58" s="71"/>
      <c r="M58" s="72"/>
      <c r="N58" s="54" t="str">
        <f>IF(I58&lt;100,IF(J57="100回以上","エラー。接種回数と回数区分が一致しません",""),IF(J57="100回未満","エラー。接種回数と回数区分が一致しません",""))</f>
        <v/>
      </c>
      <c r="P58" s="15" t="str">
        <f>IF(AND(J57="100回以上",K57="実施"),"○","")</f>
        <v/>
      </c>
      <c r="T58" s="31"/>
      <c r="U58" s="2"/>
      <c r="V58" s="2"/>
      <c r="W58" s="2"/>
      <c r="X58" s="2"/>
      <c r="Y58" s="2"/>
      <c r="Z58" s="2"/>
      <c r="AA58" s="2"/>
      <c r="AB58" s="32"/>
    </row>
    <row r="59" spans="1:28" ht="56" customHeight="1">
      <c r="A59" s="34"/>
      <c r="B59" s="55">
        <f>H56+1</f>
        <v>45152</v>
      </c>
      <c r="C59" s="55">
        <f>B59+1</f>
        <v>45153</v>
      </c>
      <c r="D59" s="55">
        <f t="shared" si="3"/>
        <v>45154</v>
      </c>
      <c r="E59" s="55">
        <f t="shared" si="3"/>
        <v>45155</v>
      </c>
      <c r="F59" s="55">
        <f t="shared" si="3"/>
        <v>45156</v>
      </c>
      <c r="G59" s="55">
        <f t="shared" si="3"/>
        <v>45157</v>
      </c>
      <c r="H59" s="55">
        <f>G59+1</f>
        <v>45158</v>
      </c>
      <c r="I59" s="78"/>
      <c r="J59" s="79"/>
      <c r="K59" s="77"/>
      <c r="L59" s="71"/>
      <c r="M59" s="72"/>
      <c r="N59" s="54"/>
      <c r="T59" s="31"/>
      <c r="U59" s="12">
        <f>AA56+1</f>
        <v>45152</v>
      </c>
      <c r="V59" s="12">
        <f>U59+1</f>
        <v>45153</v>
      </c>
      <c r="W59" s="12">
        <f t="shared" ref="W59:Z59" si="14">V59+1</f>
        <v>45154</v>
      </c>
      <c r="X59" s="12">
        <f t="shared" si="14"/>
        <v>45155</v>
      </c>
      <c r="Y59" s="12">
        <f t="shared" si="14"/>
        <v>45156</v>
      </c>
      <c r="Z59" s="26">
        <f t="shared" si="14"/>
        <v>45157</v>
      </c>
      <c r="AA59" s="25">
        <f>Z59+1</f>
        <v>45158</v>
      </c>
      <c r="AB59" s="32"/>
    </row>
    <row r="60" spans="1:28" ht="56" customHeight="1">
      <c r="A60" s="56" t="s">
        <v>21</v>
      </c>
      <c r="B60" s="13"/>
      <c r="C60" s="13"/>
      <c r="D60" s="13"/>
      <c r="E60" s="13"/>
      <c r="F60" s="13"/>
      <c r="G60" s="13"/>
      <c r="H60" s="13" t="s">
        <v>43</v>
      </c>
      <c r="I60" s="24"/>
      <c r="J60" s="67" t="str">
        <f>IF(I61&lt;100,"100回未満","100回以上")</f>
        <v>100回未満</v>
      </c>
      <c r="K60" s="69" t="str">
        <f>IF(COUNTIF(B60:H60,"○")&gt;0,"実施","―")</f>
        <v>実施</v>
      </c>
      <c r="L60" s="71"/>
      <c r="M60" s="72"/>
      <c r="N60" s="54"/>
      <c r="T60" s="31"/>
      <c r="U60" s="13">
        <f>B61</f>
        <v>0</v>
      </c>
      <c r="V60" s="13">
        <f>C61</f>
        <v>0</v>
      </c>
      <c r="W60" s="13">
        <f>D61</f>
        <v>0</v>
      </c>
      <c r="X60" s="13">
        <f t="shared" ref="X60:AA60" si="15">E61</f>
        <v>0</v>
      </c>
      <c r="Y60" s="13">
        <f t="shared" si="15"/>
        <v>24</v>
      </c>
      <c r="Z60" s="13">
        <f t="shared" si="15"/>
        <v>18</v>
      </c>
      <c r="AA60" s="13">
        <f t="shared" si="15"/>
        <v>6</v>
      </c>
      <c r="AB60" s="32"/>
    </row>
    <row r="61" spans="1:28" ht="56" customHeight="1">
      <c r="A61" s="57" t="s">
        <v>9</v>
      </c>
      <c r="B61" s="13"/>
      <c r="C61" s="13"/>
      <c r="D61" s="13"/>
      <c r="E61" s="13"/>
      <c r="F61" s="13">
        <v>24</v>
      </c>
      <c r="G61" s="13">
        <v>18</v>
      </c>
      <c r="H61" s="13">
        <v>6</v>
      </c>
      <c r="I61" s="23">
        <f>SUM(B61:H61)</f>
        <v>48</v>
      </c>
      <c r="J61" s="68"/>
      <c r="K61" s="70"/>
      <c r="L61" s="71"/>
      <c r="M61" s="72"/>
      <c r="N61" s="54" t="str">
        <f>IF(I61&lt;100,IF(J60="100回以上","エラー。接種回数と回数区分が一致しません",""),IF(J60="100回未満","エラー。接種回数と回数区分が一致しません",""))</f>
        <v/>
      </c>
      <c r="P61" s="15" t="str">
        <f>IF(AND(J60="100回以上",K60="実施"),"○","")</f>
        <v/>
      </c>
      <c r="T61" s="31"/>
      <c r="U61" s="2"/>
      <c r="V61" s="2"/>
      <c r="W61" s="2"/>
      <c r="X61" s="2"/>
      <c r="Y61" s="2"/>
      <c r="Z61" s="2"/>
      <c r="AA61" s="2"/>
      <c r="AB61" s="32"/>
    </row>
    <row r="62" spans="1:28" ht="56" customHeight="1">
      <c r="A62" s="34"/>
      <c r="B62" s="55">
        <f>H59+1</f>
        <v>45159</v>
      </c>
      <c r="C62" s="55">
        <f>B62+1</f>
        <v>45160</v>
      </c>
      <c r="D62" s="55">
        <f t="shared" ref="D62:H62" si="16">C62+1</f>
        <v>45161</v>
      </c>
      <c r="E62" s="55">
        <f t="shared" si="16"/>
        <v>45162</v>
      </c>
      <c r="F62" s="55">
        <f t="shared" si="16"/>
        <v>45163</v>
      </c>
      <c r="G62" s="55">
        <f t="shared" si="16"/>
        <v>45164</v>
      </c>
      <c r="H62" s="55">
        <f t="shared" si="16"/>
        <v>45165</v>
      </c>
      <c r="I62" s="78"/>
      <c r="J62" s="79"/>
      <c r="K62" s="77"/>
      <c r="L62" s="71"/>
      <c r="M62" s="72"/>
      <c r="N62" s="54"/>
      <c r="T62" s="31"/>
      <c r="U62" s="12">
        <f>AA59+1</f>
        <v>45159</v>
      </c>
      <c r="V62" s="12">
        <f>U62+1</f>
        <v>45160</v>
      </c>
      <c r="W62" s="12">
        <f t="shared" ref="W62:AA62" si="17">V62+1</f>
        <v>45161</v>
      </c>
      <c r="X62" s="12">
        <f t="shared" si="17"/>
        <v>45162</v>
      </c>
      <c r="Y62" s="12">
        <f t="shared" si="17"/>
        <v>45163</v>
      </c>
      <c r="Z62" s="26">
        <f t="shared" si="17"/>
        <v>45164</v>
      </c>
      <c r="AA62" s="25">
        <f t="shared" si="17"/>
        <v>45165</v>
      </c>
      <c r="AB62" s="32"/>
    </row>
    <row r="63" spans="1:28" ht="56" customHeight="1">
      <c r="A63" s="56" t="s">
        <v>21</v>
      </c>
      <c r="B63" s="13"/>
      <c r="C63" s="13"/>
      <c r="D63" s="13"/>
      <c r="E63" s="13"/>
      <c r="F63" s="13"/>
      <c r="G63" s="13"/>
      <c r="H63" s="13" t="s">
        <v>43</v>
      </c>
      <c r="I63" s="24"/>
      <c r="J63" s="67" t="str">
        <f>IF(I64&lt;100,"100回未満","100回以上")</f>
        <v>100回以上</v>
      </c>
      <c r="K63" s="69" t="str">
        <f>IF(COUNTIF(B63:H63,"○")&gt;0,"実施","―")</f>
        <v>実施</v>
      </c>
      <c r="L63" s="71"/>
      <c r="M63" s="72"/>
      <c r="N63" s="54"/>
      <c r="T63" s="31"/>
      <c r="U63" s="13">
        <f t="shared" ref="U63:AA63" si="18">B64</f>
        <v>0</v>
      </c>
      <c r="V63" s="13">
        <f t="shared" si="18"/>
        <v>24</v>
      </c>
      <c r="W63" s="13">
        <f t="shared" si="18"/>
        <v>30</v>
      </c>
      <c r="X63" s="13">
        <f t="shared" si="18"/>
        <v>0</v>
      </c>
      <c r="Y63" s="13">
        <f t="shared" si="18"/>
        <v>18</v>
      </c>
      <c r="Z63" s="13">
        <f t="shared" si="18"/>
        <v>24</v>
      </c>
      <c r="AA63" s="13">
        <f t="shared" si="18"/>
        <v>6</v>
      </c>
      <c r="AB63" s="32"/>
    </row>
    <row r="64" spans="1:28" ht="56" customHeight="1">
      <c r="A64" s="57" t="s">
        <v>9</v>
      </c>
      <c r="B64" s="13"/>
      <c r="C64" s="13">
        <v>24</v>
      </c>
      <c r="D64" s="13">
        <v>30</v>
      </c>
      <c r="E64" s="13"/>
      <c r="F64" s="13">
        <v>18</v>
      </c>
      <c r="G64" s="13">
        <v>24</v>
      </c>
      <c r="H64" s="13">
        <v>6</v>
      </c>
      <c r="I64" s="23">
        <f>SUM(B64:H64)</f>
        <v>102</v>
      </c>
      <c r="J64" s="68"/>
      <c r="K64" s="70"/>
      <c r="L64" s="71"/>
      <c r="M64" s="72"/>
      <c r="N64" s="54" t="str">
        <f>IF(I64&lt;100,IF(J63="100回以上","エラー。接種回数と回数区分が一致しません",""),IF(J63="100回未満","エラー。接種回数と回数区分が一致しません",""))</f>
        <v/>
      </c>
      <c r="P64" s="15" t="str">
        <f>IF(AND(J63="100回以上",K63="実施"),"○","")</f>
        <v>○</v>
      </c>
      <c r="T64" s="31"/>
      <c r="U64" s="2"/>
      <c r="V64" s="2"/>
      <c r="W64" s="2"/>
      <c r="X64" s="2"/>
      <c r="Y64" s="2"/>
      <c r="Z64" s="2"/>
      <c r="AA64" s="2"/>
      <c r="AB64" s="32"/>
    </row>
    <row r="65" spans="1:28" ht="56" customHeight="1">
      <c r="A65" s="34"/>
      <c r="B65" s="55">
        <f>H62+1</f>
        <v>45166</v>
      </c>
      <c r="C65" s="55">
        <f>B65+1</f>
        <v>45167</v>
      </c>
      <c r="D65" s="55">
        <f t="shared" ref="D65:E65" si="19">C65+1</f>
        <v>45168</v>
      </c>
      <c r="E65" s="55">
        <f t="shared" si="19"/>
        <v>45169</v>
      </c>
      <c r="F65" s="55"/>
      <c r="G65" s="55"/>
      <c r="H65" s="55"/>
      <c r="I65" s="75"/>
      <c r="J65" s="76"/>
      <c r="K65" s="77"/>
      <c r="L65" s="71"/>
      <c r="M65" s="72"/>
      <c r="N65" s="54"/>
      <c r="T65" s="31"/>
      <c r="U65" s="12">
        <f>AA62+1</f>
        <v>45166</v>
      </c>
      <c r="V65" s="12">
        <f>U65+1</f>
        <v>45167</v>
      </c>
      <c r="W65" s="12">
        <f t="shared" ref="W65:AA65" si="20">V65+1</f>
        <v>45168</v>
      </c>
      <c r="X65" s="12">
        <f t="shared" si="20"/>
        <v>45169</v>
      </c>
      <c r="Y65" s="12">
        <f t="shared" si="20"/>
        <v>45170</v>
      </c>
      <c r="Z65" s="26">
        <f t="shared" si="20"/>
        <v>45171</v>
      </c>
      <c r="AA65" s="25">
        <f t="shared" si="20"/>
        <v>45172</v>
      </c>
      <c r="AB65" s="32"/>
    </row>
    <row r="66" spans="1:28" ht="56" customHeight="1">
      <c r="A66" s="56" t="s">
        <v>21</v>
      </c>
      <c r="B66" s="13"/>
      <c r="C66" s="13"/>
      <c r="D66" s="13"/>
      <c r="E66" s="13"/>
      <c r="F66" s="66"/>
      <c r="G66" s="66"/>
      <c r="H66" s="66"/>
      <c r="I66" s="24"/>
      <c r="J66" s="67" t="str">
        <f>IF(I67&lt;100,"100回未満","100回以上")</f>
        <v>100回未満</v>
      </c>
      <c r="K66" s="69" t="str">
        <f>IF(COUNTIF(B66:H66,"○")&gt;0,"実施","―")</f>
        <v>―</v>
      </c>
      <c r="L66" s="71"/>
      <c r="M66" s="72"/>
      <c r="N66" s="54"/>
      <c r="T66" s="31"/>
      <c r="U66" s="13">
        <f t="shared" ref="U66:AA66" si="21">B67</f>
        <v>0</v>
      </c>
      <c r="V66" s="13">
        <f t="shared" si="21"/>
        <v>6</v>
      </c>
      <c r="W66" s="13">
        <f t="shared" si="21"/>
        <v>12</v>
      </c>
      <c r="X66" s="13">
        <f t="shared" si="21"/>
        <v>0</v>
      </c>
      <c r="Y66" s="13">
        <f t="shared" si="21"/>
        <v>0</v>
      </c>
      <c r="Z66" s="13">
        <f t="shared" si="21"/>
        <v>0</v>
      </c>
      <c r="AA66" s="13">
        <f t="shared" si="21"/>
        <v>0</v>
      </c>
      <c r="AB66" s="32"/>
    </row>
    <row r="67" spans="1:28" ht="56" customHeight="1" thickBot="1">
      <c r="A67" s="57" t="s">
        <v>9</v>
      </c>
      <c r="B67" s="13"/>
      <c r="C67" s="13">
        <v>6</v>
      </c>
      <c r="D67" s="13">
        <v>12</v>
      </c>
      <c r="E67" s="13"/>
      <c r="F67" s="66"/>
      <c r="G67" s="66"/>
      <c r="H67" s="66"/>
      <c r="I67" s="22">
        <f>SUM(B67:H67)</f>
        <v>18</v>
      </c>
      <c r="J67" s="68"/>
      <c r="K67" s="70"/>
      <c r="L67" s="71"/>
      <c r="M67" s="72"/>
      <c r="N67" s="54" t="str">
        <f>IF(I67&lt;100,IF(J66="100回以上","エラー。接種回数と回数区分が一致しません",""),IF(J66="100回未満","エラー。接種回数と回数区分が一致しません",""))</f>
        <v/>
      </c>
      <c r="P67" s="15" t="str">
        <f>IF(AND(J66="100回以上",K66="実施"),"○","")</f>
        <v/>
      </c>
      <c r="T67" s="31"/>
      <c r="U67" s="2"/>
      <c r="V67" s="2"/>
      <c r="W67" s="2"/>
      <c r="X67" s="2"/>
      <c r="Y67" s="2"/>
      <c r="Z67" s="2"/>
      <c r="AA67" s="2"/>
      <c r="AB67" s="32"/>
    </row>
    <row r="68" spans="1:28" ht="56" customHeight="1">
      <c r="A68" s="9"/>
      <c r="B68" s="10"/>
      <c r="C68" s="10"/>
      <c r="D68" s="10"/>
      <c r="E68" s="10"/>
      <c r="F68" s="10"/>
      <c r="G68" s="10"/>
      <c r="H68" s="10"/>
      <c r="I68" s="10"/>
      <c r="J68" s="10"/>
      <c r="K68" s="10"/>
      <c r="L68" s="11"/>
      <c r="M68" s="11"/>
      <c r="N68" s="2"/>
      <c r="T68" s="27"/>
      <c r="U68" s="27"/>
      <c r="V68" s="27"/>
      <c r="W68" s="27"/>
      <c r="X68" s="27"/>
      <c r="Y68" s="27"/>
      <c r="Z68" s="27"/>
      <c r="AA68" s="27"/>
      <c r="AB68" s="27"/>
    </row>
    <row r="69" spans="1:28" ht="70" customHeight="1">
      <c r="A69" s="7"/>
      <c r="B69" s="7"/>
      <c r="C69" s="73" t="s">
        <v>49</v>
      </c>
      <c r="D69" s="73"/>
      <c r="E69" s="73"/>
      <c r="F69" s="73"/>
      <c r="G69" s="73"/>
      <c r="H69" s="73"/>
      <c r="I69" s="74">
        <f>SUMIF($P$42:$P$67,"○",$I$42:$I$67)</f>
        <v>406</v>
      </c>
      <c r="J69" s="74"/>
      <c r="K69" s="74"/>
      <c r="L69" s="7"/>
      <c r="M69" s="2"/>
      <c r="T69" s="2"/>
      <c r="U69" s="2"/>
      <c r="V69" s="2"/>
      <c r="W69" s="2"/>
      <c r="X69" s="2"/>
      <c r="Y69" s="2"/>
      <c r="Z69" s="2"/>
      <c r="AA69" s="2"/>
      <c r="AB69" s="2"/>
    </row>
    <row r="70" spans="1:28" ht="56" customHeight="1">
      <c r="A70" s="7"/>
      <c r="B70" s="7"/>
      <c r="I70" s="61"/>
      <c r="J70" s="7"/>
      <c r="K70" s="7"/>
      <c r="L70" s="7"/>
      <c r="M70" s="2"/>
      <c r="T70" s="2"/>
      <c r="U70" s="2"/>
      <c r="V70" s="2"/>
      <c r="W70" s="2"/>
      <c r="X70" s="2"/>
      <c r="Y70" s="2"/>
      <c r="Z70" s="2"/>
      <c r="AA70" s="2"/>
      <c r="AB70" s="2"/>
    </row>
  </sheetData>
  <sheetProtection algorithmName="SHA-512" hashValue="mjehT5WjnshEh/YFPrrer4GEY8D1WGmrAhwUHCKbqZ6/vfHZl824ktdoL32lGWwmKuSjidyOyssHaDKL9eAmZQ==" saltValue="krPxtyVLsH6m7moFHACCdw==" spinCount="100000" sheet="1" objects="1" scenarios="1"/>
  <protectedRanges>
    <protectedRange sqref="K2:N2 B15:N18 B19:G19 K19:N19 A24:A25 B42:H43 B45:H46 B48:H49 B51:H52 B54:H55 B57:H58 B60:H61 B63:H64 B66:E67" name="範囲1"/>
  </protectedRanges>
  <mergeCells count="75">
    <mergeCell ref="A29:N34"/>
    <mergeCell ref="B15:N15"/>
    <mergeCell ref="K2:N2"/>
    <mergeCell ref="A8:N9"/>
    <mergeCell ref="B11:C11"/>
    <mergeCell ref="D11:K11"/>
    <mergeCell ref="A5:M6"/>
    <mergeCell ref="D12:K12"/>
    <mergeCell ref="B24:N24"/>
    <mergeCell ref="B25:N25"/>
    <mergeCell ref="B16:N16"/>
    <mergeCell ref="B17:N17"/>
    <mergeCell ref="B18:N18"/>
    <mergeCell ref="B19:G19"/>
    <mergeCell ref="H19:J19"/>
    <mergeCell ref="K19:N19"/>
    <mergeCell ref="L49:M49"/>
    <mergeCell ref="L42:M42"/>
    <mergeCell ref="L43:M43"/>
    <mergeCell ref="I44:K44"/>
    <mergeCell ref="L44:M44"/>
    <mergeCell ref="L45:M45"/>
    <mergeCell ref="L46:M46"/>
    <mergeCell ref="I47:K47"/>
    <mergeCell ref="L47:M47"/>
    <mergeCell ref="L48:M48"/>
    <mergeCell ref="I40:I41"/>
    <mergeCell ref="J40:J41"/>
    <mergeCell ref="K40:K41"/>
    <mergeCell ref="L40:M41"/>
    <mergeCell ref="A39:N39"/>
    <mergeCell ref="L50:M50"/>
    <mergeCell ref="L51:M51"/>
    <mergeCell ref="L52:M52"/>
    <mergeCell ref="I53:K53"/>
    <mergeCell ref="L53:M53"/>
    <mergeCell ref="L58:M58"/>
    <mergeCell ref="K57:K58"/>
    <mergeCell ref="J57:J58"/>
    <mergeCell ref="K54:K55"/>
    <mergeCell ref="J54:J55"/>
    <mergeCell ref="L54:M54"/>
    <mergeCell ref="L55:M55"/>
    <mergeCell ref="I56:K56"/>
    <mergeCell ref="L56:M56"/>
    <mergeCell ref="L57:M57"/>
    <mergeCell ref="L59:M59"/>
    <mergeCell ref="L60:M60"/>
    <mergeCell ref="L61:M61"/>
    <mergeCell ref="I62:K62"/>
    <mergeCell ref="L62:M62"/>
    <mergeCell ref="K60:K61"/>
    <mergeCell ref="J60:J61"/>
    <mergeCell ref="L67:M67"/>
    <mergeCell ref="K66:K67"/>
    <mergeCell ref="J66:J67"/>
    <mergeCell ref="K63:K64"/>
    <mergeCell ref="J63:J64"/>
    <mergeCell ref="L63:M63"/>
    <mergeCell ref="L64:M64"/>
    <mergeCell ref="I65:K65"/>
    <mergeCell ref="L65:M65"/>
    <mergeCell ref="L66:M66"/>
    <mergeCell ref="C69:H69"/>
    <mergeCell ref="I69:K69"/>
    <mergeCell ref="K42:K43"/>
    <mergeCell ref="J42:J43"/>
    <mergeCell ref="J45:J46"/>
    <mergeCell ref="K45:K46"/>
    <mergeCell ref="K51:K52"/>
    <mergeCell ref="J51:J52"/>
    <mergeCell ref="K48:K49"/>
    <mergeCell ref="J48:J49"/>
    <mergeCell ref="I59:K59"/>
    <mergeCell ref="I50:K50"/>
  </mergeCells>
  <phoneticPr fontId="2"/>
  <conditionalFormatting sqref="K66:K67 K63:K64 K60:K61 K57:K58 K54:K55 K51:K52 K48:K49 K45:K46 K42:K43">
    <cfRule type="containsText" dxfId="4" priority="5" operator="containsText" text="実施">
      <formula>NOT(ISERROR(SEARCH("実施",K42)))</formula>
    </cfRule>
  </conditionalFormatting>
  <conditionalFormatting sqref="N43 N46 N49 N52 N55 N58 N61 N64 N67">
    <cfRule type="containsText" dxfId="3" priority="4" operator="containsText" text="エラー">
      <formula>NOT(ISERROR(SEARCH("エラー",N43)))</formula>
    </cfRule>
  </conditionalFormatting>
  <conditionalFormatting sqref="J42:J43 J45:J46 J48:J49 J51:J52 J54:J55 J57:J58 J60:J61 J63:J64 J66:J67">
    <cfRule type="containsText" dxfId="2" priority="3" operator="containsText" text="100回以上">
      <formula>NOT(ISERROR(SEARCH("100回以上",J42)))</formula>
    </cfRule>
  </conditionalFormatting>
  <conditionalFormatting sqref="O11">
    <cfRule type="cellIs" dxfId="1" priority="2" operator="equal">
      <formula>"支給要件を満たしていません"</formula>
    </cfRule>
  </conditionalFormatting>
  <conditionalFormatting sqref="D12">
    <cfRule type="containsText" dxfId="0" priority="1" operator="containsText" text="支給要件を満たしていません">
      <formula>NOT(ISERROR(SEARCH("支給要件を満たしていません",D12)))</formula>
    </cfRule>
  </conditionalFormatting>
  <dataValidations count="2">
    <dataValidation type="list" allowBlank="1" showInputMessage="1" showErrorMessage="1" sqref="A24:A25" xr:uid="{235056F9-378E-4D52-9B47-0801E75E36DE}">
      <formula1>"○"</formula1>
    </dataValidation>
    <dataValidation type="list" allowBlank="1" showInputMessage="1" showErrorMessage="1" sqref="B42:H42 B60:H60 B57:H57 B66:H66 B51:H51 B45:H45 B48:H48 B54:H54 B63:H63" xr:uid="{DCE6B383-8891-4CC7-84CA-D4DDD3D83353}">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vt:lpstr>
      <vt:lpstr>記載例</vt:lpstr>
      <vt:lpstr>記載例!Print_Area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石井　綾香</cp:lastModifiedBy>
  <cp:lastPrinted>2023-05-08T07:51:57Z</cp:lastPrinted>
  <dcterms:created xsi:type="dcterms:W3CDTF">2021-05-25T06:48:22Z</dcterms:created>
  <dcterms:modified xsi:type="dcterms:W3CDTF">2023-08-21T01:15:13Z</dcterms:modified>
</cp:coreProperties>
</file>