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72" activeTab="0"/>
  </bookViews>
  <sheets>
    <sheet name="様式" sheetId="1" r:id="rId1"/>
    <sheet name="記入例" sheetId="2" r:id="rId2"/>
  </sheets>
  <definedNames>
    <definedName name="_Hlk154508833" localSheetId="0">'様式'!$B$58</definedName>
    <definedName name="_xlnm.Print_Area" localSheetId="1">'記入例'!$A$1:$W$58</definedName>
    <definedName name="_xlnm.Print_Area" localSheetId="0">'様式'!$A$1:$R$60</definedName>
    <definedName name="Z_DC6FC56B_710E_4028_B5C4_1FF5FE3912D8_.wvu.PrintArea" localSheetId="1" hidden="1">'記入例'!$A$1:$X$60</definedName>
    <definedName name="Z_DC6FC56B_710E_4028_B5C4_1FF5FE3912D8_.wvu.PrintArea" localSheetId="0" hidden="1">'様式'!$A$1:$X$60</definedName>
  </definedNames>
  <calcPr fullCalcOnLoad="1"/>
</workbook>
</file>

<file path=xl/sharedStrings.xml><?xml version="1.0" encoding="utf-8"?>
<sst xmlns="http://schemas.openxmlformats.org/spreadsheetml/2006/main" count="170" uniqueCount="80">
  <si>
    <t>西　　　　暦</t>
  </si>
  <si>
    <t>和　　　　暦</t>
  </si>
  <si>
    <t>長期借入金返済元金のみ合計額</t>
  </si>
  <si>
    <t>作付面積（a）</t>
  </si>
  <si>
    <t>1年目</t>
  </si>
  <si>
    <t>2年目</t>
  </si>
  <si>
    <t>3年目</t>
  </si>
  <si>
    <t>4年目</t>
  </si>
  <si>
    <t>5年目</t>
  </si>
  <si>
    <t>6年目</t>
  </si>
  <si>
    <t>7年目</t>
  </si>
  <si>
    <t>8年目</t>
  </si>
  <si>
    <t>9年目</t>
  </si>
  <si>
    <t>10年目</t>
  </si>
  <si>
    <t>農外収入　　</t>
  </si>
  <si>
    <t xml:space="preserve">施設機械更新投資 </t>
  </si>
  <si>
    <t xml:space="preserve">経
営
支
出 </t>
  </si>
  <si>
    <t>租税公課負担　</t>
  </si>
  <si>
    <t>種苗費　</t>
  </si>
  <si>
    <t>肥料費　</t>
  </si>
  <si>
    <t>農具費　</t>
  </si>
  <si>
    <t>農薬費　</t>
  </si>
  <si>
    <t>諸材料費　</t>
  </si>
  <si>
    <t>修繕費　</t>
  </si>
  <si>
    <t>光熱水道費　</t>
  </si>
  <si>
    <t>作業衣料費　</t>
  </si>
  <si>
    <t xml:space="preserve">農業共済掛け金  </t>
  </si>
  <si>
    <t xml:space="preserve">荷造り運賃手数料  </t>
  </si>
  <si>
    <t>雇用労賃　</t>
  </si>
  <si>
    <t>小作料　</t>
  </si>
  <si>
    <t>土地改良費　</t>
  </si>
  <si>
    <t>一般管理費　</t>
  </si>
  <si>
    <t>雑　費　</t>
  </si>
  <si>
    <t>農業所得　（①）-（②）　　</t>
  </si>
  <si>
    <t>長期借入金（借入額）</t>
  </si>
  <si>
    <t>資金繰り計画表　　　</t>
  </si>
  <si>
    <t>（別紙３）</t>
  </si>
  <si>
    <t>10a当たり収量（kg/10a）</t>
  </si>
  <si>
    <t>平均単価（円/kg）</t>
  </si>
  <si>
    <t>作物名
ピーマン</t>
  </si>
  <si>
    <t>作業受託収入</t>
  </si>
  <si>
    <t>減価償却費　（※１）</t>
  </si>
  <si>
    <t>※前年からの専従者給与繰入額を記入</t>
  </si>
  <si>
    <t>※白抜のセルに数値を入力します。</t>
  </si>
  <si>
    <t>※所得税等＝(農業所得-専従者給与）×20%で計算</t>
  </si>
  <si>
    <t>※当年の短期借入額を記入</t>
  </si>
  <si>
    <t>※当年の長期借入額を記入</t>
  </si>
  <si>
    <t>※給付金の額を記入します。</t>
  </si>
  <si>
    <t>（単位：千円）</t>
  </si>
  <si>
    <t>※千円単位で記入します。</t>
  </si>
  <si>
    <t>粗収入(千円）</t>
  </si>
  <si>
    <t>収　　　　
入</t>
  </si>
  <si>
    <t>調達資金</t>
  </si>
  <si>
    <t>支
出</t>
  </si>
  <si>
    <t>運用資金</t>
  </si>
  <si>
    <t>雑収入（＊次世代投資資金）</t>
  </si>
  <si>
    <t>借入返済</t>
  </si>
  <si>
    <t>借入資金</t>
  </si>
  <si>
    <t>現金・預貯金繰越残高 （Ａ）</t>
  </si>
  <si>
    <t>借入合計（Ｈ）</t>
  </si>
  <si>
    <t>返済合計（Ｉ）</t>
  </si>
  <si>
    <t xml:space="preserve"> 次年現金預金有高（Ｊ）=（Ａ）+（Ｂ）-（Ｅ）-（Ｆ）-（Ｇ）+（Ｈ）-（Ｉ）</t>
  </si>
  <si>
    <t>農業収入合計（①）　　　</t>
  </si>
  <si>
    <t xml:space="preserve">経営支出合計（Ｃ） </t>
  </si>
  <si>
    <t xml:space="preserve">専従者給与（Ｆ） </t>
  </si>
  <si>
    <t>所得税・県税・市町村民税（Ｇ）　20%</t>
  </si>
  <si>
    <t>農業支出合計（②）</t>
  </si>
  <si>
    <t>収入合計（Ｂ）　注）次世代含む</t>
  </si>
  <si>
    <t>利子割引料</t>
  </si>
  <si>
    <t>家計費（Ｄ）</t>
  </si>
  <si>
    <t>支出合計（Ｅ）=（Ｃ）+（Ｄ）-（※１）</t>
  </si>
  <si>
    <t>専従者給与繰入</t>
  </si>
  <si>
    <t>短期借入金返済元金のみ合計額</t>
  </si>
  <si>
    <t>短期借入金（借入額）</t>
  </si>
  <si>
    <t>ナス</t>
  </si>
  <si>
    <t>　氏名：熊本　太郎　　　　　　　　　　　　　　</t>
  </si>
  <si>
    <t>作物名</t>
  </si>
  <si>
    <r>
      <t>別紙３　資金繰り計画表　　　　</t>
    </r>
    <r>
      <rPr>
        <sz val="16"/>
        <rFont val="ＭＳ Ｐゴシック"/>
        <family val="3"/>
      </rPr>
      <t>氏名：</t>
    </r>
  </si>
  <si>
    <t>※所得税等＝(農業所得-専従者給与)×20%で計算</t>
  </si>
  <si>
    <t>※資金繰り計画表においては、必要に応じて行や項目の追加を自由に行えるものとする。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</si>
</sst>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\(#,##0\)"/>
    <numFmt numFmtId="178" formatCode="#,##0_);[Red]\(#,##0\)"/>
    <numFmt numFmtId="179" formatCode="0_);[Red]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178" fontId="2" fillId="0" borderId="10" xfId="0" applyNumberFormat="1" applyFont="1" applyBorder="1" applyAlignment="1" applyProtection="1">
      <alignment vertical="center"/>
      <protection locked="0"/>
    </xf>
    <xf numFmtId="178" fontId="2" fillId="0" borderId="11" xfId="0" applyNumberFormat="1" applyFont="1" applyBorder="1" applyAlignment="1" applyProtection="1">
      <alignment vertical="center"/>
      <protection locked="0"/>
    </xf>
    <xf numFmtId="178" fontId="2" fillId="0" borderId="12" xfId="0" applyNumberFormat="1" applyFont="1" applyBorder="1" applyAlignment="1" applyProtection="1">
      <alignment vertical="center"/>
      <protection locked="0"/>
    </xf>
    <xf numFmtId="178" fontId="2" fillId="0" borderId="13" xfId="0" applyNumberFormat="1" applyFont="1" applyBorder="1" applyAlignment="1" applyProtection="1">
      <alignment vertical="center"/>
      <protection locked="0"/>
    </xf>
    <xf numFmtId="178" fontId="2" fillId="0" borderId="14" xfId="0" applyNumberFormat="1" applyFont="1" applyBorder="1" applyAlignment="1" applyProtection="1">
      <alignment vertical="center"/>
      <protection locked="0"/>
    </xf>
    <xf numFmtId="178" fontId="2" fillId="0" borderId="15" xfId="0" applyNumberFormat="1" applyFont="1" applyBorder="1" applyAlignment="1" applyProtection="1">
      <alignment vertical="center"/>
      <protection locked="0"/>
    </xf>
    <xf numFmtId="178" fontId="2" fillId="0" borderId="16" xfId="0" applyNumberFormat="1" applyFont="1" applyBorder="1" applyAlignment="1" applyProtection="1">
      <alignment vertical="center"/>
      <protection locked="0"/>
    </xf>
    <xf numFmtId="178" fontId="2" fillId="0" borderId="17" xfId="0" applyNumberFormat="1" applyFont="1" applyBorder="1" applyAlignment="1" applyProtection="1">
      <alignment vertical="center"/>
      <protection locked="0"/>
    </xf>
    <xf numFmtId="178" fontId="2" fillId="0" borderId="18" xfId="0" applyNumberFormat="1" applyFont="1" applyBorder="1" applyAlignment="1" applyProtection="1">
      <alignment vertical="center"/>
      <protection locked="0"/>
    </xf>
    <xf numFmtId="178" fontId="2" fillId="0" borderId="19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8" fontId="2" fillId="0" borderId="21" xfId="0" applyNumberFormat="1" applyFont="1" applyBorder="1" applyAlignment="1" applyProtection="1">
      <alignment vertical="center"/>
      <protection locked="0"/>
    </xf>
    <xf numFmtId="178" fontId="2" fillId="0" borderId="22" xfId="0" applyNumberFormat="1" applyFont="1" applyBorder="1" applyAlignment="1" applyProtection="1">
      <alignment vertical="center"/>
      <protection locked="0"/>
    </xf>
    <xf numFmtId="178" fontId="2" fillId="0" borderId="23" xfId="0" applyNumberFormat="1" applyFont="1" applyBorder="1" applyAlignment="1" applyProtection="1">
      <alignment vertical="center"/>
      <protection locked="0"/>
    </xf>
    <xf numFmtId="178" fontId="2" fillId="0" borderId="24" xfId="0" applyNumberFormat="1" applyFont="1" applyBorder="1" applyAlignment="1" applyProtection="1">
      <alignment vertical="center"/>
      <protection locked="0"/>
    </xf>
    <xf numFmtId="178" fontId="2" fillId="0" borderId="25" xfId="0" applyNumberFormat="1" applyFont="1" applyBorder="1" applyAlignment="1" applyProtection="1">
      <alignment vertical="center"/>
      <protection locked="0"/>
    </xf>
    <xf numFmtId="178" fontId="2" fillId="0" borderId="26" xfId="0" applyNumberFormat="1" applyFont="1" applyBorder="1" applyAlignment="1" applyProtection="1">
      <alignment vertical="center"/>
      <protection locked="0"/>
    </xf>
    <xf numFmtId="178" fontId="2" fillId="0" borderId="27" xfId="0" applyNumberFormat="1" applyFont="1" applyBorder="1" applyAlignment="1" applyProtection="1">
      <alignment vertical="center"/>
      <protection locked="0"/>
    </xf>
    <xf numFmtId="178" fontId="2" fillId="0" borderId="28" xfId="0" applyNumberFormat="1" applyFont="1" applyBorder="1" applyAlignment="1" applyProtection="1">
      <alignment vertical="center"/>
      <protection locked="0"/>
    </xf>
    <xf numFmtId="178" fontId="2" fillId="2" borderId="29" xfId="0" applyNumberFormat="1" applyFont="1" applyFill="1" applyBorder="1" applyAlignment="1" applyProtection="1">
      <alignment vertical="center"/>
      <protection/>
    </xf>
    <xf numFmtId="178" fontId="2" fillId="2" borderId="30" xfId="0" applyNumberFormat="1" applyFont="1" applyFill="1" applyBorder="1" applyAlignment="1" applyProtection="1">
      <alignment vertical="center"/>
      <protection/>
    </xf>
    <xf numFmtId="178" fontId="2" fillId="2" borderId="31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8" fontId="3" fillId="0" borderId="0" xfId="0" applyNumberFormat="1" applyFont="1" applyAlignment="1" applyProtection="1">
      <alignment vertical="center"/>
      <protection locked="0"/>
    </xf>
    <xf numFmtId="178" fontId="2" fillId="0" borderId="10" xfId="0" applyNumberFormat="1" applyFont="1" applyBorder="1" applyAlignment="1" applyProtection="1">
      <alignment horizontal="center" vertical="center"/>
      <protection locked="0"/>
    </xf>
    <xf numFmtId="178" fontId="2" fillId="0" borderId="11" xfId="0" applyNumberFormat="1" applyFont="1" applyBorder="1" applyAlignment="1" applyProtection="1">
      <alignment horizontal="center" vertical="center"/>
      <protection locked="0"/>
    </xf>
    <xf numFmtId="178" fontId="2" fillId="0" borderId="12" xfId="0" applyNumberFormat="1" applyFont="1" applyBorder="1" applyAlignment="1" applyProtection="1">
      <alignment horizontal="center" vertical="center"/>
      <protection locked="0"/>
    </xf>
    <xf numFmtId="178" fontId="2" fillId="0" borderId="32" xfId="0" applyNumberFormat="1" applyFont="1" applyBorder="1" applyAlignment="1" applyProtection="1">
      <alignment horizontal="center" vertical="center"/>
      <protection locked="0"/>
    </xf>
    <xf numFmtId="178" fontId="2" fillId="0" borderId="18" xfId="0" applyNumberFormat="1" applyFont="1" applyBorder="1" applyAlignment="1" applyProtection="1">
      <alignment horizontal="center" vertical="center"/>
      <protection locked="0"/>
    </xf>
    <xf numFmtId="178" fontId="2" fillId="0" borderId="19" xfId="0" applyNumberFormat="1" applyFont="1" applyBorder="1" applyAlignment="1" applyProtection="1">
      <alignment horizontal="center" vertical="center"/>
      <protection locked="0"/>
    </xf>
    <xf numFmtId="178" fontId="2" fillId="0" borderId="13" xfId="0" applyNumberFormat="1" applyFont="1" applyBorder="1" applyAlignment="1" applyProtection="1">
      <alignment horizontal="center" vertical="center"/>
      <protection locked="0"/>
    </xf>
    <xf numFmtId="178" fontId="2" fillId="0" borderId="14" xfId="0" applyNumberFormat="1" applyFont="1" applyBorder="1" applyAlignment="1" applyProtection="1">
      <alignment horizontal="center" vertical="center"/>
      <protection locked="0"/>
    </xf>
    <xf numFmtId="178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178" fontId="2" fillId="2" borderId="27" xfId="0" applyNumberFormat="1" applyFont="1" applyFill="1" applyBorder="1" applyAlignment="1" applyProtection="1">
      <alignment vertical="center"/>
      <protection/>
    </xf>
    <xf numFmtId="178" fontId="2" fillId="2" borderId="28" xfId="0" applyNumberFormat="1" applyFont="1" applyFill="1" applyBorder="1" applyAlignment="1" applyProtection="1">
      <alignment vertical="center"/>
      <protection/>
    </xf>
    <xf numFmtId="178" fontId="2" fillId="2" borderId="33" xfId="0" applyNumberFormat="1" applyFont="1" applyFill="1" applyBorder="1" applyAlignment="1" applyProtection="1">
      <alignment vertical="center"/>
      <protection/>
    </xf>
    <xf numFmtId="178" fontId="2" fillId="2" borderId="34" xfId="0" applyNumberFormat="1" applyFont="1" applyFill="1" applyBorder="1" applyAlignment="1" applyProtection="1">
      <alignment vertical="center"/>
      <protection/>
    </xf>
    <xf numFmtId="178" fontId="2" fillId="2" borderId="35" xfId="0" applyNumberFormat="1" applyFont="1" applyFill="1" applyBorder="1" applyAlignment="1" applyProtection="1">
      <alignment vertical="center"/>
      <protection/>
    </xf>
    <xf numFmtId="178" fontId="6" fillId="0" borderId="0" xfId="0" applyNumberFormat="1" applyFont="1" applyAlignment="1" applyProtection="1">
      <alignment vertical="center"/>
      <protection locked="0"/>
    </xf>
    <xf numFmtId="178" fontId="2" fillId="2" borderId="36" xfId="0" applyNumberFormat="1" applyFont="1" applyFill="1" applyBorder="1" applyAlignment="1" applyProtection="1">
      <alignment vertical="center"/>
      <protection/>
    </xf>
    <xf numFmtId="178" fontId="2" fillId="0" borderId="37" xfId="0" applyNumberFormat="1" applyFont="1" applyBorder="1" applyAlignment="1" applyProtection="1">
      <alignment horizontal="right" vertical="center"/>
      <protection locked="0"/>
    </xf>
    <xf numFmtId="178" fontId="2" fillId="0" borderId="38" xfId="0" applyNumberFormat="1" applyFont="1" applyBorder="1" applyAlignment="1" applyProtection="1">
      <alignment vertical="center"/>
      <protection locked="0"/>
    </xf>
    <xf numFmtId="178" fontId="2" fillId="2" borderId="39" xfId="0" applyNumberFormat="1" applyFont="1" applyFill="1" applyBorder="1" applyAlignment="1" applyProtection="1">
      <alignment vertical="center"/>
      <protection/>
    </xf>
    <xf numFmtId="178" fontId="2" fillId="0" borderId="37" xfId="0" applyNumberFormat="1" applyFont="1" applyBorder="1" applyAlignment="1" applyProtection="1">
      <alignment vertical="center"/>
      <protection locked="0"/>
    </xf>
    <xf numFmtId="178" fontId="2" fillId="0" borderId="40" xfId="0" applyNumberFormat="1" applyFont="1" applyBorder="1" applyAlignment="1" applyProtection="1">
      <alignment vertical="center"/>
      <protection locked="0"/>
    </xf>
    <xf numFmtId="178" fontId="2" fillId="0" borderId="41" xfId="0" applyNumberFormat="1" applyFont="1" applyBorder="1" applyAlignment="1" applyProtection="1">
      <alignment vertical="center"/>
      <protection locked="0"/>
    </xf>
    <xf numFmtId="178" fontId="2" fillId="2" borderId="42" xfId="0" applyNumberFormat="1" applyFont="1" applyFill="1" applyBorder="1" applyAlignment="1" applyProtection="1">
      <alignment vertical="center"/>
      <protection/>
    </xf>
    <xf numFmtId="178" fontId="2" fillId="2" borderId="43" xfId="0" applyNumberFormat="1" applyFont="1" applyFill="1" applyBorder="1" applyAlignment="1" applyProtection="1">
      <alignment vertical="center"/>
      <protection/>
    </xf>
    <xf numFmtId="178" fontId="2" fillId="2" borderId="44" xfId="0" applyNumberFormat="1" applyFont="1" applyFill="1" applyBorder="1" applyAlignment="1" applyProtection="1">
      <alignment vertical="center"/>
      <protection/>
    </xf>
    <xf numFmtId="178" fontId="2" fillId="2" borderId="45" xfId="0" applyNumberFormat="1" applyFont="1" applyFill="1" applyBorder="1" applyAlignment="1" applyProtection="1">
      <alignment vertical="center"/>
      <protection/>
    </xf>
    <xf numFmtId="178" fontId="2" fillId="0" borderId="35" xfId="0" applyNumberFormat="1" applyFont="1" applyBorder="1" applyAlignment="1" applyProtection="1">
      <alignment vertical="center"/>
      <protection locked="0"/>
    </xf>
    <xf numFmtId="178" fontId="2" fillId="0" borderId="29" xfId="0" applyNumberFormat="1" applyFont="1" applyBorder="1" applyAlignment="1" applyProtection="1">
      <alignment vertical="center"/>
      <protection locked="0"/>
    </xf>
    <xf numFmtId="178" fontId="2" fillId="2" borderId="46" xfId="0" applyNumberFormat="1" applyFont="1" applyFill="1" applyBorder="1" applyAlignment="1" applyProtection="1">
      <alignment vertical="center"/>
      <protection/>
    </xf>
    <xf numFmtId="178" fontId="2" fillId="2" borderId="47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2" borderId="48" xfId="0" applyNumberFormat="1" applyFont="1" applyFill="1" applyBorder="1" applyAlignment="1" applyProtection="1">
      <alignment vertical="center"/>
      <protection/>
    </xf>
    <xf numFmtId="178" fontId="2" fillId="2" borderId="49" xfId="0" applyNumberFormat="1" applyFont="1" applyFill="1" applyBorder="1" applyAlignment="1" applyProtection="1">
      <alignment vertical="center"/>
      <protection/>
    </xf>
    <xf numFmtId="178" fontId="4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horizontal="right" vertical="center"/>
      <protection locked="0"/>
    </xf>
    <xf numFmtId="178" fontId="2" fillId="0" borderId="50" xfId="0" applyNumberFormat="1" applyFont="1" applyBorder="1" applyAlignment="1" applyProtection="1">
      <alignment vertical="center"/>
      <protection locked="0"/>
    </xf>
    <xf numFmtId="178" fontId="2" fillId="0" borderId="39" xfId="0" applyNumberFormat="1" applyFont="1" applyBorder="1" applyAlignment="1" applyProtection="1">
      <alignment vertical="center"/>
      <protection locked="0"/>
    </xf>
    <xf numFmtId="178" fontId="2" fillId="2" borderId="51" xfId="0" applyNumberFormat="1" applyFont="1" applyFill="1" applyBorder="1" applyAlignment="1" applyProtection="1">
      <alignment vertical="center"/>
      <protection/>
    </xf>
    <xf numFmtId="178" fontId="2" fillId="2" borderId="33" xfId="0" applyNumberFormat="1" applyFont="1" applyFill="1" applyBorder="1" applyAlignment="1" applyProtection="1">
      <alignment vertical="center"/>
      <protection locked="0"/>
    </xf>
    <xf numFmtId="178" fontId="2" fillId="2" borderId="30" xfId="0" applyNumberFormat="1" applyFont="1" applyFill="1" applyBorder="1" applyAlignment="1" applyProtection="1">
      <alignment vertical="center"/>
      <protection locked="0"/>
    </xf>
    <xf numFmtId="178" fontId="2" fillId="2" borderId="31" xfId="0" applyNumberFormat="1" applyFont="1" applyFill="1" applyBorder="1" applyAlignment="1" applyProtection="1">
      <alignment vertical="center"/>
      <protection locked="0"/>
    </xf>
    <xf numFmtId="178" fontId="2" fillId="2" borderId="52" xfId="0" applyNumberFormat="1" applyFont="1" applyFill="1" applyBorder="1" applyAlignment="1" applyProtection="1">
      <alignment vertical="center"/>
      <protection locked="0"/>
    </xf>
    <xf numFmtId="178" fontId="2" fillId="2" borderId="22" xfId="0" applyNumberFormat="1" applyFont="1" applyFill="1" applyBorder="1" applyAlignment="1" applyProtection="1">
      <alignment vertical="center"/>
      <protection locked="0"/>
    </xf>
    <xf numFmtId="178" fontId="2" fillId="2" borderId="23" xfId="0" applyNumberFormat="1" applyFont="1" applyFill="1" applyBorder="1" applyAlignment="1" applyProtection="1">
      <alignment vertical="center"/>
      <protection locked="0"/>
    </xf>
    <xf numFmtId="178" fontId="2" fillId="33" borderId="30" xfId="0" applyNumberFormat="1" applyFont="1" applyFill="1" applyBorder="1" applyAlignment="1" applyProtection="1">
      <alignment vertical="center"/>
      <protection/>
    </xf>
    <xf numFmtId="178" fontId="2" fillId="0" borderId="43" xfId="0" applyNumberFormat="1" applyFont="1" applyFill="1" applyBorder="1" applyAlignment="1" applyProtection="1">
      <alignment vertical="center"/>
      <protection locked="0"/>
    </xf>
    <xf numFmtId="178" fontId="2" fillId="0" borderId="44" xfId="0" applyNumberFormat="1" applyFont="1" applyFill="1" applyBorder="1" applyAlignment="1" applyProtection="1">
      <alignment vertical="center"/>
      <protection locked="0"/>
    </xf>
    <xf numFmtId="178" fontId="2" fillId="0" borderId="45" xfId="0" applyNumberFormat="1" applyFont="1" applyFill="1" applyBorder="1" applyAlignment="1" applyProtection="1">
      <alignment vertical="center"/>
      <protection locked="0"/>
    </xf>
    <xf numFmtId="178" fontId="2" fillId="2" borderId="53" xfId="0" applyNumberFormat="1" applyFont="1" applyFill="1" applyBorder="1" applyAlignment="1" applyProtection="1">
      <alignment vertical="center"/>
      <protection/>
    </xf>
    <xf numFmtId="178" fontId="2" fillId="0" borderId="54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55" xfId="0" applyNumberFormat="1" applyFont="1" applyBorder="1" applyAlignment="1" applyProtection="1">
      <alignment vertical="center"/>
      <protection locked="0"/>
    </xf>
    <xf numFmtId="178" fontId="2" fillId="0" borderId="56" xfId="0" applyNumberFormat="1" applyFont="1" applyBorder="1" applyAlignment="1" applyProtection="1">
      <alignment vertical="center"/>
      <protection locked="0"/>
    </xf>
    <xf numFmtId="178" fontId="2" fillId="0" borderId="57" xfId="0" applyNumberFormat="1" applyFont="1" applyBorder="1" applyAlignment="1" applyProtection="1">
      <alignment vertical="center"/>
      <protection locked="0"/>
    </xf>
    <xf numFmtId="178" fontId="2" fillId="0" borderId="58" xfId="0" applyNumberFormat="1" applyFont="1" applyBorder="1" applyAlignment="1" applyProtection="1">
      <alignment vertical="center"/>
      <protection locked="0"/>
    </xf>
    <xf numFmtId="178" fontId="2" fillId="2" borderId="59" xfId="0" applyNumberFormat="1" applyFont="1" applyFill="1" applyBorder="1" applyAlignment="1" applyProtection="1">
      <alignment vertical="center"/>
      <protection/>
    </xf>
    <xf numFmtId="178" fontId="2" fillId="0" borderId="33" xfId="0" applyNumberFormat="1" applyFont="1" applyFill="1" applyBorder="1" applyAlignment="1" applyProtection="1">
      <alignment vertical="center"/>
      <protection locked="0"/>
    </xf>
    <xf numFmtId="178" fontId="2" fillId="0" borderId="30" xfId="0" applyNumberFormat="1" applyFont="1" applyFill="1" applyBorder="1" applyAlignment="1" applyProtection="1">
      <alignment vertical="center"/>
      <protection locked="0"/>
    </xf>
    <xf numFmtId="178" fontId="2" fillId="0" borderId="31" xfId="0" applyNumberFormat="1" applyFont="1" applyFill="1" applyBorder="1" applyAlignment="1" applyProtection="1">
      <alignment vertical="center"/>
      <protection locked="0"/>
    </xf>
    <xf numFmtId="178" fontId="2" fillId="0" borderId="60" xfId="0" applyNumberFormat="1" applyFont="1" applyBorder="1" applyAlignment="1" applyProtection="1">
      <alignment vertical="center"/>
      <protection locked="0"/>
    </xf>
    <xf numFmtId="178" fontId="2" fillId="0" borderId="61" xfId="0" applyNumberFormat="1" applyFont="1" applyBorder="1" applyAlignment="1" applyProtection="1">
      <alignment vertical="center"/>
      <protection locked="0"/>
    </xf>
    <xf numFmtId="178" fontId="2" fillId="0" borderId="62" xfId="0" applyNumberFormat="1" applyFont="1" applyBorder="1" applyAlignment="1" applyProtection="1">
      <alignment vertical="center"/>
      <protection locked="0"/>
    </xf>
    <xf numFmtId="178" fontId="2" fillId="0" borderId="63" xfId="0" applyNumberFormat="1" applyFont="1" applyBorder="1" applyAlignment="1" applyProtection="1">
      <alignment horizontal="center" vertical="center"/>
      <protection locked="0"/>
    </xf>
    <xf numFmtId="178" fontId="2" fillId="0" borderId="64" xfId="0" applyNumberFormat="1" applyFont="1" applyBorder="1" applyAlignment="1" applyProtection="1">
      <alignment horizontal="center" vertical="center"/>
      <protection locked="0"/>
    </xf>
    <xf numFmtId="178" fontId="2" fillId="0" borderId="65" xfId="0" applyNumberFormat="1" applyFont="1" applyBorder="1" applyAlignment="1" applyProtection="1">
      <alignment vertical="center"/>
      <protection locked="0"/>
    </xf>
    <xf numFmtId="178" fontId="2" fillId="0" borderId="66" xfId="0" applyNumberFormat="1" applyFont="1" applyBorder="1" applyAlignment="1" applyProtection="1">
      <alignment horizontal="center" vertical="center"/>
      <protection locked="0"/>
    </xf>
    <xf numFmtId="178" fontId="2" fillId="0" borderId="67" xfId="0" applyNumberFormat="1" applyFont="1" applyBorder="1" applyAlignment="1" applyProtection="1">
      <alignment horizontal="center" vertical="center"/>
      <protection locked="0"/>
    </xf>
    <xf numFmtId="178" fontId="2" fillId="0" borderId="68" xfId="0" applyNumberFormat="1" applyFont="1" applyBorder="1" applyAlignment="1" applyProtection="1">
      <alignment vertical="center"/>
      <protection locked="0"/>
    </xf>
    <xf numFmtId="178" fontId="2" fillId="0" borderId="69" xfId="0" applyNumberFormat="1" applyFont="1" applyBorder="1" applyAlignment="1" applyProtection="1">
      <alignment horizontal="center" vertical="top" wrapText="1"/>
      <protection locked="0"/>
    </xf>
    <xf numFmtId="178" fontId="2" fillId="0" borderId="70" xfId="0" applyNumberFormat="1" applyFont="1" applyBorder="1" applyAlignment="1" applyProtection="1">
      <alignment horizontal="center" vertical="top" wrapText="1"/>
      <protection locked="0"/>
    </xf>
    <xf numFmtId="178" fontId="2" fillId="0" borderId="71" xfId="0" applyNumberFormat="1" applyFont="1" applyBorder="1" applyAlignment="1" applyProtection="1">
      <alignment horizontal="left" vertical="center" indent="1"/>
      <protection locked="0"/>
    </xf>
    <xf numFmtId="178" fontId="2" fillId="0" borderId="61" xfId="0" applyNumberFormat="1" applyFont="1" applyBorder="1" applyAlignment="1" applyProtection="1">
      <alignment horizontal="left" vertical="center" indent="1"/>
      <protection locked="0"/>
    </xf>
    <xf numFmtId="178" fontId="2" fillId="0" borderId="62" xfId="0" applyNumberFormat="1" applyFont="1" applyBorder="1" applyAlignment="1" applyProtection="1">
      <alignment horizontal="left" vertical="center" indent="1"/>
      <protection locked="0"/>
    </xf>
    <xf numFmtId="178" fontId="2" fillId="0" borderId="0" xfId="0" applyNumberFormat="1" applyFont="1" applyBorder="1" applyAlignment="1" applyProtection="1">
      <alignment horizontal="center" vertical="center"/>
      <protection locked="0"/>
    </xf>
    <xf numFmtId="178" fontId="2" fillId="0" borderId="41" xfId="0" applyNumberFormat="1" applyFont="1" applyBorder="1" applyAlignment="1" applyProtection="1">
      <alignment horizontal="center" vertical="center"/>
      <protection locked="0"/>
    </xf>
    <xf numFmtId="178" fontId="2" fillId="0" borderId="72" xfId="0" applyNumberFormat="1" applyFont="1" applyBorder="1" applyAlignment="1" applyProtection="1">
      <alignment horizontal="center" vertical="center"/>
      <protection locked="0"/>
    </xf>
    <xf numFmtId="178" fontId="2" fillId="0" borderId="73" xfId="0" applyNumberFormat="1" applyFont="1" applyBorder="1" applyAlignment="1" applyProtection="1">
      <alignment horizontal="center" vertical="center"/>
      <protection locked="0"/>
    </xf>
    <xf numFmtId="178" fontId="2" fillId="2" borderId="74" xfId="0" applyNumberFormat="1" applyFont="1" applyFill="1" applyBorder="1" applyAlignment="1" applyProtection="1">
      <alignment horizontal="center" vertical="center" wrapText="1"/>
      <protection locked="0"/>
    </xf>
    <xf numFmtId="178" fontId="2" fillId="2" borderId="75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74" xfId="0" applyNumberFormat="1" applyFont="1" applyBorder="1" applyAlignment="1" applyProtection="1">
      <alignment horizontal="center" vertical="center" wrapText="1"/>
      <protection locked="0"/>
    </xf>
    <xf numFmtId="178" fontId="2" fillId="0" borderId="75" xfId="0" applyNumberFormat="1" applyFont="1" applyBorder="1" applyAlignment="1" applyProtection="1">
      <alignment horizontal="center" vertical="center" wrapText="1"/>
      <protection locked="0"/>
    </xf>
    <xf numFmtId="178" fontId="2" fillId="0" borderId="76" xfId="0" applyNumberFormat="1" applyFont="1" applyBorder="1" applyAlignment="1" applyProtection="1">
      <alignment horizontal="center" vertical="center" wrapText="1"/>
      <protection locked="0"/>
    </xf>
    <xf numFmtId="178" fontId="2" fillId="0" borderId="77" xfId="0" applyNumberFormat="1" applyFont="1" applyBorder="1" applyAlignment="1" applyProtection="1">
      <alignment horizontal="left" vertical="center" indent="1"/>
      <protection locked="0"/>
    </xf>
    <xf numFmtId="178" fontId="2" fillId="0" borderId="64" xfId="0" applyNumberFormat="1" applyFont="1" applyBorder="1" applyAlignment="1" applyProtection="1">
      <alignment horizontal="left" vertical="center" indent="1"/>
      <protection locked="0"/>
    </xf>
    <xf numFmtId="178" fontId="2" fillId="0" borderId="65" xfId="0" applyNumberFormat="1" applyFont="1" applyBorder="1" applyAlignment="1" applyProtection="1">
      <alignment horizontal="left" vertical="center" indent="1"/>
      <protection locked="0"/>
    </xf>
    <xf numFmtId="178" fontId="2" fillId="2" borderId="78" xfId="0" applyNumberFormat="1" applyFont="1" applyFill="1" applyBorder="1" applyAlignment="1" applyProtection="1">
      <alignment horizontal="left" vertical="center" indent="1"/>
      <protection locked="0"/>
    </xf>
    <xf numFmtId="178" fontId="2" fillId="2" borderId="79" xfId="0" applyNumberFormat="1" applyFont="1" applyFill="1" applyBorder="1" applyAlignment="1" applyProtection="1">
      <alignment horizontal="left" vertical="center" indent="1"/>
      <protection locked="0"/>
    </xf>
    <xf numFmtId="178" fontId="2" fillId="2" borderId="80" xfId="0" applyNumberFormat="1" applyFont="1" applyFill="1" applyBorder="1" applyAlignment="1" applyProtection="1">
      <alignment horizontal="left" vertical="center" indent="1"/>
      <protection locked="0"/>
    </xf>
    <xf numFmtId="178" fontId="2" fillId="0" borderId="81" xfId="0" applyNumberFormat="1" applyFont="1" applyBorder="1" applyAlignment="1" applyProtection="1">
      <alignment horizontal="center" vertical="top" wrapText="1"/>
      <protection locked="0"/>
    </xf>
    <xf numFmtId="178" fontId="2" fillId="0" borderId="51" xfId="0" applyNumberFormat="1" applyFont="1" applyBorder="1" applyAlignment="1" applyProtection="1">
      <alignment horizontal="center" vertical="top" wrapText="1"/>
      <protection locked="0"/>
    </xf>
    <xf numFmtId="178" fontId="2" fillId="0" borderId="82" xfId="0" applyNumberFormat="1" applyFont="1" applyBorder="1" applyAlignment="1" applyProtection="1">
      <alignment horizontal="left" vertical="center" indent="1"/>
      <protection locked="0"/>
    </xf>
    <xf numFmtId="178" fontId="2" fillId="0" borderId="83" xfId="0" applyNumberFormat="1" applyFont="1" applyBorder="1" applyAlignment="1" applyProtection="1">
      <alignment horizontal="left" vertical="center" indent="1"/>
      <protection locked="0"/>
    </xf>
    <xf numFmtId="178" fontId="2" fillId="0" borderId="84" xfId="0" applyNumberFormat="1" applyFont="1" applyBorder="1" applyAlignment="1" applyProtection="1">
      <alignment horizontal="left" vertical="center" indent="1"/>
      <protection locked="0"/>
    </xf>
    <xf numFmtId="178" fontId="2" fillId="0" borderId="0" xfId="0" applyNumberFormat="1" applyFont="1" applyBorder="1" applyAlignment="1" applyProtection="1">
      <alignment horizontal="center" vertical="top" wrapText="1"/>
      <protection locked="0"/>
    </xf>
    <xf numFmtId="178" fontId="2" fillId="0" borderId="41" xfId="0" applyNumberFormat="1" applyFont="1" applyBorder="1" applyAlignment="1" applyProtection="1">
      <alignment horizontal="center" vertical="top" wrapText="1"/>
      <protection locked="0"/>
    </xf>
    <xf numFmtId="178" fontId="2" fillId="2" borderId="85" xfId="0" applyNumberFormat="1" applyFont="1" applyFill="1" applyBorder="1" applyAlignment="1" applyProtection="1">
      <alignment horizontal="center" vertical="center"/>
      <protection locked="0"/>
    </xf>
    <xf numFmtId="178" fontId="2" fillId="2" borderId="69" xfId="0" applyNumberFormat="1" applyFont="1" applyFill="1" applyBorder="1" applyAlignment="1" applyProtection="1">
      <alignment horizontal="center" vertical="center"/>
      <protection locked="0"/>
    </xf>
    <xf numFmtId="178" fontId="2" fillId="2" borderId="86" xfId="0" applyNumberFormat="1" applyFont="1" applyFill="1" applyBorder="1" applyAlignment="1" applyProtection="1">
      <alignment horizontal="center" vertical="center"/>
      <protection locked="0"/>
    </xf>
    <xf numFmtId="178" fontId="2" fillId="2" borderId="87" xfId="0" applyNumberFormat="1" applyFont="1" applyFill="1" applyBorder="1" applyAlignment="1" applyProtection="1">
      <alignment horizontal="center" vertical="center"/>
      <protection locked="0"/>
    </xf>
    <xf numFmtId="178" fontId="2" fillId="2" borderId="88" xfId="0" applyNumberFormat="1" applyFont="1" applyFill="1" applyBorder="1" applyAlignment="1" applyProtection="1">
      <alignment horizontal="center" vertical="center"/>
      <protection locked="0"/>
    </xf>
    <xf numFmtId="178" fontId="2" fillId="2" borderId="59" xfId="0" applyNumberFormat="1" applyFont="1" applyFill="1" applyBorder="1" applyAlignment="1" applyProtection="1">
      <alignment horizontal="center" vertical="center"/>
      <protection locked="0"/>
    </xf>
    <xf numFmtId="178" fontId="2" fillId="0" borderId="79" xfId="0" applyNumberFormat="1" applyFont="1" applyBorder="1" applyAlignment="1" applyProtection="1">
      <alignment horizontal="left" vertical="center" indent="1"/>
      <protection locked="0"/>
    </xf>
    <xf numFmtId="178" fontId="2" fillId="0" borderId="80" xfId="0" applyNumberFormat="1" applyFont="1" applyBorder="1" applyAlignment="1" applyProtection="1">
      <alignment horizontal="left" vertical="center" indent="1"/>
      <protection locked="0"/>
    </xf>
    <xf numFmtId="178" fontId="2" fillId="0" borderId="89" xfId="0" applyNumberFormat="1" applyFont="1" applyBorder="1" applyAlignment="1" applyProtection="1">
      <alignment horizontal="left" vertical="center" indent="1"/>
      <protection locked="0"/>
    </xf>
    <xf numFmtId="178" fontId="2" fillId="0" borderId="90" xfId="0" applyNumberFormat="1" applyFont="1" applyBorder="1" applyAlignment="1" applyProtection="1">
      <alignment horizontal="left" vertical="center" indent="1"/>
      <protection locked="0"/>
    </xf>
    <xf numFmtId="178" fontId="2" fillId="0" borderId="91" xfId="0" applyNumberFormat="1" applyFont="1" applyBorder="1" applyAlignment="1" applyProtection="1">
      <alignment horizontal="left" vertical="center" indent="1"/>
      <protection locked="0"/>
    </xf>
    <xf numFmtId="178" fontId="2" fillId="2" borderId="92" xfId="0" applyNumberFormat="1" applyFont="1" applyFill="1" applyBorder="1" applyAlignment="1" applyProtection="1">
      <alignment horizontal="left" vertical="center" indent="1"/>
      <protection locked="0"/>
    </xf>
    <xf numFmtId="178" fontId="2" fillId="2" borderId="93" xfId="0" applyNumberFormat="1" applyFont="1" applyFill="1" applyBorder="1" applyAlignment="1" applyProtection="1">
      <alignment horizontal="left" vertical="center" indent="1"/>
      <protection locked="0"/>
    </xf>
    <xf numFmtId="178" fontId="2" fillId="0" borderId="0" xfId="0" applyNumberFormat="1" applyFont="1" applyBorder="1" applyAlignment="1" applyProtection="1">
      <alignment horizontal="left" vertical="center" indent="1"/>
      <protection locked="0"/>
    </xf>
    <xf numFmtId="178" fontId="2" fillId="0" borderId="94" xfId="0" applyNumberFormat="1" applyFont="1" applyBorder="1" applyAlignment="1" applyProtection="1">
      <alignment horizontal="left" vertical="center" indent="1"/>
      <protection locked="0"/>
    </xf>
    <xf numFmtId="178" fontId="2" fillId="2" borderId="85" xfId="0" applyNumberFormat="1" applyFont="1" applyFill="1" applyBorder="1" applyAlignment="1" applyProtection="1">
      <alignment horizontal="left" vertical="center" indent="1"/>
      <protection locked="0"/>
    </xf>
    <xf numFmtId="178" fontId="2" fillId="2" borderId="69" xfId="0" applyNumberFormat="1" applyFont="1" applyFill="1" applyBorder="1" applyAlignment="1" applyProtection="1">
      <alignment horizontal="left" vertical="center" indent="1"/>
      <protection locked="0"/>
    </xf>
    <xf numFmtId="178" fontId="2" fillId="2" borderId="86" xfId="0" applyNumberFormat="1" applyFont="1" applyFill="1" applyBorder="1" applyAlignment="1" applyProtection="1">
      <alignment horizontal="left" vertical="center" indent="1"/>
      <protection locked="0"/>
    </xf>
    <xf numFmtId="178" fontId="2" fillId="2" borderId="85" xfId="0" applyNumberFormat="1" applyFont="1" applyFill="1" applyBorder="1" applyAlignment="1" applyProtection="1">
      <alignment horizontal="center" vertical="center" wrapText="1"/>
      <protection locked="0"/>
    </xf>
    <xf numFmtId="178" fontId="2" fillId="2" borderId="95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66" xfId="0" applyNumberFormat="1" applyFont="1" applyBorder="1" applyAlignment="1" applyProtection="1">
      <alignment horizontal="left" vertical="center" indent="1"/>
      <protection locked="0"/>
    </xf>
    <xf numFmtId="178" fontId="2" fillId="0" borderId="67" xfId="0" applyNumberFormat="1" applyFont="1" applyBorder="1" applyAlignment="1" applyProtection="1">
      <alignment horizontal="left" vertical="center" indent="1"/>
      <protection locked="0"/>
    </xf>
    <xf numFmtId="178" fontId="2" fillId="0" borderId="68" xfId="0" applyNumberFormat="1" applyFont="1" applyBorder="1" applyAlignment="1" applyProtection="1">
      <alignment horizontal="left" vertical="center" indent="1"/>
      <protection locked="0"/>
    </xf>
    <xf numFmtId="178" fontId="2" fillId="2" borderId="92" xfId="0" applyNumberFormat="1" applyFont="1" applyFill="1" applyBorder="1" applyAlignment="1" applyProtection="1">
      <alignment horizontal="center" vertical="center"/>
      <protection locked="0"/>
    </xf>
    <xf numFmtId="178" fontId="2" fillId="2" borderId="93" xfId="0" applyNumberFormat="1" applyFont="1" applyFill="1" applyBorder="1" applyAlignment="1" applyProtection="1">
      <alignment horizontal="center" vertical="center"/>
      <protection locked="0"/>
    </xf>
    <xf numFmtId="178" fontId="2" fillId="2" borderId="51" xfId="0" applyNumberFormat="1" applyFont="1" applyFill="1" applyBorder="1" applyAlignment="1" applyProtection="1">
      <alignment horizontal="left" vertical="center" indent="1"/>
      <protection locked="0"/>
    </xf>
    <xf numFmtId="178" fontId="2" fillId="2" borderId="46" xfId="0" applyNumberFormat="1" applyFont="1" applyFill="1" applyBorder="1" applyAlignment="1" applyProtection="1">
      <alignment horizontal="left" vertical="center" indent="1"/>
      <protection locked="0"/>
    </xf>
    <xf numFmtId="178" fontId="2" fillId="2" borderId="47" xfId="0" applyNumberFormat="1" applyFont="1" applyFill="1" applyBorder="1" applyAlignment="1" applyProtection="1">
      <alignment horizontal="left" vertical="center" indent="1"/>
      <protection locked="0"/>
    </xf>
    <xf numFmtId="178" fontId="2" fillId="2" borderId="96" xfId="0" applyNumberFormat="1" applyFont="1" applyFill="1" applyBorder="1" applyAlignment="1" applyProtection="1">
      <alignment horizontal="left" vertical="center" indent="1"/>
      <protection locked="0"/>
    </xf>
    <xf numFmtId="178" fontId="2" fillId="2" borderId="88" xfId="0" applyNumberFormat="1" applyFont="1" applyFill="1" applyBorder="1" applyAlignment="1" applyProtection="1">
      <alignment horizontal="left" vertical="center" indent="1"/>
      <protection locked="0"/>
    </xf>
    <xf numFmtId="178" fontId="2" fillId="2" borderId="59" xfId="0" applyNumberFormat="1" applyFont="1" applyFill="1" applyBorder="1" applyAlignment="1" applyProtection="1">
      <alignment horizontal="left" vertical="center" indent="1"/>
      <protection locked="0"/>
    </xf>
    <xf numFmtId="178" fontId="2" fillId="0" borderId="97" xfId="0" applyNumberFormat="1" applyFont="1" applyBorder="1" applyAlignment="1" applyProtection="1">
      <alignment horizontal="left" vertical="center" indent="1"/>
      <protection locked="0"/>
    </xf>
    <xf numFmtId="178" fontId="2" fillId="0" borderId="98" xfId="0" applyNumberFormat="1" applyFont="1" applyBorder="1" applyAlignment="1" applyProtection="1">
      <alignment horizontal="left" vertical="center" indent="1"/>
      <protection locked="0"/>
    </xf>
    <xf numFmtId="178" fontId="2" fillId="0" borderId="99" xfId="0" applyNumberFormat="1" applyFont="1" applyBorder="1" applyAlignment="1" applyProtection="1">
      <alignment horizontal="left" vertical="center" indent="1"/>
      <protection locked="0"/>
    </xf>
    <xf numFmtId="178" fontId="2" fillId="0" borderId="69" xfId="0" applyNumberFormat="1" applyFont="1" applyBorder="1" applyAlignment="1" applyProtection="1">
      <alignment horizontal="left" vertical="center" indent="1"/>
      <protection locked="0"/>
    </xf>
    <xf numFmtId="178" fontId="2" fillId="0" borderId="86" xfId="0" applyNumberFormat="1" applyFont="1" applyBorder="1" applyAlignment="1" applyProtection="1">
      <alignment horizontal="left" vertical="center" indent="1"/>
      <protection locked="0"/>
    </xf>
    <xf numFmtId="178" fontId="5" fillId="0" borderId="0" xfId="0" applyNumberFormat="1" applyFont="1" applyAlignment="1" applyProtection="1">
      <alignment horizontal="left" vertical="center"/>
      <protection locked="0"/>
    </xf>
    <xf numFmtId="178" fontId="2" fillId="0" borderId="63" xfId="0" applyNumberFormat="1" applyFont="1" applyBorder="1" applyAlignment="1" applyProtection="1">
      <alignment horizontal="left" vertical="center" indent="1"/>
      <protection locked="0"/>
    </xf>
    <xf numFmtId="178" fontId="2" fillId="0" borderId="96" xfId="0" applyNumberFormat="1" applyFont="1" applyBorder="1" applyAlignment="1" applyProtection="1">
      <alignment horizontal="center" vertical="center"/>
      <protection locked="0"/>
    </xf>
    <xf numFmtId="178" fontId="2" fillId="0" borderId="88" xfId="0" applyNumberFormat="1" applyFont="1" applyBorder="1" applyAlignment="1" applyProtection="1">
      <alignment horizontal="center" vertical="center"/>
      <protection locked="0"/>
    </xf>
    <xf numFmtId="178" fontId="2" fillId="0" borderId="59" xfId="0" applyNumberFormat="1" applyFont="1" applyBorder="1" applyAlignment="1" applyProtection="1">
      <alignment horizontal="center" vertical="center"/>
      <protection locked="0"/>
    </xf>
    <xf numFmtId="178" fontId="2" fillId="0" borderId="60" xfId="0" applyNumberFormat="1" applyFont="1" applyBorder="1" applyAlignment="1" applyProtection="1">
      <alignment horizontal="left" vertical="center" indent="1"/>
      <protection locked="0"/>
    </xf>
    <xf numFmtId="178" fontId="2" fillId="0" borderId="100" xfId="0" applyNumberFormat="1" applyFont="1" applyBorder="1" applyAlignment="1" applyProtection="1">
      <alignment horizontal="left" vertical="center" indent="1"/>
      <protection locked="0"/>
    </xf>
    <xf numFmtId="178" fontId="2" fillId="0" borderId="72" xfId="0" applyNumberFormat="1" applyFont="1" applyBorder="1" applyAlignment="1" applyProtection="1">
      <alignment horizontal="left" vertical="center" indent="1"/>
      <protection locked="0"/>
    </xf>
    <xf numFmtId="178" fontId="2" fillId="0" borderId="101" xfId="0" applyNumberFormat="1" applyFont="1" applyBorder="1" applyAlignment="1" applyProtection="1">
      <alignment horizontal="left" vertical="center" indent="1"/>
      <protection locked="0"/>
    </xf>
    <xf numFmtId="178" fontId="2" fillId="2" borderId="96" xfId="0" applyNumberFormat="1" applyFont="1" applyFill="1" applyBorder="1" applyAlignment="1" applyProtection="1">
      <alignment horizontal="center" vertical="center"/>
      <protection locked="0"/>
    </xf>
    <xf numFmtId="178" fontId="2" fillId="0" borderId="96" xfId="0" applyNumberFormat="1" applyFont="1" applyFill="1" applyBorder="1" applyAlignment="1" applyProtection="1">
      <alignment horizontal="center" vertical="center"/>
      <protection locked="0"/>
    </xf>
    <xf numFmtId="178" fontId="2" fillId="0" borderId="88" xfId="0" applyNumberFormat="1" applyFont="1" applyFill="1" applyBorder="1" applyAlignment="1" applyProtection="1">
      <alignment horizontal="center" vertical="center"/>
      <protection locked="0"/>
    </xf>
    <xf numFmtId="178" fontId="2" fillId="0" borderId="59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4"/>
  <sheetViews>
    <sheetView tabSelected="1" showOutlineSymbols="0" view="pageBreakPreview" zoomScale="70" zoomScaleNormal="70" zoomScaleSheetLayoutView="70" zoomScalePageLayoutView="0" workbookViewId="0" topLeftCell="A32">
      <selection activeCell="B58" sqref="B58"/>
    </sheetView>
  </sheetViews>
  <sheetFormatPr defaultColWidth="9.00390625" defaultRowHeight="13.5"/>
  <cols>
    <col min="1" max="1" width="3.00390625" style="24" customWidth="1"/>
    <col min="2" max="2" width="4.375" style="24" customWidth="1"/>
    <col min="3" max="3" width="4.25390625" style="24" customWidth="1"/>
    <col min="4" max="4" width="3.75390625" style="24" customWidth="1"/>
    <col min="5" max="5" width="5.25390625" style="24" customWidth="1"/>
    <col min="6" max="6" width="4.875" style="24" customWidth="1"/>
    <col min="7" max="7" width="9.00390625" style="24" customWidth="1"/>
    <col min="8" max="8" width="27.25390625" style="24" customWidth="1"/>
    <col min="9" max="18" width="14.625" style="24" customWidth="1"/>
    <col min="19" max="22" width="9.00390625" style="24" customWidth="1"/>
    <col min="23" max="23" width="11.75390625" style="24" customWidth="1"/>
    <col min="24" max="16384" width="9.00390625" style="24" customWidth="1"/>
  </cols>
  <sheetData>
    <row r="1" spans="2:18" ht="23.25">
      <c r="B1" s="158" t="s">
        <v>77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8:19" ht="18" customHeight="1" thickBot="1">
      <c r="R2" s="61" t="s">
        <v>48</v>
      </c>
      <c r="S2" s="24" t="s">
        <v>49</v>
      </c>
    </row>
    <row r="3" spans="2:19" ht="18" customHeight="1">
      <c r="B3" s="86"/>
      <c r="C3" s="87"/>
      <c r="D3" s="87"/>
      <c r="E3" s="87"/>
      <c r="F3" s="87"/>
      <c r="G3" s="87"/>
      <c r="H3" s="88"/>
      <c r="I3" s="26" t="s">
        <v>4</v>
      </c>
      <c r="J3" s="27" t="s">
        <v>5</v>
      </c>
      <c r="K3" s="27" t="s">
        <v>6</v>
      </c>
      <c r="L3" s="27" t="s">
        <v>7</v>
      </c>
      <c r="M3" s="27" t="s">
        <v>8</v>
      </c>
      <c r="N3" s="27" t="s">
        <v>9</v>
      </c>
      <c r="O3" s="27" t="s">
        <v>10</v>
      </c>
      <c r="P3" s="27" t="s">
        <v>11</v>
      </c>
      <c r="Q3" s="27" t="s">
        <v>12</v>
      </c>
      <c r="R3" s="28" t="s">
        <v>13</v>
      </c>
      <c r="S3" s="24" t="s">
        <v>43</v>
      </c>
    </row>
    <row r="4" spans="2:18" ht="18" customHeight="1">
      <c r="B4" s="89" t="s">
        <v>0</v>
      </c>
      <c r="C4" s="90"/>
      <c r="D4" s="90"/>
      <c r="E4" s="90"/>
      <c r="F4" s="90"/>
      <c r="G4" s="90"/>
      <c r="H4" s="91"/>
      <c r="I4" s="29"/>
      <c r="J4" s="30"/>
      <c r="K4" s="30"/>
      <c r="L4" s="30"/>
      <c r="M4" s="30"/>
      <c r="N4" s="30"/>
      <c r="O4" s="30"/>
      <c r="P4" s="30"/>
      <c r="Q4" s="30"/>
      <c r="R4" s="31"/>
    </row>
    <row r="5" spans="2:18" ht="18" customHeight="1" thickBot="1">
      <c r="B5" s="92" t="s">
        <v>1</v>
      </c>
      <c r="C5" s="93"/>
      <c r="D5" s="93"/>
      <c r="E5" s="93"/>
      <c r="F5" s="93"/>
      <c r="G5" s="93"/>
      <c r="H5" s="94"/>
      <c r="I5" s="32"/>
      <c r="J5" s="33"/>
      <c r="K5" s="33"/>
      <c r="L5" s="33"/>
      <c r="M5" s="33"/>
      <c r="N5" s="33"/>
      <c r="O5" s="33"/>
      <c r="P5" s="33"/>
      <c r="Q5" s="33"/>
      <c r="R5" s="34"/>
    </row>
    <row r="6" spans="2:18" ht="18" customHeight="1" thickBot="1">
      <c r="B6" s="122" t="s">
        <v>58</v>
      </c>
      <c r="C6" s="123"/>
      <c r="D6" s="123"/>
      <c r="E6" s="123"/>
      <c r="F6" s="123"/>
      <c r="G6" s="123"/>
      <c r="H6" s="124"/>
      <c r="I6" s="71"/>
      <c r="J6" s="21">
        <f aca="true" t="shared" si="0" ref="J6:R6">I57</f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21">
        <f t="shared" si="0"/>
        <v>0</v>
      </c>
      <c r="R6" s="22">
        <f t="shared" si="0"/>
        <v>0</v>
      </c>
    </row>
    <row r="7" spans="2:18" ht="18" customHeight="1">
      <c r="B7" s="104" t="s">
        <v>51</v>
      </c>
      <c r="C7" s="106" t="s">
        <v>52</v>
      </c>
      <c r="D7" s="95" t="s">
        <v>76</v>
      </c>
      <c r="E7" s="96"/>
      <c r="F7" s="97" t="s">
        <v>3</v>
      </c>
      <c r="G7" s="98"/>
      <c r="H7" s="99"/>
      <c r="I7" s="43"/>
      <c r="J7" s="7"/>
      <c r="K7" s="7"/>
      <c r="L7" s="7"/>
      <c r="M7" s="7"/>
      <c r="N7" s="7"/>
      <c r="O7" s="7"/>
      <c r="P7" s="7"/>
      <c r="Q7" s="7"/>
      <c r="R7" s="8"/>
    </row>
    <row r="8" spans="2:18" ht="18" customHeight="1">
      <c r="B8" s="105"/>
      <c r="C8" s="107"/>
      <c r="D8" s="100"/>
      <c r="E8" s="101"/>
      <c r="F8" s="109" t="s">
        <v>37</v>
      </c>
      <c r="G8" s="110"/>
      <c r="H8" s="111"/>
      <c r="I8" s="44"/>
      <c r="J8" s="9"/>
      <c r="K8" s="9"/>
      <c r="L8" s="9"/>
      <c r="M8" s="9"/>
      <c r="N8" s="9"/>
      <c r="O8" s="9"/>
      <c r="P8" s="9"/>
      <c r="Q8" s="9"/>
      <c r="R8" s="10"/>
    </row>
    <row r="9" spans="2:18" ht="18" customHeight="1">
      <c r="B9" s="105"/>
      <c r="C9" s="107"/>
      <c r="D9" s="100"/>
      <c r="E9" s="101"/>
      <c r="F9" s="109" t="s">
        <v>38</v>
      </c>
      <c r="G9" s="110"/>
      <c r="H9" s="111"/>
      <c r="I9" s="44"/>
      <c r="J9" s="9"/>
      <c r="K9" s="9"/>
      <c r="L9" s="9"/>
      <c r="M9" s="9"/>
      <c r="N9" s="9"/>
      <c r="O9" s="9"/>
      <c r="P9" s="9"/>
      <c r="Q9" s="9"/>
      <c r="R9" s="10"/>
    </row>
    <row r="10" spans="2:18" ht="18" customHeight="1">
      <c r="B10" s="105"/>
      <c r="C10" s="107"/>
      <c r="D10" s="102"/>
      <c r="E10" s="103"/>
      <c r="F10" s="112" t="s">
        <v>50</v>
      </c>
      <c r="G10" s="113"/>
      <c r="H10" s="114"/>
      <c r="I10" s="45">
        <f>I7*1/10*I8*I9/1000</f>
        <v>0</v>
      </c>
      <c r="J10" s="36">
        <f aca="true" t="shared" si="1" ref="J10:R10">J7*1/10*J8*J9/1000</f>
        <v>0</v>
      </c>
      <c r="K10" s="36">
        <f t="shared" si="1"/>
        <v>0</v>
      </c>
      <c r="L10" s="36">
        <f t="shared" si="1"/>
        <v>0</v>
      </c>
      <c r="M10" s="36">
        <f t="shared" si="1"/>
        <v>0</v>
      </c>
      <c r="N10" s="36">
        <f t="shared" si="1"/>
        <v>0</v>
      </c>
      <c r="O10" s="36">
        <f t="shared" si="1"/>
        <v>0</v>
      </c>
      <c r="P10" s="36">
        <f t="shared" si="1"/>
        <v>0</v>
      </c>
      <c r="Q10" s="36">
        <f t="shared" si="1"/>
        <v>0</v>
      </c>
      <c r="R10" s="37">
        <f t="shared" si="1"/>
        <v>0</v>
      </c>
    </row>
    <row r="11" spans="2:18" ht="18" customHeight="1">
      <c r="B11" s="105"/>
      <c r="C11" s="107"/>
      <c r="D11" s="115" t="s">
        <v>76</v>
      </c>
      <c r="E11" s="116"/>
      <c r="F11" s="117" t="s">
        <v>3</v>
      </c>
      <c r="G11" s="118"/>
      <c r="H11" s="119"/>
      <c r="I11" s="46"/>
      <c r="J11" s="7"/>
      <c r="K11" s="7"/>
      <c r="L11" s="7"/>
      <c r="M11" s="7"/>
      <c r="N11" s="7"/>
      <c r="O11" s="7"/>
      <c r="P11" s="7"/>
      <c r="Q11" s="7"/>
      <c r="R11" s="8"/>
    </row>
    <row r="12" spans="2:18" ht="18" customHeight="1">
      <c r="B12" s="105"/>
      <c r="C12" s="107"/>
      <c r="D12" s="100"/>
      <c r="E12" s="101"/>
      <c r="F12" s="109" t="s">
        <v>37</v>
      </c>
      <c r="G12" s="110"/>
      <c r="H12" s="111"/>
      <c r="I12" s="44"/>
      <c r="J12" s="9"/>
      <c r="K12" s="9"/>
      <c r="L12" s="9"/>
      <c r="M12" s="9"/>
      <c r="N12" s="9"/>
      <c r="O12" s="9"/>
      <c r="P12" s="9"/>
      <c r="Q12" s="9"/>
      <c r="R12" s="10"/>
    </row>
    <row r="13" spans="2:18" ht="18" customHeight="1">
      <c r="B13" s="105"/>
      <c r="C13" s="107"/>
      <c r="D13" s="100"/>
      <c r="E13" s="101"/>
      <c r="F13" s="109" t="s">
        <v>38</v>
      </c>
      <c r="G13" s="110"/>
      <c r="H13" s="111"/>
      <c r="I13" s="44"/>
      <c r="J13" s="9"/>
      <c r="K13" s="9"/>
      <c r="L13" s="9"/>
      <c r="M13" s="9"/>
      <c r="N13" s="9"/>
      <c r="O13" s="9"/>
      <c r="P13" s="9"/>
      <c r="Q13" s="9"/>
      <c r="R13" s="10"/>
    </row>
    <row r="14" spans="2:18" ht="18" customHeight="1">
      <c r="B14" s="105"/>
      <c r="C14" s="107"/>
      <c r="D14" s="102"/>
      <c r="E14" s="103"/>
      <c r="F14" s="112" t="s">
        <v>50</v>
      </c>
      <c r="G14" s="113"/>
      <c r="H14" s="114"/>
      <c r="I14" s="45">
        <f>I11*1/10*I12*I13/1000</f>
        <v>0</v>
      </c>
      <c r="J14" s="36">
        <f aca="true" t="shared" si="2" ref="J14:R14">J11*1/10*J12*J13/1000</f>
        <v>0</v>
      </c>
      <c r="K14" s="36">
        <f t="shared" si="2"/>
        <v>0</v>
      </c>
      <c r="L14" s="36">
        <f t="shared" si="2"/>
        <v>0</v>
      </c>
      <c r="M14" s="36">
        <f t="shared" si="2"/>
        <v>0</v>
      </c>
      <c r="N14" s="36">
        <f t="shared" si="2"/>
        <v>0</v>
      </c>
      <c r="O14" s="36">
        <f t="shared" si="2"/>
        <v>0</v>
      </c>
      <c r="P14" s="36">
        <f t="shared" si="2"/>
        <v>0</v>
      </c>
      <c r="Q14" s="36">
        <f t="shared" si="2"/>
        <v>0</v>
      </c>
      <c r="R14" s="37">
        <f t="shared" si="2"/>
        <v>0</v>
      </c>
    </row>
    <row r="15" spans="2:18" ht="18" customHeight="1">
      <c r="B15" s="105"/>
      <c r="C15" s="107"/>
      <c r="D15" s="120" t="s">
        <v>76</v>
      </c>
      <c r="E15" s="121"/>
      <c r="F15" s="117" t="s">
        <v>3</v>
      </c>
      <c r="G15" s="118"/>
      <c r="H15" s="119"/>
      <c r="I15" s="47"/>
      <c r="J15" s="11"/>
      <c r="K15" s="11"/>
      <c r="L15" s="11"/>
      <c r="M15" s="11"/>
      <c r="N15" s="11"/>
      <c r="O15" s="11"/>
      <c r="P15" s="11"/>
      <c r="Q15" s="11"/>
      <c r="R15" s="12"/>
    </row>
    <row r="16" spans="2:18" ht="18" customHeight="1">
      <c r="B16" s="105"/>
      <c r="C16" s="107"/>
      <c r="D16" s="100"/>
      <c r="E16" s="101"/>
      <c r="F16" s="109" t="s">
        <v>37</v>
      </c>
      <c r="G16" s="110"/>
      <c r="H16" s="111"/>
      <c r="I16" s="44"/>
      <c r="J16" s="9"/>
      <c r="K16" s="9"/>
      <c r="L16" s="9"/>
      <c r="M16" s="9"/>
      <c r="N16" s="9"/>
      <c r="O16" s="9"/>
      <c r="P16" s="9"/>
      <c r="Q16" s="9"/>
      <c r="R16" s="10"/>
    </row>
    <row r="17" spans="2:18" ht="18" customHeight="1">
      <c r="B17" s="105"/>
      <c r="C17" s="107"/>
      <c r="D17" s="100"/>
      <c r="E17" s="101"/>
      <c r="F17" s="109" t="s">
        <v>38</v>
      </c>
      <c r="G17" s="110"/>
      <c r="H17" s="111"/>
      <c r="I17" s="44"/>
      <c r="J17" s="9"/>
      <c r="K17" s="9"/>
      <c r="L17" s="9"/>
      <c r="M17" s="9"/>
      <c r="N17" s="9"/>
      <c r="O17" s="9"/>
      <c r="P17" s="9"/>
      <c r="Q17" s="9"/>
      <c r="R17" s="10"/>
    </row>
    <row r="18" spans="2:18" ht="18" customHeight="1">
      <c r="B18" s="105"/>
      <c r="C18" s="107"/>
      <c r="D18" s="102"/>
      <c r="E18" s="103"/>
      <c r="F18" s="112" t="s">
        <v>50</v>
      </c>
      <c r="G18" s="113"/>
      <c r="H18" s="114"/>
      <c r="I18" s="45">
        <f aca="true" t="shared" si="3" ref="I18:R18">I15*1/10*I16*I17/1000</f>
        <v>0</v>
      </c>
      <c r="J18" s="36">
        <f t="shared" si="3"/>
        <v>0</v>
      </c>
      <c r="K18" s="36">
        <f t="shared" si="3"/>
        <v>0</v>
      </c>
      <c r="L18" s="36">
        <f t="shared" si="3"/>
        <v>0</v>
      </c>
      <c r="M18" s="36">
        <f t="shared" si="3"/>
        <v>0</v>
      </c>
      <c r="N18" s="36">
        <f t="shared" si="3"/>
        <v>0</v>
      </c>
      <c r="O18" s="36">
        <f t="shared" si="3"/>
        <v>0</v>
      </c>
      <c r="P18" s="36">
        <f t="shared" si="3"/>
        <v>0</v>
      </c>
      <c r="Q18" s="36">
        <f t="shared" si="3"/>
        <v>0</v>
      </c>
      <c r="R18" s="37">
        <f t="shared" si="3"/>
        <v>0</v>
      </c>
    </row>
    <row r="19" spans="2:18" ht="18" customHeight="1">
      <c r="B19" s="105"/>
      <c r="C19" s="107"/>
      <c r="D19" s="130" t="s">
        <v>40</v>
      </c>
      <c r="E19" s="131"/>
      <c r="F19" s="131"/>
      <c r="G19" s="131"/>
      <c r="H19" s="132"/>
      <c r="I19" s="48"/>
      <c r="J19" s="13"/>
      <c r="K19" s="13"/>
      <c r="L19" s="13"/>
      <c r="M19" s="13"/>
      <c r="N19" s="13"/>
      <c r="O19" s="13"/>
      <c r="P19" s="13"/>
      <c r="Q19" s="13"/>
      <c r="R19" s="14"/>
    </row>
    <row r="20" spans="2:18" ht="18" customHeight="1" thickBot="1">
      <c r="B20" s="105"/>
      <c r="C20" s="107"/>
      <c r="D20" s="133" t="s">
        <v>62</v>
      </c>
      <c r="E20" s="133"/>
      <c r="F20" s="133"/>
      <c r="G20" s="133"/>
      <c r="H20" s="134"/>
      <c r="I20" s="49">
        <f aca="true" t="shared" si="4" ref="I20:R20">I10+I14+I18+I19</f>
        <v>0</v>
      </c>
      <c r="J20" s="39">
        <f t="shared" si="4"/>
        <v>0</v>
      </c>
      <c r="K20" s="42">
        <f t="shared" si="4"/>
        <v>0</v>
      </c>
      <c r="L20" s="39">
        <f t="shared" si="4"/>
        <v>0</v>
      </c>
      <c r="M20" s="39">
        <f t="shared" si="4"/>
        <v>0</v>
      </c>
      <c r="N20" s="39">
        <f t="shared" si="4"/>
        <v>0</v>
      </c>
      <c r="O20" s="39">
        <f t="shared" si="4"/>
        <v>0</v>
      </c>
      <c r="P20" s="39">
        <f t="shared" si="4"/>
        <v>0</v>
      </c>
      <c r="Q20" s="39">
        <f t="shared" si="4"/>
        <v>0</v>
      </c>
      <c r="R20" s="58">
        <f t="shared" si="4"/>
        <v>0</v>
      </c>
    </row>
    <row r="21" spans="2:19" ht="18" customHeight="1">
      <c r="B21" s="105"/>
      <c r="C21" s="107"/>
      <c r="D21" s="153" t="s">
        <v>55</v>
      </c>
      <c r="E21" s="154"/>
      <c r="F21" s="154"/>
      <c r="G21" s="154"/>
      <c r="H21" s="155"/>
      <c r="I21" s="15"/>
      <c r="J21" s="16"/>
      <c r="K21" s="16"/>
      <c r="L21" s="16"/>
      <c r="M21" s="16"/>
      <c r="N21" s="16"/>
      <c r="O21" s="16"/>
      <c r="P21" s="16"/>
      <c r="Q21" s="16"/>
      <c r="R21" s="17"/>
      <c r="S21" s="57" t="s">
        <v>47</v>
      </c>
    </row>
    <row r="22" spans="2:18" ht="18" customHeight="1">
      <c r="B22" s="105"/>
      <c r="C22" s="107"/>
      <c r="D22" s="130" t="s">
        <v>14</v>
      </c>
      <c r="E22" s="131"/>
      <c r="F22" s="131"/>
      <c r="G22" s="131"/>
      <c r="H22" s="132"/>
      <c r="I22" s="79"/>
      <c r="J22" s="80"/>
      <c r="K22" s="80"/>
      <c r="L22" s="80"/>
      <c r="M22" s="80"/>
      <c r="N22" s="80"/>
      <c r="O22" s="80"/>
      <c r="P22" s="80"/>
      <c r="Q22" s="80"/>
      <c r="R22" s="81"/>
    </row>
    <row r="23" spans="2:19" ht="18" customHeight="1" thickBot="1">
      <c r="B23" s="105"/>
      <c r="C23" s="108"/>
      <c r="D23" s="135" t="s">
        <v>71</v>
      </c>
      <c r="E23" s="135"/>
      <c r="F23" s="135"/>
      <c r="G23" s="135"/>
      <c r="H23" s="136"/>
      <c r="I23" s="78"/>
      <c r="J23" s="53"/>
      <c r="K23" s="53"/>
      <c r="L23" s="53"/>
      <c r="M23" s="53"/>
      <c r="N23" s="53"/>
      <c r="O23" s="53"/>
      <c r="P23" s="53"/>
      <c r="Q23" s="53"/>
      <c r="R23" s="54"/>
      <c r="S23" s="24" t="s">
        <v>42</v>
      </c>
    </row>
    <row r="24" spans="2:18" ht="18" customHeight="1" thickBot="1">
      <c r="B24" s="125" t="s">
        <v>67</v>
      </c>
      <c r="C24" s="126"/>
      <c r="D24" s="126"/>
      <c r="E24" s="126"/>
      <c r="F24" s="126"/>
      <c r="G24" s="126"/>
      <c r="H24" s="127"/>
      <c r="I24" s="38">
        <f>SUM(I20:I23)</f>
        <v>0</v>
      </c>
      <c r="J24" s="21">
        <f>SUM(J20:J23)</f>
        <v>0</v>
      </c>
      <c r="K24" s="21">
        <f aca="true" t="shared" si="5" ref="K24:R24">SUM(K20:K23)</f>
        <v>0</v>
      </c>
      <c r="L24" s="21">
        <f t="shared" si="5"/>
        <v>0</v>
      </c>
      <c r="M24" s="21">
        <f t="shared" si="5"/>
        <v>0</v>
      </c>
      <c r="N24" s="21">
        <f t="shared" si="5"/>
        <v>0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2">
        <f t="shared" si="5"/>
        <v>0</v>
      </c>
    </row>
    <row r="25" spans="2:18" ht="18" customHeight="1">
      <c r="B25" s="104" t="s">
        <v>53</v>
      </c>
      <c r="C25" s="106" t="s">
        <v>54</v>
      </c>
      <c r="D25" s="104" t="s">
        <v>16</v>
      </c>
      <c r="E25" s="98" t="s">
        <v>17</v>
      </c>
      <c r="F25" s="98"/>
      <c r="G25" s="98"/>
      <c r="H25" s="99"/>
      <c r="I25" s="62"/>
      <c r="J25" s="2"/>
      <c r="K25" s="2"/>
      <c r="L25" s="2"/>
      <c r="M25" s="2"/>
      <c r="N25" s="2"/>
      <c r="O25" s="2"/>
      <c r="P25" s="2"/>
      <c r="Q25" s="2"/>
      <c r="R25" s="3"/>
    </row>
    <row r="26" spans="2:18" ht="18" customHeight="1">
      <c r="B26" s="105"/>
      <c r="C26" s="107"/>
      <c r="D26" s="105"/>
      <c r="E26" s="110" t="s">
        <v>18</v>
      </c>
      <c r="F26" s="110"/>
      <c r="G26" s="110"/>
      <c r="H26" s="111"/>
      <c r="I26" s="44"/>
      <c r="J26" s="9"/>
      <c r="K26" s="9"/>
      <c r="L26" s="9"/>
      <c r="M26" s="9"/>
      <c r="N26" s="9"/>
      <c r="O26" s="9"/>
      <c r="P26" s="9"/>
      <c r="Q26" s="9"/>
      <c r="R26" s="10"/>
    </row>
    <row r="27" spans="2:18" ht="18" customHeight="1">
      <c r="B27" s="105"/>
      <c r="C27" s="107"/>
      <c r="D27" s="105"/>
      <c r="E27" s="110" t="s">
        <v>19</v>
      </c>
      <c r="F27" s="110"/>
      <c r="G27" s="110"/>
      <c r="H27" s="111"/>
      <c r="I27" s="44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>
      <c r="B28" s="105"/>
      <c r="C28" s="107"/>
      <c r="D28" s="105"/>
      <c r="E28" s="110" t="s">
        <v>20</v>
      </c>
      <c r="F28" s="110"/>
      <c r="G28" s="110"/>
      <c r="H28" s="111"/>
      <c r="I28" s="44"/>
      <c r="J28" s="9"/>
      <c r="K28" s="9"/>
      <c r="L28" s="9"/>
      <c r="M28" s="9"/>
      <c r="N28" s="9"/>
      <c r="O28" s="9"/>
      <c r="P28" s="9"/>
      <c r="Q28" s="9"/>
      <c r="R28" s="10"/>
    </row>
    <row r="29" spans="2:18" ht="18" customHeight="1">
      <c r="B29" s="105"/>
      <c r="C29" s="107"/>
      <c r="D29" s="105"/>
      <c r="E29" s="110" t="s">
        <v>21</v>
      </c>
      <c r="F29" s="110"/>
      <c r="G29" s="110"/>
      <c r="H29" s="111"/>
      <c r="I29" s="44"/>
      <c r="J29" s="9"/>
      <c r="K29" s="9"/>
      <c r="L29" s="9"/>
      <c r="M29" s="9"/>
      <c r="N29" s="9"/>
      <c r="O29" s="9"/>
      <c r="P29" s="9"/>
      <c r="Q29" s="9"/>
      <c r="R29" s="10"/>
    </row>
    <row r="30" spans="2:18" ht="18" customHeight="1">
      <c r="B30" s="105"/>
      <c r="C30" s="107"/>
      <c r="D30" s="105"/>
      <c r="E30" s="110" t="s">
        <v>22</v>
      </c>
      <c r="F30" s="110"/>
      <c r="G30" s="110"/>
      <c r="H30" s="111"/>
      <c r="I30" s="44"/>
      <c r="J30" s="9"/>
      <c r="K30" s="9"/>
      <c r="L30" s="9"/>
      <c r="M30" s="9"/>
      <c r="N30" s="9"/>
      <c r="O30" s="9"/>
      <c r="P30" s="9"/>
      <c r="Q30" s="9"/>
      <c r="R30" s="10"/>
    </row>
    <row r="31" spans="2:18" ht="18" customHeight="1">
      <c r="B31" s="105"/>
      <c r="C31" s="107"/>
      <c r="D31" s="105"/>
      <c r="E31" s="110" t="s">
        <v>23</v>
      </c>
      <c r="F31" s="110"/>
      <c r="G31" s="110"/>
      <c r="H31" s="111"/>
      <c r="I31" s="44"/>
      <c r="J31" s="9"/>
      <c r="K31" s="9"/>
      <c r="L31" s="9"/>
      <c r="M31" s="9"/>
      <c r="N31" s="9"/>
      <c r="O31" s="9"/>
      <c r="P31" s="9"/>
      <c r="Q31" s="9"/>
      <c r="R31" s="10"/>
    </row>
    <row r="32" spans="2:18" ht="18" customHeight="1">
      <c r="B32" s="105"/>
      <c r="C32" s="107"/>
      <c r="D32" s="105"/>
      <c r="E32" s="110" t="s">
        <v>24</v>
      </c>
      <c r="F32" s="110"/>
      <c r="G32" s="110"/>
      <c r="H32" s="111"/>
      <c r="I32" s="44"/>
      <c r="J32" s="9"/>
      <c r="K32" s="9"/>
      <c r="L32" s="9"/>
      <c r="M32" s="9"/>
      <c r="N32" s="9"/>
      <c r="O32" s="9"/>
      <c r="P32" s="9"/>
      <c r="Q32" s="9"/>
      <c r="R32" s="10"/>
    </row>
    <row r="33" spans="2:18" ht="18" customHeight="1">
      <c r="B33" s="105"/>
      <c r="C33" s="107"/>
      <c r="D33" s="105"/>
      <c r="E33" s="110" t="s">
        <v>25</v>
      </c>
      <c r="F33" s="110"/>
      <c r="G33" s="110"/>
      <c r="H33" s="111"/>
      <c r="I33" s="44"/>
      <c r="J33" s="9"/>
      <c r="K33" s="9"/>
      <c r="L33" s="9"/>
      <c r="M33" s="9"/>
      <c r="N33" s="9"/>
      <c r="O33" s="9"/>
      <c r="P33" s="9"/>
      <c r="Q33" s="9"/>
      <c r="R33" s="10"/>
    </row>
    <row r="34" spans="2:18" ht="18" customHeight="1">
      <c r="B34" s="105"/>
      <c r="C34" s="107"/>
      <c r="D34" s="105"/>
      <c r="E34" s="110" t="s">
        <v>26</v>
      </c>
      <c r="F34" s="110"/>
      <c r="G34" s="110"/>
      <c r="H34" s="111"/>
      <c r="I34" s="44"/>
      <c r="J34" s="9"/>
      <c r="K34" s="9"/>
      <c r="L34" s="9"/>
      <c r="M34" s="9"/>
      <c r="N34" s="9"/>
      <c r="O34" s="9"/>
      <c r="P34" s="9"/>
      <c r="Q34" s="9"/>
      <c r="R34" s="10"/>
    </row>
    <row r="35" spans="2:18" ht="18" customHeight="1">
      <c r="B35" s="105"/>
      <c r="C35" s="107"/>
      <c r="D35" s="105"/>
      <c r="E35" s="110" t="s">
        <v>27</v>
      </c>
      <c r="F35" s="110"/>
      <c r="G35" s="110"/>
      <c r="H35" s="111"/>
      <c r="I35" s="44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>
      <c r="B36" s="105"/>
      <c r="C36" s="107"/>
      <c r="D36" s="105"/>
      <c r="E36" s="110" t="s">
        <v>28</v>
      </c>
      <c r="F36" s="110"/>
      <c r="G36" s="110"/>
      <c r="H36" s="111"/>
      <c r="I36" s="44"/>
      <c r="J36" s="9"/>
      <c r="K36" s="9"/>
      <c r="L36" s="9"/>
      <c r="M36" s="9"/>
      <c r="N36" s="9"/>
      <c r="O36" s="9"/>
      <c r="P36" s="9"/>
      <c r="Q36" s="9"/>
      <c r="R36" s="10"/>
    </row>
    <row r="37" spans="2:18" ht="18" customHeight="1">
      <c r="B37" s="105"/>
      <c r="C37" s="107"/>
      <c r="D37" s="105"/>
      <c r="E37" s="159" t="s">
        <v>68</v>
      </c>
      <c r="F37" s="110"/>
      <c r="G37" s="110"/>
      <c r="H37" s="111"/>
      <c r="I37" s="44"/>
      <c r="J37" s="9"/>
      <c r="K37" s="9"/>
      <c r="L37" s="9"/>
      <c r="M37" s="9"/>
      <c r="N37" s="9"/>
      <c r="O37" s="9"/>
      <c r="P37" s="9"/>
      <c r="Q37" s="9"/>
      <c r="R37" s="10"/>
    </row>
    <row r="38" spans="2:18" ht="18" customHeight="1">
      <c r="B38" s="105"/>
      <c r="C38" s="107"/>
      <c r="D38" s="105"/>
      <c r="E38" s="110" t="s">
        <v>29</v>
      </c>
      <c r="F38" s="110"/>
      <c r="G38" s="110"/>
      <c r="H38" s="111"/>
      <c r="I38" s="44"/>
      <c r="J38" s="9"/>
      <c r="K38" s="9"/>
      <c r="L38" s="9"/>
      <c r="M38" s="9"/>
      <c r="N38" s="9"/>
      <c r="O38" s="9"/>
      <c r="P38" s="9"/>
      <c r="Q38" s="9"/>
      <c r="R38" s="10"/>
    </row>
    <row r="39" spans="2:18" ht="18" customHeight="1">
      <c r="B39" s="105"/>
      <c r="C39" s="107"/>
      <c r="D39" s="105"/>
      <c r="E39" s="110" t="s">
        <v>30</v>
      </c>
      <c r="F39" s="110"/>
      <c r="G39" s="110"/>
      <c r="H39" s="111"/>
      <c r="I39" s="44"/>
      <c r="J39" s="9"/>
      <c r="K39" s="9"/>
      <c r="L39" s="9"/>
      <c r="M39" s="9"/>
      <c r="N39" s="9"/>
      <c r="O39" s="9"/>
      <c r="P39" s="9"/>
      <c r="Q39" s="9"/>
      <c r="R39" s="10"/>
    </row>
    <row r="40" spans="2:18" ht="18" customHeight="1">
      <c r="B40" s="105"/>
      <c r="C40" s="107"/>
      <c r="D40" s="105"/>
      <c r="E40" s="110" t="s">
        <v>31</v>
      </c>
      <c r="F40" s="110"/>
      <c r="G40" s="110"/>
      <c r="H40" s="111"/>
      <c r="I40" s="44"/>
      <c r="J40" s="9"/>
      <c r="K40" s="9"/>
      <c r="L40" s="9"/>
      <c r="M40" s="9"/>
      <c r="N40" s="9"/>
      <c r="O40" s="9"/>
      <c r="P40" s="9"/>
      <c r="Q40" s="9"/>
      <c r="R40" s="10"/>
    </row>
    <row r="41" spans="2:18" ht="18" customHeight="1">
      <c r="B41" s="105"/>
      <c r="C41" s="107"/>
      <c r="D41" s="105"/>
      <c r="E41" s="110" t="s">
        <v>32</v>
      </c>
      <c r="F41" s="110"/>
      <c r="G41" s="110"/>
      <c r="H41" s="111"/>
      <c r="I41" s="44"/>
      <c r="J41" s="9"/>
      <c r="K41" s="9"/>
      <c r="L41" s="9"/>
      <c r="M41" s="9"/>
      <c r="N41" s="9"/>
      <c r="O41" s="9"/>
      <c r="P41" s="9"/>
      <c r="Q41" s="9"/>
      <c r="R41" s="10"/>
    </row>
    <row r="42" spans="2:18" ht="18" customHeight="1">
      <c r="B42" s="105"/>
      <c r="C42" s="107"/>
      <c r="D42" s="105"/>
      <c r="E42" s="128" t="s">
        <v>41</v>
      </c>
      <c r="F42" s="128"/>
      <c r="G42" s="128"/>
      <c r="H42" s="129"/>
      <c r="I42" s="63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8" customHeight="1" thickBot="1">
      <c r="B43" s="105"/>
      <c r="C43" s="107"/>
      <c r="D43" s="105"/>
      <c r="E43" s="147" t="s">
        <v>66</v>
      </c>
      <c r="F43" s="148"/>
      <c r="G43" s="148"/>
      <c r="H43" s="149"/>
      <c r="I43" s="64">
        <f aca="true" t="shared" si="6" ref="I43:R43">SUM(I25:I42)</f>
        <v>0</v>
      </c>
      <c r="J43" s="55">
        <f t="shared" si="6"/>
        <v>0</v>
      </c>
      <c r="K43" s="55">
        <f t="shared" si="6"/>
        <v>0</v>
      </c>
      <c r="L43" s="55">
        <f t="shared" si="6"/>
        <v>0</v>
      </c>
      <c r="M43" s="55">
        <f t="shared" si="6"/>
        <v>0</v>
      </c>
      <c r="N43" s="55">
        <f t="shared" si="6"/>
        <v>0</v>
      </c>
      <c r="O43" s="55">
        <f t="shared" si="6"/>
        <v>0</v>
      </c>
      <c r="P43" s="55">
        <f t="shared" si="6"/>
        <v>0</v>
      </c>
      <c r="Q43" s="55">
        <f t="shared" si="6"/>
        <v>0</v>
      </c>
      <c r="R43" s="56">
        <f t="shared" si="6"/>
        <v>0</v>
      </c>
    </row>
    <row r="44" spans="2:18" ht="18" customHeight="1">
      <c r="B44" s="105"/>
      <c r="C44" s="107"/>
      <c r="D44" s="105"/>
      <c r="E44" s="153" t="s">
        <v>15</v>
      </c>
      <c r="F44" s="154"/>
      <c r="G44" s="154"/>
      <c r="H44" s="155"/>
      <c r="I44" s="76"/>
      <c r="J44" s="16"/>
      <c r="K44" s="16"/>
      <c r="L44" s="16"/>
      <c r="M44" s="16"/>
      <c r="N44" s="16"/>
      <c r="O44" s="16"/>
      <c r="P44" s="16"/>
      <c r="Q44" s="16"/>
      <c r="R44" s="17"/>
    </row>
    <row r="45" spans="2:18" ht="18" customHeight="1" thickBot="1">
      <c r="B45" s="105"/>
      <c r="C45" s="107"/>
      <c r="D45" s="125" t="s">
        <v>63</v>
      </c>
      <c r="E45" s="145"/>
      <c r="F45" s="145"/>
      <c r="G45" s="145"/>
      <c r="H45" s="146"/>
      <c r="I45" s="75">
        <f>I44+I43</f>
        <v>0</v>
      </c>
      <c r="J45" s="40">
        <f>J44+J43</f>
        <v>0</v>
      </c>
      <c r="K45" s="40">
        <f aca="true" t="shared" si="7" ref="K45:Q45">K44+K43</f>
        <v>0</v>
      </c>
      <c r="L45" s="40">
        <f t="shared" si="7"/>
        <v>0</v>
      </c>
      <c r="M45" s="40">
        <f t="shared" si="7"/>
        <v>0</v>
      </c>
      <c r="N45" s="40">
        <f t="shared" si="7"/>
        <v>0</v>
      </c>
      <c r="O45" s="40">
        <f t="shared" si="7"/>
        <v>0</v>
      </c>
      <c r="P45" s="40">
        <f t="shared" si="7"/>
        <v>0</v>
      </c>
      <c r="Q45" s="40">
        <f t="shared" si="7"/>
        <v>0</v>
      </c>
      <c r="R45" s="20">
        <f>R44+R43</f>
        <v>0</v>
      </c>
    </row>
    <row r="46" spans="2:18" ht="18" customHeight="1" thickBot="1">
      <c r="B46" s="105"/>
      <c r="C46" s="108"/>
      <c r="D46" s="160" t="s">
        <v>69</v>
      </c>
      <c r="E46" s="161"/>
      <c r="F46" s="161"/>
      <c r="G46" s="161"/>
      <c r="H46" s="162"/>
      <c r="I46" s="46"/>
      <c r="J46" s="7"/>
      <c r="K46" s="7"/>
      <c r="L46" s="7"/>
      <c r="M46" s="7"/>
      <c r="N46" s="7"/>
      <c r="O46" s="7"/>
      <c r="P46" s="7"/>
      <c r="Q46" s="7"/>
      <c r="R46" s="8"/>
    </row>
    <row r="47" spans="2:18" ht="18" customHeight="1" thickBot="1">
      <c r="B47" s="125" t="s">
        <v>70</v>
      </c>
      <c r="C47" s="145"/>
      <c r="D47" s="145"/>
      <c r="E47" s="145"/>
      <c r="F47" s="145"/>
      <c r="G47" s="145"/>
      <c r="H47" s="146"/>
      <c r="I47" s="50">
        <f>I45+I46-I42</f>
        <v>0</v>
      </c>
      <c r="J47" s="51">
        <f>J45+J46-J42</f>
        <v>0</v>
      </c>
      <c r="K47" s="51">
        <f aca="true" t="shared" si="8" ref="K47:Q47">K45+K46-K42</f>
        <v>0</v>
      </c>
      <c r="L47" s="51">
        <f t="shared" si="8"/>
        <v>0</v>
      </c>
      <c r="M47" s="51">
        <f t="shared" si="8"/>
        <v>0</v>
      </c>
      <c r="N47" s="51">
        <f t="shared" si="8"/>
        <v>0</v>
      </c>
      <c r="O47" s="51">
        <f t="shared" si="8"/>
        <v>0</v>
      </c>
      <c r="P47" s="51">
        <f t="shared" si="8"/>
        <v>0</v>
      </c>
      <c r="Q47" s="51">
        <f t="shared" si="8"/>
        <v>0</v>
      </c>
      <c r="R47" s="52">
        <f>R45+R46-R42</f>
        <v>0</v>
      </c>
    </row>
    <row r="48" spans="2:18" ht="18" customHeight="1" thickBot="1">
      <c r="B48" s="122" t="s">
        <v>33</v>
      </c>
      <c r="C48" s="123"/>
      <c r="D48" s="123"/>
      <c r="E48" s="123"/>
      <c r="F48" s="123"/>
      <c r="G48" s="123"/>
      <c r="H48" s="123"/>
      <c r="I48" s="38">
        <f aca="true" t="shared" si="9" ref="I48:R48">I20-I43</f>
        <v>0</v>
      </c>
      <c r="J48" s="21">
        <f t="shared" si="9"/>
        <v>0</v>
      </c>
      <c r="K48" s="21">
        <f t="shared" si="9"/>
        <v>0</v>
      </c>
      <c r="L48" s="21">
        <f t="shared" si="9"/>
        <v>0</v>
      </c>
      <c r="M48" s="21">
        <f t="shared" si="9"/>
        <v>0</v>
      </c>
      <c r="N48" s="21">
        <f t="shared" si="9"/>
        <v>0</v>
      </c>
      <c r="O48" s="21">
        <f t="shared" si="9"/>
        <v>0</v>
      </c>
      <c r="P48" s="21">
        <f t="shared" si="9"/>
        <v>0</v>
      </c>
      <c r="Q48" s="21">
        <f t="shared" si="9"/>
        <v>0</v>
      </c>
      <c r="R48" s="22">
        <f t="shared" si="9"/>
        <v>0</v>
      </c>
    </row>
    <row r="49" spans="2:18" ht="18" customHeight="1" thickBot="1">
      <c r="B49" s="168" t="s">
        <v>64</v>
      </c>
      <c r="C49" s="169"/>
      <c r="D49" s="169"/>
      <c r="E49" s="169"/>
      <c r="F49" s="169"/>
      <c r="G49" s="169"/>
      <c r="H49" s="170"/>
      <c r="I49" s="72"/>
      <c r="J49" s="73"/>
      <c r="K49" s="73"/>
      <c r="L49" s="73"/>
      <c r="M49" s="73"/>
      <c r="N49" s="73"/>
      <c r="O49" s="73"/>
      <c r="P49" s="73"/>
      <c r="Q49" s="73"/>
      <c r="R49" s="74"/>
    </row>
    <row r="50" spans="2:19" ht="18" customHeight="1" thickBot="1">
      <c r="B50" s="125" t="s">
        <v>65</v>
      </c>
      <c r="C50" s="145"/>
      <c r="D50" s="145"/>
      <c r="E50" s="145"/>
      <c r="F50" s="145"/>
      <c r="G50" s="145"/>
      <c r="H50" s="146"/>
      <c r="I50" s="38">
        <f>(I48-I49)*20%</f>
        <v>0</v>
      </c>
      <c r="J50" s="21">
        <f aca="true" t="shared" si="10" ref="J50:R50">(J48-J49)*20%</f>
        <v>0</v>
      </c>
      <c r="K50" s="21">
        <f t="shared" si="10"/>
        <v>0</v>
      </c>
      <c r="L50" s="21">
        <f t="shared" si="10"/>
        <v>0</v>
      </c>
      <c r="M50" s="21">
        <f t="shared" si="10"/>
        <v>0</v>
      </c>
      <c r="N50" s="21">
        <f t="shared" si="10"/>
        <v>0</v>
      </c>
      <c r="O50" s="21">
        <f t="shared" si="10"/>
        <v>0</v>
      </c>
      <c r="P50" s="21">
        <f t="shared" si="10"/>
        <v>0</v>
      </c>
      <c r="Q50" s="21">
        <f t="shared" si="10"/>
        <v>0</v>
      </c>
      <c r="R50" s="22">
        <f t="shared" si="10"/>
        <v>0</v>
      </c>
      <c r="S50" s="24" t="s">
        <v>78</v>
      </c>
    </row>
    <row r="51" spans="2:19" ht="18" customHeight="1">
      <c r="B51" s="140" t="s">
        <v>56</v>
      </c>
      <c r="C51" s="106" t="s">
        <v>57</v>
      </c>
      <c r="D51" s="156" t="s">
        <v>34</v>
      </c>
      <c r="E51" s="156"/>
      <c r="F51" s="156"/>
      <c r="G51" s="156"/>
      <c r="H51" s="157"/>
      <c r="I51" s="1"/>
      <c r="J51" s="2"/>
      <c r="K51" s="2"/>
      <c r="L51" s="2"/>
      <c r="M51" s="2"/>
      <c r="N51" s="2"/>
      <c r="O51" s="2"/>
      <c r="P51" s="2"/>
      <c r="Q51" s="2"/>
      <c r="R51" s="3"/>
      <c r="S51" s="24" t="s">
        <v>46</v>
      </c>
    </row>
    <row r="52" spans="2:19" ht="18" customHeight="1" thickBot="1">
      <c r="B52" s="141"/>
      <c r="C52" s="107"/>
      <c r="D52" s="142" t="s">
        <v>73</v>
      </c>
      <c r="E52" s="143"/>
      <c r="F52" s="143"/>
      <c r="G52" s="143"/>
      <c r="H52" s="144"/>
      <c r="I52" s="4"/>
      <c r="J52" s="5"/>
      <c r="K52" s="5"/>
      <c r="L52" s="5"/>
      <c r="M52" s="5"/>
      <c r="N52" s="5"/>
      <c r="O52" s="5"/>
      <c r="P52" s="5"/>
      <c r="Q52" s="5"/>
      <c r="R52" s="6"/>
      <c r="S52" s="24" t="s">
        <v>45</v>
      </c>
    </row>
    <row r="53" spans="2:18" ht="18" customHeight="1" thickBot="1">
      <c r="B53" s="141"/>
      <c r="C53" s="107"/>
      <c r="D53" s="150" t="s">
        <v>59</v>
      </c>
      <c r="E53" s="151"/>
      <c r="F53" s="151"/>
      <c r="G53" s="151"/>
      <c r="H53" s="152"/>
      <c r="I53" s="65">
        <f>SUM(I51:I52)</f>
        <v>0</v>
      </c>
      <c r="J53" s="66">
        <f>SUM(J51:J52)</f>
        <v>0</v>
      </c>
      <c r="K53" s="66">
        <f aca="true" t="shared" si="11" ref="K53:R53">SUM(K51:K52)</f>
        <v>0</v>
      </c>
      <c r="L53" s="66">
        <f>SUM(L51:L52)</f>
        <v>0</v>
      </c>
      <c r="M53" s="66">
        <f t="shared" si="11"/>
        <v>0</v>
      </c>
      <c r="N53" s="66">
        <f t="shared" si="11"/>
        <v>0</v>
      </c>
      <c r="O53" s="66">
        <f t="shared" si="11"/>
        <v>0</v>
      </c>
      <c r="P53" s="66">
        <f t="shared" si="11"/>
        <v>0</v>
      </c>
      <c r="Q53" s="66">
        <f t="shared" si="11"/>
        <v>0</v>
      </c>
      <c r="R53" s="67">
        <f t="shared" si="11"/>
        <v>0</v>
      </c>
    </row>
    <row r="54" spans="2:18" ht="18" customHeight="1">
      <c r="B54" s="141"/>
      <c r="C54" s="107"/>
      <c r="D54" s="163" t="s">
        <v>2</v>
      </c>
      <c r="E54" s="98"/>
      <c r="F54" s="98"/>
      <c r="G54" s="98"/>
      <c r="H54" s="99"/>
      <c r="I54" s="1"/>
      <c r="J54" s="2"/>
      <c r="K54" s="2"/>
      <c r="L54" s="2"/>
      <c r="M54" s="2"/>
      <c r="N54" s="2"/>
      <c r="O54" s="2"/>
      <c r="P54" s="2"/>
      <c r="Q54" s="2"/>
      <c r="R54" s="3"/>
    </row>
    <row r="55" spans="2:18" ht="18" customHeight="1" thickBot="1">
      <c r="B55" s="141"/>
      <c r="C55" s="107"/>
      <c r="D55" s="164" t="s">
        <v>72</v>
      </c>
      <c r="E55" s="165"/>
      <c r="F55" s="165"/>
      <c r="G55" s="165"/>
      <c r="H55" s="166"/>
      <c r="I55" s="78"/>
      <c r="J55" s="53"/>
      <c r="K55" s="53"/>
      <c r="L55" s="53"/>
      <c r="M55" s="53"/>
      <c r="N55" s="53"/>
      <c r="O55" s="53"/>
      <c r="P55" s="53"/>
      <c r="Q55" s="53"/>
      <c r="R55" s="54"/>
    </row>
    <row r="56" spans="2:18" ht="18" customHeight="1" thickBot="1">
      <c r="B56" s="141"/>
      <c r="C56" s="107"/>
      <c r="D56" s="137" t="s">
        <v>60</v>
      </c>
      <c r="E56" s="138"/>
      <c r="F56" s="138"/>
      <c r="G56" s="138"/>
      <c r="H56" s="139"/>
      <c r="I56" s="68">
        <f>SUM(I54:I55)</f>
        <v>0</v>
      </c>
      <c r="J56" s="69">
        <f>SUM(J54:J55)</f>
        <v>0</v>
      </c>
      <c r="K56" s="69">
        <f aca="true" t="shared" si="12" ref="K56:R56">SUM(K54:K55)</f>
        <v>0</v>
      </c>
      <c r="L56" s="69">
        <f t="shared" si="12"/>
        <v>0</v>
      </c>
      <c r="M56" s="69">
        <f t="shared" si="12"/>
        <v>0</v>
      </c>
      <c r="N56" s="69">
        <f t="shared" si="12"/>
        <v>0</v>
      </c>
      <c r="O56" s="69">
        <f t="shared" si="12"/>
        <v>0</v>
      </c>
      <c r="P56" s="69">
        <f t="shared" si="12"/>
        <v>0</v>
      </c>
      <c r="Q56" s="69">
        <f t="shared" si="12"/>
        <v>0</v>
      </c>
      <c r="R56" s="70">
        <f t="shared" si="12"/>
        <v>0</v>
      </c>
    </row>
    <row r="57" spans="2:18" ht="18" customHeight="1" thickBot="1">
      <c r="B57" s="167" t="s">
        <v>61</v>
      </c>
      <c r="C57" s="126"/>
      <c r="D57" s="126"/>
      <c r="E57" s="126"/>
      <c r="F57" s="126"/>
      <c r="G57" s="126"/>
      <c r="H57" s="127"/>
      <c r="I57" s="38">
        <f>I6+I24-I47-I49-I50+I53-I56</f>
        <v>0</v>
      </c>
      <c r="J57" s="59">
        <f aca="true" t="shared" si="13" ref="J57:R57">J6+J24-J47-J49-J50+J53-J56</f>
        <v>0</v>
      </c>
      <c r="K57" s="59">
        <f t="shared" si="13"/>
        <v>0</v>
      </c>
      <c r="L57" s="59">
        <f t="shared" si="13"/>
        <v>0</v>
      </c>
      <c r="M57" s="59">
        <f t="shared" si="13"/>
        <v>0</v>
      </c>
      <c r="N57" s="59">
        <f t="shared" si="13"/>
        <v>0</v>
      </c>
      <c r="O57" s="59">
        <f t="shared" si="13"/>
        <v>0</v>
      </c>
      <c r="P57" s="59">
        <f>P6+P24-P47-P49-P50+P53-P56</f>
        <v>0</v>
      </c>
      <c r="Q57" s="59">
        <f t="shared" si="13"/>
        <v>0</v>
      </c>
      <c r="R57" s="82">
        <f t="shared" si="13"/>
        <v>0</v>
      </c>
    </row>
    <row r="58" ht="15" customHeight="1">
      <c r="B58" s="171" t="s">
        <v>79</v>
      </c>
    </row>
    <row r="59" spans="8:12" ht="20.25" customHeight="1">
      <c r="H59" s="77"/>
      <c r="I59" s="77"/>
      <c r="J59" s="77"/>
      <c r="K59" s="77"/>
      <c r="L59" s="77"/>
    </row>
    <row r="64" ht="14.25">
      <c r="K64" s="35"/>
    </row>
  </sheetData>
  <sheetProtection/>
  <mergeCells count="69">
    <mergeCell ref="B1:R1"/>
    <mergeCell ref="E37:H37"/>
    <mergeCell ref="D46:H46"/>
    <mergeCell ref="D54:H54"/>
    <mergeCell ref="D55:H55"/>
    <mergeCell ref="B57:H57"/>
    <mergeCell ref="D21:H21"/>
    <mergeCell ref="B48:H48"/>
    <mergeCell ref="B49:H49"/>
    <mergeCell ref="B50:H50"/>
    <mergeCell ref="E29:H29"/>
    <mergeCell ref="E28:H28"/>
    <mergeCell ref="E27:H27"/>
    <mergeCell ref="E26:H26"/>
    <mergeCell ref="E25:H25"/>
    <mergeCell ref="D51:H51"/>
    <mergeCell ref="E36:H36"/>
    <mergeCell ref="E38:H38"/>
    <mergeCell ref="E39:H39"/>
    <mergeCell ref="E40:H40"/>
    <mergeCell ref="D53:H53"/>
    <mergeCell ref="D45:H45"/>
    <mergeCell ref="E44:H44"/>
    <mergeCell ref="E33:H33"/>
    <mergeCell ref="E34:H34"/>
    <mergeCell ref="E35:H35"/>
    <mergeCell ref="D56:H56"/>
    <mergeCell ref="B51:B56"/>
    <mergeCell ref="C51:C56"/>
    <mergeCell ref="B25:B46"/>
    <mergeCell ref="C25:C46"/>
    <mergeCell ref="E41:H41"/>
    <mergeCell ref="E30:H30"/>
    <mergeCell ref="D52:H52"/>
    <mergeCell ref="B47:H47"/>
    <mergeCell ref="E43:H43"/>
    <mergeCell ref="B6:H6"/>
    <mergeCell ref="B24:H24"/>
    <mergeCell ref="E42:H42"/>
    <mergeCell ref="E31:H31"/>
    <mergeCell ref="E32:H32"/>
    <mergeCell ref="D19:H19"/>
    <mergeCell ref="D20:H20"/>
    <mergeCell ref="D22:H22"/>
    <mergeCell ref="D23:H23"/>
    <mergeCell ref="D25:D44"/>
    <mergeCell ref="D15:E15"/>
    <mergeCell ref="F15:H15"/>
    <mergeCell ref="D16:E18"/>
    <mergeCell ref="F16:H16"/>
    <mergeCell ref="F17:H17"/>
    <mergeCell ref="F18:H18"/>
    <mergeCell ref="F10:H10"/>
    <mergeCell ref="D11:E11"/>
    <mergeCell ref="F11:H11"/>
    <mergeCell ref="D12:E14"/>
    <mergeCell ref="F12:H12"/>
    <mergeCell ref="F13:H13"/>
    <mergeCell ref="F14:H14"/>
    <mergeCell ref="B3:H3"/>
    <mergeCell ref="B4:H4"/>
    <mergeCell ref="B5:H5"/>
    <mergeCell ref="D7:E7"/>
    <mergeCell ref="F7:H7"/>
    <mergeCell ref="D8:E10"/>
    <mergeCell ref="B7:B23"/>
    <mergeCell ref="C7:C23"/>
    <mergeCell ref="F8:H8"/>
    <mergeCell ref="F9:H9"/>
  </mergeCells>
  <printOptions/>
  <pageMargins left="0.61" right="0.75" top="0.67" bottom="0.56" header="0.512" footer="0.512"/>
  <pageSetup fitToHeight="1" fitToWidth="1" horizontalDpi="600" verticalDpi="600" orientation="landscape" paperSize="9" scale="49" r:id="rId1"/>
  <colBreaks count="1" manualBreakCount="1">
    <brk id="19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4"/>
  <sheetViews>
    <sheetView showOutlineSymbols="0" view="pageBreakPreview" zoomScale="70" zoomScaleNormal="70" zoomScaleSheetLayoutView="70" zoomScalePageLayoutView="0" workbookViewId="0" topLeftCell="A1">
      <selection activeCell="U13" sqref="U13"/>
    </sheetView>
  </sheetViews>
  <sheetFormatPr defaultColWidth="9.00390625" defaultRowHeight="13.5"/>
  <cols>
    <col min="1" max="1" width="3.00390625" style="24" customWidth="1"/>
    <col min="2" max="2" width="4.375" style="24" customWidth="1"/>
    <col min="3" max="3" width="4.25390625" style="24" customWidth="1"/>
    <col min="4" max="4" width="3.75390625" style="24" customWidth="1"/>
    <col min="5" max="5" width="5.25390625" style="24" customWidth="1"/>
    <col min="6" max="6" width="4.875" style="24" customWidth="1"/>
    <col min="7" max="7" width="9.00390625" style="24" customWidth="1"/>
    <col min="8" max="8" width="27.25390625" style="24" customWidth="1"/>
    <col min="9" max="18" width="14.625" style="24" customWidth="1"/>
    <col min="19" max="16384" width="9.00390625" style="24" customWidth="1"/>
  </cols>
  <sheetData>
    <row r="1" spans="2:18" ht="23.25">
      <c r="B1" s="23" t="s">
        <v>35</v>
      </c>
      <c r="H1" s="25" t="s">
        <v>75</v>
      </c>
      <c r="I1" s="41"/>
      <c r="R1" s="60" t="s">
        <v>36</v>
      </c>
    </row>
    <row r="2" spans="18:19" ht="15.75" customHeight="1" thickBot="1">
      <c r="R2" s="61" t="s">
        <v>48</v>
      </c>
      <c r="S2" s="24" t="s">
        <v>49</v>
      </c>
    </row>
    <row r="3" spans="2:19" ht="15.75" customHeight="1">
      <c r="B3" s="86"/>
      <c r="C3" s="87"/>
      <c r="D3" s="87"/>
      <c r="E3" s="87"/>
      <c r="F3" s="87"/>
      <c r="G3" s="87"/>
      <c r="H3" s="88"/>
      <c r="I3" s="26" t="s">
        <v>4</v>
      </c>
      <c r="J3" s="27" t="s">
        <v>5</v>
      </c>
      <c r="K3" s="27" t="s">
        <v>6</v>
      </c>
      <c r="L3" s="27" t="s">
        <v>7</v>
      </c>
      <c r="M3" s="27" t="s">
        <v>8</v>
      </c>
      <c r="N3" s="27" t="s">
        <v>9</v>
      </c>
      <c r="O3" s="27" t="s">
        <v>10</v>
      </c>
      <c r="P3" s="27" t="s">
        <v>11</v>
      </c>
      <c r="Q3" s="27" t="s">
        <v>12</v>
      </c>
      <c r="R3" s="28" t="s">
        <v>13</v>
      </c>
      <c r="S3" s="24" t="s">
        <v>43</v>
      </c>
    </row>
    <row r="4" spans="2:18" ht="15.75" customHeight="1">
      <c r="B4" s="89" t="s">
        <v>0</v>
      </c>
      <c r="C4" s="90"/>
      <c r="D4" s="90"/>
      <c r="E4" s="90"/>
      <c r="F4" s="90"/>
      <c r="G4" s="90"/>
      <c r="H4" s="91"/>
      <c r="I4" s="29"/>
      <c r="J4" s="30"/>
      <c r="K4" s="30"/>
      <c r="L4" s="30"/>
      <c r="M4" s="30"/>
      <c r="N4" s="30"/>
      <c r="O4" s="30"/>
      <c r="P4" s="30"/>
      <c r="Q4" s="30"/>
      <c r="R4" s="31"/>
    </row>
    <row r="5" spans="2:18" ht="15.75" customHeight="1" thickBot="1">
      <c r="B5" s="92" t="s">
        <v>1</v>
      </c>
      <c r="C5" s="93"/>
      <c r="D5" s="93"/>
      <c r="E5" s="93"/>
      <c r="F5" s="93"/>
      <c r="G5" s="93"/>
      <c r="H5" s="94"/>
      <c r="I5" s="32"/>
      <c r="J5" s="33"/>
      <c r="K5" s="33"/>
      <c r="L5" s="33"/>
      <c r="M5" s="33"/>
      <c r="N5" s="33"/>
      <c r="O5" s="33"/>
      <c r="P5" s="33"/>
      <c r="Q5" s="33"/>
      <c r="R5" s="34"/>
    </row>
    <row r="6" spans="2:18" ht="15.75" customHeight="1" thickBot="1">
      <c r="B6" s="122" t="s">
        <v>58</v>
      </c>
      <c r="C6" s="123"/>
      <c r="D6" s="123"/>
      <c r="E6" s="123"/>
      <c r="F6" s="123"/>
      <c r="G6" s="123"/>
      <c r="H6" s="124"/>
      <c r="I6" s="71">
        <v>1000</v>
      </c>
      <c r="J6" s="21">
        <f aca="true" t="shared" si="0" ref="J6:R6">I57</f>
        <v>2172</v>
      </c>
      <c r="K6" s="21">
        <f t="shared" si="0"/>
        <v>2344</v>
      </c>
      <c r="L6" s="21">
        <f t="shared" si="0"/>
        <v>3988</v>
      </c>
      <c r="M6" s="21">
        <f t="shared" si="0"/>
        <v>5332</v>
      </c>
      <c r="N6" s="21">
        <f t="shared" si="0"/>
        <v>5676</v>
      </c>
      <c r="O6" s="21">
        <f t="shared" si="0"/>
        <v>6292</v>
      </c>
      <c r="P6" s="21">
        <f t="shared" si="0"/>
        <v>6908</v>
      </c>
      <c r="Q6" s="21">
        <f t="shared" si="0"/>
        <v>7524</v>
      </c>
      <c r="R6" s="22">
        <f t="shared" si="0"/>
        <v>8140</v>
      </c>
    </row>
    <row r="7" spans="2:18" ht="15.75" customHeight="1">
      <c r="B7" s="104" t="s">
        <v>51</v>
      </c>
      <c r="C7" s="106" t="s">
        <v>52</v>
      </c>
      <c r="D7" s="95" t="s">
        <v>39</v>
      </c>
      <c r="E7" s="96"/>
      <c r="F7" s="97" t="s">
        <v>3</v>
      </c>
      <c r="G7" s="98"/>
      <c r="H7" s="99"/>
      <c r="I7" s="43">
        <v>50</v>
      </c>
      <c r="J7" s="7">
        <v>50</v>
      </c>
      <c r="K7" s="7">
        <v>50</v>
      </c>
      <c r="L7" s="7">
        <v>50</v>
      </c>
      <c r="M7" s="7">
        <v>50</v>
      </c>
      <c r="N7" s="7">
        <v>50</v>
      </c>
      <c r="O7" s="7">
        <v>50</v>
      </c>
      <c r="P7" s="7">
        <v>50</v>
      </c>
      <c r="Q7" s="7">
        <v>50</v>
      </c>
      <c r="R7" s="8">
        <v>50</v>
      </c>
    </row>
    <row r="8" spans="2:18" ht="15.75" customHeight="1">
      <c r="B8" s="105"/>
      <c r="C8" s="107"/>
      <c r="D8" s="100" t="s">
        <v>74</v>
      </c>
      <c r="E8" s="101"/>
      <c r="F8" s="109" t="s">
        <v>37</v>
      </c>
      <c r="G8" s="110"/>
      <c r="H8" s="111"/>
      <c r="I8" s="44">
        <v>18400</v>
      </c>
      <c r="J8" s="9">
        <v>18400</v>
      </c>
      <c r="K8" s="9">
        <v>18400</v>
      </c>
      <c r="L8" s="9">
        <v>18400</v>
      </c>
      <c r="M8" s="9">
        <v>18400</v>
      </c>
      <c r="N8" s="9">
        <v>18400</v>
      </c>
      <c r="O8" s="9">
        <v>18400</v>
      </c>
      <c r="P8" s="9">
        <v>18400</v>
      </c>
      <c r="Q8" s="9">
        <v>18400</v>
      </c>
      <c r="R8" s="10">
        <v>18400</v>
      </c>
    </row>
    <row r="9" spans="2:18" ht="15.75" customHeight="1">
      <c r="B9" s="105"/>
      <c r="C9" s="107"/>
      <c r="D9" s="100"/>
      <c r="E9" s="101"/>
      <c r="F9" s="109" t="s">
        <v>38</v>
      </c>
      <c r="G9" s="110"/>
      <c r="H9" s="111"/>
      <c r="I9" s="44">
        <v>280</v>
      </c>
      <c r="J9" s="9">
        <v>280</v>
      </c>
      <c r="K9" s="9">
        <v>300</v>
      </c>
      <c r="L9" s="9">
        <v>300</v>
      </c>
      <c r="M9" s="9">
        <v>300</v>
      </c>
      <c r="N9" s="9">
        <v>320</v>
      </c>
      <c r="O9" s="9">
        <v>320</v>
      </c>
      <c r="P9" s="9">
        <v>320</v>
      </c>
      <c r="Q9" s="9">
        <v>320</v>
      </c>
      <c r="R9" s="10">
        <v>320</v>
      </c>
    </row>
    <row r="10" spans="2:18" ht="15.75" customHeight="1">
      <c r="B10" s="105"/>
      <c r="C10" s="107"/>
      <c r="D10" s="102"/>
      <c r="E10" s="103"/>
      <c r="F10" s="112" t="s">
        <v>50</v>
      </c>
      <c r="G10" s="113"/>
      <c r="H10" s="114"/>
      <c r="I10" s="45">
        <f>I7*1/10*I8*I9/1000</f>
        <v>25760</v>
      </c>
      <c r="J10" s="36">
        <f aca="true" t="shared" si="1" ref="J10:R10">J7*1/10*J8*J9/1000</f>
        <v>25760</v>
      </c>
      <c r="K10" s="36">
        <f t="shared" si="1"/>
        <v>27600</v>
      </c>
      <c r="L10" s="36">
        <f t="shared" si="1"/>
        <v>27600</v>
      </c>
      <c r="M10" s="36">
        <f t="shared" si="1"/>
        <v>27600</v>
      </c>
      <c r="N10" s="36">
        <f t="shared" si="1"/>
        <v>29440</v>
      </c>
      <c r="O10" s="36">
        <f t="shared" si="1"/>
        <v>29440</v>
      </c>
      <c r="P10" s="36">
        <f t="shared" si="1"/>
        <v>29440</v>
      </c>
      <c r="Q10" s="36">
        <f t="shared" si="1"/>
        <v>29440</v>
      </c>
      <c r="R10" s="37">
        <f t="shared" si="1"/>
        <v>29440</v>
      </c>
    </row>
    <row r="11" spans="2:18" ht="15.75" customHeight="1">
      <c r="B11" s="105"/>
      <c r="C11" s="107"/>
      <c r="D11" s="115" t="s">
        <v>39</v>
      </c>
      <c r="E11" s="116"/>
      <c r="F11" s="117" t="s">
        <v>3</v>
      </c>
      <c r="G11" s="118"/>
      <c r="H11" s="119"/>
      <c r="I11" s="46"/>
      <c r="J11" s="7"/>
      <c r="K11" s="7"/>
      <c r="L11" s="7"/>
      <c r="M11" s="7"/>
      <c r="N11" s="7"/>
      <c r="O11" s="7"/>
      <c r="P11" s="7"/>
      <c r="Q11" s="7"/>
      <c r="R11" s="8"/>
    </row>
    <row r="12" spans="2:18" ht="15.75" customHeight="1">
      <c r="B12" s="105"/>
      <c r="C12" s="107"/>
      <c r="D12" s="100"/>
      <c r="E12" s="101"/>
      <c r="F12" s="109" t="s">
        <v>37</v>
      </c>
      <c r="G12" s="110"/>
      <c r="H12" s="111"/>
      <c r="I12" s="44"/>
      <c r="J12" s="9"/>
      <c r="K12" s="9"/>
      <c r="L12" s="9"/>
      <c r="M12" s="9"/>
      <c r="N12" s="9"/>
      <c r="O12" s="9"/>
      <c r="P12" s="9"/>
      <c r="Q12" s="9"/>
      <c r="R12" s="10"/>
    </row>
    <row r="13" spans="2:18" ht="15.75" customHeight="1">
      <c r="B13" s="105"/>
      <c r="C13" s="107"/>
      <c r="D13" s="100"/>
      <c r="E13" s="101"/>
      <c r="F13" s="109" t="s">
        <v>38</v>
      </c>
      <c r="G13" s="110"/>
      <c r="H13" s="111"/>
      <c r="I13" s="44"/>
      <c r="J13" s="9"/>
      <c r="K13" s="9"/>
      <c r="L13" s="9"/>
      <c r="M13" s="9"/>
      <c r="N13" s="9"/>
      <c r="O13" s="9"/>
      <c r="P13" s="9"/>
      <c r="Q13" s="9"/>
      <c r="R13" s="10"/>
    </row>
    <row r="14" spans="2:18" ht="15.75" customHeight="1">
      <c r="B14" s="105"/>
      <c r="C14" s="107"/>
      <c r="D14" s="102"/>
      <c r="E14" s="103"/>
      <c r="F14" s="112" t="s">
        <v>50</v>
      </c>
      <c r="G14" s="113"/>
      <c r="H14" s="114"/>
      <c r="I14" s="45">
        <f>I11*1/10*I12*I13/1000</f>
        <v>0</v>
      </c>
      <c r="J14" s="36">
        <f aca="true" t="shared" si="2" ref="J14:R14">J11*1/10*J12*J13/1000</f>
        <v>0</v>
      </c>
      <c r="K14" s="36">
        <f t="shared" si="2"/>
        <v>0</v>
      </c>
      <c r="L14" s="36">
        <f t="shared" si="2"/>
        <v>0</v>
      </c>
      <c r="M14" s="36">
        <f t="shared" si="2"/>
        <v>0</v>
      </c>
      <c r="N14" s="36">
        <f t="shared" si="2"/>
        <v>0</v>
      </c>
      <c r="O14" s="36">
        <f t="shared" si="2"/>
        <v>0</v>
      </c>
      <c r="P14" s="36">
        <f t="shared" si="2"/>
        <v>0</v>
      </c>
      <c r="Q14" s="36">
        <f t="shared" si="2"/>
        <v>0</v>
      </c>
      <c r="R14" s="37">
        <f t="shared" si="2"/>
        <v>0</v>
      </c>
    </row>
    <row r="15" spans="2:18" ht="15.75" customHeight="1">
      <c r="B15" s="105"/>
      <c r="C15" s="107"/>
      <c r="D15" s="120" t="s">
        <v>39</v>
      </c>
      <c r="E15" s="121"/>
      <c r="F15" s="117" t="s">
        <v>3</v>
      </c>
      <c r="G15" s="118"/>
      <c r="H15" s="119"/>
      <c r="I15" s="47"/>
      <c r="J15" s="11"/>
      <c r="K15" s="11"/>
      <c r="L15" s="11"/>
      <c r="M15" s="11"/>
      <c r="N15" s="11"/>
      <c r="O15" s="11"/>
      <c r="P15" s="11"/>
      <c r="Q15" s="11"/>
      <c r="R15" s="12"/>
    </row>
    <row r="16" spans="2:18" ht="15.75" customHeight="1">
      <c r="B16" s="105"/>
      <c r="C16" s="107"/>
      <c r="D16" s="100"/>
      <c r="E16" s="101"/>
      <c r="F16" s="109" t="s">
        <v>37</v>
      </c>
      <c r="G16" s="110"/>
      <c r="H16" s="111"/>
      <c r="I16" s="44"/>
      <c r="J16" s="9"/>
      <c r="K16" s="9"/>
      <c r="L16" s="9"/>
      <c r="M16" s="9"/>
      <c r="N16" s="9"/>
      <c r="O16" s="9"/>
      <c r="P16" s="9"/>
      <c r="Q16" s="9"/>
      <c r="R16" s="10"/>
    </row>
    <row r="17" spans="2:18" ht="15.75" customHeight="1">
      <c r="B17" s="105"/>
      <c r="C17" s="107"/>
      <c r="D17" s="100"/>
      <c r="E17" s="101"/>
      <c r="F17" s="109" t="s">
        <v>38</v>
      </c>
      <c r="G17" s="110"/>
      <c r="H17" s="111"/>
      <c r="I17" s="44"/>
      <c r="J17" s="9"/>
      <c r="K17" s="9"/>
      <c r="L17" s="9"/>
      <c r="M17" s="9"/>
      <c r="N17" s="9"/>
      <c r="O17" s="9"/>
      <c r="P17" s="9"/>
      <c r="Q17" s="9"/>
      <c r="R17" s="10"/>
    </row>
    <row r="18" spans="2:18" ht="15.75" customHeight="1">
      <c r="B18" s="105"/>
      <c r="C18" s="107"/>
      <c r="D18" s="102"/>
      <c r="E18" s="103"/>
      <c r="F18" s="112" t="s">
        <v>50</v>
      </c>
      <c r="G18" s="113"/>
      <c r="H18" s="114"/>
      <c r="I18" s="45">
        <f aca="true" t="shared" si="3" ref="I18:R18">I15*1/10*I16*I17/1000</f>
        <v>0</v>
      </c>
      <c r="J18" s="36">
        <f t="shared" si="3"/>
        <v>0</v>
      </c>
      <c r="K18" s="36">
        <f t="shared" si="3"/>
        <v>0</v>
      </c>
      <c r="L18" s="36">
        <f t="shared" si="3"/>
        <v>0</v>
      </c>
      <c r="M18" s="36">
        <f t="shared" si="3"/>
        <v>0</v>
      </c>
      <c r="N18" s="36">
        <f t="shared" si="3"/>
        <v>0</v>
      </c>
      <c r="O18" s="36">
        <f t="shared" si="3"/>
        <v>0</v>
      </c>
      <c r="P18" s="36">
        <f t="shared" si="3"/>
        <v>0</v>
      </c>
      <c r="Q18" s="36">
        <f t="shared" si="3"/>
        <v>0</v>
      </c>
      <c r="R18" s="37">
        <f t="shared" si="3"/>
        <v>0</v>
      </c>
    </row>
    <row r="19" spans="2:18" ht="15.75" customHeight="1">
      <c r="B19" s="105"/>
      <c r="C19" s="107"/>
      <c r="D19" s="130" t="s">
        <v>40</v>
      </c>
      <c r="E19" s="131"/>
      <c r="F19" s="131"/>
      <c r="G19" s="131"/>
      <c r="H19" s="132"/>
      <c r="I19" s="48"/>
      <c r="J19" s="13"/>
      <c r="K19" s="13"/>
      <c r="L19" s="13"/>
      <c r="M19" s="13"/>
      <c r="N19" s="13"/>
      <c r="O19" s="13"/>
      <c r="P19" s="13"/>
      <c r="Q19" s="13"/>
      <c r="R19" s="14"/>
    </row>
    <row r="20" spans="2:18" ht="15.75" customHeight="1" thickBot="1">
      <c r="B20" s="105"/>
      <c r="C20" s="107"/>
      <c r="D20" s="133" t="s">
        <v>62</v>
      </c>
      <c r="E20" s="133"/>
      <c r="F20" s="133"/>
      <c r="G20" s="133"/>
      <c r="H20" s="134"/>
      <c r="I20" s="49">
        <f aca="true" t="shared" si="4" ref="I20:R20">I10+I14+I18+I19</f>
        <v>25760</v>
      </c>
      <c r="J20" s="39">
        <f t="shared" si="4"/>
        <v>25760</v>
      </c>
      <c r="K20" s="42">
        <f t="shared" si="4"/>
        <v>27600</v>
      </c>
      <c r="L20" s="39">
        <f t="shared" si="4"/>
        <v>27600</v>
      </c>
      <c r="M20" s="39">
        <f t="shared" si="4"/>
        <v>27600</v>
      </c>
      <c r="N20" s="39">
        <f t="shared" si="4"/>
        <v>29440</v>
      </c>
      <c r="O20" s="39">
        <f t="shared" si="4"/>
        <v>29440</v>
      </c>
      <c r="P20" s="39">
        <f t="shared" si="4"/>
        <v>29440</v>
      </c>
      <c r="Q20" s="39">
        <f t="shared" si="4"/>
        <v>29440</v>
      </c>
      <c r="R20" s="58">
        <f t="shared" si="4"/>
        <v>29440</v>
      </c>
    </row>
    <row r="21" spans="2:19" ht="15.75" customHeight="1">
      <c r="B21" s="105"/>
      <c r="C21" s="107"/>
      <c r="D21" s="153" t="s">
        <v>55</v>
      </c>
      <c r="E21" s="154"/>
      <c r="F21" s="154"/>
      <c r="G21" s="154"/>
      <c r="H21" s="155"/>
      <c r="I21" s="15">
        <v>1500</v>
      </c>
      <c r="J21" s="16">
        <v>1500</v>
      </c>
      <c r="K21" s="16">
        <v>1500</v>
      </c>
      <c r="L21" s="16">
        <v>1200</v>
      </c>
      <c r="M21" s="16">
        <v>1200</v>
      </c>
      <c r="N21" s="16">
        <v>0</v>
      </c>
      <c r="O21" s="16">
        <v>0</v>
      </c>
      <c r="P21" s="16">
        <v>0</v>
      </c>
      <c r="Q21" s="16">
        <v>0</v>
      </c>
      <c r="R21" s="17">
        <v>0</v>
      </c>
      <c r="S21" s="57" t="s">
        <v>47</v>
      </c>
    </row>
    <row r="22" spans="2:18" ht="15.75" customHeight="1">
      <c r="B22" s="105"/>
      <c r="C22" s="107"/>
      <c r="D22" s="130" t="s">
        <v>14</v>
      </c>
      <c r="E22" s="131"/>
      <c r="F22" s="131"/>
      <c r="G22" s="131"/>
      <c r="H22" s="132"/>
      <c r="I22" s="79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1">
        <v>0</v>
      </c>
    </row>
    <row r="23" spans="2:19" ht="15.75" customHeight="1" thickBot="1">
      <c r="B23" s="105"/>
      <c r="C23" s="108"/>
      <c r="D23" s="135" t="s">
        <v>71</v>
      </c>
      <c r="E23" s="135"/>
      <c r="F23" s="135"/>
      <c r="G23" s="135"/>
      <c r="H23" s="136"/>
      <c r="I23" s="78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4">
        <v>0</v>
      </c>
      <c r="S23" s="24" t="s">
        <v>42</v>
      </c>
    </row>
    <row r="24" spans="2:18" ht="15.75" customHeight="1" thickBot="1">
      <c r="B24" s="125" t="s">
        <v>67</v>
      </c>
      <c r="C24" s="126"/>
      <c r="D24" s="126"/>
      <c r="E24" s="126"/>
      <c r="F24" s="126"/>
      <c r="G24" s="126"/>
      <c r="H24" s="127"/>
      <c r="I24" s="38">
        <f>SUM(I20:I23)</f>
        <v>27260</v>
      </c>
      <c r="J24" s="21">
        <f>SUM(J20:J23)</f>
        <v>27260</v>
      </c>
      <c r="K24" s="21">
        <f aca="true" t="shared" si="5" ref="K24:R24">SUM(K20:K23)</f>
        <v>29100</v>
      </c>
      <c r="L24" s="21">
        <f t="shared" si="5"/>
        <v>28800</v>
      </c>
      <c r="M24" s="21">
        <f t="shared" si="5"/>
        <v>28800</v>
      </c>
      <c r="N24" s="21">
        <f t="shared" si="5"/>
        <v>29440</v>
      </c>
      <c r="O24" s="21">
        <f t="shared" si="5"/>
        <v>29440</v>
      </c>
      <c r="P24" s="21">
        <f t="shared" si="5"/>
        <v>29440</v>
      </c>
      <c r="Q24" s="21">
        <f t="shared" si="5"/>
        <v>29440</v>
      </c>
      <c r="R24" s="22">
        <f t="shared" si="5"/>
        <v>29440</v>
      </c>
    </row>
    <row r="25" spans="2:18" ht="15.75" customHeight="1">
      <c r="B25" s="104" t="s">
        <v>53</v>
      </c>
      <c r="C25" s="106" t="s">
        <v>54</v>
      </c>
      <c r="D25" s="104" t="s">
        <v>16</v>
      </c>
      <c r="E25" s="98" t="s">
        <v>17</v>
      </c>
      <c r="F25" s="98"/>
      <c r="G25" s="98"/>
      <c r="H25" s="99"/>
      <c r="I25" s="62">
        <v>200</v>
      </c>
      <c r="J25" s="2">
        <v>200</v>
      </c>
      <c r="K25" s="2">
        <v>200</v>
      </c>
      <c r="L25" s="2">
        <v>200</v>
      </c>
      <c r="M25" s="2">
        <v>200</v>
      </c>
      <c r="N25" s="2">
        <v>200</v>
      </c>
      <c r="O25" s="2">
        <v>200</v>
      </c>
      <c r="P25" s="2">
        <v>200</v>
      </c>
      <c r="Q25" s="2">
        <v>200</v>
      </c>
      <c r="R25" s="3">
        <v>200</v>
      </c>
    </row>
    <row r="26" spans="2:18" ht="15.75" customHeight="1">
      <c r="B26" s="105"/>
      <c r="C26" s="107"/>
      <c r="D26" s="105"/>
      <c r="E26" s="110" t="s">
        <v>18</v>
      </c>
      <c r="F26" s="110"/>
      <c r="G26" s="110"/>
      <c r="H26" s="111"/>
      <c r="I26" s="44">
        <v>675</v>
      </c>
      <c r="J26" s="9">
        <v>675</v>
      </c>
      <c r="K26" s="9">
        <v>675</v>
      </c>
      <c r="L26" s="9">
        <v>675</v>
      </c>
      <c r="M26" s="9">
        <v>675</v>
      </c>
      <c r="N26" s="9">
        <v>675</v>
      </c>
      <c r="O26" s="9">
        <v>675</v>
      </c>
      <c r="P26" s="9">
        <v>675</v>
      </c>
      <c r="Q26" s="9">
        <v>675</v>
      </c>
      <c r="R26" s="10">
        <v>675</v>
      </c>
    </row>
    <row r="27" spans="2:18" ht="15.75" customHeight="1">
      <c r="B27" s="105"/>
      <c r="C27" s="107"/>
      <c r="D27" s="105"/>
      <c r="E27" s="110" t="s">
        <v>19</v>
      </c>
      <c r="F27" s="110"/>
      <c r="G27" s="110"/>
      <c r="H27" s="111"/>
      <c r="I27" s="44">
        <v>790</v>
      </c>
      <c r="J27" s="9">
        <v>790</v>
      </c>
      <c r="K27" s="9">
        <v>790</v>
      </c>
      <c r="L27" s="9">
        <v>790</v>
      </c>
      <c r="M27" s="9">
        <v>790</v>
      </c>
      <c r="N27" s="9">
        <v>790</v>
      </c>
      <c r="O27" s="9">
        <v>790</v>
      </c>
      <c r="P27" s="9">
        <v>790</v>
      </c>
      <c r="Q27" s="9">
        <v>790</v>
      </c>
      <c r="R27" s="10">
        <v>790</v>
      </c>
    </row>
    <row r="28" spans="2:18" ht="15.75" customHeight="1">
      <c r="B28" s="105"/>
      <c r="C28" s="107"/>
      <c r="D28" s="105"/>
      <c r="E28" s="110" t="s">
        <v>20</v>
      </c>
      <c r="F28" s="110"/>
      <c r="G28" s="110"/>
      <c r="H28" s="111"/>
      <c r="I28" s="44">
        <v>300</v>
      </c>
      <c r="J28" s="9">
        <v>300</v>
      </c>
      <c r="K28" s="9">
        <v>300</v>
      </c>
      <c r="L28" s="9">
        <v>300</v>
      </c>
      <c r="M28" s="9">
        <v>300</v>
      </c>
      <c r="N28" s="9">
        <v>300</v>
      </c>
      <c r="O28" s="9">
        <v>300</v>
      </c>
      <c r="P28" s="9">
        <v>300</v>
      </c>
      <c r="Q28" s="9">
        <v>300</v>
      </c>
      <c r="R28" s="10">
        <v>300</v>
      </c>
    </row>
    <row r="29" spans="2:18" ht="15.75" customHeight="1">
      <c r="B29" s="105"/>
      <c r="C29" s="107"/>
      <c r="D29" s="105"/>
      <c r="E29" s="110" t="s">
        <v>21</v>
      </c>
      <c r="F29" s="110"/>
      <c r="G29" s="110"/>
      <c r="H29" s="111"/>
      <c r="I29" s="44">
        <v>1050</v>
      </c>
      <c r="J29" s="9">
        <v>1050</v>
      </c>
      <c r="K29" s="9">
        <v>1050</v>
      </c>
      <c r="L29" s="9">
        <v>1050</v>
      </c>
      <c r="M29" s="9">
        <v>1050</v>
      </c>
      <c r="N29" s="9">
        <v>1050</v>
      </c>
      <c r="O29" s="9">
        <v>1050</v>
      </c>
      <c r="P29" s="9">
        <v>1050</v>
      </c>
      <c r="Q29" s="9">
        <v>1050</v>
      </c>
      <c r="R29" s="10">
        <v>1050</v>
      </c>
    </row>
    <row r="30" spans="2:18" ht="15.75" customHeight="1">
      <c r="B30" s="105"/>
      <c r="C30" s="107"/>
      <c r="D30" s="105"/>
      <c r="E30" s="110" t="s">
        <v>22</v>
      </c>
      <c r="F30" s="110"/>
      <c r="G30" s="110"/>
      <c r="H30" s="111"/>
      <c r="I30" s="44">
        <v>1050</v>
      </c>
      <c r="J30" s="9">
        <v>1050</v>
      </c>
      <c r="K30" s="9">
        <v>1050</v>
      </c>
      <c r="L30" s="9">
        <v>1050</v>
      </c>
      <c r="M30" s="9">
        <v>1050</v>
      </c>
      <c r="N30" s="9">
        <v>1050</v>
      </c>
      <c r="O30" s="9">
        <v>1050</v>
      </c>
      <c r="P30" s="9">
        <v>1050</v>
      </c>
      <c r="Q30" s="9">
        <v>1050</v>
      </c>
      <c r="R30" s="10">
        <v>1050</v>
      </c>
    </row>
    <row r="31" spans="2:18" ht="15.75" customHeight="1">
      <c r="B31" s="105"/>
      <c r="C31" s="107"/>
      <c r="D31" s="105"/>
      <c r="E31" s="110" t="s">
        <v>23</v>
      </c>
      <c r="F31" s="110"/>
      <c r="G31" s="110"/>
      <c r="H31" s="111"/>
      <c r="I31" s="44">
        <v>460</v>
      </c>
      <c r="J31" s="9">
        <v>460</v>
      </c>
      <c r="K31" s="9">
        <v>460</v>
      </c>
      <c r="L31" s="9">
        <v>460</v>
      </c>
      <c r="M31" s="9">
        <v>460</v>
      </c>
      <c r="N31" s="9">
        <v>460</v>
      </c>
      <c r="O31" s="9">
        <v>460</v>
      </c>
      <c r="P31" s="9">
        <v>460</v>
      </c>
      <c r="Q31" s="9">
        <v>460</v>
      </c>
      <c r="R31" s="10">
        <v>460</v>
      </c>
    </row>
    <row r="32" spans="2:18" ht="15.75" customHeight="1">
      <c r="B32" s="105"/>
      <c r="C32" s="107"/>
      <c r="D32" s="105"/>
      <c r="E32" s="110" t="s">
        <v>24</v>
      </c>
      <c r="F32" s="110"/>
      <c r="G32" s="110"/>
      <c r="H32" s="111"/>
      <c r="I32" s="44">
        <v>3750</v>
      </c>
      <c r="J32" s="9">
        <v>3750</v>
      </c>
      <c r="K32" s="9">
        <v>3750</v>
      </c>
      <c r="L32" s="9">
        <v>3750</v>
      </c>
      <c r="M32" s="9">
        <v>3750</v>
      </c>
      <c r="N32" s="9">
        <v>3750</v>
      </c>
      <c r="O32" s="9">
        <v>3750</v>
      </c>
      <c r="P32" s="9">
        <v>3750</v>
      </c>
      <c r="Q32" s="9">
        <v>3750</v>
      </c>
      <c r="R32" s="10">
        <v>3750</v>
      </c>
    </row>
    <row r="33" spans="2:18" ht="15.75" customHeight="1">
      <c r="B33" s="105"/>
      <c r="C33" s="107"/>
      <c r="D33" s="105"/>
      <c r="E33" s="110" t="s">
        <v>25</v>
      </c>
      <c r="F33" s="110"/>
      <c r="G33" s="110"/>
      <c r="H33" s="111"/>
      <c r="I33" s="44">
        <v>90</v>
      </c>
      <c r="J33" s="9">
        <v>90</v>
      </c>
      <c r="K33" s="9">
        <v>90</v>
      </c>
      <c r="L33" s="9">
        <v>90</v>
      </c>
      <c r="M33" s="9">
        <v>90</v>
      </c>
      <c r="N33" s="9">
        <v>90</v>
      </c>
      <c r="O33" s="9">
        <v>90</v>
      </c>
      <c r="P33" s="9">
        <v>90</v>
      </c>
      <c r="Q33" s="9">
        <v>90</v>
      </c>
      <c r="R33" s="10">
        <v>90</v>
      </c>
    </row>
    <row r="34" spans="2:18" ht="15.75" customHeight="1">
      <c r="B34" s="105"/>
      <c r="C34" s="107"/>
      <c r="D34" s="105"/>
      <c r="E34" s="110" t="s">
        <v>26</v>
      </c>
      <c r="F34" s="110"/>
      <c r="G34" s="110"/>
      <c r="H34" s="111"/>
      <c r="I34" s="44">
        <v>105</v>
      </c>
      <c r="J34" s="9">
        <v>105</v>
      </c>
      <c r="K34" s="9">
        <v>105</v>
      </c>
      <c r="L34" s="9">
        <v>105</v>
      </c>
      <c r="M34" s="9">
        <v>105</v>
      </c>
      <c r="N34" s="9">
        <v>105</v>
      </c>
      <c r="O34" s="9">
        <v>105</v>
      </c>
      <c r="P34" s="9">
        <v>105</v>
      </c>
      <c r="Q34" s="9">
        <v>105</v>
      </c>
      <c r="R34" s="10">
        <v>105</v>
      </c>
    </row>
    <row r="35" spans="2:18" ht="15.75" customHeight="1">
      <c r="B35" s="105"/>
      <c r="C35" s="107"/>
      <c r="D35" s="105"/>
      <c r="E35" s="110" t="s">
        <v>27</v>
      </c>
      <c r="F35" s="110"/>
      <c r="G35" s="110"/>
      <c r="H35" s="111"/>
      <c r="I35" s="44">
        <v>8475</v>
      </c>
      <c r="J35" s="9">
        <v>8475</v>
      </c>
      <c r="K35" s="9">
        <v>8475</v>
      </c>
      <c r="L35" s="9">
        <v>8475</v>
      </c>
      <c r="M35" s="9">
        <v>8475</v>
      </c>
      <c r="N35" s="9">
        <v>8475</v>
      </c>
      <c r="O35" s="9">
        <v>8475</v>
      </c>
      <c r="P35" s="9">
        <v>8475</v>
      </c>
      <c r="Q35" s="9">
        <v>8475</v>
      </c>
      <c r="R35" s="10">
        <v>8475</v>
      </c>
    </row>
    <row r="36" spans="2:18" ht="15.75" customHeight="1">
      <c r="B36" s="105"/>
      <c r="C36" s="107"/>
      <c r="D36" s="105"/>
      <c r="E36" s="110" t="s">
        <v>28</v>
      </c>
      <c r="F36" s="110"/>
      <c r="G36" s="110"/>
      <c r="H36" s="111"/>
      <c r="I36" s="44">
        <v>1650</v>
      </c>
      <c r="J36" s="9">
        <v>1650</v>
      </c>
      <c r="K36" s="9">
        <v>1650</v>
      </c>
      <c r="L36" s="9">
        <v>1650</v>
      </c>
      <c r="M36" s="9">
        <v>1650</v>
      </c>
      <c r="N36" s="9">
        <v>1650</v>
      </c>
      <c r="O36" s="9">
        <v>1650</v>
      </c>
      <c r="P36" s="9">
        <v>1650</v>
      </c>
      <c r="Q36" s="9">
        <v>1650</v>
      </c>
      <c r="R36" s="10">
        <v>1650</v>
      </c>
    </row>
    <row r="37" spans="2:18" ht="15.75" customHeight="1">
      <c r="B37" s="105"/>
      <c r="C37" s="107"/>
      <c r="D37" s="105"/>
      <c r="E37" s="159" t="s">
        <v>68</v>
      </c>
      <c r="F37" s="110"/>
      <c r="G37" s="110"/>
      <c r="H37" s="111"/>
      <c r="I37" s="44">
        <v>60</v>
      </c>
      <c r="J37" s="9">
        <v>60</v>
      </c>
      <c r="K37" s="9">
        <v>60</v>
      </c>
      <c r="L37" s="9">
        <v>60</v>
      </c>
      <c r="M37" s="9">
        <v>60</v>
      </c>
      <c r="N37" s="9">
        <v>60</v>
      </c>
      <c r="O37" s="9">
        <v>60</v>
      </c>
      <c r="P37" s="9">
        <v>60</v>
      </c>
      <c r="Q37" s="9">
        <v>60</v>
      </c>
      <c r="R37" s="10">
        <v>60</v>
      </c>
    </row>
    <row r="38" spans="2:18" ht="15.75" customHeight="1">
      <c r="B38" s="105"/>
      <c r="C38" s="107"/>
      <c r="D38" s="105"/>
      <c r="E38" s="110" t="s">
        <v>29</v>
      </c>
      <c r="F38" s="110"/>
      <c r="G38" s="110"/>
      <c r="H38" s="111"/>
      <c r="I38" s="44">
        <v>110</v>
      </c>
      <c r="J38" s="9">
        <v>110</v>
      </c>
      <c r="K38" s="9">
        <v>110</v>
      </c>
      <c r="L38" s="9">
        <v>110</v>
      </c>
      <c r="M38" s="9">
        <v>110</v>
      </c>
      <c r="N38" s="9">
        <v>110</v>
      </c>
      <c r="O38" s="9">
        <v>110</v>
      </c>
      <c r="P38" s="9">
        <v>110</v>
      </c>
      <c r="Q38" s="9">
        <v>110</v>
      </c>
      <c r="R38" s="10">
        <v>110</v>
      </c>
    </row>
    <row r="39" spans="2:18" ht="15.75" customHeight="1">
      <c r="B39" s="105"/>
      <c r="C39" s="107"/>
      <c r="D39" s="105"/>
      <c r="E39" s="110" t="s">
        <v>30</v>
      </c>
      <c r="F39" s="110"/>
      <c r="G39" s="110"/>
      <c r="H39" s="111"/>
      <c r="I39" s="44">
        <v>5</v>
      </c>
      <c r="J39" s="9">
        <v>5</v>
      </c>
      <c r="K39" s="9">
        <v>5</v>
      </c>
      <c r="L39" s="9">
        <v>5</v>
      </c>
      <c r="M39" s="9">
        <v>5</v>
      </c>
      <c r="N39" s="9">
        <v>5</v>
      </c>
      <c r="O39" s="9">
        <v>5</v>
      </c>
      <c r="P39" s="9">
        <v>5</v>
      </c>
      <c r="Q39" s="9">
        <v>5</v>
      </c>
      <c r="R39" s="10">
        <v>5</v>
      </c>
    </row>
    <row r="40" spans="2:18" ht="15.75" customHeight="1">
      <c r="B40" s="105"/>
      <c r="C40" s="107"/>
      <c r="D40" s="105"/>
      <c r="E40" s="110" t="s">
        <v>31</v>
      </c>
      <c r="F40" s="110"/>
      <c r="G40" s="110"/>
      <c r="H40" s="111"/>
      <c r="I40" s="44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10">
        <v>0</v>
      </c>
    </row>
    <row r="41" spans="2:18" ht="15.75" customHeight="1">
      <c r="B41" s="105"/>
      <c r="C41" s="107"/>
      <c r="D41" s="105"/>
      <c r="E41" s="110" t="s">
        <v>32</v>
      </c>
      <c r="F41" s="110"/>
      <c r="G41" s="110"/>
      <c r="H41" s="111"/>
      <c r="I41" s="44">
        <v>100</v>
      </c>
      <c r="J41" s="44">
        <v>100</v>
      </c>
      <c r="K41" s="44">
        <v>100</v>
      </c>
      <c r="L41" s="44">
        <v>100</v>
      </c>
      <c r="M41" s="44">
        <v>100</v>
      </c>
      <c r="N41" s="44">
        <v>100</v>
      </c>
      <c r="O41" s="44">
        <v>100</v>
      </c>
      <c r="P41" s="44">
        <v>100</v>
      </c>
      <c r="Q41" s="44">
        <v>100</v>
      </c>
      <c r="R41" s="10">
        <v>100</v>
      </c>
    </row>
    <row r="42" spans="2:18" ht="15.75" customHeight="1">
      <c r="B42" s="105"/>
      <c r="C42" s="107"/>
      <c r="D42" s="105"/>
      <c r="E42" s="128" t="s">
        <v>41</v>
      </c>
      <c r="F42" s="128"/>
      <c r="G42" s="128"/>
      <c r="H42" s="129"/>
      <c r="I42" s="63">
        <v>2800</v>
      </c>
      <c r="J42" s="18">
        <v>2800</v>
      </c>
      <c r="K42" s="18">
        <v>2800</v>
      </c>
      <c r="L42" s="18">
        <v>2800</v>
      </c>
      <c r="M42" s="18">
        <v>2800</v>
      </c>
      <c r="N42" s="18">
        <v>2800</v>
      </c>
      <c r="O42" s="18">
        <v>2800</v>
      </c>
      <c r="P42" s="18">
        <v>2800</v>
      </c>
      <c r="Q42" s="18">
        <v>2800</v>
      </c>
      <c r="R42" s="19">
        <v>2800</v>
      </c>
    </row>
    <row r="43" spans="2:18" ht="15.75" customHeight="1" thickBot="1">
      <c r="B43" s="105"/>
      <c r="C43" s="107"/>
      <c r="D43" s="105"/>
      <c r="E43" s="147" t="s">
        <v>66</v>
      </c>
      <c r="F43" s="148"/>
      <c r="G43" s="148"/>
      <c r="H43" s="149"/>
      <c r="I43" s="64">
        <f aca="true" t="shared" si="6" ref="I43:R43">SUM(I25:I42)</f>
        <v>21670</v>
      </c>
      <c r="J43" s="55">
        <f t="shared" si="6"/>
        <v>21670</v>
      </c>
      <c r="K43" s="55">
        <f t="shared" si="6"/>
        <v>21670</v>
      </c>
      <c r="L43" s="55">
        <f t="shared" si="6"/>
        <v>21670</v>
      </c>
      <c r="M43" s="55">
        <f t="shared" si="6"/>
        <v>21670</v>
      </c>
      <c r="N43" s="55">
        <f t="shared" si="6"/>
        <v>21670</v>
      </c>
      <c r="O43" s="55">
        <f t="shared" si="6"/>
        <v>21670</v>
      </c>
      <c r="P43" s="55">
        <f t="shared" si="6"/>
        <v>21670</v>
      </c>
      <c r="Q43" s="55">
        <f t="shared" si="6"/>
        <v>21670</v>
      </c>
      <c r="R43" s="56">
        <f t="shared" si="6"/>
        <v>21670</v>
      </c>
    </row>
    <row r="44" spans="2:18" ht="15.75" customHeight="1">
      <c r="B44" s="105"/>
      <c r="C44" s="107"/>
      <c r="D44" s="105"/>
      <c r="E44" s="153" t="s">
        <v>15</v>
      </c>
      <c r="F44" s="154"/>
      <c r="G44" s="154"/>
      <c r="H44" s="155"/>
      <c r="I44" s="76">
        <v>10000</v>
      </c>
      <c r="J44" s="16"/>
      <c r="K44" s="16"/>
      <c r="L44" s="16"/>
      <c r="M44" s="16"/>
      <c r="N44" s="16"/>
      <c r="O44" s="16"/>
      <c r="P44" s="16"/>
      <c r="Q44" s="16"/>
      <c r="R44" s="17"/>
    </row>
    <row r="45" spans="2:18" ht="15.75" customHeight="1" thickBot="1">
      <c r="B45" s="105"/>
      <c r="C45" s="107"/>
      <c r="D45" s="125" t="s">
        <v>63</v>
      </c>
      <c r="E45" s="145"/>
      <c r="F45" s="145"/>
      <c r="G45" s="145"/>
      <c r="H45" s="146"/>
      <c r="I45" s="75">
        <f>I44+I43</f>
        <v>31670</v>
      </c>
      <c r="J45" s="40">
        <f>J44+J43</f>
        <v>21670</v>
      </c>
      <c r="K45" s="40">
        <f aca="true" t="shared" si="7" ref="K45:Q45">K44+K43</f>
        <v>21670</v>
      </c>
      <c r="L45" s="40">
        <f t="shared" si="7"/>
        <v>21670</v>
      </c>
      <c r="M45" s="40">
        <f t="shared" si="7"/>
        <v>21670</v>
      </c>
      <c r="N45" s="40">
        <f t="shared" si="7"/>
        <v>21670</v>
      </c>
      <c r="O45" s="40">
        <f t="shared" si="7"/>
        <v>21670</v>
      </c>
      <c r="P45" s="40">
        <f t="shared" si="7"/>
        <v>21670</v>
      </c>
      <c r="Q45" s="40">
        <f t="shared" si="7"/>
        <v>21670</v>
      </c>
      <c r="R45" s="20">
        <f>R44+R43</f>
        <v>21670</v>
      </c>
    </row>
    <row r="46" spans="2:18" ht="15.75" customHeight="1" thickBot="1">
      <c r="B46" s="105"/>
      <c r="C46" s="108"/>
      <c r="D46" s="160" t="s">
        <v>69</v>
      </c>
      <c r="E46" s="161"/>
      <c r="F46" s="161"/>
      <c r="G46" s="161"/>
      <c r="H46" s="162"/>
      <c r="I46" s="46">
        <v>4000</v>
      </c>
      <c r="J46" s="7">
        <v>4000</v>
      </c>
      <c r="K46" s="7">
        <v>4000</v>
      </c>
      <c r="L46" s="7">
        <v>4000</v>
      </c>
      <c r="M46" s="7">
        <v>5000</v>
      </c>
      <c r="N46" s="7">
        <v>5000</v>
      </c>
      <c r="O46" s="7">
        <v>5000</v>
      </c>
      <c r="P46" s="7">
        <v>5000</v>
      </c>
      <c r="Q46" s="7">
        <v>5000</v>
      </c>
      <c r="R46" s="8">
        <v>5000</v>
      </c>
    </row>
    <row r="47" spans="2:18" ht="15.75" customHeight="1" thickBot="1">
      <c r="B47" s="125" t="s">
        <v>70</v>
      </c>
      <c r="C47" s="145"/>
      <c r="D47" s="145"/>
      <c r="E47" s="145"/>
      <c r="F47" s="145"/>
      <c r="G47" s="145"/>
      <c r="H47" s="146"/>
      <c r="I47" s="50">
        <f>I45+I46-I42</f>
        <v>32870</v>
      </c>
      <c r="J47" s="51">
        <f>J45+J46-J42</f>
        <v>22870</v>
      </c>
      <c r="K47" s="51">
        <f aca="true" t="shared" si="8" ref="K47:Q47">K45+K46-K42</f>
        <v>22870</v>
      </c>
      <c r="L47" s="51">
        <f t="shared" si="8"/>
        <v>22870</v>
      </c>
      <c r="M47" s="51">
        <f t="shared" si="8"/>
        <v>23870</v>
      </c>
      <c r="N47" s="51">
        <f t="shared" si="8"/>
        <v>23870</v>
      </c>
      <c r="O47" s="51">
        <f t="shared" si="8"/>
        <v>23870</v>
      </c>
      <c r="P47" s="51">
        <f t="shared" si="8"/>
        <v>23870</v>
      </c>
      <c r="Q47" s="51">
        <f t="shared" si="8"/>
        <v>23870</v>
      </c>
      <c r="R47" s="52">
        <f>R45+R46-R42</f>
        <v>23870</v>
      </c>
    </row>
    <row r="48" spans="2:18" ht="15.75" customHeight="1" thickBot="1">
      <c r="B48" s="122" t="s">
        <v>33</v>
      </c>
      <c r="C48" s="123"/>
      <c r="D48" s="123"/>
      <c r="E48" s="123"/>
      <c r="F48" s="123"/>
      <c r="G48" s="123"/>
      <c r="H48" s="123"/>
      <c r="I48" s="38">
        <f aca="true" t="shared" si="9" ref="I48:R48">I20-I43</f>
        <v>4090</v>
      </c>
      <c r="J48" s="21">
        <f t="shared" si="9"/>
        <v>4090</v>
      </c>
      <c r="K48" s="21">
        <f t="shared" si="9"/>
        <v>5930</v>
      </c>
      <c r="L48" s="21">
        <f t="shared" si="9"/>
        <v>5930</v>
      </c>
      <c r="M48" s="21">
        <f t="shared" si="9"/>
        <v>5930</v>
      </c>
      <c r="N48" s="21">
        <f t="shared" si="9"/>
        <v>7770</v>
      </c>
      <c r="O48" s="21">
        <f t="shared" si="9"/>
        <v>7770</v>
      </c>
      <c r="P48" s="21">
        <f t="shared" si="9"/>
        <v>7770</v>
      </c>
      <c r="Q48" s="21">
        <f t="shared" si="9"/>
        <v>7770</v>
      </c>
      <c r="R48" s="22">
        <f t="shared" si="9"/>
        <v>7770</v>
      </c>
    </row>
    <row r="49" spans="2:18" ht="15.75" customHeight="1" thickBot="1">
      <c r="B49" s="168" t="s">
        <v>64</v>
      </c>
      <c r="C49" s="169"/>
      <c r="D49" s="169"/>
      <c r="E49" s="169"/>
      <c r="F49" s="169"/>
      <c r="G49" s="169"/>
      <c r="H49" s="170"/>
      <c r="I49" s="83">
        <v>3000</v>
      </c>
      <c r="J49" s="84">
        <v>3000</v>
      </c>
      <c r="K49" s="84">
        <v>3000</v>
      </c>
      <c r="L49" s="84">
        <v>3000</v>
      </c>
      <c r="M49" s="84">
        <v>3000</v>
      </c>
      <c r="N49" s="84">
        <v>3000</v>
      </c>
      <c r="O49" s="84">
        <v>3000</v>
      </c>
      <c r="P49" s="84">
        <v>3000</v>
      </c>
      <c r="Q49" s="84">
        <v>3000</v>
      </c>
      <c r="R49" s="85">
        <v>3000</v>
      </c>
    </row>
    <row r="50" spans="2:19" ht="15.75" customHeight="1" thickBot="1">
      <c r="B50" s="125" t="s">
        <v>65</v>
      </c>
      <c r="C50" s="145"/>
      <c r="D50" s="145"/>
      <c r="E50" s="145"/>
      <c r="F50" s="145"/>
      <c r="G50" s="145"/>
      <c r="H50" s="146"/>
      <c r="I50" s="38">
        <f>(I48-I49)*20%</f>
        <v>218</v>
      </c>
      <c r="J50" s="21">
        <f aca="true" t="shared" si="10" ref="J50:R50">(J48-J49)*20%</f>
        <v>218</v>
      </c>
      <c r="K50" s="21">
        <f t="shared" si="10"/>
        <v>586</v>
      </c>
      <c r="L50" s="21">
        <f t="shared" si="10"/>
        <v>586</v>
      </c>
      <c r="M50" s="21">
        <f t="shared" si="10"/>
        <v>586</v>
      </c>
      <c r="N50" s="21">
        <f t="shared" si="10"/>
        <v>954</v>
      </c>
      <c r="O50" s="21">
        <f t="shared" si="10"/>
        <v>954</v>
      </c>
      <c r="P50" s="21">
        <f t="shared" si="10"/>
        <v>954</v>
      </c>
      <c r="Q50" s="21">
        <f t="shared" si="10"/>
        <v>954</v>
      </c>
      <c r="R50" s="22">
        <f t="shared" si="10"/>
        <v>954</v>
      </c>
      <c r="S50" s="24" t="s">
        <v>44</v>
      </c>
    </row>
    <row r="51" spans="2:19" ht="15.75" customHeight="1">
      <c r="B51" s="140" t="s">
        <v>56</v>
      </c>
      <c r="C51" s="106" t="s">
        <v>57</v>
      </c>
      <c r="D51" s="156" t="s">
        <v>34</v>
      </c>
      <c r="E51" s="156"/>
      <c r="F51" s="156"/>
      <c r="G51" s="156"/>
      <c r="H51" s="157"/>
      <c r="I51" s="1">
        <v>10000</v>
      </c>
      <c r="J51" s="2"/>
      <c r="K51" s="2"/>
      <c r="L51" s="2"/>
      <c r="M51" s="2"/>
      <c r="N51" s="2"/>
      <c r="O51" s="2"/>
      <c r="P51" s="2"/>
      <c r="Q51" s="2"/>
      <c r="R51" s="3"/>
      <c r="S51" s="24" t="s">
        <v>46</v>
      </c>
    </row>
    <row r="52" spans="2:19" ht="15.75" customHeight="1" thickBot="1">
      <c r="B52" s="141"/>
      <c r="C52" s="107"/>
      <c r="D52" s="142" t="s">
        <v>73</v>
      </c>
      <c r="E52" s="143"/>
      <c r="F52" s="143"/>
      <c r="G52" s="143"/>
      <c r="H52" s="144"/>
      <c r="I52" s="4"/>
      <c r="J52" s="5"/>
      <c r="K52" s="5"/>
      <c r="L52" s="5"/>
      <c r="M52" s="5"/>
      <c r="N52" s="5"/>
      <c r="O52" s="5"/>
      <c r="P52" s="5"/>
      <c r="Q52" s="5"/>
      <c r="R52" s="6"/>
      <c r="S52" s="24" t="s">
        <v>45</v>
      </c>
    </row>
    <row r="53" spans="2:18" ht="15.75" customHeight="1" thickBot="1">
      <c r="B53" s="141"/>
      <c r="C53" s="107"/>
      <c r="D53" s="150" t="s">
        <v>59</v>
      </c>
      <c r="E53" s="151"/>
      <c r="F53" s="151"/>
      <c r="G53" s="151"/>
      <c r="H53" s="152"/>
      <c r="I53" s="65">
        <f>SUM(I51:I52)</f>
        <v>10000</v>
      </c>
      <c r="J53" s="66">
        <f>SUM(J51:J52)</f>
        <v>0</v>
      </c>
      <c r="K53" s="66">
        <f aca="true" t="shared" si="11" ref="K53:R53">SUM(K51:K52)</f>
        <v>0</v>
      </c>
      <c r="L53" s="66">
        <f>SUM(L51:L52)</f>
        <v>0</v>
      </c>
      <c r="M53" s="66">
        <f t="shared" si="11"/>
        <v>0</v>
      </c>
      <c r="N53" s="66">
        <f t="shared" si="11"/>
        <v>0</v>
      </c>
      <c r="O53" s="66">
        <f t="shared" si="11"/>
        <v>0</v>
      </c>
      <c r="P53" s="66">
        <f t="shared" si="11"/>
        <v>0</v>
      </c>
      <c r="Q53" s="66">
        <f t="shared" si="11"/>
        <v>0</v>
      </c>
      <c r="R53" s="67">
        <f t="shared" si="11"/>
        <v>0</v>
      </c>
    </row>
    <row r="54" spans="2:18" ht="15.75" customHeight="1">
      <c r="B54" s="141"/>
      <c r="C54" s="107"/>
      <c r="D54" s="163" t="s">
        <v>2</v>
      </c>
      <c r="E54" s="98"/>
      <c r="F54" s="98"/>
      <c r="G54" s="98"/>
      <c r="H54" s="99"/>
      <c r="I54" s="1"/>
      <c r="J54" s="2">
        <v>1000</v>
      </c>
      <c r="K54" s="2">
        <v>1000</v>
      </c>
      <c r="L54" s="2">
        <v>1000</v>
      </c>
      <c r="M54" s="2">
        <v>1000</v>
      </c>
      <c r="N54" s="2">
        <v>1000</v>
      </c>
      <c r="O54" s="2">
        <v>1000</v>
      </c>
      <c r="P54" s="2">
        <v>1000</v>
      </c>
      <c r="Q54" s="2">
        <v>1000</v>
      </c>
      <c r="R54" s="3">
        <v>1000</v>
      </c>
    </row>
    <row r="55" spans="2:18" ht="15.75" customHeight="1" thickBot="1">
      <c r="B55" s="141"/>
      <c r="C55" s="107"/>
      <c r="D55" s="164" t="s">
        <v>72</v>
      </c>
      <c r="E55" s="165"/>
      <c r="F55" s="165"/>
      <c r="G55" s="165"/>
      <c r="H55" s="166"/>
      <c r="I55" s="78"/>
      <c r="J55" s="53"/>
      <c r="K55" s="53"/>
      <c r="L55" s="53"/>
      <c r="M55" s="53"/>
      <c r="N55" s="53"/>
      <c r="O55" s="53"/>
      <c r="P55" s="53"/>
      <c r="Q55" s="53"/>
      <c r="R55" s="54"/>
    </row>
    <row r="56" spans="2:18" ht="15.75" customHeight="1" thickBot="1">
      <c r="B56" s="141"/>
      <c r="C56" s="107"/>
      <c r="D56" s="137" t="s">
        <v>60</v>
      </c>
      <c r="E56" s="138"/>
      <c r="F56" s="138"/>
      <c r="G56" s="138"/>
      <c r="H56" s="139"/>
      <c r="I56" s="68">
        <f>SUM(I54:I55)</f>
        <v>0</v>
      </c>
      <c r="J56" s="69">
        <f>SUM(J54:J55)</f>
        <v>1000</v>
      </c>
      <c r="K56" s="69">
        <f aca="true" t="shared" si="12" ref="K56:R56">SUM(K54:K55)</f>
        <v>1000</v>
      </c>
      <c r="L56" s="69">
        <f t="shared" si="12"/>
        <v>1000</v>
      </c>
      <c r="M56" s="69">
        <f t="shared" si="12"/>
        <v>1000</v>
      </c>
      <c r="N56" s="69">
        <f t="shared" si="12"/>
        <v>1000</v>
      </c>
      <c r="O56" s="69">
        <f t="shared" si="12"/>
        <v>1000</v>
      </c>
      <c r="P56" s="69">
        <f t="shared" si="12"/>
        <v>1000</v>
      </c>
      <c r="Q56" s="69">
        <f t="shared" si="12"/>
        <v>1000</v>
      </c>
      <c r="R56" s="70">
        <f t="shared" si="12"/>
        <v>1000</v>
      </c>
    </row>
    <row r="57" spans="2:18" ht="15.75" customHeight="1" thickBot="1">
      <c r="B57" s="167" t="s">
        <v>61</v>
      </c>
      <c r="C57" s="126"/>
      <c r="D57" s="126"/>
      <c r="E57" s="126"/>
      <c r="F57" s="126"/>
      <c r="G57" s="126"/>
      <c r="H57" s="127"/>
      <c r="I57" s="38">
        <f>I6+I24-I47-I49-I50+I53-I56</f>
        <v>2172</v>
      </c>
      <c r="J57" s="59">
        <f aca="true" t="shared" si="13" ref="J57:R57">J6+J24-J47-J49-J50+J53-J56</f>
        <v>2344</v>
      </c>
      <c r="K57" s="59">
        <f t="shared" si="13"/>
        <v>3988</v>
      </c>
      <c r="L57" s="59">
        <f t="shared" si="13"/>
        <v>5332</v>
      </c>
      <c r="M57" s="59">
        <f t="shared" si="13"/>
        <v>5676</v>
      </c>
      <c r="N57" s="59">
        <f t="shared" si="13"/>
        <v>6292</v>
      </c>
      <c r="O57" s="59">
        <f t="shared" si="13"/>
        <v>6908</v>
      </c>
      <c r="P57" s="59">
        <f>P6+P24-P47-P49-P50+P53-P56</f>
        <v>7524</v>
      </c>
      <c r="Q57" s="59">
        <f t="shared" si="13"/>
        <v>8140</v>
      </c>
      <c r="R57" s="82">
        <f t="shared" si="13"/>
        <v>8756</v>
      </c>
    </row>
    <row r="58" ht="15" customHeight="1"/>
    <row r="59" spans="8:12" ht="20.25" customHeight="1">
      <c r="H59" s="77"/>
      <c r="I59" s="77"/>
      <c r="J59" s="77"/>
      <c r="K59" s="77"/>
      <c r="L59" s="77"/>
    </row>
    <row r="64" ht="14.25">
      <c r="K64" s="35"/>
    </row>
  </sheetData>
  <sheetProtection/>
  <mergeCells count="68">
    <mergeCell ref="B57:H57"/>
    <mergeCell ref="B50:H50"/>
    <mergeCell ref="B51:B56"/>
    <mergeCell ref="C51:C56"/>
    <mergeCell ref="D51:H51"/>
    <mergeCell ref="D52:H52"/>
    <mergeCell ref="D53:H53"/>
    <mergeCell ref="D54:H54"/>
    <mergeCell ref="D55:H55"/>
    <mergeCell ref="D56:H56"/>
    <mergeCell ref="E44:H44"/>
    <mergeCell ref="D45:H45"/>
    <mergeCell ref="D46:H46"/>
    <mergeCell ref="B47:H47"/>
    <mergeCell ref="B48:H48"/>
    <mergeCell ref="B49:H49"/>
    <mergeCell ref="B25:B46"/>
    <mergeCell ref="C25:C46"/>
    <mergeCell ref="D25:D44"/>
    <mergeCell ref="E25:H25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D19:H19"/>
    <mergeCell ref="D20:H20"/>
    <mergeCell ref="D21:H21"/>
    <mergeCell ref="D22:H22"/>
    <mergeCell ref="D23:H23"/>
    <mergeCell ref="B24:H24"/>
    <mergeCell ref="D15:E15"/>
    <mergeCell ref="F15:H15"/>
    <mergeCell ref="D16:E18"/>
    <mergeCell ref="F16:H16"/>
    <mergeCell ref="F17:H17"/>
    <mergeCell ref="F18:H18"/>
    <mergeCell ref="F9:H9"/>
    <mergeCell ref="F10:H10"/>
    <mergeCell ref="D11:E11"/>
    <mergeCell ref="F11:H11"/>
    <mergeCell ref="D12:E14"/>
    <mergeCell ref="F12:H12"/>
    <mergeCell ref="F13:H13"/>
    <mergeCell ref="F14:H14"/>
    <mergeCell ref="B3:H3"/>
    <mergeCell ref="B4:H4"/>
    <mergeCell ref="B5:H5"/>
    <mergeCell ref="B6:H6"/>
    <mergeCell ref="B7:B23"/>
    <mergeCell ref="C7:C23"/>
    <mergeCell ref="D7:E7"/>
    <mergeCell ref="F7:H7"/>
    <mergeCell ref="D8:E10"/>
    <mergeCell ref="F8:H8"/>
  </mergeCells>
  <printOptions/>
  <pageMargins left="0.61" right="0.75" top="0.67" bottom="0.56" header="0.512" footer="0.512"/>
  <pageSetup fitToHeight="1" fitToWidth="1" horizontalDpi="600" verticalDpi="600" orientation="landscape" paperSize="9" scale="52" r:id="rId1"/>
  <colBreaks count="1" manualBreakCount="1">
    <brk id="19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米村　幸泰</cp:lastModifiedBy>
  <cp:lastPrinted>2022-03-04T09:53:23Z</cp:lastPrinted>
  <dcterms:created xsi:type="dcterms:W3CDTF">2009-04-14T00:14:11Z</dcterms:created>
  <dcterms:modified xsi:type="dcterms:W3CDTF">2024-01-17T10:07:56Z</dcterms:modified>
  <cp:category/>
  <cp:version/>
  <cp:contentType/>
  <cp:contentStatus/>
</cp:coreProperties>
</file>