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2023年度\00 共通\15　物価高騰関係\令和５年度\12_実績報告関係\"/>
    </mc:Choice>
  </mc:AlternateContent>
  <xr:revisionPtr revIDLastSave="0" documentId="13_ncr:1_{5863601D-E4F4-47CC-AD6F-613D2A3866FC}" xr6:coauthVersionLast="47" xr6:coauthVersionMax="47" xr10:uidLastSave="{00000000-0000-0000-0000-000000000000}"/>
  <bookViews>
    <workbookView xWindow="-120" yWindow="-120" windowWidth="29040" windowHeight="15840" xr2:uid="{57A698D8-4BC9-4681-8FC4-04EA7A3CBAF8}"/>
  </bookViews>
  <sheets>
    <sheet name="計算シート" sheetId="4" r:id="rId1"/>
    <sheet name="リスト用データ" sheetId="2" r:id="rId2"/>
  </sheets>
  <definedNames>
    <definedName name="_xlnm.Print_Area" localSheetId="0">計算シート!$A$1:$H$24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 l="1"/>
  <c r="E12" i="4"/>
  <c r="D22" i="4" l="1"/>
  <c r="K7" i="4"/>
  <c r="J7" i="4"/>
  <c r="I7" i="4"/>
  <c r="D13" i="4" l="1"/>
  <c r="M7" i="4" s="1"/>
  <c r="D14" i="4" l="1"/>
  <c r="L7" i="4" s="1"/>
</calcChain>
</file>

<file path=xl/sharedStrings.xml><?xml version="1.0" encoding="utf-8"?>
<sst xmlns="http://schemas.openxmlformats.org/spreadsheetml/2006/main" count="59" uniqueCount="56">
  <si>
    <t>科目</t>
  </si>
  <si>
    <t>摘要</t>
  </si>
  <si>
    <t>自己資金</t>
  </si>
  <si>
    <t>計</t>
  </si>
  <si>
    <t>（収入）</t>
    <rPh sb="1" eb="3">
      <t>シュウニュウ</t>
    </rPh>
    <phoneticPr fontId="2"/>
  </si>
  <si>
    <t>（支出）</t>
    <rPh sb="1" eb="3">
      <t>シシュツ</t>
    </rPh>
    <phoneticPr fontId="2"/>
  </si>
  <si>
    <t>利用者負担額</t>
    <rPh sb="0" eb="6">
      <t>リヨウシャフタンガク</t>
    </rPh>
    <phoneticPr fontId="2"/>
  </si>
  <si>
    <t>施設・事業所名</t>
    <rPh sb="0" eb="2">
      <t>シセツ</t>
    </rPh>
    <rPh sb="3" eb="7">
      <t>ジギョウショメイ</t>
    </rPh>
    <phoneticPr fontId="2"/>
  </si>
  <si>
    <t>サービスの種類</t>
    <rPh sb="5" eb="7">
      <t>シュルイ</t>
    </rPh>
    <phoneticPr fontId="2"/>
  </si>
  <si>
    <t>単価①</t>
    <rPh sb="0" eb="2">
      <t>タンカ</t>
    </rPh>
    <phoneticPr fontId="2"/>
  </si>
  <si>
    <t>単価②</t>
    <rPh sb="0" eb="2">
      <t>タンカ</t>
    </rPh>
    <phoneticPr fontId="2"/>
  </si>
  <si>
    <t>列1</t>
  </si>
  <si>
    <t>介護老人福祉施設</t>
    <phoneticPr fontId="2"/>
  </si>
  <si>
    <t>地域密着型介護老人福祉施設</t>
    <phoneticPr fontId="2"/>
  </si>
  <si>
    <t>介護老人保健施設</t>
    <phoneticPr fontId="2"/>
  </si>
  <si>
    <t>介護療養型医療施設</t>
    <phoneticPr fontId="2"/>
  </si>
  <si>
    <t>介護医療院</t>
    <phoneticPr fontId="2"/>
  </si>
  <si>
    <t>（介護予防）短期入所生活介護</t>
    <phoneticPr fontId="2"/>
  </si>
  <si>
    <t>（介護予防）短期入所療養介護</t>
    <phoneticPr fontId="2"/>
  </si>
  <si>
    <t>（介護予防）認知症対応型共同生活介護</t>
    <phoneticPr fontId="2"/>
  </si>
  <si>
    <t>有料老人ホーム（特定施設又は地域密着型特定施設）</t>
    <rPh sb="0" eb="4">
      <t>ユウリョウロウジン</t>
    </rPh>
    <rPh sb="8" eb="12">
      <t>トクテイシセツ</t>
    </rPh>
    <rPh sb="12" eb="13">
      <t>マタ</t>
    </rPh>
    <rPh sb="14" eb="18">
      <t>チイキミッチャク</t>
    </rPh>
    <rPh sb="18" eb="19">
      <t>ガタ</t>
    </rPh>
    <rPh sb="19" eb="23">
      <t>トクテイシセツ</t>
    </rPh>
    <phoneticPr fontId="2"/>
  </si>
  <si>
    <t>有料老人ホーム（特定施設等以外）</t>
    <rPh sb="0" eb="4">
      <t>ユウリョウロウジン</t>
    </rPh>
    <rPh sb="8" eb="10">
      <t>トクテイ</t>
    </rPh>
    <rPh sb="10" eb="12">
      <t>シセツ</t>
    </rPh>
    <rPh sb="12" eb="13">
      <t>トウ</t>
    </rPh>
    <rPh sb="13" eb="15">
      <t>イガイ</t>
    </rPh>
    <phoneticPr fontId="2"/>
  </si>
  <si>
    <t>通所介護・介護予防通所サービス</t>
    <phoneticPr fontId="2"/>
  </si>
  <si>
    <t>（介護予防）通所リハビリテーション</t>
    <phoneticPr fontId="2"/>
  </si>
  <si>
    <t>地域密着型通所介護</t>
    <phoneticPr fontId="2"/>
  </si>
  <si>
    <t>（介護予防）認知症対応型通所介護</t>
    <phoneticPr fontId="2"/>
  </si>
  <si>
    <t>（介護予防）小規模多機能型居宅介護</t>
    <phoneticPr fontId="2"/>
  </si>
  <si>
    <t>複合型サービス（看護小規模多機能型居宅介護）</t>
    <phoneticPr fontId="2"/>
  </si>
  <si>
    <t>（介護予防）訪問入浴介護</t>
    <phoneticPr fontId="2"/>
  </si>
  <si>
    <t>（介護予防）訪問看護</t>
    <phoneticPr fontId="2"/>
  </si>
  <si>
    <t>（介護予防）訪問リハビリテーション</t>
    <phoneticPr fontId="2"/>
  </si>
  <si>
    <t>定期巡回・随時対応型訪問介護看護</t>
    <phoneticPr fontId="2"/>
  </si>
  <si>
    <t>夜間対応型訪問介護</t>
    <rPh sb="0" eb="5">
      <t>ヤカンタイオウガタ</t>
    </rPh>
    <rPh sb="5" eb="9">
      <t>ホウモンカイゴ</t>
    </rPh>
    <phoneticPr fontId="2"/>
  </si>
  <si>
    <t>居宅介護（介護予防）支援</t>
    <rPh sb="5" eb="9">
      <t>カイゴヨボウ</t>
    </rPh>
    <phoneticPr fontId="2"/>
  </si>
  <si>
    <t>実績報告 事業収支計算シート</t>
    <rPh sb="0" eb="4">
      <t>ジッセキホウコク</t>
    </rPh>
    <rPh sb="5" eb="7">
      <t>ジギョウ</t>
    </rPh>
    <rPh sb="7" eb="9">
      <t>シュウシ</t>
    </rPh>
    <rPh sb="9" eb="11">
      <t>ケイサン</t>
    </rPh>
    <phoneticPr fontId="2"/>
  </si>
  <si>
    <t>チェック欄</t>
    <rPh sb="4" eb="5">
      <t>ラン</t>
    </rPh>
    <phoneticPr fontId="2"/>
  </si>
  <si>
    <t>サービスの種類</t>
    <phoneticPr fontId="2"/>
  </si>
  <si>
    <t>施設・事業所名</t>
    <phoneticPr fontId="2"/>
  </si>
  <si>
    <t>収支状況</t>
    <rPh sb="0" eb="4">
      <t>シュウシジョウキョウ</t>
    </rPh>
    <phoneticPr fontId="2"/>
  </si>
  <si>
    <t>（内訳）</t>
    <rPh sb="1" eb="3">
      <t>ウチワケ</t>
    </rPh>
    <phoneticPr fontId="2"/>
  </si>
  <si>
    <t>収入額（円）</t>
    <rPh sb="0" eb="3">
      <t>シュウニュウガク</t>
    </rPh>
    <rPh sb="4" eb="5">
      <t>エン</t>
    </rPh>
    <phoneticPr fontId="2"/>
  </si>
  <si>
    <t>金額（実績）（円）</t>
    <rPh sb="7" eb="8">
      <t>エン</t>
    </rPh>
    <phoneticPr fontId="2"/>
  </si>
  <si>
    <t>支援金交付額</t>
    <rPh sb="0" eb="3">
      <t>シエンキン</t>
    </rPh>
    <rPh sb="3" eb="6">
      <t>コウフガク</t>
    </rPh>
    <phoneticPr fontId="2"/>
  </si>
  <si>
    <t>結果</t>
    <rPh sb="0" eb="2">
      <t>ケッカ</t>
    </rPh>
    <phoneticPr fontId="2"/>
  </si>
  <si>
    <t>施設・
事業所名</t>
    <rPh sb="0" eb="2">
      <t>シセツ</t>
    </rPh>
    <rPh sb="4" eb="8">
      <t>ジギョウショメイ</t>
    </rPh>
    <phoneticPr fontId="2"/>
  </si>
  <si>
    <t>サービス
の種類</t>
    <rPh sb="6" eb="8">
      <t>シュルイ</t>
    </rPh>
    <phoneticPr fontId="2"/>
  </si>
  <si>
    <t>摘要</t>
    <phoneticPr fontId="2"/>
  </si>
  <si>
    <t>光熱水費</t>
    <rPh sb="0" eb="4">
      <t>コウネツスイヒ</t>
    </rPh>
    <phoneticPr fontId="2"/>
  </si>
  <si>
    <t>訪問介護・介護予防訪問サービス</t>
    <phoneticPr fontId="2"/>
  </si>
  <si>
    <t>食材費</t>
    <phoneticPr fontId="2"/>
  </si>
  <si>
    <t>燃料費</t>
    <rPh sb="0" eb="2">
      <t>ネンリョウ</t>
    </rPh>
    <rPh sb="2" eb="3">
      <t>ヒ</t>
    </rPh>
    <phoneticPr fontId="2"/>
  </si>
  <si>
    <t>消耗品費</t>
    <rPh sb="0" eb="4">
      <t>ショウモウヒンヒ</t>
    </rPh>
    <phoneticPr fontId="2"/>
  </si>
  <si>
    <t>令和5年度熊本市社会福祉施設等物価高騰対策緊急支援金</t>
    <rPh sb="0" eb="2">
      <t>レイワ</t>
    </rPh>
    <rPh sb="3" eb="5">
      <t>ネンド</t>
    </rPh>
    <phoneticPr fontId="2"/>
  </si>
  <si>
    <t>消耗品費</t>
    <rPh sb="0" eb="3">
      <t>ショウモウヒン</t>
    </rPh>
    <rPh sb="3" eb="4">
      <t>ヒ</t>
    </rPh>
    <phoneticPr fontId="2"/>
  </si>
  <si>
    <t>燃料費</t>
    <rPh sb="0" eb="2">
      <t>ネンリョウ</t>
    </rPh>
    <phoneticPr fontId="2"/>
  </si>
  <si>
    <t>光熱水費</t>
    <rPh sb="0" eb="1">
      <t>ヒカリ</t>
    </rPh>
    <rPh sb="1" eb="2">
      <t>ネツ</t>
    </rPh>
    <rPh sb="2" eb="3">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</si>
</sst>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2"/>
      <color theme="1"/>
      <name val="HG丸ｺﾞｼｯｸM-PRO"/>
      <family val="3"/>
      <charset val="128"/>
    </font>
    <font>
      <sz val="12"/>
      <name val="HG丸ｺﾞｼｯｸM-PRO"/>
      <family val="3"/>
      <charset val="128"/>
    </font>
    <font>
      <sz val="20"/>
      <color theme="1"/>
      <name val="HG丸ｺﾞｼｯｸM-PRO"/>
      <family val="3"/>
      <charset val="128"/>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0" fontId="4" fillId="0" borderId="0" xfId="0" applyFont="1">
      <alignment vertical="center"/>
    </xf>
    <xf numFmtId="0" fontId="4" fillId="0" borderId="3" xfId="0" applyFont="1" applyBorder="1" applyAlignment="1">
      <alignment horizontal="justify" vertical="center" wrapText="1"/>
    </xf>
    <xf numFmtId="0" fontId="4" fillId="0" borderId="0" xfId="0" applyFont="1" applyFill="1" applyBorder="1" applyAlignment="1">
      <alignment horizontal="justify" vertical="center" wrapText="1"/>
    </xf>
    <xf numFmtId="38" fontId="0" fillId="0" borderId="0" xfId="1" applyFont="1" applyFill="1" applyBorder="1">
      <alignment vertical="center"/>
    </xf>
    <xf numFmtId="38" fontId="0" fillId="0" borderId="0" xfId="1" applyFont="1">
      <alignment vertical="center"/>
    </xf>
    <xf numFmtId="38" fontId="5" fillId="0" borderId="0" xfId="1" applyFont="1" applyFill="1" applyBorder="1" applyAlignment="1">
      <alignment vertical="center" wrapText="1" shrinkToFit="1"/>
    </xf>
    <xf numFmtId="0" fontId="4" fillId="0" borderId="7" xfId="0" applyFont="1" applyBorder="1" applyAlignment="1">
      <alignment horizontal="center" vertical="center"/>
    </xf>
    <xf numFmtId="0" fontId="4" fillId="0" borderId="7" xfId="0" applyFont="1" applyBorder="1">
      <alignment vertical="center"/>
    </xf>
    <xf numFmtId="38" fontId="4" fillId="0" borderId="4" xfId="1" applyFont="1" applyBorder="1" applyAlignment="1">
      <alignment vertical="center" wrapText="1"/>
    </xf>
    <xf numFmtId="38" fontId="4" fillId="0" borderId="10" xfId="1" applyFont="1" applyBorder="1" applyAlignment="1">
      <alignmen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xf>
    <xf numFmtId="0" fontId="0" fillId="0" borderId="17" xfId="0" applyBorder="1" applyAlignment="1">
      <alignment horizontal="center" vertical="center"/>
    </xf>
    <xf numFmtId="0" fontId="4" fillId="0" borderId="19" xfId="0" applyFont="1" applyBorder="1" applyAlignment="1">
      <alignment horizontal="center" vertical="center" wrapText="1"/>
    </xf>
    <xf numFmtId="38" fontId="4" fillId="0" borderId="7" xfId="0" applyNumberFormat="1" applyFont="1" applyBorder="1">
      <alignment vertical="center"/>
    </xf>
    <xf numFmtId="38" fontId="4" fillId="0" borderId="7" xfId="1" applyFont="1" applyBorder="1">
      <alignment vertical="center"/>
    </xf>
    <xf numFmtId="38" fontId="4" fillId="2" borderId="4" xfId="1" applyFont="1" applyFill="1" applyBorder="1" applyAlignment="1" applyProtection="1">
      <alignment vertical="center" wrapText="1"/>
      <protection locked="0"/>
    </xf>
    <xf numFmtId="38" fontId="0" fillId="2" borderId="20" xfId="1" applyFont="1" applyFill="1" applyBorder="1" applyAlignment="1" applyProtection="1">
      <alignment vertical="center"/>
      <protection locked="0"/>
    </xf>
    <xf numFmtId="38" fontId="0" fillId="2" borderId="13" xfId="1" applyFont="1" applyFill="1" applyBorder="1" applyAlignment="1" applyProtection="1">
      <alignment vertical="center"/>
      <protection locked="0"/>
    </xf>
    <xf numFmtId="38" fontId="0" fillId="2" borderId="18" xfId="1" applyFont="1" applyFill="1" applyBorder="1" applyAlignment="1" applyProtection="1">
      <alignment vertical="center"/>
      <protection locked="0"/>
    </xf>
    <xf numFmtId="38" fontId="4" fillId="2" borderId="10" xfId="1" applyFont="1" applyFill="1" applyBorder="1" applyAlignment="1" applyProtection="1">
      <alignment vertical="center" wrapText="1"/>
      <protection locked="0"/>
    </xf>
    <xf numFmtId="0" fontId="4" fillId="0" borderId="3" xfId="0" applyFont="1" applyBorder="1" applyAlignment="1" applyProtection="1">
      <alignment horizontal="justify" vertical="center" wrapText="1"/>
      <protection locked="0"/>
    </xf>
    <xf numFmtId="0" fontId="4" fillId="0" borderId="16" xfId="0" applyFont="1" applyBorder="1" applyAlignment="1" applyProtection="1">
      <alignment horizontal="center" vertical="center" wrapText="1"/>
    </xf>
    <xf numFmtId="0" fontId="3" fillId="0" borderId="3" xfId="0" applyFont="1" applyBorder="1" applyAlignment="1">
      <alignment horizontal="justify" vertical="center" wrapText="1"/>
    </xf>
    <xf numFmtId="0" fontId="4" fillId="4" borderId="11" xfId="0" applyFont="1" applyFill="1" applyBorder="1" applyAlignment="1">
      <alignment horizontal="center" vertical="center" wrapText="1"/>
    </xf>
    <xf numFmtId="0" fontId="0" fillId="4" borderId="12" xfId="0" applyFill="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3" fillId="2" borderId="5" xfId="0" applyFont="1" applyFill="1" applyBorder="1" applyProtection="1">
      <alignment vertical="center"/>
      <protection locked="0"/>
    </xf>
    <xf numFmtId="0" fontId="0" fillId="2" borderId="6" xfId="0" applyFill="1" applyBorder="1" applyProtection="1">
      <alignment vertical="center"/>
      <protection locked="0"/>
    </xf>
    <xf numFmtId="0" fontId="0" fillId="2" borderId="2" xfId="0" applyFill="1" applyBorder="1" applyProtection="1">
      <alignment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2" xfId="0" applyFont="1" applyFill="1" applyBorder="1" applyProtection="1">
      <alignment vertical="center"/>
      <protection locked="0"/>
    </xf>
    <xf numFmtId="0" fontId="4" fillId="3" borderId="1" xfId="0" applyFont="1" applyFill="1" applyBorder="1" applyAlignment="1">
      <alignment horizontal="center" vertical="center" wrapText="1"/>
    </xf>
    <xf numFmtId="0" fontId="0" fillId="3" borderId="1" xfId="0" applyFill="1" applyBorder="1" applyAlignment="1">
      <alignment vertical="center"/>
    </xf>
    <xf numFmtId="0" fontId="4" fillId="0" borderId="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0" fillId="0" borderId="9" xfId="0" applyBorder="1" applyAlignment="1">
      <alignment horizontal="justify" vertical="center" wrapText="1"/>
    </xf>
    <xf numFmtId="0" fontId="0" fillId="0" borderId="3" xfId="0" applyBorder="1" applyAlignment="1">
      <alignment horizontal="justify" vertical="center" wrapText="1"/>
    </xf>
    <xf numFmtId="38" fontId="4" fillId="0" borderId="8" xfId="1" applyFont="1" applyBorder="1" applyAlignment="1">
      <alignment vertical="center" wrapText="1"/>
    </xf>
    <xf numFmtId="38" fontId="4" fillId="0" borderId="9" xfId="1" applyFont="1"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vertical="center"/>
    </xf>
    <xf numFmtId="0" fontId="4" fillId="0" borderId="11" xfId="0" applyFont="1" applyBorder="1" applyAlignment="1" applyProtection="1">
      <alignment horizontal="center" vertical="center" wrapText="1"/>
      <protection locked="0"/>
    </xf>
    <xf numFmtId="0" fontId="0" fillId="0" borderId="12" xfId="0" applyBorder="1" applyAlignment="1" applyProtection="1">
      <alignment vertical="center"/>
      <protection locked="0"/>
    </xf>
    <xf numFmtId="0" fontId="4" fillId="0" borderId="11" xfId="0" applyFont="1" applyBorder="1" applyAlignment="1">
      <alignment horizontal="center" vertical="center" wrapText="1"/>
    </xf>
    <xf numFmtId="0" fontId="0" fillId="0" borderId="12" xfId="0" applyBorder="1" applyAlignment="1">
      <alignment vertical="center"/>
    </xf>
  </cellXfs>
  <cellStyles count="2">
    <cellStyle name="桁区切り" xfId="1" builtinId="6"/>
    <cellStyle name="標準" xfId="0" builtinId="0"/>
  </cellStyles>
  <dxfs count="1">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142874</xdr:colOff>
      <xdr:row>1</xdr:row>
      <xdr:rowOff>219075</xdr:rowOff>
    </xdr:from>
    <xdr:to>
      <xdr:col>7</xdr:col>
      <xdr:colOff>1409700</xdr:colOff>
      <xdr:row>2</xdr:row>
      <xdr:rowOff>295275</xdr:rowOff>
    </xdr:to>
    <xdr:sp macro="" textlink="">
      <xdr:nvSpPr>
        <xdr:cNvPr id="2" name="吹き出し: 線 1">
          <a:extLst>
            <a:ext uri="{FF2B5EF4-FFF2-40B4-BE49-F238E27FC236}">
              <a16:creationId xmlns:a16="http://schemas.microsoft.com/office/drawing/2014/main" id="{6CF409E9-AA10-439C-9462-A9A94FCEA281}"/>
            </a:ext>
          </a:extLst>
        </xdr:cNvPr>
        <xdr:cNvSpPr/>
      </xdr:nvSpPr>
      <xdr:spPr>
        <a:xfrm>
          <a:off x="6962774" y="819150"/>
          <a:ext cx="1952626" cy="495300"/>
        </a:xfrm>
        <a:prstGeom prst="borderCallout1">
          <a:avLst>
            <a:gd name="adj1" fmla="val 47276"/>
            <a:gd name="adj2" fmla="val -101"/>
            <a:gd name="adj3" fmla="val 89974"/>
            <a:gd name="adj4" fmla="val -9237"/>
          </a:avLst>
        </a:prstGeom>
        <a:solidFill>
          <a:schemeClr val="accent4">
            <a:lumMod val="20000"/>
            <a:lumOff val="8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サービスの種類はプルダウンリストから選択。</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152399</xdr:colOff>
      <xdr:row>7</xdr:row>
      <xdr:rowOff>47625</xdr:rowOff>
    </xdr:from>
    <xdr:to>
      <xdr:col>7</xdr:col>
      <xdr:colOff>2390775</xdr:colOff>
      <xdr:row>11</xdr:row>
      <xdr:rowOff>257175</xdr:rowOff>
    </xdr:to>
    <xdr:sp macro="" textlink="">
      <xdr:nvSpPr>
        <xdr:cNvPr id="4" name="吹き出し: 四角形 3">
          <a:extLst>
            <a:ext uri="{FF2B5EF4-FFF2-40B4-BE49-F238E27FC236}">
              <a16:creationId xmlns:a16="http://schemas.microsoft.com/office/drawing/2014/main" id="{C3672BF9-8E75-49B2-A0B5-55CEE78C498A}"/>
            </a:ext>
          </a:extLst>
        </xdr:cNvPr>
        <xdr:cNvSpPr/>
      </xdr:nvSpPr>
      <xdr:spPr>
        <a:xfrm>
          <a:off x="6972299" y="2790825"/>
          <a:ext cx="2924176" cy="1276350"/>
        </a:xfrm>
        <a:prstGeom prst="wedgeRectCallout">
          <a:avLst>
            <a:gd name="adj1" fmla="val -56405"/>
            <a:gd name="adj2" fmla="val -2457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支出科目に計上した経費について利用者負担額を徴収している場合はその収入額を記入してください。支出科目に計上していない経費については</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当該経費に係る</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利用者負担額を記入する必要はありません。</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700"/>
            </a:lnSpc>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190499</xdr:colOff>
      <xdr:row>15</xdr:row>
      <xdr:rowOff>95250</xdr:rowOff>
    </xdr:from>
    <xdr:to>
      <xdr:col>7</xdr:col>
      <xdr:colOff>3400425</xdr:colOff>
      <xdr:row>21</xdr:row>
      <xdr:rowOff>47625</xdr:rowOff>
    </xdr:to>
    <xdr:sp macro="" textlink="">
      <xdr:nvSpPr>
        <xdr:cNvPr id="5" name="吹き出し: 四角形 4">
          <a:extLst>
            <a:ext uri="{FF2B5EF4-FFF2-40B4-BE49-F238E27FC236}">
              <a16:creationId xmlns:a16="http://schemas.microsoft.com/office/drawing/2014/main" id="{488C37BD-77B7-4DCF-8E8B-8FE99AD8FB6A}"/>
            </a:ext>
          </a:extLst>
        </xdr:cNvPr>
        <xdr:cNvSpPr/>
      </xdr:nvSpPr>
      <xdr:spPr>
        <a:xfrm>
          <a:off x="7010399" y="5305425"/>
          <a:ext cx="3895726" cy="2333625"/>
        </a:xfrm>
        <a:prstGeom prst="wedgeRectCallout">
          <a:avLst>
            <a:gd name="adj1" fmla="val -54938"/>
            <a:gd name="adj2" fmla="val -1888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支出科目には、支援金交付要綱第４条に掲げる経費について支出実績を記入してください。</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実績報告は支援金をどの経費に充当したかを報告していただくものですので、例えば光熱水費に支援金をすべて充当したということであれば、光熱水費だけの報告で構いません</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（対象経費について利用者負担額を徴収している場合は、当該利用者負担額を先に経費に充当します。）</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（例）以下の場合であれば光熱水費の支出額のみの報告</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で</a:t>
          </a:r>
          <a:r>
            <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OK</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支援金交付額 ＋ 利用者負担額 ≦ 光熱水費の支出額</a:t>
          </a:r>
        </a:p>
      </xdr:txBody>
    </xdr:sp>
    <xdr:clientData/>
  </xdr:twoCellAnchor>
  <xdr:twoCellAnchor>
    <xdr:from>
      <xdr:col>3</xdr:col>
      <xdr:colOff>0</xdr:colOff>
      <xdr:row>5</xdr:row>
      <xdr:rowOff>390525</xdr:rowOff>
    </xdr:from>
    <xdr:to>
      <xdr:col>4</xdr:col>
      <xdr:colOff>19050</xdr:colOff>
      <xdr:row>13</xdr:row>
      <xdr:rowOff>0</xdr:rowOff>
    </xdr:to>
    <xdr:sp macro="" textlink="">
      <xdr:nvSpPr>
        <xdr:cNvPr id="3" name="正方形/長方形 2">
          <a:extLst>
            <a:ext uri="{FF2B5EF4-FFF2-40B4-BE49-F238E27FC236}">
              <a16:creationId xmlns:a16="http://schemas.microsoft.com/office/drawing/2014/main" id="{66134181-48BF-435F-8621-492D15653531}"/>
            </a:ext>
          </a:extLst>
        </xdr:cNvPr>
        <xdr:cNvSpPr/>
      </xdr:nvSpPr>
      <xdr:spPr>
        <a:xfrm>
          <a:off x="2828925" y="2295525"/>
          <a:ext cx="2000250" cy="22002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133349</xdr:colOff>
      <xdr:row>13</xdr:row>
      <xdr:rowOff>200025</xdr:rowOff>
    </xdr:from>
    <xdr:to>
      <xdr:col>7</xdr:col>
      <xdr:colOff>1323975</xdr:colOff>
      <xdr:row>14</xdr:row>
      <xdr:rowOff>266700</xdr:rowOff>
    </xdr:to>
    <xdr:sp macro="" textlink="">
      <xdr:nvSpPr>
        <xdr:cNvPr id="7" name="吹き出し: 折線 6">
          <a:extLst>
            <a:ext uri="{FF2B5EF4-FFF2-40B4-BE49-F238E27FC236}">
              <a16:creationId xmlns:a16="http://schemas.microsoft.com/office/drawing/2014/main" id="{9EE522AB-E93B-498E-A1A6-8C2984913C57}"/>
            </a:ext>
          </a:extLst>
        </xdr:cNvPr>
        <xdr:cNvSpPr/>
      </xdr:nvSpPr>
      <xdr:spPr>
        <a:xfrm>
          <a:off x="4943474" y="4695825"/>
          <a:ext cx="3886201" cy="485775"/>
        </a:xfrm>
        <a:prstGeom prst="borderCallout2">
          <a:avLst>
            <a:gd name="adj1" fmla="val 12146"/>
            <a:gd name="adj2" fmla="val -641"/>
            <a:gd name="adj3" fmla="val -39408"/>
            <a:gd name="adj4" fmla="val -224"/>
            <a:gd name="adj5" fmla="val -51143"/>
            <a:gd name="adj6" fmla="val -3492"/>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赤枠内の金額をオンライン実績報告フォーム「</a:t>
          </a:r>
          <a:r>
            <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rPr>
            <a:t>1-1.</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収入の決算」の各科目の金額欄に入力してください。</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9525</xdr:colOff>
      <xdr:row>16</xdr:row>
      <xdr:rowOff>409575</xdr:rowOff>
    </xdr:from>
    <xdr:to>
      <xdr:col>4</xdr:col>
      <xdr:colOff>9525</xdr:colOff>
      <xdr:row>21</xdr:row>
      <xdr:rowOff>19050</xdr:rowOff>
    </xdr:to>
    <xdr:sp macro="" textlink="">
      <xdr:nvSpPr>
        <xdr:cNvPr id="8" name="正方形/長方形 7">
          <a:extLst>
            <a:ext uri="{FF2B5EF4-FFF2-40B4-BE49-F238E27FC236}">
              <a16:creationId xmlns:a16="http://schemas.microsoft.com/office/drawing/2014/main" id="{286A6BE6-4A8D-4354-868C-0E6B9C5979EF}"/>
            </a:ext>
          </a:extLst>
        </xdr:cNvPr>
        <xdr:cNvSpPr/>
      </xdr:nvSpPr>
      <xdr:spPr>
        <a:xfrm>
          <a:off x="2838450" y="5905500"/>
          <a:ext cx="1981200" cy="17049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247648</xdr:colOff>
      <xdr:row>21</xdr:row>
      <xdr:rowOff>114301</xdr:rowOff>
    </xdr:from>
    <xdr:to>
      <xdr:col>7</xdr:col>
      <xdr:colOff>3571875</xdr:colOff>
      <xdr:row>23</xdr:row>
      <xdr:rowOff>79376</xdr:rowOff>
    </xdr:to>
    <xdr:sp macro="" textlink="">
      <xdr:nvSpPr>
        <xdr:cNvPr id="10" name="吹き出し: 折線 9">
          <a:extLst>
            <a:ext uri="{FF2B5EF4-FFF2-40B4-BE49-F238E27FC236}">
              <a16:creationId xmlns:a16="http://schemas.microsoft.com/office/drawing/2014/main" id="{219E467D-A793-47AD-A079-AD05A1F80957}"/>
            </a:ext>
          </a:extLst>
        </xdr:cNvPr>
        <xdr:cNvSpPr/>
      </xdr:nvSpPr>
      <xdr:spPr>
        <a:xfrm>
          <a:off x="5057773" y="7705726"/>
          <a:ext cx="6019802" cy="565150"/>
        </a:xfrm>
        <a:prstGeom prst="borderCallout2">
          <a:avLst>
            <a:gd name="adj1" fmla="val 12146"/>
            <a:gd name="adj2" fmla="val -641"/>
            <a:gd name="adj3" fmla="val -22566"/>
            <a:gd name="adj4" fmla="val -1120"/>
            <a:gd name="adj5" fmla="val -39507"/>
            <a:gd name="adj6" fmla="val -3951"/>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赤枠内の金額をオンライン実績報告フォーム「</a:t>
          </a:r>
          <a:r>
            <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支出の決算」の各科目の金額欄に入力してください。</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支出科目として計上しない経費については「０」を入力してください。</a:t>
          </a:r>
        </a:p>
      </xdr:txBody>
    </xdr:sp>
    <xdr:clientData/>
  </xdr:twoCellAnchor>
  <xdr:twoCellAnchor>
    <xdr:from>
      <xdr:col>4</xdr:col>
      <xdr:colOff>314325</xdr:colOff>
      <xdr:row>3</xdr:row>
      <xdr:rowOff>76200</xdr:rowOff>
    </xdr:from>
    <xdr:to>
      <xdr:col>7</xdr:col>
      <xdr:colOff>2990851</xdr:colOff>
      <xdr:row>5</xdr:row>
      <xdr:rowOff>76201</xdr:rowOff>
    </xdr:to>
    <xdr:sp macro="" textlink="">
      <xdr:nvSpPr>
        <xdr:cNvPr id="11" name="吹き出し: 線 10">
          <a:extLst>
            <a:ext uri="{FF2B5EF4-FFF2-40B4-BE49-F238E27FC236}">
              <a16:creationId xmlns:a16="http://schemas.microsoft.com/office/drawing/2014/main" id="{58933BB7-72A0-48FC-AA6E-BF06DF1199EB}"/>
            </a:ext>
          </a:extLst>
        </xdr:cNvPr>
        <xdr:cNvSpPr/>
      </xdr:nvSpPr>
      <xdr:spPr>
        <a:xfrm>
          <a:off x="5124450" y="1514475"/>
          <a:ext cx="5372101" cy="466726"/>
        </a:xfrm>
        <a:prstGeom prst="borderCallout1">
          <a:avLst>
            <a:gd name="adj1" fmla="val 47276"/>
            <a:gd name="adj2" fmla="val -101"/>
            <a:gd name="adj3" fmla="val 216810"/>
            <a:gd name="adj4" fmla="val -7473"/>
          </a:avLst>
        </a:prstGeom>
        <a:solidFill>
          <a:schemeClr val="accent4">
            <a:lumMod val="20000"/>
            <a:lumOff val="8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lang="ja-JP" altLang="en-US" sz="11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令和</a:t>
          </a:r>
          <a:r>
            <a:rPr lang="en-US" altLang="ja-JP" sz="11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5</a:t>
          </a:r>
          <a:r>
            <a:rPr lang="ja-JP" altLang="en-US" sz="11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年度熊本市社会福祉施設等物価高騰対策緊急支援金交付決定通知書兼概算交付通知書に記載されている「交付決定額」の金額を入力してください。</a:t>
          </a:r>
          <a:endPar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819148</xdr:colOff>
      <xdr:row>12</xdr:row>
      <xdr:rowOff>38099</xdr:rowOff>
    </xdr:from>
    <xdr:to>
      <xdr:col>7</xdr:col>
      <xdr:colOff>3371849</xdr:colOff>
      <xdr:row>13</xdr:row>
      <xdr:rowOff>171450</xdr:rowOff>
    </xdr:to>
    <xdr:sp macro="" textlink="">
      <xdr:nvSpPr>
        <xdr:cNvPr id="12" name="吹き出し: 四角形 11">
          <a:extLst>
            <a:ext uri="{FF2B5EF4-FFF2-40B4-BE49-F238E27FC236}">
              <a16:creationId xmlns:a16="http://schemas.microsoft.com/office/drawing/2014/main" id="{EA49676A-B685-42F7-A5E0-022B1B2194A1}"/>
            </a:ext>
          </a:extLst>
        </xdr:cNvPr>
        <xdr:cNvSpPr/>
      </xdr:nvSpPr>
      <xdr:spPr>
        <a:xfrm>
          <a:off x="6534148" y="4114799"/>
          <a:ext cx="4343401" cy="552451"/>
        </a:xfrm>
        <a:prstGeom prst="wedgeRectCallout">
          <a:avLst>
            <a:gd name="adj1" fmla="val -58847"/>
            <a:gd name="adj2" fmla="val -1457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支援金交付額及び利用者負担額以外の収入は、「自己資金」としてまとめて計上します。収支が合うように自動計算されます。</a:t>
          </a:r>
        </a:p>
      </xdr:txBody>
    </xdr:sp>
    <xdr:clientData/>
  </xdr:twoCellAnchor>
  <xdr:twoCellAnchor>
    <xdr:from>
      <xdr:col>2</xdr:col>
      <xdr:colOff>819149</xdr:colOff>
      <xdr:row>14</xdr:row>
      <xdr:rowOff>47625</xdr:rowOff>
    </xdr:from>
    <xdr:to>
      <xdr:col>3</xdr:col>
      <xdr:colOff>1943100</xdr:colOff>
      <xdr:row>15</xdr:row>
      <xdr:rowOff>219075</xdr:rowOff>
    </xdr:to>
    <xdr:sp macro="" textlink="">
      <xdr:nvSpPr>
        <xdr:cNvPr id="14" name="吹き出し: 四角形 13">
          <a:extLst>
            <a:ext uri="{FF2B5EF4-FFF2-40B4-BE49-F238E27FC236}">
              <a16:creationId xmlns:a16="http://schemas.microsoft.com/office/drawing/2014/main" id="{4C55EECF-E8A4-4C26-9387-3EAA30006F72}"/>
            </a:ext>
          </a:extLst>
        </xdr:cNvPr>
        <xdr:cNvSpPr/>
      </xdr:nvSpPr>
      <xdr:spPr>
        <a:xfrm>
          <a:off x="1666874" y="4962525"/>
          <a:ext cx="3105151" cy="466725"/>
        </a:xfrm>
        <a:prstGeom prst="wedgeRectCallout">
          <a:avLst>
            <a:gd name="adj1" fmla="val 13046"/>
            <a:gd name="adj2" fmla="val -74780"/>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1">
              <a:solidFill>
                <a:srgbClr val="FF0000"/>
              </a:solidFill>
              <a:effectLst/>
              <a:latin typeface="HG丸ｺﾞｼｯｸM-PRO" panose="020F0600000000000000" pitchFamily="50" charset="-128"/>
              <a:ea typeface="HG丸ｺﾞｼｯｸM-PRO" panose="020F0600000000000000" pitchFamily="50" charset="-128"/>
              <a:cs typeface="+mn-cs"/>
            </a:rPr>
            <a:t>返還金が発生します。</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」のメッセージが表示されたら、介護保険課に連絡してください。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B71248-5F9F-447E-B071-0DD424C36B2A}" name="単価表" displayName="単価表" ref="A1:D26" totalsRowShown="0" headerRowCellStyle="桁区切り" dataCellStyle="桁区切り">
  <autoFilter ref="A1:D26" xr:uid="{00000000-0009-0000-0100-000003000000}"/>
  <tableColumns count="4">
    <tableColumn id="1" xr3:uid="{B2F697DE-5B9E-495A-94A5-092283619073}" name="サービスの種類" dataCellStyle="桁区切り"/>
    <tableColumn id="5" xr3:uid="{73569C15-DE27-4437-8AA7-40271BFF3726}" name="単価①" dataCellStyle="桁区切り"/>
    <tableColumn id="6" xr3:uid="{A1E44AEE-9CE0-427B-9030-D4D7B02AA2CA}" name="単価②" dataCellStyle="桁区切り">
      <calculatedColumnFormula>90*12</calculatedColumnFormula>
    </tableColumn>
    <tableColumn id="2" xr3:uid="{D228C002-5A17-47F7-8441-22C8BC51C9B0}" name="列1"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1ADAF-528C-40F6-B495-09CE36B7887B}">
  <dimension ref="A1:M22"/>
  <sheetViews>
    <sheetView tabSelected="1" zoomScaleNormal="100" workbookViewId="0">
      <selection activeCell="C3" sqref="C3:F3"/>
    </sheetView>
  </sheetViews>
  <sheetFormatPr defaultRowHeight="14.25" x14ac:dyDescent="0.4"/>
  <cols>
    <col min="1" max="1" width="2.375" style="1" customWidth="1"/>
    <col min="2" max="2" width="8.75" style="1" customWidth="1"/>
    <col min="3" max="4" width="26" style="1" customWidth="1"/>
    <col min="5" max="5" width="11.875" style="1" customWidth="1"/>
    <col min="6" max="6" width="14.5" style="1" customWidth="1"/>
    <col min="7" max="7" width="9" style="1"/>
    <col min="8" max="8" width="48.625" style="1" customWidth="1"/>
    <col min="9" max="9" width="35.25" style="1" customWidth="1"/>
    <col min="10" max="10" width="24.625" style="1" customWidth="1"/>
    <col min="11" max="11" width="14.125" style="1" customWidth="1"/>
    <col min="12" max="12" width="10.75" style="1" customWidth="1"/>
    <col min="13" max="16384" width="9" style="1"/>
  </cols>
  <sheetData>
    <row r="1" spans="1:13" ht="47.25" customHeight="1" thickBot="1" x14ac:dyDescent="0.45">
      <c r="A1" s="31" t="s">
        <v>34</v>
      </c>
      <c r="B1" s="31"/>
      <c r="C1" s="31"/>
      <c r="D1" s="31"/>
      <c r="E1" s="31"/>
      <c r="F1" s="31"/>
    </row>
    <row r="2" spans="1:13" ht="33" customHeight="1" thickBot="1" x14ac:dyDescent="0.45">
      <c r="A2" s="32" t="s">
        <v>44</v>
      </c>
      <c r="B2" s="33" t="s">
        <v>7</v>
      </c>
      <c r="C2" s="34"/>
      <c r="D2" s="35"/>
      <c r="E2" s="35"/>
      <c r="F2" s="36"/>
    </row>
    <row r="3" spans="1:13" ht="33" customHeight="1" thickBot="1" x14ac:dyDescent="0.45">
      <c r="A3" s="32" t="s">
        <v>45</v>
      </c>
      <c r="B3" s="33"/>
      <c r="C3" s="37"/>
      <c r="D3" s="38"/>
      <c r="E3" s="38"/>
      <c r="F3" s="39"/>
    </row>
    <row r="5" spans="1:13" ht="22.5" customHeight="1" thickBot="1" x14ac:dyDescent="0.45">
      <c r="C5" s="1" t="s">
        <v>4</v>
      </c>
      <c r="H5" s="1" t="s">
        <v>35</v>
      </c>
    </row>
    <row r="6" spans="1:13" ht="33" customHeight="1" thickBot="1" x14ac:dyDescent="0.45">
      <c r="C6" s="11" t="s">
        <v>0</v>
      </c>
      <c r="D6" s="12" t="s">
        <v>41</v>
      </c>
      <c r="E6" s="40" t="s">
        <v>46</v>
      </c>
      <c r="F6" s="41"/>
      <c r="I6" s="7" t="s">
        <v>36</v>
      </c>
      <c r="J6" s="7" t="s">
        <v>37</v>
      </c>
      <c r="K6" s="7" t="s">
        <v>42</v>
      </c>
      <c r="L6" s="7" t="s">
        <v>38</v>
      </c>
      <c r="M6" s="7" t="s">
        <v>43</v>
      </c>
    </row>
    <row r="7" spans="1:13" ht="33" customHeight="1" thickBot="1" x14ac:dyDescent="0.45">
      <c r="C7" s="28" t="s">
        <v>52</v>
      </c>
      <c r="D7" s="21"/>
      <c r="E7" s="42"/>
      <c r="F7" s="43"/>
      <c r="I7" s="8">
        <f>C3</f>
        <v>0</v>
      </c>
      <c r="J7" s="8">
        <f>C2</f>
        <v>0</v>
      </c>
      <c r="K7" s="19">
        <f>D7</f>
        <v>0</v>
      </c>
      <c r="L7" s="20">
        <f>IF(D13&gt;=0,D14-D22,IF(D13*-1&lt;D7,D13*-1,D7))</f>
        <v>0</v>
      </c>
      <c r="M7" s="7" t="str">
        <f>IF(D13&gt;=0,"OK","戻入")</f>
        <v>OK</v>
      </c>
    </row>
    <row r="8" spans="1:13" ht="21" customHeight="1" x14ac:dyDescent="0.4">
      <c r="C8" s="44" t="s">
        <v>6</v>
      </c>
      <c r="D8" s="48">
        <f>SUM(F9:F12)</f>
        <v>0</v>
      </c>
      <c r="E8" s="16" t="s">
        <v>39</v>
      </c>
      <c r="F8" s="17" t="s">
        <v>40</v>
      </c>
    </row>
    <row r="9" spans="1:13" ht="21" customHeight="1" x14ac:dyDescent="0.4">
      <c r="C9" s="45"/>
      <c r="D9" s="49"/>
      <c r="E9" s="18" t="s">
        <v>53</v>
      </c>
      <c r="F9" s="22"/>
    </row>
    <row r="10" spans="1:13" ht="21" customHeight="1" x14ac:dyDescent="0.4">
      <c r="C10" s="46"/>
      <c r="D10" s="50"/>
      <c r="E10" s="15" t="s">
        <v>54</v>
      </c>
      <c r="F10" s="23"/>
    </row>
    <row r="11" spans="1:13" ht="21" customHeight="1" x14ac:dyDescent="0.4">
      <c r="C11" s="46"/>
      <c r="D11" s="50"/>
      <c r="E11" s="15" t="s">
        <v>55</v>
      </c>
      <c r="F11" s="23"/>
    </row>
    <row r="12" spans="1:13" ht="21" customHeight="1" thickBot="1" x14ac:dyDescent="0.45">
      <c r="C12" s="47"/>
      <c r="D12" s="51"/>
      <c r="E12" s="27" t="str">
        <f>IF(COUNTIF(C21,""),"",C21)</f>
        <v>食材費</v>
      </c>
      <c r="F12" s="24"/>
    </row>
    <row r="13" spans="1:13" ht="33" customHeight="1" thickBot="1" x14ac:dyDescent="0.45">
      <c r="C13" s="2" t="s">
        <v>2</v>
      </c>
      <c r="D13" s="9">
        <f>D22-D7-D8</f>
        <v>0</v>
      </c>
      <c r="E13" s="42"/>
      <c r="F13" s="43"/>
    </row>
    <row r="14" spans="1:13" ht="33" customHeight="1" thickBot="1" x14ac:dyDescent="0.45">
      <c r="C14" s="2" t="s">
        <v>3</v>
      </c>
      <c r="D14" s="9">
        <f>IF(D13&gt;=0,SUM(D7:D13),"返還金が発生します。")</f>
        <v>0</v>
      </c>
      <c r="E14" s="52"/>
      <c r="F14" s="53"/>
    </row>
    <row r="15" spans="1:13" ht="23.25" customHeight="1" x14ac:dyDescent="0.4"/>
    <row r="16" spans="1:13" ht="22.5" customHeight="1" thickBot="1" x14ac:dyDescent="0.45">
      <c r="C16" s="3" t="s">
        <v>5</v>
      </c>
    </row>
    <row r="17" spans="3:6" ht="33" customHeight="1" thickBot="1" x14ac:dyDescent="0.45">
      <c r="C17" s="13" t="s">
        <v>0</v>
      </c>
      <c r="D17" s="14" t="s">
        <v>41</v>
      </c>
      <c r="E17" s="29" t="s">
        <v>1</v>
      </c>
      <c r="F17" s="30"/>
    </row>
    <row r="18" spans="3:6" ht="33" customHeight="1" thickBot="1" x14ac:dyDescent="0.45">
      <c r="C18" s="2" t="s">
        <v>51</v>
      </c>
      <c r="D18" s="25"/>
      <c r="E18" s="54"/>
      <c r="F18" s="55"/>
    </row>
    <row r="19" spans="3:6" ht="33" customHeight="1" thickBot="1" x14ac:dyDescent="0.45">
      <c r="C19" s="2" t="s">
        <v>50</v>
      </c>
      <c r="D19" s="25"/>
      <c r="E19" s="54"/>
      <c r="F19" s="55"/>
    </row>
    <row r="20" spans="3:6" ht="33" customHeight="1" thickBot="1" x14ac:dyDescent="0.45">
      <c r="C20" s="2" t="s">
        <v>47</v>
      </c>
      <c r="D20" s="25"/>
      <c r="E20" s="54"/>
      <c r="F20" s="55"/>
    </row>
    <row r="21" spans="3:6" ht="33" customHeight="1" thickBot="1" x14ac:dyDescent="0.45">
      <c r="C21" s="26" t="s">
        <v>49</v>
      </c>
      <c r="D21" s="25"/>
      <c r="E21" s="54"/>
      <c r="F21" s="55"/>
    </row>
    <row r="22" spans="3:6" ht="33" customHeight="1" thickBot="1" x14ac:dyDescent="0.45">
      <c r="C22" s="2" t="s">
        <v>3</v>
      </c>
      <c r="D22" s="10">
        <f>SUM(D18:D21)</f>
        <v>0</v>
      </c>
      <c r="E22" s="56"/>
      <c r="F22" s="57"/>
    </row>
  </sheetData>
  <sheetProtection sheet="1" objects="1" scenarios="1" selectLockedCells="1"/>
  <mergeCells count="17">
    <mergeCell ref="E18:F18"/>
    <mergeCell ref="E19:F19"/>
    <mergeCell ref="E20:F20"/>
    <mergeCell ref="E21:F21"/>
    <mergeCell ref="E22:F22"/>
    <mergeCell ref="E17:F17"/>
    <mergeCell ref="A1:F1"/>
    <mergeCell ref="A2:B2"/>
    <mergeCell ref="C2:F2"/>
    <mergeCell ref="A3:B3"/>
    <mergeCell ref="C3:F3"/>
    <mergeCell ref="E6:F6"/>
    <mergeCell ref="E7:F7"/>
    <mergeCell ref="C8:C12"/>
    <mergeCell ref="D8:D12"/>
    <mergeCell ref="E13:F13"/>
    <mergeCell ref="E14:F14"/>
  </mergeCells>
  <phoneticPr fontId="2"/>
  <conditionalFormatting sqref="D14">
    <cfRule type="containsText" dxfId="0" priority="1" operator="containsText" text="返還金が発生します。">
      <formula>NOT(ISERROR(SEARCH("返還金が発生します。",D14)))</formula>
    </cfRule>
  </conditionalFormatting>
  <pageMargins left="0.51181102362204722" right="0.51181102362204722" top="0.55118110236220474" bottom="0.55118110236220474" header="0.31496062992125984" footer="0.31496062992125984"/>
  <pageSetup paperSize="9" scale="7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4B47D5A-83A8-4283-9BDD-DA9993F0D46D}">
          <x14:formula1>
            <xm:f>リスト用データ!$A$2:$A$24</xm:f>
          </x14:formula1>
          <xm:sqref>C3:F3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796FC-E7D5-48D8-A71C-C076CF51754A}">
  <dimension ref="A1:D25"/>
  <sheetViews>
    <sheetView workbookViewId="0">
      <selection activeCell="B2" sqref="B2:C24"/>
    </sheetView>
  </sheetViews>
  <sheetFormatPr defaultColWidth="9" defaultRowHeight="18.75" x14ac:dyDescent="0.4"/>
  <cols>
    <col min="1" max="1" width="54.75" style="5" customWidth="1"/>
    <col min="2" max="16384" width="9" style="5"/>
  </cols>
  <sheetData>
    <row r="1" spans="1:4" x14ac:dyDescent="0.4">
      <c r="A1" s="4" t="s">
        <v>8</v>
      </c>
      <c r="B1" s="5" t="s">
        <v>9</v>
      </c>
      <c r="C1" s="5" t="s">
        <v>10</v>
      </c>
      <c r="D1" s="5" t="s">
        <v>11</v>
      </c>
    </row>
    <row r="2" spans="1:4" ht="21" customHeight="1" x14ac:dyDescent="0.4">
      <c r="A2" s="6" t="s">
        <v>12</v>
      </c>
      <c r="B2" s="5">
        <v>53</v>
      </c>
    </row>
    <row r="3" spans="1:4" ht="21" customHeight="1" x14ac:dyDescent="0.4">
      <c r="A3" s="6" t="s">
        <v>13</v>
      </c>
      <c r="B3" s="5">
        <v>53</v>
      </c>
    </row>
    <row r="4" spans="1:4" ht="21" customHeight="1" x14ac:dyDescent="0.4">
      <c r="A4" s="6" t="s">
        <v>14</v>
      </c>
      <c r="B4" s="5">
        <v>53</v>
      </c>
    </row>
    <row r="5" spans="1:4" ht="21" customHeight="1" x14ac:dyDescent="0.4">
      <c r="A5" s="6" t="s">
        <v>15</v>
      </c>
      <c r="B5" s="5">
        <v>53</v>
      </c>
    </row>
    <row r="6" spans="1:4" ht="21" customHeight="1" x14ac:dyDescent="0.4">
      <c r="A6" s="6" t="s">
        <v>16</v>
      </c>
      <c r="B6" s="5">
        <v>53</v>
      </c>
    </row>
    <row r="7" spans="1:4" ht="21" customHeight="1" x14ac:dyDescent="0.4">
      <c r="A7" s="6" t="s">
        <v>17</v>
      </c>
      <c r="B7" s="5">
        <v>53</v>
      </c>
    </row>
    <row r="8" spans="1:4" ht="21" customHeight="1" x14ac:dyDescent="0.4">
      <c r="A8" s="6" t="s">
        <v>18</v>
      </c>
      <c r="B8" s="5">
        <v>53</v>
      </c>
    </row>
    <row r="9" spans="1:4" ht="21" customHeight="1" x14ac:dyDescent="0.4">
      <c r="A9" s="6" t="s">
        <v>19</v>
      </c>
      <c r="B9" s="5">
        <v>53</v>
      </c>
    </row>
    <row r="10" spans="1:4" ht="21" customHeight="1" x14ac:dyDescent="0.4">
      <c r="A10" s="6" t="s">
        <v>20</v>
      </c>
      <c r="B10" s="5">
        <v>53</v>
      </c>
      <c r="C10" s="5">
        <v>27</v>
      </c>
    </row>
    <row r="11" spans="1:4" ht="21" customHeight="1" x14ac:dyDescent="0.4">
      <c r="A11" s="6" t="s">
        <v>21</v>
      </c>
      <c r="B11" s="5">
        <v>27</v>
      </c>
    </row>
    <row r="12" spans="1:4" ht="21" customHeight="1" x14ac:dyDescent="0.4">
      <c r="A12" s="6" t="s">
        <v>22</v>
      </c>
      <c r="B12" s="5">
        <v>18</v>
      </c>
    </row>
    <row r="13" spans="1:4" ht="21" customHeight="1" x14ac:dyDescent="0.4">
      <c r="A13" s="6" t="s">
        <v>23</v>
      </c>
      <c r="B13" s="5">
        <v>18</v>
      </c>
    </row>
    <row r="14" spans="1:4" ht="21" customHeight="1" x14ac:dyDescent="0.4">
      <c r="A14" s="6" t="s">
        <v>24</v>
      </c>
      <c r="B14" s="5">
        <v>18</v>
      </c>
    </row>
    <row r="15" spans="1:4" ht="21" customHeight="1" x14ac:dyDescent="0.4">
      <c r="A15" s="6" t="s">
        <v>25</v>
      </c>
      <c r="B15" s="5">
        <v>18</v>
      </c>
    </row>
    <row r="16" spans="1:4" ht="21" customHeight="1" x14ac:dyDescent="0.4">
      <c r="A16" s="6" t="s">
        <v>26</v>
      </c>
      <c r="B16" s="5">
        <v>53</v>
      </c>
      <c r="C16" s="5">
        <v>18</v>
      </c>
    </row>
    <row r="17" spans="1:3" ht="21" customHeight="1" x14ac:dyDescent="0.4">
      <c r="A17" s="6" t="s">
        <v>27</v>
      </c>
      <c r="B17" s="5">
        <v>53</v>
      </c>
      <c r="C17" s="5">
        <v>18</v>
      </c>
    </row>
    <row r="18" spans="1:3" ht="21" customHeight="1" x14ac:dyDescent="0.4">
      <c r="A18" s="6" t="s">
        <v>48</v>
      </c>
      <c r="B18" s="5">
        <v>25000</v>
      </c>
    </row>
    <row r="19" spans="1:3" ht="21" customHeight="1" x14ac:dyDescent="0.4">
      <c r="A19" s="6" t="s">
        <v>28</v>
      </c>
      <c r="B19" s="5">
        <v>25000</v>
      </c>
    </row>
    <row r="20" spans="1:3" ht="21" customHeight="1" x14ac:dyDescent="0.4">
      <c r="A20" s="6" t="s">
        <v>29</v>
      </c>
      <c r="B20" s="5">
        <v>25000</v>
      </c>
    </row>
    <row r="21" spans="1:3" ht="21" customHeight="1" x14ac:dyDescent="0.4">
      <c r="A21" s="6" t="s">
        <v>30</v>
      </c>
      <c r="B21" s="5">
        <v>25000</v>
      </c>
    </row>
    <row r="22" spans="1:3" ht="21" customHeight="1" x14ac:dyDescent="0.4">
      <c r="A22" s="6" t="s">
        <v>31</v>
      </c>
      <c r="B22" s="5">
        <v>25000</v>
      </c>
    </row>
    <row r="23" spans="1:3" x14ac:dyDescent="0.4">
      <c r="A23" s="6" t="s">
        <v>32</v>
      </c>
      <c r="B23" s="5">
        <v>25000</v>
      </c>
    </row>
    <row r="24" spans="1:3" x14ac:dyDescent="0.4">
      <c r="A24" s="6" t="s">
        <v>33</v>
      </c>
      <c r="B24" s="5">
        <v>25000</v>
      </c>
    </row>
    <row r="25" spans="1:3" x14ac:dyDescent="0.4">
      <c r="A25" s="6"/>
    </row>
  </sheetData>
  <sheetProtection selectLockedCells="1" selectUnlockedCells="1"/>
  <phoneticPr fontId="2"/>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計算シート</vt:lpstr>
      <vt:lpstr>リスト用データ</vt:lpstr>
      <vt:lpstr>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和人</dc:creator>
  <cp:lastModifiedBy>松下　寿希</cp:lastModifiedBy>
  <cp:lastPrinted>2023-02-22T12:15:17Z</cp:lastPrinted>
  <dcterms:created xsi:type="dcterms:W3CDTF">2023-02-21T07:50:20Z</dcterms:created>
  <dcterms:modified xsi:type="dcterms:W3CDTF">2024-03-27T02:28:17Z</dcterms:modified>
</cp:coreProperties>
</file>