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190" windowWidth="12300" windowHeight="5730" activeTab="3"/>
  </bookViews>
  <sheets>
    <sheet name="人口の推移" sheetId="1" r:id="rId1"/>
    <sheet name="外国人登録" sheetId="2" r:id="rId2"/>
    <sheet name="人口・世帯、自然動態" sheetId="3" r:id="rId3"/>
    <sheet name="社会動態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<sst xmlns="http://schemas.openxmlformats.org/spreadsheetml/2006/main" count="397" uniqueCount="225">
  <si>
    <t>Ⅱ　人口</t>
  </si>
  <si>
    <t>（１）本表は原則として各年12月末現在の現在人口又は住民登録人口（外国人を含む）であるが、部分的には異なる時点及び調査のも</t>
  </si>
  <si>
    <t>世帯数</t>
  </si>
  <si>
    <t>人口</t>
  </si>
  <si>
    <t>総数</t>
  </si>
  <si>
    <t>男</t>
  </si>
  <si>
    <t>女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</si>
  <si>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</si>
  <si>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</si>
  <si>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</si>
  <si>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</si>
  <si>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</si>
  <si>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</si>
  <si>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</si>
  <si>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</si>
  <si>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</si>
  <si>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</si>
  <si>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</si>
  <si>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</si>
  <si>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</si>
  <si>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</si>
  <si>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</si>
  <si>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</si>
  <si>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</si>
  <si>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</si>
  <si>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</si>
  <si>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</si>
  <si>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</si>
  <si>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</si>
  <si>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</si>
  <si>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３年</t>
  </si>
  <si>
    <t>４年</t>
  </si>
  <si>
    <t>５年</t>
  </si>
  <si>
    <t>６年</t>
  </si>
  <si>
    <t>７年</t>
  </si>
  <si>
    <t>８年</t>
  </si>
  <si>
    <t>９年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</si>
  <si>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</si>
  <si>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</si>
  <si>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</si>
  <si>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</si>
  <si>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</si>
  <si>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</si>
  <si>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</si>
  <si>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</si>
  <si>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</si>
  <si>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</si>
  <si>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出水村合併</t>
  </si>
  <si>
    <t>画図村合併</t>
  </si>
  <si>
    <t>健軍村合併</t>
  </si>
  <si>
    <t>清水村合併</t>
  </si>
  <si>
    <t>年次</t>
  </si>
  <si>
    <t>人口</t>
  </si>
  <si>
    <t>備考</t>
  </si>
  <si>
    <t>総数</t>
  </si>
  <si>
    <t>男</t>
  </si>
  <si>
    <t>女</t>
  </si>
  <si>
    <t>（女100人につき）</t>
  </si>
  <si>
    <t>当り人員</t>
  </si>
  <si>
    <t>明治</t>
  </si>
  <si>
    <t>…</t>
  </si>
  <si>
    <t>元年</t>
  </si>
  <si>
    <t>黒髪村10町村合併</t>
  </si>
  <si>
    <t>昭和</t>
  </si>
  <si>
    <t>元年</t>
  </si>
  <si>
    <t>白坪村合併</t>
  </si>
  <si>
    <t>10年</t>
  </si>
  <si>
    <t>川尻町、日吉・力合両村合併</t>
  </si>
  <si>
    <t>世帯数</t>
  </si>
  <si>
    <t>男女比</t>
  </si>
  <si>
    <t>1世帯</t>
  </si>
  <si>
    <t>22年</t>
  </si>
  <si>
    <t>大正</t>
  </si>
  <si>
    <t>２年</t>
  </si>
  <si>
    <t>10年</t>
  </si>
  <si>
    <t>21年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</si>
  <si>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</si>
  <si>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</si>
  <si>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</si>
  <si>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</si>
  <si>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</si>
  <si>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</si>
  <si>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</si>
  <si>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</si>
  <si>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</si>
  <si>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</si>
  <si>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</si>
  <si>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</si>
  <si>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</si>
  <si>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</si>
  <si>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</si>
  <si>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</si>
  <si>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</si>
  <si>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</si>
  <si>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</si>
  <si>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</t>
  </si>
  <si>
    <t>元年</t>
  </si>
  <si>
    <t>２年</t>
  </si>
  <si>
    <t>10年</t>
  </si>
  <si>
    <t>（臨時国勢調査）</t>
  </si>
  <si>
    <t>（常住人口調査）</t>
  </si>
  <si>
    <t>（国勢調査）</t>
  </si>
  <si>
    <t>人口調査（7月10日）</t>
  </si>
  <si>
    <t>秋津村合併</t>
  </si>
  <si>
    <t>松尾村合併</t>
  </si>
  <si>
    <t>託麻村の１部合併</t>
  </si>
  <si>
    <t>（１月１日）竜田村、小島町合併</t>
  </si>
  <si>
    <t>（４月１日）中島村合併</t>
  </si>
  <si>
    <t>住民登録人口</t>
  </si>
  <si>
    <t>〃</t>
  </si>
  <si>
    <t>推計人口</t>
  </si>
  <si>
    <t>（国勢調査・託麻村を含む）</t>
  </si>
  <si>
    <t>（２月１日）北部町、河内町、飽田町、天明町合併</t>
  </si>
  <si>
    <t>推計人口（10月１日）</t>
  </si>
  <si>
    <t>　　　　　　 のもある。</t>
  </si>
  <si>
    <t>16年</t>
  </si>
  <si>
    <t>〃</t>
  </si>
  <si>
    <t>田迎村外４村合併</t>
  </si>
  <si>
    <t>7.　人口の推移</t>
  </si>
  <si>
    <t>17年</t>
  </si>
  <si>
    <t>資料　市市民課</t>
  </si>
  <si>
    <t>１7年</t>
  </si>
  <si>
    <t>１6年</t>
  </si>
  <si>
    <t xml:space="preserve">平成 </t>
  </si>
  <si>
    <t>その他</t>
  </si>
  <si>
    <t>フィリピン</t>
  </si>
  <si>
    <t>イタリア</t>
  </si>
  <si>
    <t>フランス</t>
  </si>
  <si>
    <t>ドイツ</t>
  </si>
  <si>
    <t>カナダ</t>
  </si>
  <si>
    <t>英国</t>
  </si>
  <si>
    <t>米国</t>
  </si>
  <si>
    <t>朝鮮･韓国</t>
  </si>
  <si>
    <t>中国</t>
  </si>
  <si>
    <t>総　数</t>
  </si>
  <si>
    <t>　国　　　籍　　　別　　　人　　　口</t>
  </si>
  <si>
    <t>年　次</t>
  </si>
  <si>
    <t>各年12月末現在</t>
  </si>
  <si>
    <t>8.  外  国  人  登  録</t>
  </si>
  <si>
    <t>　</t>
  </si>
  <si>
    <t>　　　　　　 備考欄の括弧内はその時点又は調査をしめすものである。</t>
  </si>
  <si>
    <t>資料　市統計課</t>
  </si>
  <si>
    <t>12月</t>
  </si>
  <si>
    <t>11月</t>
  </si>
  <si>
    <t>10月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</si>
  <si>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</si>
  <si>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</si>
  <si>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</si>
  <si>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</si>
  <si>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</si>
  <si>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</si>
  <si>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</si>
  <si>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</si>
  <si>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17年１月</t>
  </si>
  <si>
    <t>平成</t>
  </si>
  <si>
    <t>17年</t>
  </si>
  <si>
    <t>16年</t>
  </si>
  <si>
    <t>対前年（月）増減数</t>
  </si>
  <si>
    <t>年・月次</t>
  </si>
  <si>
    <t>各年10月1日・各月1日</t>
  </si>
  <si>
    <t>　　　　　　　　　　　　　　　よる出生・死亡・転出入を順次加減して算出したものである。</t>
  </si>
  <si>
    <t>本推計人口は直近の国勢調査の人口･世帯数を基数とし、その数の住民基本台帳法に</t>
  </si>
  <si>
    <t>9.人口・世帯（推計人口）</t>
  </si>
  <si>
    <t>10.  自    然    動    態</t>
  </si>
  <si>
    <t>単位：人</t>
  </si>
  <si>
    <t>自 然 増 加 数</t>
  </si>
  <si>
    <t>出　　　　生</t>
  </si>
  <si>
    <t>死　　　　亡</t>
  </si>
  <si>
    <t>死　産</t>
  </si>
  <si>
    <t>総　数</t>
  </si>
  <si>
    <t>16年</t>
  </si>
  <si>
    <t>17年</t>
  </si>
  <si>
    <t>平成17</t>
  </si>
  <si>
    <t>年１月</t>
  </si>
  <si>
    <t>※死産については死産届出受理数</t>
  </si>
  <si>
    <t>資料　市健康福祉政策課・市統計課</t>
  </si>
  <si>
    <t>資料　市市民課、市統計課</t>
  </si>
  <si>
    <t>※婚姻、離婚は窓口受付数である。</t>
  </si>
  <si>
    <t>　12月</t>
  </si>
  <si>
    <t>　11月</t>
  </si>
  <si>
    <t>　10月</t>
  </si>
  <si>
    <t>　９月</t>
  </si>
  <si>
    <t>　８月</t>
  </si>
  <si>
    <t>　７月</t>
  </si>
  <si>
    <t>　６月</t>
  </si>
  <si>
    <t>　５月</t>
  </si>
  <si>
    <t>　４月</t>
  </si>
  <si>
    <t>　３月</t>
  </si>
  <si>
    <t>　２月</t>
  </si>
  <si>
    <t>平成17</t>
  </si>
  <si>
    <t xml:space="preserve"> 17 年</t>
  </si>
  <si>
    <t xml:space="preserve"> 16 年</t>
  </si>
  <si>
    <t xml:space="preserve"> 15 年</t>
  </si>
  <si>
    <t xml:space="preserve"> 14 年</t>
  </si>
  <si>
    <t xml:space="preserve"> 13 年</t>
  </si>
  <si>
    <t xml:space="preserve">  平　成</t>
  </si>
  <si>
    <t>離　婚</t>
  </si>
  <si>
    <t>婚　姻</t>
  </si>
  <si>
    <t>転　　　　　　出</t>
  </si>
  <si>
    <t>転　　　　　　入</t>
  </si>
  <si>
    <t>増　　　加　　　数</t>
  </si>
  <si>
    <t>年･月次</t>
  </si>
  <si>
    <t>11.   社   会   動   態   ( 男 女 別 )</t>
  </si>
  <si>
    <t>資料　市統計課</t>
  </si>
  <si>
    <t>※県外は、職権処理分を含む。</t>
  </si>
  <si>
    <t>△78</t>
  </si>
  <si>
    <t>　10月</t>
  </si>
  <si>
    <t>　７月</t>
  </si>
  <si>
    <t>　２月</t>
  </si>
  <si>
    <t>年１月</t>
  </si>
  <si>
    <t>平成17</t>
  </si>
  <si>
    <t xml:space="preserve"> 17 年</t>
  </si>
  <si>
    <t xml:space="preserve"> 16 年</t>
  </si>
  <si>
    <t xml:space="preserve"> 15 年</t>
  </si>
  <si>
    <t xml:space="preserve"> 14 年</t>
  </si>
  <si>
    <t xml:space="preserve"> 13 年</t>
  </si>
  <si>
    <t xml:space="preserve">  平　成</t>
  </si>
  <si>
    <t>県　　外</t>
  </si>
  <si>
    <t>県　　内</t>
  </si>
  <si>
    <t>総　　数</t>
  </si>
  <si>
    <t>転　　　　　　出</t>
  </si>
  <si>
    <t>転　　　　　　入</t>
  </si>
  <si>
    <t>増　　　加　　　数</t>
  </si>
  <si>
    <t>単位：人</t>
  </si>
  <si>
    <t>12.   社   会   動   態   ( 地 域 別 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</si>
</sst>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##\ ###\ ###\ ##0"/>
    <numFmt numFmtId="178" formatCode="#\ ##0"/>
    <numFmt numFmtId="179" formatCode="#,##0;&quot;△ &quot;#,##0"/>
    <numFmt numFmtId="180" formatCode="###\ ##0;&quot;△ &quot;###\ ##0"/>
    <numFmt numFmtId="181" formatCode="#,##0_ "/>
    <numFmt numFmtId="182" formatCode="##\ ##0;&quot;△ &quot;##\ ##0"/>
  </numFmts>
  <fonts count="15">
    <font>
      <sz val="11"/>
      <name val="ＭＳ Ｐゴシック"/>
      <family val="0"/>
    </font>
    <font>
      <sz val="11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u val="single"/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u val="single"/>
      <sz val="9"/>
      <name val="ＭＳ Ｐ明朝"/>
      <family val="1"/>
    </font>
    <font>
      <sz val="6"/>
      <name val="Osaka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Osaka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16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7" fontId="4" fillId="0" borderId="4" xfId="16" applyNumberFormat="1" applyFont="1" applyBorder="1" applyAlignment="1">
      <alignment/>
    </xf>
    <xf numFmtId="177" fontId="4" fillId="0" borderId="0" xfId="16" applyNumberFormat="1" applyFont="1" applyBorder="1" applyAlignment="1">
      <alignment/>
    </xf>
    <xf numFmtId="177" fontId="4" fillId="0" borderId="0" xfId="16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4" fillId="0" borderId="1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/>
    </xf>
    <xf numFmtId="0" fontId="0" fillId="0" borderId="8" xfId="0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8" fillId="0" borderId="8" xfId="0" applyFont="1" applyBorder="1" applyAlignment="1">
      <alignment/>
    </xf>
    <xf numFmtId="0" fontId="4" fillId="0" borderId="10" xfId="0" applyFont="1" applyBorder="1" applyAlignment="1">
      <alignment horizontal="center"/>
    </xf>
    <xf numFmtId="178" fontId="4" fillId="0" borderId="0" xfId="16" applyNumberFormat="1" applyFont="1" applyFill="1" applyAlignment="1">
      <alignment/>
    </xf>
    <xf numFmtId="178" fontId="4" fillId="0" borderId="11" xfId="16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178" fontId="4" fillId="0" borderId="0" xfId="16" applyNumberFormat="1" applyFont="1" applyFill="1" applyBorder="1" applyAlignment="1">
      <alignment horizontal="right"/>
    </xf>
    <xf numFmtId="178" fontId="4" fillId="0" borderId="11" xfId="16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0" xfId="0" applyFont="1" applyAlignment="1">
      <alignment/>
    </xf>
    <xf numFmtId="179" fontId="11" fillId="0" borderId="1" xfId="16" applyNumberFormat="1" applyFont="1" applyBorder="1" applyAlignment="1">
      <alignment/>
    </xf>
    <xf numFmtId="179" fontId="11" fillId="0" borderId="20" xfId="16" applyNumberFormat="1" applyFont="1" applyBorder="1" applyAlignment="1">
      <alignment/>
    </xf>
    <xf numFmtId="0" fontId="11" fillId="0" borderId="1" xfId="0" applyFont="1" applyBorder="1" applyAlignment="1">
      <alignment/>
    </xf>
    <xf numFmtId="180" fontId="11" fillId="0" borderId="0" xfId="16" applyNumberFormat="1" applyFont="1" applyBorder="1" applyAlignment="1">
      <alignment/>
    </xf>
    <xf numFmtId="180" fontId="11" fillId="0" borderId="11" xfId="16" applyNumberFormat="1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/>
    </xf>
    <xf numFmtId="180" fontId="12" fillId="0" borderId="0" xfId="16" applyNumberFormat="1" applyFont="1" applyBorder="1" applyAlignment="1">
      <alignment/>
    </xf>
    <xf numFmtId="180" fontId="12" fillId="0" borderId="11" xfId="16" applyNumberFormat="1" applyFont="1" applyBorder="1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distributed"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distributed"/>
    </xf>
    <xf numFmtId="0" fontId="11" fillId="0" borderId="14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/>
    </xf>
    <xf numFmtId="0" fontId="11" fillId="0" borderId="9" xfId="0" applyFont="1" applyBorder="1" applyAlignment="1">
      <alignment horizontal="distributed"/>
    </xf>
    <xf numFmtId="0" fontId="11" fillId="0" borderId="9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77" fontId="11" fillId="0" borderId="11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177" fontId="11" fillId="2" borderId="0" xfId="0" applyNumberFormat="1" applyFont="1" applyFill="1" applyBorder="1" applyAlignment="1">
      <alignment/>
    </xf>
    <xf numFmtId="38" fontId="11" fillId="0" borderId="11" xfId="16" applyFont="1" applyFill="1" applyBorder="1" applyAlignment="1">
      <alignment vertical="center"/>
    </xf>
    <xf numFmtId="38" fontId="11" fillId="0" borderId="0" xfId="16" applyFont="1" applyFill="1" applyBorder="1" applyAlignment="1">
      <alignment vertical="center"/>
    </xf>
    <xf numFmtId="38" fontId="11" fillId="2" borderId="0" xfId="16" applyFont="1" applyFill="1" applyBorder="1" applyAlignment="1">
      <alignment vertical="center"/>
    </xf>
    <xf numFmtId="177" fontId="12" fillId="0" borderId="11" xfId="0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 horizontal="right"/>
    </xf>
    <xf numFmtId="177" fontId="12" fillId="2" borderId="0" xfId="0" applyNumberFormat="1" applyFont="1" applyFill="1" applyBorder="1" applyAlignment="1">
      <alignment horizontal="right"/>
    </xf>
    <xf numFmtId="177" fontId="11" fillId="0" borderId="11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177" fontId="11" fillId="2" borderId="0" xfId="20" applyNumberFormat="1" applyFont="1" applyFill="1" applyBorder="1" applyAlignment="1">
      <alignment horizontal="right" vertical="center"/>
      <protection/>
    </xf>
    <xf numFmtId="177" fontId="11" fillId="2" borderId="0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" xfId="0" applyFont="1" applyFill="1" applyBorder="1" applyAlignment="1">
      <alignment/>
    </xf>
    <xf numFmtId="181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81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181" fontId="11" fillId="0" borderId="20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182" fontId="11" fillId="2" borderId="0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182" fontId="11" fillId="0" borderId="11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182" fontId="12" fillId="2" borderId="0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82" fontId="12" fillId="0" borderId="11" xfId="0" applyNumberFormat="1" applyFont="1" applyFill="1" applyBorder="1" applyAlignment="1">
      <alignment horizontal="right" shrinkToFit="1"/>
    </xf>
    <xf numFmtId="0" fontId="8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4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182" fontId="11" fillId="0" borderId="0" xfId="0" applyNumberFormat="1" applyFont="1" applyFill="1" applyBorder="1" applyAlignment="1">
      <alignment/>
    </xf>
    <xf numFmtId="182" fontId="11" fillId="0" borderId="11" xfId="0" applyNumberFormat="1" applyFont="1" applyFill="1" applyBorder="1" applyAlignment="1">
      <alignment/>
    </xf>
    <xf numFmtId="182" fontId="12" fillId="0" borderId="11" xfId="0" applyNumberFormat="1" applyFont="1" applyFill="1" applyBorder="1" applyAlignment="1">
      <alignment horizontal="right"/>
    </xf>
    <xf numFmtId="0" fontId="12" fillId="0" borderId="0" xfId="0" applyFont="1" applyBorder="1" applyAlignment="1">
      <alignment vertic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9.&#12288;&#20154;&#21475;&#12539;&#19990;&#24111;&#65288;&#25512;&#35336;&#20154;&#2147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17年度版"/>
      <sheetName val="入力用"/>
    </sheetNames>
    <sheetDataSet>
      <sheetData sheetId="1">
        <row r="13">
          <cell r="C13">
            <v>276890</v>
          </cell>
          <cell r="D13">
            <v>672114</v>
          </cell>
          <cell r="E13">
            <v>317763</v>
          </cell>
          <cell r="F13">
            <v>354351</v>
          </cell>
          <cell r="G13">
            <v>1169</v>
          </cell>
          <cell r="H13">
            <v>243</v>
          </cell>
          <cell r="I13">
            <v>926</v>
          </cell>
        </row>
        <row r="15">
          <cell r="C15">
            <v>274683</v>
          </cell>
          <cell r="D15">
            <v>671535</v>
          </cell>
          <cell r="E15">
            <v>317864</v>
          </cell>
          <cell r="F15">
            <v>353671</v>
          </cell>
          <cell r="G15">
            <v>1114</v>
          </cell>
          <cell r="H15">
            <v>212</v>
          </cell>
          <cell r="I15">
            <v>902</v>
          </cell>
        </row>
        <row r="16">
          <cell r="C16">
            <v>274623</v>
          </cell>
          <cell r="D16">
            <v>671455</v>
          </cell>
          <cell r="E16">
            <v>317756</v>
          </cell>
          <cell r="F16">
            <v>353699</v>
          </cell>
          <cell r="G16">
            <v>1082</v>
          </cell>
          <cell r="H16">
            <v>131</v>
          </cell>
          <cell r="I16">
            <v>951</v>
          </cell>
        </row>
        <row r="17">
          <cell r="C17">
            <v>274562</v>
          </cell>
          <cell r="D17">
            <v>671173</v>
          </cell>
          <cell r="E17">
            <v>317590</v>
          </cell>
          <cell r="F17">
            <v>353583</v>
          </cell>
          <cell r="G17">
            <v>962</v>
          </cell>
          <cell r="H17">
            <v>34</v>
          </cell>
          <cell r="I17">
            <v>928</v>
          </cell>
        </row>
        <row r="18">
          <cell r="C18">
            <v>273712</v>
          </cell>
          <cell r="D18">
            <v>668797</v>
          </cell>
          <cell r="E18">
            <v>316016</v>
          </cell>
          <cell r="F18">
            <v>352781</v>
          </cell>
          <cell r="G18">
            <v>1051</v>
          </cell>
          <cell r="H18">
            <v>157</v>
          </cell>
          <cell r="I18">
            <v>894</v>
          </cell>
        </row>
        <row r="19">
          <cell r="C19">
            <v>275774</v>
          </cell>
          <cell r="D19">
            <v>671035</v>
          </cell>
          <cell r="E19">
            <v>317273</v>
          </cell>
          <cell r="F19">
            <v>353762</v>
          </cell>
          <cell r="G19">
            <v>988</v>
          </cell>
          <cell r="H19">
            <v>94</v>
          </cell>
          <cell r="I19">
            <v>894</v>
          </cell>
        </row>
        <row r="20">
          <cell r="C20">
            <v>275992</v>
          </cell>
          <cell r="D20">
            <v>671302</v>
          </cell>
          <cell r="E20">
            <v>317360</v>
          </cell>
          <cell r="F20">
            <v>353942</v>
          </cell>
          <cell r="G20">
            <v>1143</v>
          </cell>
          <cell r="H20">
            <v>178</v>
          </cell>
          <cell r="I20">
            <v>965</v>
          </cell>
        </row>
        <row r="22">
          <cell r="C22">
            <v>276063</v>
          </cell>
          <cell r="D22">
            <v>671444</v>
          </cell>
          <cell r="E22">
            <v>317416</v>
          </cell>
          <cell r="F22">
            <v>354028</v>
          </cell>
          <cell r="G22">
            <v>1059</v>
          </cell>
          <cell r="H22">
            <v>190</v>
          </cell>
          <cell r="I22">
            <v>869</v>
          </cell>
        </row>
        <row r="23">
          <cell r="C23">
            <v>276428</v>
          </cell>
          <cell r="D23">
            <v>671477</v>
          </cell>
          <cell r="E23">
            <v>317442</v>
          </cell>
          <cell r="F23">
            <v>354035</v>
          </cell>
          <cell r="G23">
            <v>1022</v>
          </cell>
          <cell r="H23">
            <v>161</v>
          </cell>
          <cell r="I23">
            <v>861</v>
          </cell>
        </row>
        <row r="24">
          <cell r="C24">
            <v>276622</v>
          </cell>
          <cell r="D24">
            <v>671868</v>
          </cell>
          <cell r="E24">
            <v>317645</v>
          </cell>
          <cell r="F24">
            <v>354223</v>
          </cell>
          <cell r="G24">
            <v>892</v>
          </cell>
          <cell r="H24">
            <v>53</v>
          </cell>
          <cell r="I24">
            <v>839</v>
          </cell>
        </row>
        <row r="25">
          <cell r="C25">
            <v>276890</v>
          </cell>
          <cell r="D25">
            <v>672114</v>
          </cell>
          <cell r="E25">
            <v>317763</v>
          </cell>
          <cell r="F25">
            <v>354351</v>
          </cell>
          <cell r="G25">
            <v>1169</v>
          </cell>
          <cell r="H25">
            <v>243</v>
          </cell>
          <cell r="I25">
            <v>926</v>
          </cell>
        </row>
        <row r="26">
          <cell r="C26">
            <v>277231</v>
          </cell>
          <cell r="D26">
            <v>672418</v>
          </cell>
          <cell r="E26">
            <v>317887</v>
          </cell>
          <cell r="F26">
            <v>354531</v>
          </cell>
          <cell r="G26">
            <v>1164</v>
          </cell>
          <cell r="H26">
            <v>129</v>
          </cell>
          <cell r="I26">
            <v>1035</v>
          </cell>
        </row>
        <row r="27">
          <cell r="C27">
            <v>277367</v>
          </cell>
          <cell r="D27">
            <v>672456</v>
          </cell>
          <cell r="E27">
            <v>317922</v>
          </cell>
          <cell r="F27">
            <v>354534</v>
          </cell>
          <cell r="G27">
            <v>924</v>
          </cell>
          <cell r="H27">
            <v>85</v>
          </cell>
          <cell r="I27">
            <v>839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43">
      <selection activeCell="A96" sqref="A96"/>
    </sheetView>
  </sheetViews>
  <sheetFormatPr defaultColWidth="9.00390625" defaultRowHeight="10.5" customHeight="1"/>
  <cols>
    <col min="1" max="1" width="4.75390625" style="1" customWidth="1"/>
    <col min="2" max="2" width="4.625" style="1" customWidth="1"/>
    <col min="3" max="6" width="7.625" style="1" customWidth="1"/>
    <col min="7" max="7" width="11.875" style="1" customWidth="1"/>
    <col min="8" max="8" width="6.875" style="1" customWidth="1"/>
    <col min="9" max="9" width="33.75390625" style="1" customWidth="1"/>
    <col min="10" max="16384" width="9.00390625" style="1" customWidth="1"/>
  </cols>
  <sheetData>
    <row r="1" spans="1:9" ht="30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24" customHeight="1">
      <c r="A3" s="21" t="s">
        <v>118</v>
      </c>
      <c r="B3" s="21"/>
      <c r="C3" s="21"/>
      <c r="D3" s="21"/>
      <c r="E3" s="21"/>
      <c r="F3" s="21"/>
      <c r="G3" s="21"/>
      <c r="H3" s="21"/>
      <c r="I3" s="21"/>
    </row>
    <row r="5" spans="1:9" ht="10.5" customHeight="1">
      <c r="A5" s="22" t="s">
        <v>1</v>
      </c>
      <c r="B5" s="22"/>
      <c r="C5" s="22"/>
      <c r="D5" s="22"/>
      <c r="E5" s="22"/>
      <c r="F5" s="22"/>
      <c r="G5" s="22"/>
      <c r="H5" s="22"/>
      <c r="I5" s="22"/>
    </row>
    <row r="6" ht="10.5" customHeight="1">
      <c r="A6" s="1" t="s">
        <v>114</v>
      </c>
    </row>
    <row r="7" ht="10.5" customHeight="1">
      <c r="A7" s="1" t="s">
        <v>140</v>
      </c>
    </row>
    <row r="9" spans="1:9" ht="10.5" customHeight="1">
      <c r="A9" s="23" t="s">
        <v>51</v>
      </c>
      <c r="B9" s="24"/>
      <c r="C9" s="27" t="s">
        <v>68</v>
      </c>
      <c r="D9" s="29" t="s">
        <v>52</v>
      </c>
      <c r="E9" s="29"/>
      <c r="F9" s="29"/>
      <c r="G9" s="10" t="s">
        <v>69</v>
      </c>
      <c r="H9" s="11" t="s">
        <v>70</v>
      </c>
      <c r="I9" s="24" t="s">
        <v>53</v>
      </c>
    </row>
    <row r="10" spans="1:9" ht="10.5" customHeight="1">
      <c r="A10" s="25"/>
      <c r="B10" s="26"/>
      <c r="C10" s="28"/>
      <c r="D10" s="12" t="s">
        <v>54</v>
      </c>
      <c r="E10" s="12" t="s">
        <v>55</v>
      </c>
      <c r="F10" s="12" t="s">
        <v>56</v>
      </c>
      <c r="G10" s="12" t="s">
        <v>57</v>
      </c>
      <c r="H10" s="12" t="s">
        <v>58</v>
      </c>
      <c r="I10" s="30"/>
    </row>
    <row r="11" spans="1:9" ht="10.5" customHeight="1">
      <c r="A11" s="6" t="s">
        <v>59</v>
      </c>
      <c r="B11" s="7" t="s">
        <v>71</v>
      </c>
      <c r="C11" s="13">
        <v>11797</v>
      </c>
      <c r="D11" s="14">
        <v>42725</v>
      </c>
      <c r="E11" s="15" t="s">
        <v>60</v>
      </c>
      <c r="F11" s="16" t="s">
        <v>60</v>
      </c>
      <c r="G11" s="7" t="s">
        <v>60</v>
      </c>
      <c r="H11" s="2">
        <v>3.6</v>
      </c>
      <c r="I11" s="2"/>
    </row>
    <row r="12" spans="1:9" ht="10.5" customHeight="1">
      <c r="A12" s="6"/>
      <c r="B12" s="7" t="s">
        <v>8</v>
      </c>
      <c r="C12" s="14">
        <v>12094</v>
      </c>
      <c r="D12" s="14">
        <v>49436</v>
      </c>
      <c r="E12" s="15" t="s">
        <v>60</v>
      </c>
      <c r="F12" s="16" t="s">
        <v>60</v>
      </c>
      <c r="G12" s="7" t="s">
        <v>60</v>
      </c>
      <c r="H12" s="2">
        <v>4.1</v>
      </c>
      <c r="I12" s="2"/>
    </row>
    <row r="13" spans="1:9" ht="10.5" customHeight="1">
      <c r="A13" s="6"/>
      <c r="B13" s="7" t="s">
        <v>9</v>
      </c>
      <c r="C13" s="14">
        <v>12184</v>
      </c>
      <c r="D13" s="14">
        <v>51441</v>
      </c>
      <c r="E13" s="15" t="s">
        <v>60</v>
      </c>
      <c r="F13" s="16" t="s">
        <v>60</v>
      </c>
      <c r="G13" s="7" t="s">
        <v>60</v>
      </c>
      <c r="H13" s="2">
        <v>4.2</v>
      </c>
      <c r="I13" s="2"/>
    </row>
    <row r="14" spans="1:9" ht="10.5" customHeight="1">
      <c r="A14" s="6"/>
      <c r="B14" s="7" t="s">
        <v>10</v>
      </c>
      <c r="C14" s="14">
        <v>12644</v>
      </c>
      <c r="D14" s="14">
        <v>53854</v>
      </c>
      <c r="E14" s="15" t="s">
        <v>60</v>
      </c>
      <c r="F14" s="16" t="s">
        <v>60</v>
      </c>
      <c r="G14" s="7" t="s">
        <v>60</v>
      </c>
      <c r="H14" s="2">
        <v>4.3</v>
      </c>
      <c r="I14" s="2"/>
    </row>
    <row r="15" spans="1:9" ht="10.5" customHeight="1">
      <c r="A15" s="6"/>
      <c r="B15" s="7" t="s">
        <v>11</v>
      </c>
      <c r="C15" s="14">
        <v>12942</v>
      </c>
      <c r="D15" s="14">
        <v>56681</v>
      </c>
      <c r="E15" s="15" t="s">
        <v>60</v>
      </c>
      <c r="F15" s="16" t="s">
        <v>60</v>
      </c>
      <c r="G15" s="7" t="s">
        <v>60</v>
      </c>
      <c r="H15" s="2">
        <v>4.4</v>
      </c>
      <c r="I15" s="2"/>
    </row>
    <row r="16" spans="1:9" ht="10.5" customHeight="1">
      <c r="A16" s="6"/>
      <c r="B16" s="7" t="s">
        <v>12</v>
      </c>
      <c r="C16" s="14">
        <v>13418</v>
      </c>
      <c r="D16" s="14">
        <v>58439</v>
      </c>
      <c r="E16" s="15" t="s">
        <v>60</v>
      </c>
      <c r="F16" s="16" t="s">
        <v>60</v>
      </c>
      <c r="G16" s="7" t="s">
        <v>60</v>
      </c>
      <c r="H16" s="2">
        <v>4.4</v>
      </c>
      <c r="I16" s="2"/>
    </row>
    <row r="17" spans="1:9" ht="10.5" customHeight="1">
      <c r="A17" s="6"/>
      <c r="B17" s="7" t="s">
        <v>13</v>
      </c>
      <c r="C17" s="14">
        <v>14188</v>
      </c>
      <c r="D17" s="14">
        <v>62428</v>
      </c>
      <c r="E17" s="15" t="s">
        <v>60</v>
      </c>
      <c r="F17" s="16" t="s">
        <v>60</v>
      </c>
      <c r="G17" s="7" t="s">
        <v>60</v>
      </c>
      <c r="H17" s="2">
        <v>4.4</v>
      </c>
      <c r="I17" s="2"/>
    </row>
    <row r="18" spans="1:9" ht="10.5" customHeight="1">
      <c r="A18" s="6"/>
      <c r="B18" s="7" t="s">
        <v>14</v>
      </c>
      <c r="C18" s="14">
        <v>13087</v>
      </c>
      <c r="D18" s="14">
        <v>50902</v>
      </c>
      <c r="E18" s="15" t="s">
        <v>60</v>
      </c>
      <c r="F18" s="16" t="s">
        <v>60</v>
      </c>
      <c r="G18" s="7" t="s">
        <v>60</v>
      </c>
      <c r="H18" s="2">
        <v>3.9</v>
      </c>
      <c r="I18" s="2"/>
    </row>
    <row r="19" spans="1:9" ht="10.5" customHeight="1">
      <c r="A19" s="6"/>
      <c r="B19" s="7" t="s">
        <v>15</v>
      </c>
      <c r="C19" s="14">
        <v>9024</v>
      </c>
      <c r="D19" s="14">
        <v>57737</v>
      </c>
      <c r="E19" s="15" t="s">
        <v>60</v>
      </c>
      <c r="F19" s="16" t="s">
        <v>60</v>
      </c>
      <c r="G19" s="7" t="s">
        <v>60</v>
      </c>
      <c r="H19" s="2">
        <v>6.4</v>
      </c>
      <c r="I19" s="2"/>
    </row>
    <row r="20" spans="1:9" ht="10.5" customHeight="1">
      <c r="A20" s="6"/>
      <c r="B20" s="7" t="s">
        <v>16</v>
      </c>
      <c r="C20" s="14">
        <v>9370</v>
      </c>
      <c r="D20" s="14">
        <v>61329</v>
      </c>
      <c r="E20" s="14">
        <v>33902</v>
      </c>
      <c r="F20" s="14">
        <v>27427</v>
      </c>
      <c r="G20" s="4">
        <v>123.6</v>
      </c>
      <c r="H20" s="4">
        <v>6.5</v>
      </c>
      <c r="I20" s="2"/>
    </row>
    <row r="21" spans="1:9" ht="10.5" customHeight="1">
      <c r="A21" s="6"/>
      <c r="B21" s="7" t="s">
        <v>17</v>
      </c>
      <c r="C21" s="14">
        <v>9278</v>
      </c>
      <c r="D21" s="14">
        <v>61720</v>
      </c>
      <c r="E21" s="14">
        <v>33757</v>
      </c>
      <c r="F21" s="14">
        <v>27963</v>
      </c>
      <c r="G21" s="4">
        <v>120.7</v>
      </c>
      <c r="H21" s="4">
        <v>6.6</v>
      </c>
      <c r="I21" s="2"/>
    </row>
    <row r="22" spans="1:9" ht="10.5" customHeight="1">
      <c r="A22" s="6"/>
      <c r="B22" s="7" t="s">
        <v>18</v>
      </c>
      <c r="C22" s="14">
        <v>9914</v>
      </c>
      <c r="D22" s="14">
        <v>61301</v>
      </c>
      <c r="E22" s="14">
        <v>33290</v>
      </c>
      <c r="F22" s="14">
        <v>28011</v>
      </c>
      <c r="G22" s="3">
        <v>118.8</v>
      </c>
      <c r="H22" s="4">
        <v>6.2</v>
      </c>
      <c r="I22" s="2"/>
    </row>
    <row r="23" spans="1:9" ht="10.5" customHeight="1">
      <c r="A23" s="6"/>
      <c r="B23" s="7" t="s">
        <v>19</v>
      </c>
      <c r="C23" s="14">
        <v>10296</v>
      </c>
      <c r="D23" s="14">
        <v>61016</v>
      </c>
      <c r="E23" s="14">
        <v>32685</v>
      </c>
      <c r="F23" s="14">
        <v>28331</v>
      </c>
      <c r="G23" s="3">
        <v>115.4</v>
      </c>
      <c r="H23" s="4">
        <v>5.9</v>
      </c>
      <c r="I23" s="2"/>
    </row>
    <row r="24" spans="1:9" ht="10.5" customHeight="1">
      <c r="A24" s="6"/>
      <c r="B24" s="7" t="s">
        <v>20</v>
      </c>
      <c r="C24" s="14">
        <v>10166</v>
      </c>
      <c r="D24" s="14">
        <v>59894</v>
      </c>
      <c r="E24" s="14">
        <v>32304</v>
      </c>
      <c r="F24" s="14">
        <v>27590</v>
      </c>
      <c r="G24" s="3">
        <v>117.1</v>
      </c>
      <c r="H24" s="4">
        <v>5.9</v>
      </c>
      <c r="I24" s="2"/>
    </row>
    <row r="25" spans="1:9" ht="10.5" customHeight="1">
      <c r="A25" s="6"/>
      <c r="B25" s="7" t="s">
        <v>21</v>
      </c>
      <c r="C25" s="14">
        <v>10104</v>
      </c>
      <c r="D25" s="14">
        <v>60192</v>
      </c>
      <c r="E25" s="14">
        <v>32473</v>
      </c>
      <c r="F25" s="14">
        <v>27719</v>
      </c>
      <c r="G25" s="3">
        <v>117.1</v>
      </c>
      <c r="H25" s="4">
        <v>6</v>
      </c>
      <c r="I25" s="2"/>
    </row>
    <row r="26" spans="1:9" ht="10.5" customHeight="1">
      <c r="A26" s="6"/>
      <c r="B26" s="7" t="s">
        <v>22</v>
      </c>
      <c r="C26" s="14">
        <v>10026</v>
      </c>
      <c r="D26" s="14">
        <v>62053</v>
      </c>
      <c r="E26" s="14">
        <v>34129</v>
      </c>
      <c r="F26" s="14">
        <v>27924</v>
      </c>
      <c r="G26" s="3">
        <v>122.2</v>
      </c>
      <c r="H26" s="4">
        <v>6.2</v>
      </c>
      <c r="I26" s="2"/>
    </row>
    <row r="27" spans="1:9" ht="10.5" customHeight="1">
      <c r="A27" s="6"/>
      <c r="B27" s="7" t="s">
        <v>23</v>
      </c>
      <c r="C27" s="14">
        <v>10845</v>
      </c>
      <c r="D27" s="14">
        <v>61185</v>
      </c>
      <c r="E27" s="14">
        <v>33077</v>
      </c>
      <c r="F27" s="14">
        <v>28108</v>
      </c>
      <c r="G27" s="3">
        <v>117.7</v>
      </c>
      <c r="H27" s="4">
        <v>5.6</v>
      </c>
      <c r="I27" s="2"/>
    </row>
    <row r="28" spans="1:9" ht="10.5" customHeight="1">
      <c r="A28" s="6"/>
      <c r="B28" s="7" t="s">
        <v>24</v>
      </c>
      <c r="C28" s="14">
        <v>11217</v>
      </c>
      <c r="D28" s="14">
        <v>60546</v>
      </c>
      <c r="E28" s="14">
        <v>32388</v>
      </c>
      <c r="F28" s="14">
        <v>28158</v>
      </c>
      <c r="G28" s="3">
        <v>115</v>
      </c>
      <c r="H28" s="4">
        <v>5.4</v>
      </c>
      <c r="I28" s="2"/>
    </row>
    <row r="29" spans="1:9" ht="10.5" customHeight="1">
      <c r="A29" s="6"/>
      <c r="B29" s="7" t="s">
        <v>25</v>
      </c>
      <c r="C29" s="14">
        <v>11767</v>
      </c>
      <c r="D29" s="14">
        <v>61643</v>
      </c>
      <c r="E29" s="14">
        <v>33269</v>
      </c>
      <c r="F29" s="14">
        <v>28374</v>
      </c>
      <c r="G29" s="3">
        <v>117.3</v>
      </c>
      <c r="H29" s="4">
        <v>5.2</v>
      </c>
      <c r="I29" s="2"/>
    </row>
    <row r="30" spans="1:9" ht="10.5" customHeight="1">
      <c r="A30" s="6"/>
      <c r="B30" s="7" t="s">
        <v>26</v>
      </c>
      <c r="C30" s="14">
        <v>11988</v>
      </c>
      <c r="D30" s="14">
        <v>61322</v>
      </c>
      <c r="E30" s="14">
        <v>32688</v>
      </c>
      <c r="F30" s="14">
        <v>28654</v>
      </c>
      <c r="G30" s="3">
        <v>114.1</v>
      </c>
      <c r="H30" s="4">
        <v>5.1</v>
      </c>
      <c r="I30" s="2"/>
    </row>
    <row r="31" spans="1:9" ht="10.5" customHeight="1">
      <c r="A31" s="6"/>
      <c r="B31" s="7" t="s">
        <v>27</v>
      </c>
      <c r="C31" s="14">
        <v>12349</v>
      </c>
      <c r="D31" s="14">
        <v>60000</v>
      </c>
      <c r="E31" s="14">
        <v>30832</v>
      </c>
      <c r="F31" s="14">
        <v>29168</v>
      </c>
      <c r="G31" s="3">
        <v>105.7</v>
      </c>
      <c r="H31" s="4">
        <v>4.9</v>
      </c>
      <c r="I31" s="2"/>
    </row>
    <row r="32" spans="1:9" ht="10.5" customHeight="1">
      <c r="A32" s="6"/>
      <c r="B32" s="7" t="s">
        <v>28</v>
      </c>
      <c r="C32" s="14">
        <v>12441</v>
      </c>
      <c r="D32" s="14">
        <v>63976</v>
      </c>
      <c r="E32" s="14">
        <v>34607</v>
      </c>
      <c r="F32" s="14">
        <v>29369</v>
      </c>
      <c r="G32" s="3">
        <v>117.8</v>
      </c>
      <c r="H32" s="4">
        <v>5.1</v>
      </c>
      <c r="I32" s="2"/>
    </row>
    <row r="33" spans="1:9" ht="10.5" customHeight="1">
      <c r="A33" s="6"/>
      <c r="B33" s="7" t="s">
        <v>29</v>
      </c>
      <c r="C33" s="14">
        <v>12679</v>
      </c>
      <c r="D33" s="14">
        <v>65898</v>
      </c>
      <c r="E33" s="14">
        <v>35734</v>
      </c>
      <c r="F33" s="14">
        <v>30164</v>
      </c>
      <c r="G33" s="3">
        <v>118.5</v>
      </c>
      <c r="H33" s="4">
        <v>5.2</v>
      </c>
      <c r="I33" s="2"/>
    </row>
    <row r="34" spans="1:9" ht="10.5" customHeight="1">
      <c r="A34" s="6" t="s">
        <v>72</v>
      </c>
      <c r="B34" s="7" t="s">
        <v>61</v>
      </c>
      <c r="C34" s="14">
        <v>12736</v>
      </c>
      <c r="D34" s="14">
        <v>66488</v>
      </c>
      <c r="E34" s="14">
        <v>35938</v>
      </c>
      <c r="F34" s="14">
        <v>30550</v>
      </c>
      <c r="G34" s="3">
        <v>117.6</v>
      </c>
      <c r="H34" s="4">
        <v>5.2</v>
      </c>
      <c r="I34" s="2"/>
    </row>
    <row r="35" spans="1:9" ht="10.5" customHeight="1">
      <c r="A35" s="6"/>
      <c r="B35" s="7" t="s">
        <v>73</v>
      </c>
      <c r="C35" s="14">
        <v>12786</v>
      </c>
      <c r="D35" s="14">
        <v>68120</v>
      </c>
      <c r="E35" s="14">
        <v>36828</v>
      </c>
      <c r="F35" s="14">
        <v>31292</v>
      </c>
      <c r="G35" s="3">
        <v>117.7</v>
      </c>
      <c r="H35" s="4">
        <v>5.3</v>
      </c>
      <c r="I35" s="2"/>
    </row>
    <row r="36" spans="1:9" ht="10.5" customHeight="1">
      <c r="A36" s="6"/>
      <c r="B36" s="7" t="s">
        <v>30</v>
      </c>
      <c r="C36" s="14">
        <v>12835</v>
      </c>
      <c r="D36" s="14">
        <v>69817</v>
      </c>
      <c r="E36" s="14">
        <v>37445</v>
      </c>
      <c r="F36" s="14">
        <v>32372</v>
      </c>
      <c r="G36" s="3">
        <v>115.7</v>
      </c>
      <c r="H36" s="4">
        <v>5.4</v>
      </c>
      <c r="I36" s="2"/>
    </row>
    <row r="37" spans="1:9" ht="10.5" customHeight="1">
      <c r="A37" s="6"/>
      <c r="B37" s="7" t="s">
        <v>31</v>
      </c>
      <c r="C37" s="14">
        <v>12921</v>
      </c>
      <c r="D37" s="14">
        <v>69304</v>
      </c>
      <c r="E37" s="14">
        <v>36340</v>
      </c>
      <c r="F37" s="14">
        <v>32964</v>
      </c>
      <c r="G37" s="3">
        <v>110.2</v>
      </c>
      <c r="H37" s="4">
        <v>5.4</v>
      </c>
      <c r="I37" s="2"/>
    </row>
    <row r="38" spans="1:9" ht="10.5" customHeight="1">
      <c r="A38" s="6"/>
      <c r="B38" s="7" t="s">
        <v>32</v>
      </c>
      <c r="C38" s="14">
        <v>12970</v>
      </c>
      <c r="D38" s="14">
        <v>69132</v>
      </c>
      <c r="E38" s="14">
        <v>35316</v>
      </c>
      <c r="F38" s="14">
        <v>33916</v>
      </c>
      <c r="G38" s="3">
        <v>104.4</v>
      </c>
      <c r="H38" s="4">
        <v>5.3</v>
      </c>
      <c r="I38" s="2"/>
    </row>
    <row r="39" spans="1:9" ht="10.5" customHeight="1">
      <c r="A39" s="6"/>
      <c r="B39" s="7" t="s">
        <v>33</v>
      </c>
      <c r="C39" s="14">
        <v>13019</v>
      </c>
      <c r="D39" s="14">
        <v>71903</v>
      </c>
      <c r="E39" s="14">
        <v>36961</v>
      </c>
      <c r="F39" s="14">
        <v>34942</v>
      </c>
      <c r="G39" s="3">
        <v>105.8</v>
      </c>
      <c r="H39" s="4">
        <v>5.5</v>
      </c>
      <c r="I39" s="2"/>
    </row>
    <row r="40" spans="1:9" ht="10.5" customHeight="1">
      <c r="A40" s="6"/>
      <c r="B40" s="7" t="s">
        <v>34</v>
      </c>
      <c r="C40" s="14">
        <v>13057</v>
      </c>
      <c r="D40" s="14">
        <v>73521</v>
      </c>
      <c r="E40" s="14">
        <v>38525</v>
      </c>
      <c r="F40" s="14">
        <v>34996</v>
      </c>
      <c r="G40" s="3">
        <v>110.1</v>
      </c>
      <c r="H40" s="4">
        <v>5.6</v>
      </c>
      <c r="I40" s="2"/>
    </row>
    <row r="41" spans="1:9" ht="10.5" customHeight="1">
      <c r="A41" s="6"/>
      <c r="B41" s="7" t="s">
        <v>35</v>
      </c>
      <c r="C41" s="14">
        <v>13129</v>
      </c>
      <c r="D41" s="14">
        <v>74544</v>
      </c>
      <c r="E41" s="14">
        <v>39385</v>
      </c>
      <c r="F41" s="14">
        <v>35159</v>
      </c>
      <c r="G41" s="3">
        <v>112</v>
      </c>
      <c r="H41" s="4">
        <v>5.7</v>
      </c>
      <c r="I41" s="2"/>
    </row>
    <row r="42" spans="1:9" ht="10.5" customHeight="1">
      <c r="A42" s="6"/>
      <c r="B42" s="7" t="s">
        <v>36</v>
      </c>
      <c r="C42" s="14">
        <v>13169</v>
      </c>
      <c r="D42" s="14">
        <v>74390</v>
      </c>
      <c r="E42" s="14">
        <v>39176</v>
      </c>
      <c r="F42" s="14">
        <v>35214</v>
      </c>
      <c r="G42" s="3">
        <v>111.3</v>
      </c>
      <c r="H42" s="4">
        <v>5.6</v>
      </c>
      <c r="I42" s="2"/>
    </row>
    <row r="43" spans="1:9" ht="10.5" customHeight="1">
      <c r="A43" s="6"/>
      <c r="B43" s="7" t="s">
        <v>74</v>
      </c>
      <c r="C43" s="14">
        <v>23583</v>
      </c>
      <c r="D43" s="14">
        <v>133467</v>
      </c>
      <c r="E43" s="14">
        <v>69209</v>
      </c>
      <c r="F43" s="14">
        <v>64258</v>
      </c>
      <c r="G43" s="3">
        <v>107.7</v>
      </c>
      <c r="H43" s="4">
        <v>5.7</v>
      </c>
      <c r="I43" s="2" t="s">
        <v>62</v>
      </c>
    </row>
    <row r="44" spans="1:9" ht="10.5" customHeight="1">
      <c r="A44" s="6"/>
      <c r="B44" s="7" t="s">
        <v>37</v>
      </c>
      <c r="C44" s="14">
        <v>23833</v>
      </c>
      <c r="D44" s="14">
        <v>131612</v>
      </c>
      <c r="E44" s="14">
        <v>66479</v>
      </c>
      <c r="F44" s="14">
        <v>65133</v>
      </c>
      <c r="G44" s="3">
        <v>102.1</v>
      </c>
      <c r="H44" s="4">
        <v>5.5</v>
      </c>
      <c r="I44" s="2"/>
    </row>
    <row r="45" spans="1:9" ht="10.5" customHeight="1">
      <c r="A45" s="6"/>
      <c r="B45" s="7" t="s">
        <v>38</v>
      </c>
      <c r="C45" s="14">
        <v>24343</v>
      </c>
      <c r="D45" s="14">
        <v>132903</v>
      </c>
      <c r="E45" s="14">
        <v>66555</v>
      </c>
      <c r="F45" s="14">
        <v>66348</v>
      </c>
      <c r="G45" s="3">
        <v>100.3</v>
      </c>
      <c r="H45" s="4">
        <v>5.5</v>
      </c>
      <c r="I45" s="2"/>
    </row>
    <row r="46" spans="1:9" ht="10.5" customHeight="1">
      <c r="A46" s="6"/>
      <c r="B46" s="7" t="s">
        <v>39</v>
      </c>
      <c r="C46" s="14">
        <v>24663</v>
      </c>
      <c r="D46" s="14">
        <v>135099</v>
      </c>
      <c r="E46" s="14">
        <v>67425</v>
      </c>
      <c r="F46" s="14">
        <v>67674</v>
      </c>
      <c r="G46" s="3">
        <v>99.6</v>
      </c>
      <c r="H46" s="4">
        <v>5.5</v>
      </c>
      <c r="I46" s="2"/>
    </row>
    <row r="47" spans="1:9" ht="10.5" customHeight="1">
      <c r="A47" s="6"/>
      <c r="B47" s="7" t="s">
        <v>40</v>
      </c>
      <c r="C47" s="14">
        <v>26351</v>
      </c>
      <c r="D47" s="14">
        <v>144538</v>
      </c>
      <c r="E47" s="14">
        <v>72325</v>
      </c>
      <c r="F47" s="14">
        <v>72213</v>
      </c>
      <c r="G47" s="3">
        <v>100.2</v>
      </c>
      <c r="H47" s="4">
        <v>5.5</v>
      </c>
      <c r="I47" s="2" t="s">
        <v>47</v>
      </c>
    </row>
    <row r="48" spans="1:9" ht="10.5" customHeight="1">
      <c r="A48" s="6" t="s">
        <v>63</v>
      </c>
      <c r="B48" s="7" t="s">
        <v>64</v>
      </c>
      <c r="C48" s="14">
        <v>27157</v>
      </c>
      <c r="D48" s="14">
        <v>150075</v>
      </c>
      <c r="E48" s="14">
        <v>75680</v>
      </c>
      <c r="F48" s="14">
        <v>74395</v>
      </c>
      <c r="G48" s="3">
        <v>101.7</v>
      </c>
      <c r="H48" s="4">
        <v>5.5</v>
      </c>
      <c r="I48" s="2"/>
    </row>
    <row r="49" spans="1:9" ht="10.5" customHeight="1">
      <c r="A49" s="6"/>
      <c r="B49" s="7" t="s">
        <v>73</v>
      </c>
      <c r="C49" s="14">
        <v>27821</v>
      </c>
      <c r="D49" s="14">
        <v>153458</v>
      </c>
      <c r="E49" s="14">
        <v>76536</v>
      </c>
      <c r="F49" s="14">
        <v>76922</v>
      </c>
      <c r="G49" s="3">
        <v>99.5</v>
      </c>
      <c r="H49" s="4">
        <v>5.5</v>
      </c>
      <c r="I49" s="2"/>
    </row>
    <row r="50" spans="1:9" ht="10.5" customHeight="1">
      <c r="A50" s="6"/>
      <c r="B50" s="7" t="s">
        <v>30</v>
      </c>
      <c r="C50" s="14">
        <v>28696</v>
      </c>
      <c r="D50" s="14">
        <v>157853</v>
      </c>
      <c r="E50" s="14">
        <v>78744</v>
      </c>
      <c r="F50" s="14">
        <v>79109</v>
      </c>
      <c r="G50" s="3">
        <v>99.5</v>
      </c>
      <c r="H50" s="4">
        <v>5.5</v>
      </c>
      <c r="I50" s="2"/>
    </row>
    <row r="51" spans="1:9" ht="10.5" customHeight="1">
      <c r="A51" s="6"/>
      <c r="B51" s="7" t="s">
        <v>31</v>
      </c>
      <c r="C51" s="14">
        <v>29691</v>
      </c>
      <c r="D51" s="14">
        <v>162815</v>
      </c>
      <c r="E51" s="14">
        <v>80954</v>
      </c>
      <c r="F51" s="14">
        <v>81861</v>
      </c>
      <c r="G51" s="3">
        <v>98.9</v>
      </c>
      <c r="H51" s="4">
        <v>5.5</v>
      </c>
      <c r="I51" s="2"/>
    </row>
    <row r="52" spans="1:9" ht="10.5" customHeight="1">
      <c r="A52" s="6"/>
      <c r="B52" s="7" t="s">
        <v>32</v>
      </c>
      <c r="C52" s="14">
        <v>30284</v>
      </c>
      <c r="D52" s="14">
        <v>167566</v>
      </c>
      <c r="E52" s="14">
        <v>93218</v>
      </c>
      <c r="F52" s="14">
        <v>84348</v>
      </c>
      <c r="G52" s="3">
        <v>98.7</v>
      </c>
      <c r="H52" s="4">
        <v>5.5</v>
      </c>
      <c r="I52" s="2"/>
    </row>
    <row r="53" spans="1:9" ht="10.5" customHeight="1">
      <c r="A53" s="6"/>
      <c r="B53" s="7" t="s">
        <v>33</v>
      </c>
      <c r="C53" s="14">
        <v>32832</v>
      </c>
      <c r="D53" s="14">
        <v>178104</v>
      </c>
      <c r="E53" s="14">
        <v>87876</v>
      </c>
      <c r="F53" s="14">
        <v>90228</v>
      </c>
      <c r="G53" s="3">
        <v>97.4</v>
      </c>
      <c r="H53" s="4">
        <v>5.4</v>
      </c>
      <c r="I53" s="2" t="s">
        <v>65</v>
      </c>
    </row>
    <row r="54" spans="1:9" ht="10.5" customHeight="1">
      <c r="A54" s="6"/>
      <c r="B54" s="7" t="s">
        <v>34</v>
      </c>
      <c r="C54" s="14">
        <v>33835</v>
      </c>
      <c r="D54" s="14">
        <v>186853</v>
      </c>
      <c r="E54" s="14">
        <v>91282</v>
      </c>
      <c r="F54" s="14">
        <v>95571</v>
      </c>
      <c r="G54" s="3">
        <v>95.5</v>
      </c>
      <c r="H54" s="4">
        <v>5.6</v>
      </c>
      <c r="I54" s="2" t="s">
        <v>48</v>
      </c>
    </row>
    <row r="55" spans="1:9" ht="10.5" customHeight="1">
      <c r="A55" s="6"/>
      <c r="B55" s="7" t="s">
        <v>35</v>
      </c>
      <c r="C55" s="14">
        <v>34682</v>
      </c>
      <c r="D55" s="14">
        <v>195804</v>
      </c>
      <c r="E55" s="14">
        <v>96851</v>
      </c>
      <c r="F55" s="14">
        <v>98953</v>
      </c>
      <c r="G55" s="3">
        <v>97.9</v>
      </c>
      <c r="H55" s="4">
        <v>5.7</v>
      </c>
      <c r="I55" s="2"/>
    </row>
    <row r="56" spans="1:9" ht="10.5" customHeight="1">
      <c r="A56" s="6"/>
      <c r="B56" s="7" t="s">
        <v>36</v>
      </c>
      <c r="C56" s="14">
        <v>37159</v>
      </c>
      <c r="D56" s="14">
        <v>207933</v>
      </c>
      <c r="E56" s="14">
        <v>101892</v>
      </c>
      <c r="F56" s="14">
        <v>106041</v>
      </c>
      <c r="G56" s="3">
        <v>96.1</v>
      </c>
      <c r="H56" s="4">
        <v>5.6</v>
      </c>
      <c r="I56" s="2"/>
    </row>
    <row r="57" spans="1:9" ht="10.5" customHeight="1">
      <c r="A57" s="6"/>
      <c r="B57" s="7" t="s">
        <v>66</v>
      </c>
      <c r="C57" s="14">
        <v>38336</v>
      </c>
      <c r="D57" s="14">
        <v>214270</v>
      </c>
      <c r="E57" s="14">
        <v>105480</v>
      </c>
      <c r="F57" s="14">
        <v>108790</v>
      </c>
      <c r="G57" s="3">
        <v>97</v>
      </c>
      <c r="H57" s="4">
        <v>5.6</v>
      </c>
      <c r="I57" s="2"/>
    </row>
    <row r="58" spans="1:9" ht="10.5" customHeight="1">
      <c r="A58" s="6"/>
      <c r="B58" s="7" t="s">
        <v>37</v>
      </c>
      <c r="C58" s="14">
        <v>36262</v>
      </c>
      <c r="D58" s="14">
        <v>221802</v>
      </c>
      <c r="E58" s="14">
        <v>109063</v>
      </c>
      <c r="F58" s="14">
        <v>112739</v>
      </c>
      <c r="G58" s="3">
        <v>96.7</v>
      </c>
      <c r="H58" s="4">
        <v>6.1</v>
      </c>
      <c r="I58" s="2" t="s">
        <v>49</v>
      </c>
    </row>
    <row r="59" spans="1:9" ht="10.5" customHeight="1">
      <c r="A59" s="6"/>
      <c r="B59" s="7" t="s">
        <v>38</v>
      </c>
      <c r="C59" s="14">
        <v>36719</v>
      </c>
      <c r="D59" s="14">
        <v>223046</v>
      </c>
      <c r="E59" s="14">
        <v>108479</v>
      </c>
      <c r="F59" s="14">
        <v>114567</v>
      </c>
      <c r="G59" s="3">
        <v>94.7</v>
      </c>
      <c r="H59" s="4">
        <v>6.1</v>
      </c>
      <c r="I59" s="2"/>
    </row>
    <row r="60" spans="1:9" ht="10.5" customHeight="1">
      <c r="A60" s="6"/>
      <c r="B60" s="7" t="s">
        <v>39</v>
      </c>
      <c r="C60" s="14">
        <v>26376</v>
      </c>
      <c r="D60" s="14">
        <v>224419</v>
      </c>
      <c r="E60" s="14">
        <v>108750</v>
      </c>
      <c r="F60" s="14">
        <v>115669</v>
      </c>
      <c r="G60" s="3">
        <v>94</v>
      </c>
      <c r="H60" s="4">
        <v>6.2</v>
      </c>
      <c r="I60" s="2"/>
    </row>
    <row r="61" spans="1:9" ht="10.5" customHeight="1">
      <c r="A61" s="6"/>
      <c r="B61" s="7" t="s">
        <v>40</v>
      </c>
      <c r="C61" s="14">
        <v>37358</v>
      </c>
      <c r="D61" s="14">
        <v>231051</v>
      </c>
      <c r="E61" s="14">
        <v>110911</v>
      </c>
      <c r="F61" s="14">
        <v>120140</v>
      </c>
      <c r="G61" s="3">
        <v>92.3</v>
      </c>
      <c r="H61" s="4">
        <v>6.2</v>
      </c>
      <c r="I61" s="2" t="s">
        <v>50</v>
      </c>
    </row>
    <row r="62" spans="1:9" ht="10.5" customHeight="1">
      <c r="A62" s="6"/>
      <c r="B62" s="7" t="s">
        <v>41</v>
      </c>
      <c r="C62" s="14">
        <v>39813</v>
      </c>
      <c r="D62" s="14">
        <v>243574</v>
      </c>
      <c r="E62" s="14">
        <v>116838</v>
      </c>
      <c r="F62" s="14">
        <v>126736</v>
      </c>
      <c r="G62" s="3">
        <v>92.2</v>
      </c>
      <c r="H62" s="4">
        <v>6.1</v>
      </c>
      <c r="I62" s="2" t="s">
        <v>67</v>
      </c>
    </row>
    <row r="63" spans="1:9" ht="10.5" customHeight="1">
      <c r="A63" s="6"/>
      <c r="B63" s="7" t="s">
        <v>42</v>
      </c>
      <c r="C63" s="14">
        <v>41278</v>
      </c>
      <c r="D63" s="14">
        <v>248278</v>
      </c>
      <c r="E63" s="14">
        <v>118027</v>
      </c>
      <c r="F63" s="14">
        <v>130251</v>
      </c>
      <c r="G63" s="3">
        <v>90.6</v>
      </c>
      <c r="H63" s="4">
        <v>6</v>
      </c>
      <c r="I63" s="2"/>
    </row>
    <row r="64" spans="1:9" ht="10.5" customHeight="1">
      <c r="A64" s="6"/>
      <c r="B64" s="7" t="s">
        <v>43</v>
      </c>
      <c r="C64" s="14">
        <v>42086</v>
      </c>
      <c r="D64" s="14">
        <v>250651</v>
      </c>
      <c r="E64" s="14">
        <v>118308</v>
      </c>
      <c r="F64" s="14">
        <v>132343</v>
      </c>
      <c r="G64" s="3">
        <v>89.4</v>
      </c>
      <c r="H64" s="4">
        <v>6</v>
      </c>
      <c r="I64" s="2"/>
    </row>
    <row r="65" spans="1:9" ht="10.5" customHeight="1">
      <c r="A65" s="6"/>
      <c r="B65" s="7" t="s">
        <v>44</v>
      </c>
      <c r="C65" s="14">
        <v>43018</v>
      </c>
      <c r="D65" s="14">
        <v>253173</v>
      </c>
      <c r="E65" s="14">
        <v>119213</v>
      </c>
      <c r="F65" s="14">
        <v>133960</v>
      </c>
      <c r="G65" s="3">
        <v>89</v>
      </c>
      <c r="H65" s="4">
        <v>5.9</v>
      </c>
      <c r="I65" s="2"/>
    </row>
    <row r="66" spans="1:9" ht="10.5" customHeight="1">
      <c r="A66" s="6"/>
      <c r="B66" s="7" t="s">
        <v>45</v>
      </c>
      <c r="C66" s="14">
        <v>44121</v>
      </c>
      <c r="D66" s="14">
        <v>211011</v>
      </c>
      <c r="E66" s="14">
        <v>95649</v>
      </c>
      <c r="F66" s="14">
        <v>115362</v>
      </c>
      <c r="G66" s="3">
        <v>82.9</v>
      </c>
      <c r="H66" s="4">
        <v>4.8</v>
      </c>
      <c r="I66" s="2"/>
    </row>
    <row r="67" spans="1:9" ht="10.5" customHeight="1">
      <c r="A67" s="6"/>
      <c r="B67" s="7" t="s">
        <v>46</v>
      </c>
      <c r="C67" s="14">
        <v>37981</v>
      </c>
      <c r="D67" s="14">
        <v>180643</v>
      </c>
      <c r="E67" s="14">
        <v>84935</v>
      </c>
      <c r="F67" s="14">
        <v>95708</v>
      </c>
      <c r="G67" s="3">
        <v>88.7</v>
      </c>
      <c r="H67" s="4">
        <v>4.8</v>
      </c>
      <c r="I67" s="2"/>
    </row>
    <row r="68" spans="1:9" ht="10.5" customHeight="1">
      <c r="A68" s="6" t="s">
        <v>139</v>
      </c>
      <c r="B68" s="7" t="s">
        <v>75</v>
      </c>
      <c r="C68" s="14">
        <v>43490</v>
      </c>
      <c r="D68" s="14">
        <f>SUM(E68:F68)</f>
        <v>205281</v>
      </c>
      <c r="E68" s="14">
        <v>97065</v>
      </c>
      <c r="F68" s="14">
        <v>108216</v>
      </c>
      <c r="G68" s="4">
        <v>90</v>
      </c>
      <c r="H68" s="4">
        <v>4.7</v>
      </c>
      <c r="I68" s="2"/>
    </row>
    <row r="69" spans="1:9" ht="10.5" customHeight="1">
      <c r="A69" s="6"/>
      <c r="B69" s="7" t="s">
        <v>7</v>
      </c>
      <c r="C69" s="14">
        <v>55286</v>
      </c>
      <c r="D69" s="14">
        <f aca="true" t="shared" si="0" ref="D69:D125">SUM(E69:F69)</f>
        <v>245841</v>
      </c>
      <c r="E69" s="14">
        <v>119024</v>
      </c>
      <c r="F69" s="14">
        <v>126817</v>
      </c>
      <c r="G69" s="4">
        <v>93.9</v>
      </c>
      <c r="H69" s="4">
        <v>4.4</v>
      </c>
      <c r="I69" s="2" t="s">
        <v>99</v>
      </c>
    </row>
    <row r="70" spans="1:9" ht="10.5" customHeight="1">
      <c r="A70" s="6"/>
      <c r="B70" s="7" t="s">
        <v>8</v>
      </c>
      <c r="C70" s="14">
        <v>56811</v>
      </c>
      <c r="D70" s="14">
        <f t="shared" si="0"/>
        <v>252547</v>
      </c>
      <c r="E70" s="14">
        <v>121756</v>
      </c>
      <c r="F70" s="14">
        <v>130791</v>
      </c>
      <c r="G70" s="4">
        <v>93.1</v>
      </c>
      <c r="H70" s="4">
        <v>4.4</v>
      </c>
      <c r="I70" s="2" t="s">
        <v>100</v>
      </c>
    </row>
    <row r="71" spans="1:9" ht="10.5" customHeight="1">
      <c r="A71" s="6"/>
      <c r="B71" s="7" t="s">
        <v>9</v>
      </c>
      <c r="C71" s="14">
        <v>59327</v>
      </c>
      <c r="D71" s="14">
        <f t="shared" si="0"/>
        <v>258791</v>
      </c>
      <c r="E71" s="14">
        <v>124759</v>
      </c>
      <c r="F71" s="14">
        <v>134032</v>
      </c>
      <c r="G71" s="4">
        <v>93.1</v>
      </c>
      <c r="H71" s="4">
        <v>4.4</v>
      </c>
      <c r="I71" s="2"/>
    </row>
    <row r="72" spans="1:9" ht="10.5" customHeight="1">
      <c r="A72" s="6"/>
      <c r="B72" s="7" t="s">
        <v>10</v>
      </c>
      <c r="C72" s="14">
        <v>59853</v>
      </c>
      <c r="D72" s="14">
        <f t="shared" si="0"/>
        <v>267506</v>
      </c>
      <c r="E72" s="14">
        <v>128067</v>
      </c>
      <c r="F72" s="14">
        <v>139439</v>
      </c>
      <c r="G72" s="4">
        <v>91.8</v>
      </c>
      <c r="H72" s="4">
        <v>4.5</v>
      </c>
      <c r="I72" s="2" t="s">
        <v>101</v>
      </c>
    </row>
    <row r="73" spans="1:9" ht="10.5" customHeight="1">
      <c r="A73" s="6"/>
      <c r="B73" s="7" t="s">
        <v>11</v>
      </c>
      <c r="C73" s="14">
        <v>62212</v>
      </c>
      <c r="D73" s="14">
        <f t="shared" si="0"/>
        <v>275424</v>
      </c>
      <c r="E73" s="14">
        <v>131822</v>
      </c>
      <c r="F73" s="14">
        <v>143602</v>
      </c>
      <c r="G73" s="4">
        <v>91.8</v>
      </c>
      <c r="H73" s="4">
        <v>4.4</v>
      </c>
      <c r="I73" s="2"/>
    </row>
    <row r="74" spans="1:9" ht="10.5" customHeight="1">
      <c r="A74" s="6"/>
      <c r="B74" s="7" t="s">
        <v>12</v>
      </c>
      <c r="C74" s="14">
        <v>58958</v>
      </c>
      <c r="D74" s="14">
        <f t="shared" si="0"/>
        <v>274343</v>
      </c>
      <c r="E74" s="14">
        <v>131061</v>
      </c>
      <c r="F74" s="14">
        <v>143282</v>
      </c>
      <c r="G74" s="4">
        <v>91.5</v>
      </c>
      <c r="H74" s="4">
        <v>4.7</v>
      </c>
      <c r="I74" s="2" t="s">
        <v>102</v>
      </c>
    </row>
    <row r="75" spans="1:9" ht="10.5" customHeight="1">
      <c r="A75" s="6"/>
      <c r="B75" s="7" t="s">
        <v>13</v>
      </c>
      <c r="C75" s="14">
        <v>62884</v>
      </c>
      <c r="D75" s="14">
        <f t="shared" si="0"/>
        <v>296347</v>
      </c>
      <c r="E75" s="14">
        <v>141653</v>
      </c>
      <c r="F75" s="14">
        <v>154694</v>
      </c>
      <c r="G75" s="4">
        <v>91.6</v>
      </c>
      <c r="H75" s="4">
        <v>4.7</v>
      </c>
      <c r="I75" s="2" t="s">
        <v>117</v>
      </c>
    </row>
    <row r="76" spans="1:9" ht="10.5" customHeight="1">
      <c r="A76" s="6"/>
      <c r="B76" s="7" t="s">
        <v>14</v>
      </c>
      <c r="C76" s="14">
        <v>64561</v>
      </c>
      <c r="D76" s="14">
        <f t="shared" si="0"/>
        <v>304878</v>
      </c>
      <c r="E76" s="14">
        <v>146121</v>
      </c>
      <c r="F76" s="14">
        <v>158757</v>
      </c>
      <c r="G76" s="4">
        <v>92</v>
      </c>
      <c r="H76" s="4">
        <v>4.7</v>
      </c>
      <c r="I76" s="2" t="s">
        <v>103</v>
      </c>
    </row>
    <row r="77" spans="1:9" ht="10.5" customHeight="1">
      <c r="A77" s="6"/>
      <c r="B77" s="7" t="s">
        <v>15</v>
      </c>
      <c r="C77" s="14">
        <v>72008</v>
      </c>
      <c r="D77" s="14">
        <f t="shared" si="0"/>
        <v>332493</v>
      </c>
      <c r="E77" s="14">
        <v>159501</v>
      </c>
      <c r="F77" s="14">
        <v>172992</v>
      </c>
      <c r="G77" s="4">
        <v>92.2</v>
      </c>
      <c r="H77" s="4">
        <v>4.6</v>
      </c>
      <c r="I77" s="2" t="s">
        <v>104</v>
      </c>
    </row>
    <row r="78" spans="1:9" ht="10.5" customHeight="1">
      <c r="A78" s="6"/>
      <c r="B78" s="7" t="s">
        <v>16</v>
      </c>
      <c r="C78" s="14">
        <v>73964</v>
      </c>
      <c r="D78" s="14">
        <f t="shared" si="0"/>
        <v>339939</v>
      </c>
      <c r="E78" s="14">
        <v>163073</v>
      </c>
      <c r="F78" s="14">
        <v>176866</v>
      </c>
      <c r="G78" s="4">
        <v>92.2</v>
      </c>
      <c r="H78" s="4">
        <v>4.6</v>
      </c>
      <c r="I78" s="2" t="s">
        <v>105</v>
      </c>
    </row>
    <row r="79" spans="1:9" ht="10.5" customHeight="1">
      <c r="A79" s="6"/>
      <c r="B79" s="7" t="s">
        <v>17</v>
      </c>
      <c r="C79" s="14">
        <v>76622</v>
      </c>
      <c r="D79" s="14">
        <f t="shared" si="0"/>
        <v>352437</v>
      </c>
      <c r="E79" s="14">
        <v>169178</v>
      </c>
      <c r="F79" s="14">
        <v>183259</v>
      </c>
      <c r="G79" s="4">
        <v>92.3</v>
      </c>
      <c r="H79" s="4">
        <v>4.6</v>
      </c>
      <c r="I79" s="2" t="s">
        <v>106</v>
      </c>
    </row>
    <row r="80" spans="1:9" ht="10.5" customHeight="1">
      <c r="A80" s="6"/>
      <c r="B80" s="7" t="s">
        <v>18</v>
      </c>
      <c r="C80" s="14">
        <v>77608</v>
      </c>
      <c r="D80" s="14">
        <f t="shared" si="0"/>
        <v>355367</v>
      </c>
      <c r="E80" s="14">
        <v>170594</v>
      </c>
      <c r="F80" s="14">
        <v>184773</v>
      </c>
      <c r="G80" s="4">
        <v>92.3</v>
      </c>
      <c r="H80" s="4">
        <v>4.6</v>
      </c>
      <c r="I80" s="2" t="s">
        <v>107</v>
      </c>
    </row>
    <row r="81" spans="1:9" ht="10.5" customHeight="1">
      <c r="A81" s="6"/>
      <c r="B81" s="7" t="s">
        <v>19</v>
      </c>
      <c r="C81" s="14">
        <v>84097</v>
      </c>
      <c r="D81" s="14">
        <f t="shared" si="0"/>
        <v>365850</v>
      </c>
      <c r="E81" s="14">
        <v>175608</v>
      </c>
      <c r="F81" s="14">
        <v>190242</v>
      </c>
      <c r="G81" s="4">
        <v>92.3</v>
      </c>
      <c r="H81" s="4">
        <v>4.4</v>
      </c>
      <c r="I81" s="2"/>
    </row>
    <row r="82" spans="1:9" ht="10.5" customHeight="1">
      <c r="A82" s="6"/>
      <c r="B82" s="7" t="s">
        <v>20</v>
      </c>
      <c r="C82" s="14">
        <v>90949</v>
      </c>
      <c r="D82" s="14">
        <f t="shared" si="0"/>
        <v>373922</v>
      </c>
      <c r="E82" s="14">
        <v>178031</v>
      </c>
      <c r="F82" s="14">
        <v>195891</v>
      </c>
      <c r="G82" s="4">
        <v>90.9</v>
      </c>
      <c r="H82" s="4">
        <v>4.1</v>
      </c>
      <c r="I82" s="2" t="s">
        <v>101</v>
      </c>
    </row>
    <row r="83" spans="1:9" ht="10.5" customHeight="1">
      <c r="A83" s="6"/>
      <c r="B83" s="7" t="s">
        <v>21</v>
      </c>
      <c r="C83" s="14">
        <v>100913</v>
      </c>
      <c r="D83" s="14">
        <f t="shared" si="0"/>
        <v>386231</v>
      </c>
      <c r="E83" s="14">
        <v>184780</v>
      </c>
      <c r="F83" s="14">
        <v>201451</v>
      </c>
      <c r="G83" s="4">
        <v>91.7</v>
      </c>
      <c r="H83" s="4">
        <v>3.8</v>
      </c>
      <c r="I83" s="2" t="s">
        <v>108</v>
      </c>
    </row>
    <row r="84" spans="1:9" ht="10.5" customHeight="1">
      <c r="A84" s="6"/>
      <c r="B84" s="7" t="s">
        <v>22</v>
      </c>
      <c r="C84" s="14">
        <v>106628</v>
      </c>
      <c r="D84" s="14">
        <f t="shared" si="0"/>
        <v>392832</v>
      </c>
      <c r="E84" s="14">
        <v>188075</v>
      </c>
      <c r="F84" s="14">
        <v>204757</v>
      </c>
      <c r="G84" s="4">
        <v>91.9</v>
      </c>
      <c r="H84" s="4">
        <v>3.7</v>
      </c>
      <c r="I84" s="2" t="s">
        <v>109</v>
      </c>
    </row>
    <row r="85" spans="1:9" ht="10.5" customHeight="1">
      <c r="A85" s="6"/>
      <c r="B85" s="7" t="s">
        <v>23</v>
      </c>
      <c r="C85" s="14">
        <v>110403</v>
      </c>
      <c r="D85" s="14">
        <f t="shared" si="0"/>
        <v>400961</v>
      </c>
      <c r="E85" s="14">
        <v>191802</v>
      </c>
      <c r="F85" s="14">
        <v>209159</v>
      </c>
      <c r="G85" s="4">
        <v>91.7</v>
      </c>
      <c r="H85" s="4">
        <v>3.6</v>
      </c>
      <c r="I85" s="2" t="s">
        <v>109</v>
      </c>
    </row>
    <row r="86" spans="1:9" ht="10.5" customHeight="1">
      <c r="A86" s="6"/>
      <c r="B86" s="7" t="s">
        <v>24</v>
      </c>
      <c r="C86" s="14">
        <v>114988</v>
      </c>
      <c r="D86" s="14">
        <f t="shared" si="0"/>
        <v>409772</v>
      </c>
      <c r="E86" s="14">
        <v>195938</v>
      </c>
      <c r="F86" s="14">
        <v>213834</v>
      </c>
      <c r="G86" s="4">
        <v>91.6</v>
      </c>
      <c r="H86" s="4">
        <v>3.6</v>
      </c>
      <c r="I86" s="2" t="s">
        <v>109</v>
      </c>
    </row>
    <row r="87" spans="1:9" ht="10.5" customHeight="1">
      <c r="A87" s="6"/>
      <c r="B87" s="7" t="s">
        <v>25</v>
      </c>
      <c r="C87" s="14">
        <v>107634</v>
      </c>
      <c r="D87" s="14">
        <f t="shared" si="0"/>
        <v>407052</v>
      </c>
      <c r="E87" s="14">
        <v>192538</v>
      </c>
      <c r="F87" s="14">
        <v>214514</v>
      </c>
      <c r="G87" s="4">
        <v>89.8</v>
      </c>
      <c r="H87" s="4">
        <v>3.8</v>
      </c>
      <c r="I87" s="2" t="s">
        <v>101</v>
      </c>
    </row>
    <row r="88" spans="1:9" ht="10.5" customHeight="1">
      <c r="A88" s="6"/>
      <c r="B88" s="7" t="s">
        <v>26</v>
      </c>
      <c r="C88" s="14">
        <v>111312</v>
      </c>
      <c r="D88" s="14">
        <f t="shared" si="0"/>
        <v>416381</v>
      </c>
      <c r="E88" s="14">
        <v>197022</v>
      </c>
      <c r="F88" s="14">
        <v>219359</v>
      </c>
      <c r="G88" s="4">
        <v>89.8</v>
      </c>
      <c r="H88" s="4">
        <v>3.7</v>
      </c>
      <c r="I88" s="2" t="s">
        <v>110</v>
      </c>
    </row>
    <row r="89" spans="1:9" ht="10.5" customHeight="1">
      <c r="A89" s="6"/>
      <c r="B89" s="7" t="s">
        <v>27</v>
      </c>
      <c r="C89" s="14">
        <v>115961</v>
      </c>
      <c r="D89" s="14">
        <f t="shared" si="0"/>
        <v>424494</v>
      </c>
      <c r="E89" s="14">
        <v>201016</v>
      </c>
      <c r="F89" s="14">
        <v>223478</v>
      </c>
      <c r="G89" s="4">
        <v>89.9</v>
      </c>
      <c r="H89" s="4">
        <v>3.7</v>
      </c>
      <c r="I89" s="2" t="s">
        <v>109</v>
      </c>
    </row>
    <row r="90" spans="1:9" ht="10.5" customHeight="1">
      <c r="A90" s="6"/>
      <c r="B90" s="7" t="s">
        <v>28</v>
      </c>
      <c r="C90" s="14">
        <v>112352</v>
      </c>
      <c r="D90" s="14">
        <f t="shared" si="0"/>
        <v>431999</v>
      </c>
      <c r="E90" s="14">
        <v>204467</v>
      </c>
      <c r="F90" s="14">
        <v>227532</v>
      </c>
      <c r="G90" s="4">
        <v>89.9</v>
      </c>
      <c r="H90" s="4">
        <v>3.5</v>
      </c>
      <c r="I90" s="2" t="s">
        <v>109</v>
      </c>
    </row>
    <row r="91" spans="1:9" ht="10.5" customHeight="1">
      <c r="A91" s="6"/>
      <c r="B91" s="7" t="s">
        <v>29</v>
      </c>
      <c r="C91" s="14">
        <v>130993</v>
      </c>
      <c r="D91" s="14">
        <f t="shared" si="0"/>
        <v>438027</v>
      </c>
      <c r="E91" s="14">
        <v>206977</v>
      </c>
      <c r="F91" s="14">
        <v>231050</v>
      </c>
      <c r="G91" s="4">
        <v>89.6</v>
      </c>
      <c r="H91" s="4">
        <v>3.3</v>
      </c>
      <c r="I91" s="2" t="s">
        <v>109</v>
      </c>
    </row>
    <row r="92" spans="1:9" ht="10.5" customHeight="1">
      <c r="A92" s="6"/>
      <c r="B92" s="7" t="s">
        <v>76</v>
      </c>
      <c r="C92" s="14">
        <v>130608</v>
      </c>
      <c r="D92" s="14">
        <f t="shared" si="0"/>
        <v>449254</v>
      </c>
      <c r="E92" s="14">
        <v>211322</v>
      </c>
      <c r="F92" s="14">
        <v>237932</v>
      </c>
      <c r="G92" s="4">
        <v>88.8</v>
      </c>
      <c r="H92" s="4">
        <v>3.4</v>
      </c>
      <c r="I92" s="2" t="s">
        <v>111</v>
      </c>
    </row>
    <row r="93" spans="1:9" ht="10.5" customHeight="1">
      <c r="A93" s="6"/>
      <c r="B93" s="7" t="s">
        <v>77</v>
      </c>
      <c r="C93" s="14">
        <v>133917</v>
      </c>
      <c r="D93" s="14">
        <f t="shared" si="0"/>
        <v>456696</v>
      </c>
      <c r="E93" s="14">
        <v>214998</v>
      </c>
      <c r="F93" s="14">
        <v>241698</v>
      </c>
      <c r="G93" s="4">
        <v>89</v>
      </c>
      <c r="H93" s="4">
        <v>3.4</v>
      </c>
      <c r="I93" s="2" t="s">
        <v>110</v>
      </c>
    </row>
    <row r="94" spans="1:9" ht="10.5" customHeight="1">
      <c r="A94" s="6"/>
      <c r="B94" s="7" t="s">
        <v>78</v>
      </c>
      <c r="C94" s="14">
        <v>137584</v>
      </c>
      <c r="D94" s="14">
        <f t="shared" si="0"/>
        <v>462322</v>
      </c>
      <c r="E94" s="14">
        <v>217860</v>
      </c>
      <c r="F94" s="14">
        <v>244462</v>
      </c>
      <c r="G94" s="4">
        <v>89.1</v>
      </c>
      <c r="H94" s="4">
        <v>3.3</v>
      </c>
      <c r="I94" s="2" t="s">
        <v>109</v>
      </c>
    </row>
    <row r="95" spans="1:9" ht="10.5" customHeight="1">
      <c r="A95" s="6"/>
      <c r="B95" s="7" t="s">
        <v>79</v>
      </c>
      <c r="C95" s="14">
        <v>141155</v>
      </c>
      <c r="D95" s="14">
        <f t="shared" si="0"/>
        <v>469992</v>
      </c>
      <c r="E95" s="14">
        <v>221565</v>
      </c>
      <c r="F95" s="14">
        <v>248427</v>
      </c>
      <c r="G95" s="4">
        <v>89.2</v>
      </c>
      <c r="H95" s="4">
        <v>3.3</v>
      </c>
      <c r="I95" s="2" t="s">
        <v>109</v>
      </c>
    </row>
    <row r="96" spans="1:9" ht="10.5" customHeight="1">
      <c r="A96" s="6"/>
      <c r="B96" s="7" t="s">
        <v>80</v>
      </c>
      <c r="C96" s="14">
        <v>145232</v>
      </c>
      <c r="D96" s="14">
        <f t="shared" si="0"/>
        <v>478001</v>
      </c>
      <c r="E96" s="14">
        <v>225562</v>
      </c>
      <c r="F96" s="14">
        <v>252439</v>
      </c>
      <c r="G96" s="4">
        <v>89.4</v>
      </c>
      <c r="H96" s="4">
        <v>3.3</v>
      </c>
      <c r="I96" s="2" t="s">
        <v>109</v>
      </c>
    </row>
    <row r="97" spans="1:9" ht="10.5" customHeight="1">
      <c r="A97" s="6"/>
      <c r="B97" s="7" t="s">
        <v>81</v>
      </c>
      <c r="C97" s="14">
        <v>153540</v>
      </c>
      <c r="D97" s="14">
        <f t="shared" si="0"/>
        <v>488166</v>
      </c>
      <c r="E97" s="14">
        <v>231188</v>
      </c>
      <c r="F97" s="14">
        <v>256978</v>
      </c>
      <c r="G97" s="4">
        <v>90</v>
      </c>
      <c r="H97" s="4">
        <v>3.2</v>
      </c>
      <c r="I97" s="2" t="s">
        <v>101</v>
      </c>
    </row>
    <row r="98" spans="1:9" ht="10.5" customHeight="1">
      <c r="A98" s="6"/>
      <c r="B98" s="7" t="s">
        <v>82</v>
      </c>
      <c r="C98" s="14">
        <v>156706</v>
      </c>
      <c r="D98" s="14">
        <f t="shared" si="0"/>
        <v>497533</v>
      </c>
      <c r="E98" s="14">
        <v>236153</v>
      </c>
      <c r="F98" s="14">
        <v>261380</v>
      </c>
      <c r="G98" s="4">
        <v>90.3</v>
      </c>
      <c r="H98" s="4">
        <v>3.2</v>
      </c>
      <c r="I98" s="2" t="s">
        <v>110</v>
      </c>
    </row>
    <row r="99" spans="1:9" ht="10.5" customHeight="1">
      <c r="A99" s="6"/>
      <c r="B99" s="7" t="s">
        <v>83</v>
      </c>
      <c r="C99" s="14">
        <v>159878</v>
      </c>
      <c r="D99" s="14">
        <f t="shared" si="0"/>
        <v>505239</v>
      </c>
      <c r="E99" s="14">
        <v>240320</v>
      </c>
      <c r="F99" s="14">
        <v>264919</v>
      </c>
      <c r="G99" s="4">
        <v>90.7</v>
      </c>
      <c r="H99" s="4">
        <v>3.2</v>
      </c>
      <c r="I99" s="2" t="s">
        <v>109</v>
      </c>
    </row>
    <row r="100" spans="1:9" ht="10.5" customHeight="1">
      <c r="A100" s="6"/>
      <c r="B100" s="7" t="s">
        <v>84</v>
      </c>
      <c r="C100" s="14">
        <v>162675</v>
      </c>
      <c r="D100" s="14">
        <f t="shared" si="0"/>
        <v>511668</v>
      </c>
      <c r="E100" s="14">
        <v>243541</v>
      </c>
      <c r="F100" s="14">
        <v>268127</v>
      </c>
      <c r="G100" s="4">
        <v>90.8</v>
      </c>
      <c r="H100" s="4">
        <v>3.1</v>
      </c>
      <c r="I100" s="2" t="s">
        <v>109</v>
      </c>
    </row>
    <row r="101" spans="1:9" ht="10.5" customHeight="1">
      <c r="A101" s="6"/>
      <c r="B101" s="7" t="s">
        <v>85</v>
      </c>
      <c r="C101" s="14">
        <v>165379</v>
      </c>
      <c r="D101" s="14">
        <f t="shared" si="0"/>
        <v>517455</v>
      </c>
      <c r="E101" s="14">
        <v>246691</v>
      </c>
      <c r="F101" s="14">
        <v>270764</v>
      </c>
      <c r="G101" s="4">
        <v>91.1</v>
      </c>
      <c r="H101" s="4">
        <v>3.1</v>
      </c>
      <c r="I101" s="2" t="s">
        <v>109</v>
      </c>
    </row>
    <row r="102" spans="1:9" ht="10.5" customHeight="1">
      <c r="A102" s="6"/>
      <c r="B102" s="7" t="s">
        <v>86</v>
      </c>
      <c r="C102" s="14">
        <v>180239</v>
      </c>
      <c r="D102" s="14">
        <f t="shared" si="0"/>
        <v>525662</v>
      </c>
      <c r="E102" s="14">
        <v>251011</v>
      </c>
      <c r="F102" s="14">
        <v>274651</v>
      </c>
      <c r="G102" s="4">
        <v>91.4</v>
      </c>
      <c r="H102" s="4">
        <v>2.9</v>
      </c>
      <c r="I102" s="2" t="s">
        <v>101</v>
      </c>
    </row>
    <row r="103" spans="1:9" ht="10.5" customHeight="1">
      <c r="A103" s="6"/>
      <c r="B103" s="7" t="s">
        <v>87</v>
      </c>
      <c r="C103" s="14">
        <v>183704</v>
      </c>
      <c r="D103" s="14">
        <f t="shared" si="0"/>
        <v>533699</v>
      </c>
      <c r="E103" s="14">
        <v>255044</v>
      </c>
      <c r="F103" s="14">
        <v>278655</v>
      </c>
      <c r="G103" s="4">
        <v>91.5</v>
      </c>
      <c r="H103" s="4">
        <v>2.9</v>
      </c>
      <c r="I103" s="2" t="s">
        <v>110</v>
      </c>
    </row>
    <row r="104" spans="1:9" ht="10.5" customHeight="1">
      <c r="A104" s="6"/>
      <c r="B104" s="7" t="s">
        <v>88</v>
      </c>
      <c r="C104" s="14">
        <v>187218</v>
      </c>
      <c r="D104" s="14">
        <f t="shared" si="0"/>
        <v>539870</v>
      </c>
      <c r="E104" s="14">
        <v>257886</v>
      </c>
      <c r="F104" s="14">
        <v>281984</v>
      </c>
      <c r="G104" s="4">
        <v>91.5</v>
      </c>
      <c r="H104" s="4">
        <v>2.9</v>
      </c>
      <c r="I104" s="2" t="s">
        <v>109</v>
      </c>
    </row>
    <row r="105" spans="1:9" ht="10.5" customHeight="1">
      <c r="A105" s="6"/>
      <c r="B105" s="7" t="s">
        <v>89</v>
      </c>
      <c r="C105" s="14">
        <v>190253</v>
      </c>
      <c r="D105" s="14">
        <f t="shared" si="0"/>
        <v>546272</v>
      </c>
      <c r="E105" s="14">
        <v>261048</v>
      </c>
      <c r="F105" s="14">
        <v>285224</v>
      </c>
      <c r="G105" s="4">
        <v>91.5</v>
      </c>
      <c r="H105" s="4">
        <v>2.9</v>
      </c>
      <c r="I105" s="2" t="s">
        <v>109</v>
      </c>
    </row>
    <row r="106" spans="1:9" ht="10.5" customHeight="1">
      <c r="A106" s="6"/>
      <c r="B106" s="7" t="s">
        <v>90</v>
      </c>
      <c r="C106" s="14">
        <v>194659</v>
      </c>
      <c r="D106" s="14">
        <f t="shared" si="0"/>
        <v>553273</v>
      </c>
      <c r="E106" s="14">
        <v>264307</v>
      </c>
      <c r="F106" s="14">
        <v>288966</v>
      </c>
      <c r="G106" s="4">
        <v>91.5</v>
      </c>
      <c r="H106" s="4">
        <v>2.8</v>
      </c>
      <c r="I106" s="2" t="s">
        <v>109</v>
      </c>
    </row>
    <row r="107" spans="1:9" ht="10.5" customHeight="1">
      <c r="A107" s="6"/>
      <c r="B107" s="7" t="s">
        <v>91</v>
      </c>
      <c r="C107" s="14">
        <v>194486</v>
      </c>
      <c r="D107" s="14">
        <f t="shared" si="0"/>
        <v>555719</v>
      </c>
      <c r="E107" s="14">
        <v>265037</v>
      </c>
      <c r="F107" s="14">
        <v>290682</v>
      </c>
      <c r="G107" s="4">
        <v>91.2</v>
      </c>
      <c r="H107" s="4">
        <v>2.8</v>
      </c>
      <c r="I107" s="2" t="s">
        <v>101</v>
      </c>
    </row>
    <row r="108" spans="1:9" ht="10.5" customHeight="1">
      <c r="A108" s="6"/>
      <c r="B108" s="7" t="s">
        <v>92</v>
      </c>
      <c r="C108" s="14">
        <v>196688</v>
      </c>
      <c r="D108" s="14">
        <f t="shared" si="0"/>
        <v>561355</v>
      </c>
      <c r="E108" s="14">
        <v>267523</v>
      </c>
      <c r="F108" s="14">
        <v>293832</v>
      </c>
      <c r="G108" s="4">
        <v>91</v>
      </c>
      <c r="H108" s="4">
        <v>2.9</v>
      </c>
      <c r="I108" s="2" t="s">
        <v>110</v>
      </c>
    </row>
    <row r="109" spans="1:9" ht="10.5" customHeight="1">
      <c r="A109" s="6"/>
      <c r="B109" s="7" t="s">
        <v>93</v>
      </c>
      <c r="C109" s="14">
        <v>198687</v>
      </c>
      <c r="D109" s="14">
        <f t="shared" si="0"/>
        <v>566881</v>
      </c>
      <c r="E109" s="14">
        <v>270227</v>
      </c>
      <c r="F109" s="14">
        <v>296654</v>
      </c>
      <c r="G109" s="4">
        <v>91.1</v>
      </c>
      <c r="H109" s="4">
        <v>2.9</v>
      </c>
      <c r="I109" s="2" t="s">
        <v>109</v>
      </c>
    </row>
    <row r="110" spans="1:9" ht="10.5" customHeight="1">
      <c r="A110" s="6"/>
      <c r="B110" s="7" t="s">
        <v>94</v>
      </c>
      <c r="C110" s="14">
        <v>201525</v>
      </c>
      <c r="D110" s="14">
        <f t="shared" si="0"/>
        <v>571832</v>
      </c>
      <c r="E110" s="14">
        <v>272455</v>
      </c>
      <c r="F110" s="14">
        <v>299377</v>
      </c>
      <c r="G110" s="4">
        <v>91</v>
      </c>
      <c r="H110" s="4">
        <v>2.8</v>
      </c>
      <c r="I110" s="2" t="s">
        <v>109</v>
      </c>
    </row>
    <row r="111" spans="1:9" ht="10.5" customHeight="1">
      <c r="A111" s="6" t="s">
        <v>95</v>
      </c>
      <c r="B111" s="7" t="s">
        <v>96</v>
      </c>
      <c r="C111" s="14">
        <v>204715</v>
      </c>
      <c r="D111" s="14">
        <f t="shared" si="0"/>
        <v>576547</v>
      </c>
      <c r="E111" s="14">
        <v>274511</v>
      </c>
      <c r="F111" s="14">
        <v>302036</v>
      </c>
      <c r="G111" s="4">
        <v>90.9</v>
      </c>
      <c r="H111" s="4">
        <v>2.8</v>
      </c>
      <c r="I111" s="2" t="s">
        <v>109</v>
      </c>
    </row>
    <row r="112" spans="1:9" ht="10.5" customHeight="1">
      <c r="A112" s="6"/>
      <c r="B112" s="7" t="s">
        <v>97</v>
      </c>
      <c r="C112" s="14">
        <v>211207</v>
      </c>
      <c r="D112" s="14">
        <f t="shared" si="0"/>
        <v>579306</v>
      </c>
      <c r="E112" s="14">
        <v>275424</v>
      </c>
      <c r="F112" s="14">
        <v>303882</v>
      </c>
      <c r="G112" s="4">
        <v>90.6</v>
      </c>
      <c r="H112" s="4">
        <v>2.7</v>
      </c>
      <c r="I112" s="2" t="s">
        <v>101</v>
      </c>
    </row>
    <row r="113" spans="1:9" ht="10.5" customHeight="1">
      <c r="A113" s="6"/>
      <c r="B113" s="7" t="s">
        <v>30</v>
      </c>
      <c r="C113" s="14">
        <v>228840</v>
      </c>
      <c r="D113" s="14">
        <f t="shared" si="0"/>
        <v>632155</v>
      </c>
      <c r="E113" s="14">
        <v>300346</v>
      </c>
      <c r="F113" s="14">
        <v>331809</v>
      </c>
      <c r="G113" s="4">
        <v>90.5</v>
      </c>
      <c r="H113" s="4">
        <v>2.8</v>
      </c>
      <c r="I113" s="2" t="s">
        <v>112</v>
      </c>
    </row>
    <row r="114" spans="1:9" ht="10.5" customHeight="1">
      <c r="A114" s="6"/>
      <c r="B114" s="7" t="s">
        <v>31</v>
      </c>
      <c r="C114" s="14">
        <v>233384</v>
      </c>
      <c r="D114" s="14">
        <f t="shared" si="0"/>
        <v>637509</v>
      </c>
      <c r="E114" s="14">
        <v>302728</v>
      </c>
      <c r="F114" s="14">
        <v>334781</v>
      </c>
      <c r="G114" s="4">
        <v>90.4</v>
      </c>
      <c r="H114" s="4">
        <v>2.7</v>
      </c>
      <c r="I114" s="2" t="s">
        <v>113</v>
      </c>
    </row>
    <row r="115" spans="1:9" ht="10.5" customHeight="1">
      <c r="A115" s="6"/>
      <c r="B115" s="7" t="s">
        <v>32</v>
      </c>
      <c r="C115" s="14">
        <v>237874</v>
      </c>
      <c r="D115" s="14">
        <f t="shared" si="0"/>
        <v>640837</v>
      </c>
      <c r="E115" s="14">
        <v>304376</v>
      </c>
      <c r="F115" s="14">
        <v>336461</v>
      </c>
      <c r="G115" s="4">
        <v>90.5</v>
      </c>
      <c r="H115" s="4">
        <v>2.7</v>
      </c>
      <c r="I115" s="2" t="s">
        <v>109</v>
      </c>
    </row>
    <row r="116" spans="1:9" ht="10.5" customHeight="1">
      <c r="A116" s="6"/>
      <c r="B116" s="7" t="s">
        <v>33</v>
      </c>
      <c r="C116" s="14">
        <v>241195</v>
      </c>
      <c r="D116" s="14">
        <f t="shared" si="0"/>
        <v>643664</v>
      </c>
      <c r="E116" s="14">
        <v>305601</v>
      </c>
      <c r="F116" s="14">
        <v>338063</v>
      </c>
      <c r="G116" s="4">
        <v>90.4</v>
      </c>
      <c r="H116" s="4">
        <v>2.7</v>
      </c>
      <c r="I116" s="2" t="s">
        <v>109</v>
      </c>
    </row>
    <row r="117" spans="1:9" ht="10.5" customHeight="1">
      <c r="A117" s="6"/>
      <c r="B117" s="7" t="s">
        <v>34</v>
      </c>
      <c r="C117" s="14">
        <v>246700</v>
      </c>
      <c r="D117" s="14">
        <f t="shared" si="0"/>
        <v>650341</v>
      </c>
      <c r="E117" s="14">
        <v>310118</v>
      </c>
      <c r="F117" s="14">
        <v>340223</v>
      </c>
      <c r="G117" s="4">
        <v>91.2</v>
      </c>
      <c r="H117" s="4">
        <v>2.6</v>
      </c>
      <c r="I117" s="2" t="s">
        <v>101</v>
      </c>
    </row>
    <row r="118" spans="1:9" ht="10.5" customHeight="1">
      <c r="A118" s="6"/>
      <c r="B118" s="7" t="s">
        <v>35</v>
      </c>
      <c r="C118" s="14">
        <v>250790</v>
      </c>
      <c r="D118" s="14">
        <f t="shared" si="0"/>
        <v>654161</v>
      </c>
      <c r="E118" s="14">
        <v>312011</v>
      </c>
      <c r="F118" s="14">
        <v>342150</v>
      </c>
      <c r="G118" s="4">
        <v>91.2</v>
      </c>
      <c r="H118" s="4">
        <v>2.6</v>
      </c>
      <c r="I118" s="2" t="s">
        <v>113</v>
      </c>
    </row>
    <row r="119" spans="1:9" ht="10.5" customHeight="1">
      <c r="A119" s="6"/>
      <c r="B119" s="7" t="s">
        <v>36</v>
      </c>
      <c r="C119" s="14">
        <v>254796</v>
      </c>
      <c r="D119" s="14">
        <f t="shared" si="0"/>
        <v>656734</v>
      </c>
      <c r="E119" s="14">
        <v>313160</v>
      </c>
      <c r="F119" s="14">
        <v>343574</v>
      </c>
      <c r="G119" s="4">
        <v>91.1</v>
      </c>
      <c r="H119" s="4">
        <v>2.6</v>
      </c>
      <c r="I119" s="2" t="s">
        <v>109</v>
      </c>
    </row>
    <row r="120" spans="1:9" ht="10.5" customHeight="1">
      <c r="A120" s="6"/>
      <c r="B120" s="7" t="s">
        <v>98</v>
      </c>
      <c r="C120" s="14">
        <v>258834</v>
      </c>
      <c r="D120" s="14">
        <f t="shared" si="0"/>
        <v>659748</v>
      </c>
      <c r="E120" s="14">
        <v>314493</v>
      </c>
      <c r="F120" s="14">
        <v>345255</v>
      </c>
      <c r="G120" s="4">
        <v>91.1</v>
      </c>
      <c r="H120" s="4">
        <v>2.5</v>
      </c>
      <c r="I120" s="2" t="s">
        <v>109</v>
      </c>
    </row>
    <row r="121" spans="1:9" ht="10.5" customHeight="1">
      <c r="A121" s="6"/>
      <c r="B121" s="7" t="s">
        <v>37</v>
      </c>
      <c r="C121" s="14">
        <v>261950</v>
      </c>
      <c r="D121" s="14">
        <f t="shared" si="0"/>
        <v>661619</v>
      </c>
      <c r="E121" s="14">
        <v>314907</v>
      </c>
      <c r="F121" s="14">
        <v>346712</v>
      </c>
      <c r="G121" s="4">
        <v>90.8</v>
      </c>
      <c r="H121" s="4">
        <v>2.4</v>
      </c>
      <c r="I121" s="2" t="s">
        <v>109</v>
      </c>
    </row>
    <row r="122" spans="1:9" ht="10.5" customHeight="1">
      <c r="A122" s="6"/>
      <c r="B122" s="7" t="s">
        <v>38</v>
      </c>
      <c r="C122" s="14">
        <v>260672</v>
      </c>
      <c r="D122" s="14">
        <f t="shared" si="0"/>
        <v>662012</v>
      </c>
      <c r="E122" s="14">
        <v>314455</v>
      </c>
      <c r="F122" s="14">
        <v>347557</v>
      </c>
      <c r="G122" s="4">
        <v>90.5</v>
      </c>
      <c r="H122" s="4">
        <v>2.5</v>
      </c>
      <c r="I122" s="2" t="s">
        <v>101</v>
      </c>
    </row>
    <row r="123" spans="1:9" ht="10.5" customHeight="1">
      <c r="A123" s="6"/>
      <c r="B123" s="7" t="s">
        <v>39</v>
      </c>
      <c r="C123" s="14">
        <v>265221</v>
      </c>
      <c r="D123" s="14">
        <f t="shared" si="0"/>
        <v>665933</v>
      </c>
      <c r="E123" s="14">
        <v>316166</v>
      </c>
      <c r="F123" s="14">
        <v>349767</v>
      </c>
      <c r="G123" s="4">
        <v>90.4</v>
      </c>
      <c r="H123" s="4">
        <v>2.5</v>
      </c>
      <c r="I123" s="2" t="s">
        <v>113</v>
      </c>
    </row>
    <row r="124" spans="1:9" ht="10.5" customHeight="1">
      <c r="A124" s="6"/>
      <c r="B124" s="7" t="s">
        <v>40</v>
      </c>
      <c r="C124" s="14">
        <v>268483</v>
      </c>
      <c r="D124" s="14">
        <f t="shared" si="0"/>
        <v>668446</v>
      </c>
      <c r="E124" s="14">
        <v>317193</v>
      </c>
      <c r="F124" s="14">
        <v>351253</v>
      </c>
      <c r="G124" s="4">
        <v>90.3</v>
      </c>
      <c r="H124" s="4">
        <v>2.5</v>
      </c>
      <c r="I124" s="2" t="s">
        <v>109</v>
      </c>
    </row>
    <row r="125" spans="1:9" ht="10.5" customHeight="1">
      <c r="A125" s="6"/>
      <c r="B125" s="7" t="s">
        <v>41</v>
      </c>
      <c r="C125" s="14">
        <v>271639</v>
      </c>
      <c r="D125" s="14">
        <f t="shared" si="0"/>
        <v>670003</v>
      </c>
      <c r="E125" s="14">
        <v>317546</v>
      </c>
      <c r="F125" s="14">
        <v>352457</v>
      </c>
      <c r="G125" s="4">
        <f>E125/F125*100</f>
        <v>90.09496193861946</v>
      </c>
      <c r="H125" s="4">
        <f>D125/C125</f>
        <v>2.466519903253951</v>
      </c>
      <c r="I125" s="2" t="s">
        <v>109</v>
      </c>
    </row>
    <row r="126" spans="1:9" ht="10.5" customHeight="1">
      <c r="A126" s="6"/>
      <c r="B126" s="7" t="s">
        <v>115</v>
      </c>
      <c r="C126" s="18">
        <v>274041</v>
      </c>
      <c r="D126" s="18">
        <v>670945</v>
      </c>
      <c r="E126" s="18">
        <v>317520</v>
      </c>
      <c r="F126" s="18">
        <v>353425</v>
      </c>
      <c r="G126" s="2">
        <v>89.8</v>
      </c>
      <c r="H126" s="2">
        <v>2.4</v>
      </c>
      <c r="I126" s="2" t="s">
        <v>116</v>
      </c>
    </row>
    <row r="127" spans="1:9" ht="10.5" customHeight="1">
      <c r="A127" s="9"/>
      <c r="B127" s="8" t="s">
        <v>119</v>
      </c>
      <c r="C127" s="17">
        <v>269929</v>
      </c>
      <c r="D127" s="17">
        <v>669541</v>
      </c>
      <c r="E127" s="17">
        <v>316004</v>
      </c>
      <c r="F127" s="17">
        <v>353537</v>
      </c>
      <c r="G127" s="9">
        <v>89.4</v>
      </c>
      <c r="H127" s="9">
        <v>2.5</v>
      </c>
      <c r="I127" s="9" t="s">
        <v>101</v>
      </c>
    </row>
  </sheetData>
  <mergeCells count="7">
    <mergeCell ref="A1:I1"/>
    <mergeCell ref="A3:I3"/>
    <mergeCell ref="A5:I5"/>
    <mergeCell ref="A9:B10"/>
    <mergeCell ref="C9:C10"/>
    <mergeCell ref="D9:F9"/>
    <mergeCell ref="I9:I10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C29" sqref="C29"/>
    </sheetView>
  </sheetViews>
  <sheetFormatPr defaultColWidth="9.00390625" defaultRowHeight="13.5"/>
  <sheetData>
    <row r="1" spans="1:14" ht="17.25">
      <c r="A1" s="21" t="s">
        <v>138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>
      <c r="A2" s="1"/>
      <c r="B2" s="3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>
      <c r="A3" s="1"/>
      <c r="B3" s="32"/>
      <c r="C3" s="1"/>
      <c r="D3" s="1"/>
      <c r="E3" s="1"/>
      <c r="F3" s="1"/>
      <c r="G3" s="1"/>
      <c r="H3" s="1"/>
      <c r="I3" s="1"/>
      <c r="J3" s="1"/>
      <c r="K3" s="9"/>
      <c r="L3" s="9"/>
      <c r="M3" s="9"/>
      <c r="N3" s="8" t="s">
        <v>137</v>
      </c>
    </row>
    <row r="4" spans="1:14" ht="13.5">
      <c r="A4" s="53" t="s">
        <v>136</v>
      </c>
      <c r="B4" s="53"/>
      <c r="C4" s="52" t="s">
        <v>2</v>
      </c>
      <c r="D4" s="51" t="s">
        <v>135</v>
      </c>
      <c r="E4" s="51"/>
      <c r="F4" s="51"/>
      <c r="G4" s="51"/>
      <c r="H4" s="51"/>
      <c r="I4" s="51"/>
      <c r="J4" s="51"/>
      <c r="K4" s="51"/>
      <c r="L4" s="51"/>
      <c r="M4" s="51"/>
      <c r="N4" s="50"/>
    </row>
    <row r="5" spans="1:14" ht="13.5">
      <c r="A5" s="49"/>
      <c r="B5" s="49"/>
      <c r="C5" s="48"/>
      <c r="D5" s="47" t="s">
        <v>134</v>
      </c>
      <c r="E5" s="47" t="s">
        <v>133</v>
      </c>
      <c r="F5" s="46" t="s">
        <v>132</v>
      </c>
      <c r="G5" s="47" t="s">
        <v>131</v>
      </c>
      <c r="H5" s="47" t="s">
        <v>130</v>
      </c>
      <c r="I5" s="46" t="s">
        <v>129</v>
      </c>
      <c r="J5" s="46" t="s">
        <v>128</v>
      </c>
      <c r="K5" s="46" t="s">
        <v>127</v>
      </c>
      <c r="L5" s="46" t="s">
        <v>126</v>
      </c>
      <c r="M5" s="46" t="s">
        <v>125</v>
      </c>
      <c r="N5" s="45" t="s">
        <v>124</v>
      </c>
    </row>
    <row r="6" spans="1:14" ht="13.5">
      <c r="A6" s="44"/>
      <c r="B6" s="44"/>
      <c r="C6" s="43"/>
      <c r="D6" s="19"/>
      <c r="E6" s="19"/>
      <c r="F6" s="19"/>
      <c r="G6" s="19"/>
      <c r="H6" s="19"/>
      <c r="I6" s="19"/>
      <c r="J6" s="19"/>
      <c r="K6" s="6"/>
      <c r="L6" s="19"/>
      <c r="M6" s="6"/>
      <c r="N6" s="19"/>
    </row>
    <row r="7" spans="1:14" ht="13.5">
      <c r="A7" s="7" t="s">
        <v>123</v>
      </c>
      <c r="B7" s="6" t="s">
        <v>39</v>
      </c>
      <c r="C7" s="42">
        <v>1801</v>
      </c>
      <c r="D7" s="37">
        <f>SUM(E7:N7)</f>
        <v>3227</v>
      </c>
      <c r="E7" s="41">
        <v>1351</v>
      </c>
      <c r="F7" s="41">
        <v>668</v>
      </c>
      <c r="G7" s="41">
        <v>166</v>
      </c>
      <c r="H7" s="41">
        <v>67</v>
      </c>
      <c r="I7" s="41">
        <v>52</v>
      </c>
      <c r="J7" s="41">
        <v>13</v>
      </c>
      <c r="K7" s="41">
        <v>14</v>
      </c>
      <c r="L7" s="41">
        <v>3</v>
      </c>
      <c r="M7" s="41">
        <v>462</v>
      </c>
      <c r="N7" s="41">
        <v>431</v>
      </c>
    </row>
    <row r="8" spans="1:14" ht="13.5">
      <c r="A8" s="6"/>
      <c r="B8" s="6" t="s">
        <v>40</v>
      </c>
      <c r="C8" s="42">
        <v>1916</v>
      </c>
      <c r="D8" s="37">
        <f>SUM(E8:N8)</f>
        <v>3349</v>
      </c>
      <c r="E8" s="41">
        <v>1474</v>
      </c>
      <c r="F8" s="41">
        <v>672</v>
      </c>
      <c r="G8" s="41">
        <v>155</v>
      </c>
      <c r="H8" s="41">
        <v>64</v>
      </c>
      <c r="I8" s="41">
        <v>53</v>
      </c>
      <c r="J8" s="41">
        <v>13</v>
      </c>
      <c r="K8" s="41">
        <v>12</v>
      </c>
      <c r="L8" s="41">
        <v>1</v>
      </c>
      <c r="M8" s="41">
        <v>483</v>
      </c>
      <c r="N8" s="41">
        <v>422</v>
      </c>
    </row>
    <row r="9" spans="1:14" ht="13.5">
      <c r="A9" s="6"/>
      <c r="B9" s="6" t="s">
        <v>41</v>
      </c>
      <c r="C9" s="38">
        <v>2160</v>
      </c>
      <c r="D9" s="37">
        <f>SUM(E9:N9)</f>
        <v>3614</v>
      </c>
      <c r="E9" s="37">
        <v>1607</v>
      </c>
      <c r="F9" s="37">
        <v>659</v>
      </c>
      <c r="G9" s="37">
        <v>147</v>
      </c>
      <c r="H9" s="37">
        <v>67</v>
      </c>
      <c r="I9" s="37">
        <v>55</v>
      </c>
      <c r="J9" s="37">
        <v>16</v>
      </c>
      <c r="K9" s="37">
        <v>12</v>
      </c>
      <c r="L9" s="37">
        <v>1</v>
      </c>
      <c r="M9" s="37">
        <v>530</v>
      </c>
      <c r="N9" s="37">
        <v>520</v>
      </c>
    </row>
    <row r="10" spans="1:14" ht="13.5">
      <c r="A10" s="40"/>
      <c r="B10" s="39" t="s">
        <v>122</v>
      </c>
      <c r="C10" s="38">
        <v>2219</v>
      </c>
      <c r="D10" s="37">
        <f>SUM(E10:N10)</f>
        <v>3719</v>
      </c>
      <c r="E10" s="37">
        <v>1662</v>
      </c>
      <c r="F10" s="37">
        <v>641</v>
      </c>
      <c r="G10" s="37">
        <v>152</v>
      </c>
      <c r="H10" s="37">
        <v>86</v>
      </c>
      <c r="I10" s="37">
        <v>58</v>
      </c>
      <c r="J10" s="37">
        <v>19</v>
      </c>
      <c r="K10" s="37">
        <v>11</v>
      </c>
      <c r="L10" s="37">
        <v>1</v>
      </c>
      <c r="M10" s="37">
        <v>532</v>
      </c>
      <c r="N10" s="37">
        <v>557</v>
      </c>
    </row>
    <row r="11" spans="1:14" ht="13.5">
      <c r="A11" s="40"/>
      <c r="B11" s="39" t="s">
        <v>121</v>
      </c>
      <c r="C11" s="38">
        <v>2470</v>
      </c>
      <c r="D11" s="37">
        <v>4042</v>
      </c>
      <c r="E11" s="37">
        <v>1830</v>
      </c>
      <c r="F11" s="37">
        <v>639</v>
      </c>
      <c r="G11" s="37">
        <v>199</v>
      </c>
      <c r="H11" s="37">
        <v>73</v>
      </c>
      <c r="I11" s="37">
        <v>49</v>
      </c>
      <c r="J11" s="37">
        <v>14</v>
      </c>
      <c r="K11" s="37">
        <v>17</v>
      </c>
      <c r="L11" s="37">
        <v>4</v>
      </c>
      <c r="M11" s="37">
        <v>579</v>
      </c>
      <c r="N11" s="37">
        <v>638</v>
      </c>
    </row>
    <row r="12" spans="1:14" ht="13.5">
      <c r="A12" s="36"/>
      <c r="B12" s="36"/>
      <c r="C12" s="35"/>
      <c r="D12" s="33"/>
      <c r="E12" s="33"/>
      <c r="F12" s="33"/>
      <c r="G12" s="33"/>
      <c r="H12" s="33"/>
      <c r="I12" s="33"/>
      <c r="J12" s="33"/>
      <c r="K12" s="34"/>
      <c r="L12" s="34"/>
      <c r="M12" s="33"/>
      <c r="N12" s="33"/>
    </row>
    <row r="13" spans="1:14" ht="14.25">
      <c r="A13" s="1"/>
      <c r="B13" s="3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3.5">
      <c r="A14" s="1" t="s">
        <v>120</v>
      </c>
      <c r="B14" s="1"/>
      <c r="C14" s="31"/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</row>
  </sheetData>
  <mergeCells count="5">
    <mergeCell ref="A1:N1"/>
    <mergeCell ref="A12:B12"/>
    <mergeCell ref="A4:B5"/>
    <mergeCell ref="C4:C5"/>
    <mergeCell ref="D4:N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25">
      <selection activeCell="E34" sqref="E34"/>
    </sheetView>
  </sheetViews>
  <sheetFormatPr defaultColWidth="9.00390625" defaultRowHeight="13.5"/>
  <sheetData>
    <row r="1" spans="1:9" ht="17.25">
      <c r="A1" s="21" t="s">
        <v>162</v>
      </c>
      <c r="B1" s="21"/>
      <c r="C1" s="21"/>
      <c r="D1" s="21"/>
      <c r="E1" s="21"/>
      <c r="F1" s="21"/>
      <c r="G1" s="21"/>
      <c r="H1" s="21"/>
      <c r="I1" s="21"/>
    </row>
    <row r="2" spans="1:9" ht="13.5">
      <c r="A2" s="54"/>
      <c r="B2" s="54"/>
      <c r="C2" s="54"/>
      <c r="D2" s="54"/>
      <c r="E2" s="54"/>
      <c r="F2" s="54"/>
      <c r="G2" s="54"/>
      <c r="H2" s="54"/>
      <c r="I2" s="54"/>
    </row>
    <row r="3" spans="1:9" ht="13.5">
      <c r="A3" s="84" t="s">
        <v>161</v>
      </c>
      <c r="B3" s="84"/>
      <c r="C3" s="84"/>
      <c r="D3" s="84"/>
      <c r="E3" s="84"/>
      <c r="F3" s="84"/>
      <c r="G3" s="84"/>
      <c r="H3" s="84"/>
      <c r="I3" s="84"/>
    </row>
    <row r="4" spans="1:9" ht="13.5">
      <c r="A4" s="83" t="s">
        <v>160</v>
      </c>
      <c r="B4" s="83"/>
      <c r="C4" s="83"/>
      <c r="D4" s="83"/>
      <c r="E4" s="83"/>
      <c r="F4" s="83"/>
      <c r="G4" s="83"/>
      <c r="H4" s="83"/>
      <c r="I4" s="83"/>
    </row>
    <row r="5" spans="1:9" ht="13.5">
      <c r="A5" s="54"/>
      <c r="B5" s="54"/>
      <c r="C5" s="54"/>
      <c r="D5" s="54"/>
      <c r="E5" s="54"/>
      <c r="F5" s="54"/>
      <c r="G5" s="54"/>
      <c r="H5" s="54"/>
      <c r="I5" s="54"/>
    </row>
    <row r="6" spans="1:9" ht="13.5">
      <c r="A6" s="82" t="s">
        <v>159</v>
      </c>
      <c r="B6" s="82"/>
      <c r="C6" s="82"/>
      <c r="D6" s="82"/>
      <c r="E6" s="82"/>
      <c r="F6" s="82"/>
      <c r="G6" s="82"/>
      <c r="H6" s="82"/>
      <c r="I6" s="82"/>
    </row>
    <row r="7" spans="1:9" ht="13.5">
      <c r="A7" s="81" t="s">
        <v>158</v>
      </c>
      <c r="B7" s="80"/>
      <c r="C7" s="79" t="s">
        <v>2</v>
      </c>
      <c r="D7" s="78" t="s">
        <v>3</v>
      </c>
      <c r="E7" s="78"/>
      <c r="F7" s="78"/>
      <c r="G7" s="78" t="s">
        <v>157</v>
      </c>
      <c r="H7" s="78"/>
      <c r="I7" s="77"/>
    </row>
    <row r="8" spans="1:9" ht="13.5">
      <c r="A8" s="76"/>
      <c r="B8" s="75"/>
      <c r="C8" s="74"/>
      <c r="D8" s="73" t="s">
        <v>4</v>
      </c>
      <c r="E8" s="72" t="s">
        <v>5</v>
      </c>
      <c r="F8" s="72" t="s">
        <v>6</v>
      </c>
      <c r="G8" s="73" t="s">
        <v>4</v>
      </c>
      <c r="H8" s="72" t="s">
        <v>5</v>
      </c>
      <c r="I8" s="71" t="s">
        <v>6</v>
      </c>
    </row>
    <row r="9" spans="1:9" ht="13.5">
      <c r="A9" s="64" t="s">
        <v>154</v>
      </c>
      <c r="B9" s="70" t="s">
        <v>39</v>
      </c>
      <c r="C9" s="59">
        <v>265221</v>
      </c>
      <c r="D9" s="58">
        <f>SUM(E9:F9)</f>
        <v>665933</v>
      </c>
      <c r="E9" s="58">
        <v>316166</v>
      </c>
      <c r="F9" s="58">
        <v>349767</v>
      </c>
      <c r="G9" s="58">
        <f>SUM(H9:I9)</f>
        <v>3921</v>
      </c>
      <c r="H9" s="58">
        <v>1711</v>
      </c>
      <c r="I9" s="58">
        <v>2210</v>
      </c>
    </row>
    <row r="10" spans="1:9" ht="13.5">
      <c r="A10" s="69"/>
      <c r="B10" s="70" t="s">
        <v>40</v>
      </c>
      <c r="C10" s="59">
        <v>268483</v>
      </c>
      <c r="D10" s="58">
        <f>SUM(E10:F10)</f>
        <v>668446</v>
      </c>
      <c r="E10" s="58">
        <v>317193</v>
      </c>
      <c r="F10" s="58">
        <v>351253</v>
      </c>
      <c r="G10" s="58">
        <f>SUM(H10:I10)</f>
        <v>2513</v>
      </c>
      <c r="H10" s="58">
        <v>1027</v>
      </c>
      <c r="I10" s="58">
        <v>1486</v>
      </c>
    </row>
    <row r="11" spans="1:9" ht="13.5">
      <c r="A11" s="69"/>
      <c r="B11" s="70" t="s">
        <v>41</v>
      </c>
      <c r="C11" s="59">
        <v>271639</v>
      </c>
      <c r="D11" s="58">
        <f>SUM(E11:F11)</f>
        <v>670003</v>
      </c>
      <c r="E11" s="58">
        <v>317546</v>
      </c>
      <c r="F11" s="58">
        <v>352457</v>
      </c>
      <c r="G11" s="58">
        <f>SUM(H11:I11)</f>
        <v>1557</v>
      </c>
      <c r="H11" s="58">
        <v>353</v>
      </c>
      <c r="I11" s="58">
        <v>1204</v>
      </c>
    </row>
    <row r="12" spans="1:9" ht="13.5">
      <c r="A12" s="69"/>
      <c r="B12" s="70" t="s">
        <v>156</v>
      </c>
      <c r="C12" s="59">
        <v>274041</v>
      </c>
      <c r="D12" s="58">
        <v>670945</v>
      </c>
      <c r="E12" s="58">
        <v>317520</v>
      </c>
      <c r="F12" s="58">
        <v>353425</v>
      </c>
      <c r="G12" s="58">
        <v>942</v>
      </c>
      <c r="H12" s="58">
        <v>-26</v>
      </c>
      <c r="I12" s="58">
        <v>968</v>
      </c>
    </row>
    <row r="13" spans="1:9" ht="13.5">
      <c r="A13" s="69"/>
      <c r="B13" s="68" t="s">
        <v>155</v>
      </c>
      <c r="C13" s="67">
        <f>'[1]入力用'!C13</f>
        <v>276890</v>
      </c>
      <c r="D13" s="66">
        <f>'[1]入力用'!D13</f>
        <v>672114</v>
      </c>
      <c r="E13" s="66">
        <f>'[1]入力用'!E13</f>
        <v>317763</v>
      </c>
      <c r="F13" s="66">
        <f>'[1]入力用'!F13</f>
        <v>354351</v>
      </c>
      <c r="G13" s="66">
        <f>'[1]入力用'!G13</f>
        <v>1169</v>
      </c>
      <c r="H13" s="66">
        <f>'[1]入力用'!H13</f>
        <v>243</v>
      </c>
      <c r="I13" s="66">
        <f>'[1]入力用'!I13</f>
        <v>926</v>
      </c>
    </row>
    <row r="14" spans="1:9" ht="13.5">
      <c r="A14" s="65"/>
      <c r="B14" s="65"/>
      <c r="C14" s="59"/>
      <c r="D14" s="58"/>
      <c r="E14" s="58"/>
      <c r="F14" s="58"/>
      <c r="G14" s="58"/>
      <c r="H14" s="58"/>
      <c r="I14" s="58"/>
    </row>
    <row r="15" spans="1:9" ht="13.5">
      <c r="A15" s="64" t="s">
        <v>154</v>
      </c>
      <c r="B15" s="63" t="s">
        <v>153</v>
      </c>
      <c r="C15" s="59">
        <f>'[1]入力用'!C15</f>
        <v>274683</v>
      </c>
      <c r="D15" s="58">
        <f>'[1]入力用'!D15</f>
        <v>671535</v>
      </c>
      <c r="E15" s="58">
        <f>'[1]入力用'!E15</f>
        <v>317864</v>
      </c>
      <c r="F15" s="58">
        <f>'[1]入力用'!F15</f>
        <v>353671</v>
      </c>
      <c r="G15" s="58">
        <f>'[1]入力用'!G15</f>
        <v>1114</v>
      </c>
      <c r="H15" s="58">
        <f>'[1]入力用'!H15</f>
        <v>212</v>
      </c>
      <c r="I15" s="58">
        <f>'[1]入力用'!I15</f>
        <v>902</v>
      </c>
    </row>
    <row r="16" spans="1:9" ht="13.5">
      <c r="A16" s="61"/>
      <c r="B16" s="60" t="s">
        <v>152</v>
      </c>
      <c r="C16" s="59">
        <f>'[1]入力用'!C16</f>
        <v>274623</v>
      </c>
      <c r="D16" s="58">
        <f>'[1]入力用'!D16</f>
        <v>671455</v>
      </c>
      <c r="E16" s="58">
        <f>'[1]入力用'!E16</f>
        <v>317756</v>
      </c>
      <c r="F16" s="58">
        <f>'[1]入力用'!F16</f>
        <v>353699</v>
      </c>
      <c r="G16" s="58">
        <f>'[1]入力用'!G16</f>
        <v>1082</v>
      </c>
      <c r="H16" s="58">
        <f>'[1]入力用'!H16</f>
        <v>131</v>
      </c>
      <c r="I16" s="58">
        <f>'[1]入力用'!I16</f>
        <v>951</v>
      </c>
    </row>
    <row r="17" spans="1:9" ht="13.5">
      <c r="A17" s="61"/>
      <c r="B17" s="60" t="s">
        <v>151</v>
      </c>
      <c r="C17" s="59">
        <f>'[1]入力用'!C17</f>
        <v>274562</v>
      </c>
      <c r="D17" s="58">
        <f>'[1]入力用'!D17</f>
        <v>671173</v>
      </c>
      <c r="E17" s="58">
        <f>'[1]入力用'!E17</f>
        <v>317590</v>
      </c>
      <c r="F17" s="58">
        <f>'[1]入力用'!F17</f>
        <v>353583</v>
      </c>
      <c r="G17" s="58">
        <f>'[1]入力用'!G17</f>
        <v>962</v>
      </c>
      <c r="H17" s="58">
        <f>'[1]入力用'!H17</f>
        <v>34</v>
      </c>
      <c r="I17" s="58">
        <f>'[1]入力用'!I17</f>
        <v>928</v>
      </c>
    </row>
    <row r="18" spans="1:9" ht="13.5">
      <c r="A18" s="61"/>
      <c r="B18" s="60" t="s">
        <v>150</v>
      </c>
      <c r="C18" s="59">
        <f>'[1]入力用'!C18</f>
        <v>273712</v>
      </c>
      <c r="D18" s="58">
        <f>'[1]入力用'!D18</f>
        <v>668797</v>
      </c>
      <c r="E18" s="58">
        <f>'[1]入力用'!E18</f>
        <v>316016</v>
      </c>
      <c r="F18" s="58">
        <f>'[1]入力用'!F18</f>
        <v>352781</v>
      </c>
      <c r="G18" s="58">
        <f>'[1]入力用'!G18</f>
        <v>1051</v>
      </c>
      <c r="H18" s="58">
        <f>'[1]入力用'!H18</f>
        <v>157</v>
      </c>
      <c r="I18" s="58">
        <f>'[1]入力用'!I18</f>
        <v>894</v>
      </c>
    </row>
    <row r="19" spans="1:9" ht="13.5">
      <c r="A19" s="61"/>
      <c r="B19" s="60" t="s">
        <v>149</v>
      </c>
      <c r="C19" s="59">
        <f>'[1]入力用'!C19</f>
        <v>275774</v>
      </c>
      <c r="D19" s="58">
        <f>'[1]入力用'!D19</f>
        <v>671035</v>
      </c>
      <c r="E19" s="58">
        <f>'[1]入力用'!E19</f>
        <v>317273</v>
      </c>
      <c r="F19" s="58">
        <f>'[1]入力用'!F19</f>
        <v>353762</v>
      </c>
      <c r="G19" s="58">
        <f>'[1]入力用'!G19</f>
        <v>988</v>
      </c>
      <c r="H19" s="58">
        <f>'[1]入力用'!H19</f>
        <v>94</v>
      </c>
      <c r="I19" s="58">
        <f>'[1]入力用'!I19</f>
        <v>894</v>
      </c>
    </row>
    <row r="20" spans="1:9" ht="13.5">
      <c r="A20" s="61"/>
      <c r="B20" s="60" t="s">
        <v>148</v>
      </c>
      <c r="C20" s="59">
        <f>'[1]入力用'!C20</f>
        <v>275992</v>
      </c>
      <c r="D20" s="58">
        <f>'[1]入力用'!D20</f>
        <v>671302</v>
      </c>
      <c r="E20" s="58">
        <f>'[1]入力用'!E20</f>
        <v>317360</v>
      </c>
      <c r="F20" s="58">
        <f>'[1]入力用'!F20</f>
        <v>353942</v>
      </c>
      <c r="G20" s="58">
        <f>'[1]入力用'!G20</f>
        <v>1143</v>
      </c>
      <c r="H20" s="58">
        <f>'[1]入力用'!H20</f>
        <v>178</v>
      </c>
      <c r="I20" s="58">
        <f>'[1]入力用'!I20</f>
        <v>965</v>
      </c>
    </row>
    <row r="21" spans="1:9" ht="13.5">
      <c r="A21" s="62"/>
      <c r="B21" s="62"/>
      <c r="C21" s="59"/>
      <c r="D21" s="58"/>
      <c r="E21" s="58"/>
      <c r="F21" s="58"/>
      <c r="G21" s="58"/>
      <c r="H21" s="58"/>
      <c r="I21" s="58"/>
    </row>
    <row r="22" spans="1:9" ht="13.5">
      <c r="A22" s="61"/>
      <c r="B22" s="60" t="s">
        <v>147</v>
      </c>
      <c r="C22" s="59">
        <f>'[1]入力用'!C22</f>
        <v>276063</v>
      </c>
      <c r="D22" s="58">
        <f>'[1]入力用'!D22</f>
        <v>671444</v>
      </c>
      <c r="E22" s="58">
        <f>'[1]入力用'!E22</f>
        <v>317416</v>
      </c>
      <c r="F22" s="58">
        <f>'[1]入力用'!F22</f>
        <v>354028</v>
      </c>
      <c r="G22" s="58">
        <f>'[1]入力用'!G22</f>
        <v>1059</v>
      </c>
      <c r="H22" s="58">
        <f>'[1]入力用'!H22</f>
        <v>190</v>
      </c>
      <c r="I22" s="58">
        <f>'[1]入力用'!I22</f>
        <v>869</v>
      </c>
    </row>
    <row r="23" spans="1:9" ht="13.5">
      <c r="A23" s="61"/>
      <c r="B23" s="60" t="s">
        <v>146</v>
      </c>
      <c r="C23" s="59">
        <f>'[1]入力用'!C23</f>
        <v>276428</v>
      </c>
      <c r="D23" s="58">
        <f>'[1]入力用'!D23</f>
        <v>671477</v>
      </c>
      <c r="E23" s="58">
        <f>'[1]入力用'!E23</f>
        <v>317442</v>
      </c>
      <c r="F23" s="58">
        <f>'[1]入力用'!F23</f>
        <v>354035</v>
      </c>
      <c r="G23" s="58">
        <f>'[1]入力用'!G23</f>
        <v>1022</v>
      </c>
      <c r="H23" s="58">
        <f>'[1]入力用'!H23</f>
        <v>161</v>
      </c>
      <c r="I23" s="58">
        <f>'[1]入力用'!I23</f>
        <v>861</v>
      </c>
    </row>
    <row r="24" spans="1:9" ht="13.5">
      <c r="A24" s="61"/>
      <c r="B24" s="60" t="s">
        <v>145</v>
      </c>
      <c r="C24" s="59">
        <f>'[1]入力用'!C24</f>
        <v>276622</v>
      </c>
      <c r="D24" s="58">
        <f>'[1]入力用'!D24</f>
        <v>671868</v>
      </c>
      <c r="E24" s="58">
        <f>'[1]入力用'!E24</f>
        <v>317645</v>
      </c>
      <c r="F24" s="58">
        <f>'[1]入力用'!F24</f>
        <v>354223</v>
      </c>
      <c r="G24" s="58">
        <f>'[1]入力用'!G24</f>
        <v>892</v>
      </c>
      <c r="H24" s="58">
        <f>'[1]入力用'!H24</f>
        <v>53</v>
      </c>
      <c r="I24" s="58">
        <f>'[1]入力用'!I24</f>
        <v>839</v>
      </c>
    </row>
    <row r="25" spans="1:9" ht="13.5">
      <c r="A25" s="61"/>
      <c r="B25" s="60" t="s">
        <v>144</v>
      </c>
      <c r="C25" s="59">
        <f>'[1]入力用'!C25</f>
        <v>276890</v>
      </c>
      <c r="D25" s="58">
        <f>'[1]入力用'!D25</f>
        <v>672114</v>
      </c>
      <c r="E25" s="58">
        <f>'[1]入力用'!E25</f>
        <v>317763</v>
      </c>
      <c r="F25" s="58">
        <f>'[1]入力用'!F25</f>
        <v>354351</v>
      </c>
      <c r="G25" s="58">
        <f>'[1]入力用'!G25</f>
        <v>1169</v>
      </c>
      <c r="H25" s="58">
        <f>'[1]入力用'!H25</f>
        <v>243</v>
      </c>
      <c r="I25" s="58">
        <f>'[1]入力用'!I25</f>
        <v>926</v>
      </c>
    </row>
    <row r="26" spans="1:9" ht="13.5">
      <c r="A26" s="61"/>
      <c r="B26" s="60" t="s">
        <v>143</v>
      </c>
      <c r="C26" s="59">
        <f>'[1]入力用'!C26</f>
        <v>277231</v>
      </c>
      <c r="D26" s="58">
        <f>'[1]入力用'!D26</f>
        <v>672418</v>
      </c>
      <c r="E26" s="58">
        <f>'[1]入力用'!E26</f>
        <v>317887</v>
      </c>
      <c r="F26" s="58">
        <f>'[1]入力用'!F26</f>
        <v>354531</v>
      </c>
      <c r="G26" s="58">
        <f>'[1]入力用'!G26</f>
        <v>1164</v>
      </c>
      <c r="H26" s="58">
        <f>'[1]入力用'!H26</f>
        <v>129</v>
      </c>
      <c r="I26" s="58">
        <f>'[1]入力用'!I26</f>
        <v>1035</v>
      </c>
    </row>
    <row r="27" spans="1:9" ht="13.5">
      <c r="A27" s="61"/>
      <c r="B27" s="60" t="s">
        <v>142</v>
      </c>
      <c r="C27" s="59">
        <f>'[1]入力用'!C27</f>
        <v>277367</v>
      </c>
      <c r="D27" s="58">
        <f>'[1]入力用'!D27</f>
        <v>672456</v>
      </c>
      <c r="E27" s="58">
        <f>'[1]入力用'!E27</f>
        <v>317922</v>
      </c>
      <c r="F27" s="58">
        <f>'[1]入力用'!F27</f>
        <v>354534</v>
      </c>
      <c r="G27" s="58">
        <f>'[1]入力用'!G27</f>
        <v>924</v>
      </c>
      <c r="H27" s="58">
        <f>'[1]入力用'!H27</f>
        <v>85</v>
      </c>
      <c r="I27" s="58">
        <f>'[1]入力用'!I27</f>
        <v>839</v>
      </c>
    </row>
    <row r="28" spans="1:9" ht="13.5">
      <c r="A28" s="57"/>
      <c r="B28" s="57"/>
      <c r="C28" s="56"/>
      <c r="D28" s="55"/>
      <c r="E28" s="55"/>
      <c r="F28" s="55"/>
      <c r="G28" s="55"/>
      <c r="H28" s="55"/>
      <c r="I28" s="55"/>
    </row>
    <row r="29" spans="1:9" ht="13.5">
      <c r="A29" s="54" t="s">
        <v>141</v>
      </c>
      <c r="B29" s="54"/>
      <c r="C29" s="54"/>
      <c r="D29" s="54"/>
      <c r="E29" s="54"/>
      <c r="F29" s="54"/>
      <c r="G29" s="54"/>
      <c r="H29" s="54"/>
      <c r="I29" s="54"/>
    </row>
    <row r="30" spans="1:9" ht="13.5">
      <c r="A30" s="54"/>
      <c r="B30" s="54"/>
      <c r="C30" s="54"/>
      <c r="D30" s="54"/>
      <c r="E30" s="54"/>
      <c r="F30" s="54"/>
      <c r="G30" s="54"/>
      <c r="H30" s="54"/>
      <c r="I30" s="54"/>
    </row>
    <row r="33" spans="1:12" ht="17.25">
      <c r="A33" s="21" t="s">
        <v>163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3.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12" ht="13.5">
      <c r="A35" s="54" t="s">
        <v>164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ht="13.5">
      <c r="A36" s="85" t="s">
        <v>158</v>
      </c>
      <c r="B36" s="86"/>
      <c r="C36" s="87"/>
      <c r="D36" s="88" t="s">
        <v>165</v>
      </c>
      <c r="E36" s="87"/>
      <c r="F36" s="87"/>
      <c r="G36" s="88" t="s">
        <v>166</v>
      </c>
      <c r="H36" s="87"/>
      <c r="I36" s="87"/>
      <c r="J36" s="88" t="s">
        <v>167</v>
      </c>
      <c r="K36" s="87"/>
      <c r="L36" s="89" t="s">
        <v>168</v>
      </c>
    </row>
    <row r="37" spans="1:12" ht="13.5">
      <c r="A37" s="90"/>
      <c r="B37" s="91"/>
      <c r="C37" s="92" t="s">
        <v>169</v>
      </c>
      <c r="D37" s="92" t="s">
        <v>5</v>
      </c>
      <c r="E37" s="92" t="s">
        <v>6</v>
      </c>
      <c r="F37" s="92" t="s">
        <v>169</v>
      </c>
      <c r="G37" s="92" t="s">
        <v>5</v>
      </c>
      <c r="H37" s="92" t="s">
        <v>6</v>
      </c>
      <c r="I37" s="92" t="s">
        <v>169</v>
      </c>
      <c r="J37" s="92" t="s">
        <v>5</v>
      </c>
      <c r="K37" s="92" t="s">
        <v>6</v>
      </c>
      <c r="L37" s="93"/>
    </row>
    <row r="38" spans="1:12" ht="13.5">
      <c r="A38" s="65"/>
      <c r="B38" s="65"/>
      <c r="C38" s="94"/>
      <c r="D38" s="95"/>
      <c r="E38" s="95"/>
      <c r="F38" s="95"/>
      <c r="G38" s="95"/>
      <c r="H38" s="95"/>
      <c r="I38" s="95"/>
      <c r="J38" s="95"/>
      <c r="K38" s="95"/>
      <c r="L38" s="96"/>
    </row>
    <row r="39" spans="1:12" ht="13.5">
      <c r="A39" s="70" t="s">
        <v>154</v>
      </c>
      <c r="B39" s="70" t="s">
        <v>39</v>
      </c>
      <c r="C39" s="97">
        <v>2534</v>
      </c>
      <c r="D39" s="98">
        <v>1300</v>
      </c>
      <c r="E39" s="98">
        <v>1234</v>
      </c>
      <c r="F39" s="98">
        <v>6961</v>
      </c>
      <c r="G39" s="98">
        <v>3551</v>
      </c>
      <c r="H39" s="98">
        <v>3410</v>
      </c>
      <c r="I39" s="98">
        <v>4427</v>
      </c>
      <c r="J39" s="98">
        <v>2251</v>
      </c>
      <c r="K39" s="98">
        <v>2176</v>
      </c>
      <c r="L39" s="99">
        <v>391</v>
      </c>
    </row>
    <row r="40" spans="1:12" ht="13.5">
      <c r="A40" s="69"/>
      <c r="B40" s="70" t="s">
        <v>40</v>
      </c>
      <c r="C40" s="100">
        <v>2449</v>
      </c>
      <c r="D40" s="101">
        <v>1227</v>
      </c>
      <c r="E40" s="101">
        <v>1222</v>
      </c>
      <c r="F40" s="101">
        <v>7016</v>
      </c>
      <c r="G40" s="101">
        <v>3552</v>
      </c>
      <c r="H40" s="101">
        <v>3464</v>
      </c>
      <c r="I40" s="101">
        <v>4567</v>
      </c>
      <c r="J40" s="101">
        <v>2325</v>
      </c>
      <c r="K40" s="101">
        <v>2242</v>
      </c>
      <c r="L40" s="102">
        <v>355</v>
      </c>
    </row>
    <row r="41" spans="1:12" ht="13.5">
      <c r="A41" s="69"/>
      <c r="B41" s="70" t="s">
        <v>41</v>
      </c>
      <c r="C41" s="100">
        <v>2134</v>
      </c>
      <c r="D41" s="101">
        <v>1032</v>
      </c>
      <c r="E41" s="101">
        <v>1102</v>
      </c>
      <c r="F41" s="101">
        <v>6869</v>
      </c>
      <c r="G41" s="101">
        <v>3505</v>
      </c>
      <c r="H41" s="101">
        <v>3364</v>
      </c>
      <c r="I41" s="101">
        <v>4735</v>
      </c>
      <c r="J41" s="101">
        <v>2473</v>
      </c>
      <c r="K41" s="101">
        <v>2262</v>
      </c>
      <c r="L41" s="102">
        <v>315</v>
      </c>
    </row>
    <row r="42" spans="1:12" ht="13.5">
      <c r="A42" s="69"/>
      <c r="B42" s="70" t="s">
        <v>170</v>
      </c>
      <c r="C42" s="100">
        <v>2312</v>
      </c>
      <c r="D42" s="101">
        <v>1253</v>
      </c>
      <c r="E42" s="101">
        <v>1059</v>
      </c>
      <c r="F42" s="101">
        <v>7000</v>
      </c>
      <c r="G42" s="101">
        <v>3661</v>
      </c>
      <c r="H42" s="101">
        <v>3339</v>
      </c>
      <c r="I42" s="101">
        <v>4688</v>
      </c>
      <c r="J42" s="101">
        <v>2408</v>
      </c>
      <c r="K42" s="101">
        <v>2280</v>
      </c>
      <c r="L42" s="102">
        <v>235</v>
      </c>
    </row>
    <row r="43" spans="1:12" ht="13.5">
      <c r="A43" s="69"/>
      <c r="B43" s="68" t="s">
        <v>171</v>
      </c>
      <c r="C43" s="103">
        <f>SUM(C45:C57)</f>
        <v>1638</v>
      </c>
      <c r="D43" s="104">
        <f>G43-J43</f>
        <v>848</v>
      </c>
      <c r="E43" s="104">
        <f>H43-K43</f>
        <v>790</v>
      </c>
      <c r="F43" s="105">
        <f aca="true" t="shared" si="0" ref="F43:L43">SUM(F45:F57)</f>
        <v>6521</v>
      </c>
      <c r="G43" s="105">
        <f t="shared" si="0"/>
        <v>3365</v>
      </c>
      <c r="H43" s="105">
        <f t="shared" si="0"/>
        <v>3156</v>
      </c>
      <c r="I43" s="105">
        <f t="shared" si="0"/>
        <v>4883</v>
      </c>
      <c r="J43" s="105">
        <f t="shared" si="0"/>
        <v>2517</v>
      </c>
      <c r="K43" s="105">
        <f t="shared" si="0"/>
        <v>2366</v>
      </c>
      <c r="L43" s="106">
        <f t="shared" si="0"/>
        <v>259</v>
      </c>
    </row>
    <row r="44" spans="1:12" ht="13.5">
      <c r="A44" s="65"/>
      <c r="B44" s="65"/>
      <c r="C44" s="97"/>
      <c r="D44" s="98"/>
      <c r="E44" s="98"/>
      <c r="F44" s="98"/>
      <c r="G44" s="98"/>
      <c r="H44" s="98"/>
      <c r="I44" s="98"/>
      <c r="J44" s="98"/>
      <c r="K44" s="98"/>
      <c r="L44" s="99"/>
    </row>
    <row r="45" spans="1:12" ht="13.5">
      <c r="A45" s="64" t="s">
        <v>172</v>
      </c>
      <c r="B45" s="60" t="s">
        <v>173</v>
      </c>
      <c r="C45" s="107">
        <f aca="true" t="shared" si="1" ref="C45:C50">SUM(D45:E45)</f>
        <v>139</v>
      </c>
      <c r="D45" s="108">
        <f aca="true" t="shared" si="2" ref="D45:E50">G45-J45</f>
        <v>67</v>
      </c>
      <c r="E45" s="108">
        <f t="shared" si="2"/>
        <v>72</v>
      </c>
      <c r="F45" s="108">
        <f aca="true" t="shared" si="3" ref="F45:F50">SUM(G45:H45)</f>
        <v>600</v>
      </c>
      <c r="G45" s="108">
        <v>317</v>
      </c>
      <c r="H45" s="108">
        <v>283</v>
      </c>
      <c r="I45" s="108">
        <f aca="true" t="shared" si="4" ref="I45:I50">SUM(J45:K45)</f>
        <v>461</v>
      </c>
      <c r="J45" s="108">
        <v>250</v>
      </c>
      <c r="K45" s="108">
        <v>211</v>
      </c>
      <c r="L45" s="109">
        <v>22</v>
      </c>
    </row>
    <row r="46" spans="1:12" ht="13.5">
      <c r="A46" s="61"/>
      <c r="B46" s="60" t="s">
        <v>152</v>
      </c>
      <c r="C46" s="107">
        <f t="shared" si="1"/>
        <v>7</v>
      </c>
      <c r="D46" s="108">
        <f t="shared" si="2"/>
        <v>-24</v>
      </c>
      <c r="E46" s="108">
        <f t="shared" si="2"/>
        <v>31</v>
      </c>
      <c r="F46" s="108">
        <f t="shared" si="3"/>
        <v>436</v>
      </c>
      <c r="G46" s="108">
        <v>206</v>
      </c>
      <c r="H46" s="108">
        <v>230</v>
      </c>
      <c r="I46" s="108">
        <v>429</v>
      </c>
      <c r="J46" s="108">
        <v>230</v>
      </c>
      <c r="K46" s="108">
        <v>199</v>
      </c>
      <c r="L46" s="109">
        <v>25</v>
      </c>
    </row>
    <row r="47" spans="1:12" ht="13.5">
      <c r="A47" s="61"/>
      <c r="B47" s="60" t="s">
        <v>151</v>
      </c>
      <c r="C47" s="107">
        <f t="shared" si="1"/>
        <v>175</v>
      </c>
      <c r="D47" s="108">
        <f t="shared" si="2"/>
        <v>103</v>
      </c>
      <c r="E47" s="108">
        <f t="shared" si="2"/>
        <v>72</v>
      </c>
      <c r="F47" s="108">
        <f t="shared" si="3"/>
        <v>640</v>
      </c>
      <c r="G47" s="108">
        <v>337</v>
      </c>
      <c r="H47" s="108">
        <v>303</v>
      </c>
      <c r="I47" s="108">
        <f t="shared" si="4"/>
        <v>465</v>
      </c>
      <c r="J47" s="108">
        <v>234</v>
      </c>
      <c r="K47" s="108">
        <v>231</v>
      </c>
      <c r="L47" s="109">
        <v>19</v>
      </c>
    </row>
    <row r="48" spans="1:12" ht="13.5">
      <c r="A48" s="61"/>
      <c r="B48" s="60" t="s">
        <v>150</v>
      </c>
      <c r="C48" s="107">
        <f t="shared" si="1"/>
        <v>67</v>
      </c>
      <c r="D48" s="108">
        <f t="shared" si="2"/>
        <v>32</v>
      </c>
      <c r="E48" s="108">
        <f t="shared" si="2"/>
        <v>35</v>
      </c>
      <c r="F48" s="108">
        <f t="shared" si="3"/>
        <v>482</v>
      </c>
      <c r="G48" s="108">
        <v>236</v>
      </c>
      <c r="H48" s="108">
        <v>246</v>
      </c>
      <c r="I48" s="108">
        <f t="shared" si="4"/>
        <v>415</v>
      </c>
      <c r="J48" s="108">
        <v>204</v>
      </c>
      <c r="K48" s="108">
        <v>211</v>
      </c>
      <c r="L48" s="109">
        <v>36</v>
      </c>
    </row>
    <row r="49" spans="1:12" ht="13.5">
      <c r="A49" s="61"/>
      <c r="B49" s="60" t="s">
        <v>149</v>
      </c>
      <c r="C49" s="107">
        <f t="shared" si="1"/>
        <v>147</v>
      </c>
      <c r="D49" s="108">
        <f t="shared" si="2"/>
        <v>66</v>
      </c>
      <c r="E49" s="108">
        <f t="shared" si="2"/>
        <v>81</v>
      </c>
      <c r="F49" s="108">
        <f t="shared" si="3"/>
        <v>541</v>
      </c>
      <c r="G49" s="108">
        <v>274</v>
      </c>
      <c r="H49" s="108">
        <v>267</v>
      </c>
      <c r="I49" s="108">
        <f t="shared" si="4"/>
        <v>394</v>
      </c>
      <c r="J49" s="108">
        <v>208</v>
      </c>
      <c r="K49" s="108">
        <v>186</v>
      </c>
      <c r="L49" s="109">
        <v>21</v>
      </c>
    </row>
    <row r="50" spans="1:12" ht="13.5">
      <c r="A50" s="61"/>
      <c r="B50" s="60" t="s">
        <v>148</v>
      </c>
      <c r="C50" s="107">
        <f t="shared" si="1"/>
        <v>218</v>
      </c>
      <c r="D50" s="108">
        <f t="shared" si="2"/>
        <v>115</v>
      </c>
      <c r="E50" s="108">
        <f t="shared" si="2"/>
        <v>103</v>
      </c>
      <c r="F50" s="108">
        <f t="shared" si="3"/>
        <v>552</v>
      </c>
      <c r="G50" s="108">
        <v>280</v>
      </c>
      <c r="H50" s="108">
        <v>272</v>
      </c>
      <c r="I50" s="108">
        <f t="shared" si="4"/>
        <v>334</v>
      </c>
      <c r="J50" s="108">
        <v>165</v>
      </c>
      <c r="K50" s="108">
        <v>169</v>
      </c>
      <c r="L50" s="109">
        <v>35</v>
      </c>
    </row>
    <row r="51" spans="1:12" ht="13.5">
      <c r="A51" s="62"/>
      <c r="B51" s="62"/>
      <c r="C51" s="107"/>
      <c r="D51" s="108"/>
      <c r="E51" s="108"/>
      <c r="F51" s="108"/>
      <c r="G51" s="108"/>
      <c r="H51" s="108"/>
      <c r="I51" s="108"/>
      <c r="J51" s="108"/>
      <c r="K51" s="108"/>
      <c r="L51" s="109"/>
    </row>
    <row r="52" spans="1:12" ht="13.5">
      <c r="A52" s="61"/>
      <c r="B52" s="60" t="s">
        <v>147</v>
      </c>
      <c r="C52" s="107">
        <f aca="true" t="shared" si="5" ref="C52:C57">SUM(D52:E52)</f>
        <v>139</v>
      </c>
      <c r="D52" s="108">
        <f aca="true" t="shared" si="6" ref="D52:E57">G52-J52</f>
        <v>86</v>
      </c>
      <c r="E52" s="108">
        <f t="shared" si="6"/>
        <v>53</v>
      </c>
      <c r="F52" s="108">
        <f aca="true" t="shared" si="7" ref="F52:F57">SUM(G52:H52)</f>
        <v>518</v>
      </c>
      <c r="G52" s="108">
        <v>279</v>
      </c>
      <c r="H52" s="108">
        <v>239</v>
      </c>
      <c r="I52" s="108">
        <f aca="true" t="shared" si="8" ref="I52:I57">SUM(J52:K52)</f>
        <v>379</v>
      </c>
      <c r="J52" s="108">
        <v>193</v>
      </c>
      <c r="K52" s="108">
        <v>186</v>
      </c>
      <c r="L52" s="109">
        <v>23</v>
      </c>
    </row>
    <row r="53" spans="1:12" ht="13.5">
      <c r="A53" s="61"/>
      <c r="B53" s="60" t="s">
        <v>146</v>
      </c>
      <c r="C53" s="107">
        <f t="shared" si="5"/>
        <v>248</v>
      </c>
      <c r="D53" s="108">
        <f t="shared" si="6"/>
        <v>139</v>
      </c>
      <c r="E53" s="108">
        <f t="shared" si="6"/>
        <v>109</v>
      </c>
      <c r="F53" s="108">
        <f t="shared" si="7"/>
        <v>613</v>
      </c>
      <c r="G53" s="108">
        <v>329</v>
      </c>
      <c r="H53" s="108">
        <v>284</v>
      </c>
      <c r="I53" s="108">
        <f t="shared" si="8"/>
        <v>365</v>
      </c>
      <c r="J53" s="108">
        <v>190</v>
      </c>
      <c r="K53" s="108">
        <v>175</v>
      </c>
      <c r="L53" s="109">
        <v>14</v>
      </c>
    </row>
    <row r="54" spans="1:12" ht="13.5">
      <c r="A54" s="61"/>
      <c r="B54" s="60" t="s">
        <v>145</v>
      </c>
      <c r="C54" s="107">
        <f t="shared" si="5"/>
        <v>201</v>
      </c>
      <c r="D54" s="108">
        <f t="shared" si="6"/>
        <v>105</v>
      </c>
      <c r="E54" s="108">
        <f t="shared" si="6"/>
        <v>96</v>
      </c>
      <c r="F54" s="108">
        <f t="shared" si="7"/>
        <v>555</v>
      </c>
      <c r="G54" s="108">
        <v>289</v>
      </c>
      <c r="H54" s="108">
        <v>266</v>
      </c>
      <c r="I54" s="108">
        <f t="shared" si="8"/>
        <v>354</v>
      </c>
      <c r="J54" s="108">
        <v>184</v>
      </c>
      <c r="K54" s="108">
        <v>170</v>
      </c>
      <c r="L54" s="109">
        <v>20</v>
      </c>
    </row>
    <row r="55" spans="1:12" ht="13.5">
      <c r="A55" s="61"/>
      <c r="B55" s="60" t="s">
        <v>144</v>
      </c>
      <c r="C55" s="107">
        <f t="shared" si="5"/>
        <v>182</v>
      </c>
      <c r="D55" s="108">
        <f t="shared" si="6"/>
        <v>93</v>
      </c>
      <c r="E55" s="108">
        <f t="shared" si="6"/>
        <v>89</v>
      </c>
      <c r="F55" s="108">
        <f t="shared" si="7"/>
        <v>556</v>
      </c>
      <c r="G55" s="108">
        <v>275</v>
      </c>
      <c r="H55" s="108">
        <v>281</v>
      </c>
      <c r="I55" s="108">
        <f t="shared" si="8"/>
        <v>374</v>
      </c>
      <c r="J55" s="108">
        <v>182</v>
      </c>
      <c r="K55" s="108">
        <v>192</v>
      </c>
      <c r="L55" s="110">
        <v>14</v>
      </c>
    </row>
    <row r="56" spans="1:12" ht="13.5">
      <c r="A56" s="61"/>
      <c r="B56" s="60" t="s">
        <v>143</v>
      </c>
      <c r="C56" s="107">
        <f t="shared" si="5"/>
        <v>116</v>
      </c>
      <c r="D56" s="108">
        <f t="shared" si="6"/>
        <v>49</v>
      </c>
      <c r="E56" s="108">
        <f t="shared" si="6"/>
        <v>67</v>
      </c>
      <c r="F56" s="108">
        <f t="shared" si="7"/>
        <v>521</v>
      </c>
      <c r="G56" s="108">
        <v>269</v>
      </c>
      <c r="H56" s="108">
        <v>252</v>
      </c>
      <c r="I56" s="108">
        <f t="shared" si="8"/>
        <v>405</v>
      </c>
      <c r="J56" s="108">
        <v>220</v>
      </c>
      <c r="K56" s="108">
        <v>185</v>
      </c>
      <c r="L56" s="110">
        <v>18</v>
      </c>
    </row>
    <row r="57" spans="1:12" ht="13.5">
      <c r="A57" s="61"/>
      <c r="B57" s="60" t="s">
        <v>142</v>
      </c>
      <c r="C57" s="107">
        <f t="shared" si="5"/>
        <v>-1</v>
      </c>
      <c r="D57" s="108">
        <f t="shared" si="6"/>
        <v>17</v>
      </c>
      <c r="E57" s="108">
        <f t="shared" si="6"/>
        <v>-18</v>
      </c>
      <c r="F57" s="108">
        <f t="shared" si="7"/>
        <v>507</v>
      </c>
      <c r="G57" s="108">
        <v>274</v>
      </c>
      <c r="H57" s="108">
        <v>233</v>
      </c>
      <c r="I57" s="108">
        <f t="shared" si="8"/>
        <v>508</v>
      </c>
      <c r="J57" s="108">
        <v>257</v>
      </c>
      <c r="K57" s="108">
        <v>251</v>
      </c>
      <c r="L57" s="110">
        <v>12</v>
      </c>
    </row>
    <row r="58" spans="1:12" ht="13.5">
      <c r="A58" s="111"/>
      <c r="B58" s="111"/>
      <c r="C58" s="112"/>
      <c r="D58" s="57"/>
      <c r="E58" s="57"/>
      <c r="F58" s="57"/>
      <c r="G58" s="57"/>
      <c r="H58" s="57"/>
      <c r="I58" s="57"/>
      <c r="J58" s="57"/>
      <c r="K58" s="57"/>
      <c r="L58" s="113"/>
    </row>
    <row r="59" spans="1:12" ht="13.5">
      <c r="A59" s="54" t="s">
        <v>174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</row>
    <row r="60" spans="1:12" ht="13.5">
      <c r="A60" s="54" t="s">
        <v>175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</sheetData>
  <mergeCells count="17">
    <mergeCell ref="A44:B44"/>
    <mergeCell ref="A51:B51"/>
    <mergeCell ref="A58:B58"/>
    <mergeCell ref="A33:L33"/>
    <mergeCell ref="A36:B37"/>
    <mergeCell ref="L36:L37"/>
    <mergeCell ref="A38:B38"/>
    <mergeCell ref="D7:F7"/>
    <mergeCell ref="G7:I7"/>
    <mergeCell ref="A14:B14"/>
    <mergeCell ref="A21:B21"/>
    <mergeCell ref="A7:B8"/>
    <mergeCell ref="C7:C8"/>
    <mergeCell ref="A1:I1"/>
    <mergeCell ref="A3:I3"/>
    <mergeCell ref="A4:I4"/>
    <mergeCell ref="A6:I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25">
      <selection activeCell="D29" sqref="D29"/>
    </sheetView>
  </sheetViews>
  <sheetFormatPr defaultColWidth="9.00390625" defaultRowHeight="13.5"/>
  <sheetData>
    <row r="1" spans="1:13" ht="17.25">
      <c r="A1" s="21" t="s">
        <v>202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3.5">
      <c r="A2" s="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3.5">
      <c r="A3" s="115" t="s">
        <v>164</v>
      </c>
      <c r="B3" s="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3.5">
      <c r="A4" s="140" t="s">
        <v>201</v>
      </c>
      <c r="B4" s="140"/>
      <c r="C4" s="86" t="s">
        <v>200</v>
      </c>
      <c r="D4" s="139"/>
      <c r="E4" s="85"/>
      <c r="F4" s="86" t="s">
        <v>199</v>
      </c>
      <c r="G4" s="139"/>
      <c r="H4" s="85"/>
      <c r="I4" s="86" t="s">
        <v>198</v>
      </c>
      <c r="J4" s="139"/>
      <c r="K4" s="85"/>
      <c r="L4" s="138" t="s">
        <v>197</v>
      </c>
      <c r="M4" s="137" t="s">
        <v>196</v>
      </c>
    </row>
    <row r="5" spans="1:13" ht="13.5">
      <c r="A5" s="136"/>
      <c r="B5" s="136"/>
      <c r="C5" s="92" t="s">
        <v>169</v>
      </c>
      <c r="D5" s="92" t="s">
        <v>5</v>
      </c>
      <c r="E5" s="92" t="s">
        <v>6</v>
      </c>
      <c r="F5" s="92" t="s">
        <v>169</v>
      </c>
      <c r="G5" s="92" t="s">
        <v>5</v>
      </c>
      <c r="H5" s="92" t="s">
        <v>6</v>
      </c>
      <c r="I5" s="92" t="s">
        <v>169</v>
      </c>
      <c r="J5" s="92" t="s">
        <v>5</v>
      </c>
      <c r="K5" s="92" t="s">
        <v>6</v>
      </c>
      <c r="L5" s="135"/>
      <c r="M5" s="134"/>
    </row>
    <row r="6" spans="1:13" ht="13.5">
      <c r="A6" s="133"/>
      <c r="B6" s="132"/>
      <c r="C6" s="131"/>
      <c r="D6" s="130"/>
      <c r="E6" s="130"/>
      <c r="F6" s="129"/>
      <c r="G6" s="129"/>
      <c r="H6" s="129"/>
      <c r="I6" s="129"/>
      <c r="J6" s="129"/>
      <c r="K6" s="129"/>
      <c r="L6" s="128"/>
      <c r="M6" s="128"/>
    </row>
    <row r="7" spans="1:13" ht="13.5">
      <c r="A7" s="61" t="s">
        <v>195</v>
      </c>
      <c r="B7" s="61" t="s">
        <v>194</v>
      </c>
      <c r="C7" s="122">
        <f>SUM(D7:E7)</f>
        <v>936</v>
      </c>
      <c r="D7" s="121">
        <v>169</v>
      </c>
      <c r="E7" s="121">
        <v>767</v>
      </c>
      <c r="F7" s="121">
        <f>SUM(G7:H7)</f>
        <v>32583</v>
      </c>
      <c r="G7" s="121">
        <v>17522</v>
      </c>
      <c r="H7" s="121">
        <v>15061</v>
      </c>
      <c r="I7" s="121">
        <f>SUM(J7:K7)</f>
        <v>31647</v>
      </c>
      <c r="J7" s="121">
        <v>17353</v>
      </c>
      <c r="K7" s="121">
        <v>14294</v>
      </c>
      <c r="L7" s="120">
        <v>4792</v>
      </c>
      <c r="M7" s="120">
        <v>1706</v>
      </c>
    </row>
    <row r="8" spans="1:13" ht="13.5">
      <c r="A8" s="61"/>
      <c r="B8" s="61" t="s">
        <v>193</v>
      </c>
      <c r="C8" s="122">
        <f>SUM(D8:E8)</f>
        <v>-22</v>
      </c>
      <c r="D8" s="121">
        <v>-236</v>
      </c>
      <c r="E8" s="121">
        <v>214</v>
      </c>
      <c r="F8" s="121">
        <f>SUM(G8:H8)</f>
        <v>32089</v>
      </c>
      <c r="G8" s="121">
        <v>17312</v>
      </c>
      <c r="H8" s="121">
        <v>14777</v>
      </c>
      <c r="I8" s="121">
        <f>SUM(J8:K8)</f>
        <v>32111</v>
      </c>
      <c r="J8" s="121">
        <v>17548</v>
      </c>
      <c r="K8" s="121">
        <v>14563</v>
      </c>
      <c r="L8" s="120">
        <v>4583</v>
      </c>
      <c r="M8" s="120">
        <v>1791</v>
      </c>
    </row>
    <row r="9" spans="1:13" ht="13.5">
      <c r="A9" s="61"/>
      <c r="B9" s="61" t="s">
        <v>192</v>
      </c>
      <c r="C9" s="122">
        <f>SUM(D9:E9)</f>
        <v>-774</v>
      </c>
      <c r="D9" s="121">
        <v>-819</v>
      </c>
      <c r="E9" s="121">
        <v>45</v>
      </c>
      <c r="F9" s="121">
        <f>SUM(G9:H9)</f>
        <v>31208</v>
      </c>
      <c r="G9" s="121">
        <v>16799</v>
      </c>
      <c r="H9" s="121">
        <v>14409</v>
      </c>
      <c r="I9" s="121">
        <f>SUM(J9:K9)</f>
        <v>31982</v>
      </c>
      <c r="J9" s="121">
        <v>17618</v>
      </c>
      <c r="K9" s="121">
        <v>14364</v>
      </c>
      <c r="L9" s="120">
        <v>4430</v>
      </c>
      <c r="M9" s="120">
        <v>1742</v>
      </c>
    </row>
    <row r="10" spans="1:13" ht="13.5">
      <c r="A10" s="61"/>
      <c r="B10" s="61" t="s">
        <v>191</v>
      </c>
      <c r="C10" s="122">
        <f>SUM(D10:E10)</f>
        <v>-1181</v>
      </c>
      <c r="D10" s="121">
        <v>-1100</v>
      </c>
      <c r="E10" s="121">
        <v>-81</v>
      </c>
      <c r="F10" s="121">
        <f>SUM(G10:H10)</f>
        <v>30250</v>
      </c>
      <c r="G10" s="121">
        <v>16087</v>
      </c>
      <c r="H10" s="121">
        <v>14163</v>
      </c>
      <c r="I10" s="121">
        <f>SUM(J10:K10)</f>
        <v>31431</v>
      </c>
      <c r="J10" s="121">
        <v>17187</v>
      </c>
      <c r="K10" s="121">
        <v>14244</v>
      </c>
      <c r="L10" s="120">
        <v>4389</v>
      </c>
      <c r="M10" s="120">
        <v>1633</v>
      </c>
    </row>
    <row r="11" spans="1:13" ht="13.5">
      <c r="A11" s="127"/>
      <c r="B11" s="127" t="s">
        <v>190</v>
      </c>
      <c r="C11" s="126">
        <f>SUM(D11:E11)</f>
        <v>-806</v>
      </c>
      <c r="D11" s="125">
        <f>G11-J11</f>
        <v>-793</v>
      </c>
      <c r="E11" s="125">
        <f>H11-K11</f>
        <v>-13</v>
      </c>
      <c r="F11" s="125">
        <f>SUM(G11:H11)</f>
        <v>29943</v>
      </c>
      <c r="G11" s="125">
        <f>SUM(G13:G25)</f>
        <v>15954</v>
      </c>
      <c r="H11" s="125">
        <f>SUM(H13:H25)</f>
        <v>13989</v>
      </c>
      <c r="I11" s="125">
        <f>SUM(J11:K11)</f>
        <v>30749</v>
      </c>
      <c r="J11" s="125">
        <f>SUM(J13:J25)</f>
        <v>16747</v>
      </c>
      <c r="K11" s="125">
        <f>SUM(K13:K25)</f>
        <v>14002</v>
      </c>
      <c r="L11" s="124">
        <f>SUM(L13:L25)</f>
        <v>4435</v>
      </c>
      <c r="M11" s="124">
        <f>SUM(M13:M25)</f>
        <v>1515</v>
      </c>
    </row>
    <row r="12" spans="1:13" ht="13.5">
      <c r="A12" s="123"/>
      <c r="B12" s="61"/>
      <c r="C12" s="122"/>
      <c r="D12" s="121"/>
      <c r="E12" s="121"/>
      <c r="F12" s="121"/>
      <c r="G12" s="121"/>
      <c r="H12" s="121"/>
      <c r="I12" s="121"/>
      <c r="J12" s="121"/>
      <c r="K12" s="121"/>
      <c r="L12" s="120"/>
      <c r="M12" s="120"/>
    </row>
    <row r="13" spans="1:13" ht="13.5">
      <c r="A13" s="61" t="s">
        <v>189</v>
      </c>
      <c r="B13" s="61" t="s">
        <v>173</v>
      </c>
      <c r="C13" s="122">
        <f>SUM(D13:E13)</f>
        <v>-88</v>
      </c>
      <c r="D13" s="121">
        <f>+G13-J13</f>
        <v>-20</v>
      </c>
      <c r="E13" s="121">
        <f>+H13-K13</f>
        <v>-68</v>
      </c>
      <c r="F13" s="121">
        <f>SUM(G13:H13)</f>
        <v>1588</v>
      </c>
      <c r="G13" s="121">
        <v>797</v>
      </c>
      <c r="H13" s="121">
        <v>791</v>
      </c>
      <c r="I13" s="121">
        <f>SUM(J13:K13)</f>
        <v>1676</v>
      </c>
      <c r="J13" s="121">
        <v>817</v>
      </c>
      <c r="K13" s="121">
        <v>859</v>
      </c>
      <c r="L13" s="120">
        <v>296</v>
      </c>
      <c r="M13" s="120">
        <v>116</v>
      </c>
    </row>
    <row r="14" spans="1:13" ht="13.5">
      <c r="A14" s="61"/>
      <c r="B14" s="61" t="s">
        <v>188</v>
      </c>
      <c r="C14" s="122">
        <f>SUM(D14:E14)</f>
        <v>-219</v>
      </c>
      <c r="D14" s="121">
        <f>+G14-J14</f>
        <v>-175</v>
      </c>
      <c r="E14" s="121">
        <f>+H14-K14</f>
        <v>-44</v>
      </c>
      <c r="F14" s="121">
        <f>SUM(G14:H14)</f>
        <v>1454</v>
      </c>
      <c r="G14" s="121">
        <v>724</v>
      </c>
      <c r="H14" s="121">
        <v>730</v>
      </c>
      <c r="I14" s="121">
        <f>SUM(J14:K14)</f>
        <v>1673</v>
      </c>
      <c r="J14" s="121">
        <v>899</v>
      </c>
      <c r="K14" s="121">
        <v>774</v>
      </c>
      <c r="L14" s="120">
        <v>335</v>
      </c>
      <c r="M14" s="120">
        <v>124</v>
      </c>
    </row>
    <row r="15" spans="1:13" ht="13.5">
      <c r="A15" s="61"/>
      <c r="B15" s="61" t="s">
        <v>187</v>
      </c>
      <c r="C15" s="122">
        <f>SUM(D15:E15)</f>
        <v>-289</v>
      </c>
      <c r="D15" s="121">
        <f>+G15-J15</f>
        <v>-142</v>
      </c>
      <c r="E15" s="121">
        <f>+H15-K15</f>
        <v>-147</v>
      </c>
      <c r="F15" s="121">
        <f>SUM(G15:H15)</f>
        <v>1465</v>
      </c>
      <c r="G15" s="121">
        <v>768</v>
      </c>
      <c r="H15" s="121">
        <v>697</v>
      </c>
      <c r="I15" s="121">
        <f>SUM(J15:K15)</f>
        <v>1754</v>
      </c>
      <c r="J15" s="121">
        <v>910</v>
      </c>
      <c r="K15" s="121">
        <v>844</v>
      </c>
      <c r="L15" s="120">
        <v>459</v>
      </c>
      <c r="M15" s="120">
        <v>154</v>
      </c>
    </row>
    <row r="16" spans="1:13" ht="13.5">
      <c r="A16" s="61"/>
      <c r="B16" s="61" t="s">
        <v>186</v>
      </c>
      <c r="C16" s="122">
        <f>SUM(D16:E16)</f>
        <v>-2551</v>
      </c>
      <c r="D16" s="121">
        <f>+G16-J16</f>
        <v>-1677</v>
      </c>
      <c r="E16" s="121">
        <f>+H16-K16</f>
        <v>-874</v>
      </c>
      <c r="F16" s="121">
        <f>SUM(G16:H16)</f>
        <v>5409</v>
      </c>
      <c r="G16" s="121">
        <v>2904</v>
      </c>
      <c r="H16" s="121">
        <v>2505</v>
      </c>
      <c r="I16" s="121">
        <f>SUM(J16:K16)</f>
        <v>7960</v>
      </c>
      <c r="J16" s="121">
        <v>4581</v>
      </c>
      <c r="K16" s="121">
        <v>3379</v>
      </c>
      <c r="L16" s="120">
        <v>387</v>
      </c>
      <c r="M16" s="120">
        <v>109</v>
      </c>
    </row>
    <row r="17" spans="1:13" ht="13.5">
      <c r="A17" s="61"/>
      <c r="B17" s="61" t="s">
        <v>185</v>
      </c>
      <c r="C17" s="122">
        <f>SUM(D17:E17)</f>
        <v>2171</v>
      </c>
      <c r="D17" s="121">
        <f>+G17-J17</f>
        <v>1225</v>
      </c>
      <c r="E17" s="121">
        <f>+H17-K17</f>
        <v>946</v>
      </c>
      <c r="F17" s="121">
        <f>SUM(G17:H17)</f>
        <v>6204</v>
      </c>
      <c r="G17" s="121">
        <v>3450</v>
      </c>
      <c r="H17" s="121">
        <v>2754</v>
      </c>
      <c r="I17" s="121">
        <f>SUM(J17:K17)</f>
        <v>4033</v>
      </c>
      <c r="J17" s="121">
        <v>2225</v>
      </c>
      <c r="K17" s="121">
        <v>1808</v>
      </c>
      <c r="L17" s="120">
        <v>396</v>
      </c>
      <c r="M17" s="120">
        <v>117</v>
      </c>
    </row>
    <row r="18" spans="1:13" ht="13.5">
      <c r="A18" s="61"/>
      <c r="B18" s="61" t="s">
        <v>184</v>
      </c>
      <c r="C18" s="122">
        <f>SUM(D18:E18)</f>
        <v>120</v>
      </c>
      <c r="D18" s="121">
        <f>+G18-J18</f>
        <v>21</v>
      </c>
      <c r="E18" s="121">
        <f>+H18-K18</f>
        <v>99</v>
      </c>
      <c r="F18" s="121">
        <f>SUM(G18:H18)</f>
        <v>1888</v>
      </c>
      <c r="G18" s="121">
        <v>957</v>
      </c>
      <c r="H18" s="121">
        <v>931</v>
      </c>
      <c r="I18" s="121">
        <f>SUM(J18:K18)</f>
        <v>1768</v>
      </c>
      <c r="J18" s="121">
        <v>936</v>
      </c>
      <c r="K18" s="121">
        <v>832</v>
      </c>
      <c r="L18" s="120">
        <v>318</v>
      </c>
      <c r="M18" s="120">
        <v>145</v>
      </c>
    </row>
    <row r="19" spans="1:13" ht="13.5">
      <c r="A19" s="123"/>
      <c r="B19" s="61"/>
      <c r="C19" s="122"/>
      <c r="D19" s="121"/>
      <c r="E19" s="121"/>
      <c r="F19" s="121"/>
      <c r="G19" s="121"/>
      <c r="H19" s="121"/>
      <c r="I19" s="121"/>
      <c r="J19" s="121"/>
      <c r="K19" s="121"/>
      <c r="L19" s="120"/>
      <c r="M19" s="120"/>
    </row>
    <row r="20" spans="1:13" ht="13.5">
      <c r="A20" s="61"/>
      <c r="B20" s="61" t="s">
        <v>183</v>
      </c>
      <c r="C20" s="122">
        <f>SUM(D20:E20)</f>
        <v>-76</v>
      </c>
      <c r="D20" s="121">
        <f>+G20-J20</f>
        <v>-59</v>
      </c>
      <c r="E20" s="121">
        <f>+H20-K20</f>
        <v>-17</v>
      </c>
      <c r="F20" s="121">
        <f>SUM(G20:H20)</f>
        <v>1753</v>
      </c>
      <c r="G20" s="121">
        <v>926</v>
      </c>
      <c r="H20" s="121">
        <v>827</v>
      </c>
      <c r="I20" s="121">
        <f>SUM(J20:K20)</f>
        <v>1829</v>
      </c>
      <c r="J20" s="121">
        <v>985</v>
      </c>
      <c r="K20" s="121">
        <v>844</v>
      </c>
      <c r="L20" s="120">
        <v>404</v>
      </c>
      <c r="M20" s="120">
        <v>144</v>
      </c>
    </row>
    <row r="21" spans="1:13" ht="13.5">
      <c r="A21" s="61"/>
      <c r="B21" s="61" t="s">
        <v>182</v>
      </c>
      <c r="C21" s="122">
        <f>SUM(D21:E21)</f>
        <v>-106</v>
      </c>
      <c r="D21" s="121">
        <f>+G21-J21</f>
        <v>-60</v>
      </c>
      <c r="E21" s="121">
        <f>+H21-K21</f>
        <v>-46</v>
      </c>
      <c r="F21" s="121">
        <f>SUM(G21:H21)</f>
        <v>2276</v>
      </c>
      <c r="G21" s="121">
        <v>1252</v>
      </c>
      <c r="H21" s="121">
        <v>1024</v>
      </c>
      <c r="I21" s="121">
        <f>SUM(J21:K21)</f>
        <v>2382</v>
      </c>
      <c r="J21" s="121">
        <v>1312</v>
      </c>
      <c r="K21" s="121">
        <v>1070</v>
      </c>
      <c r="L21" s="120">
        <v>276</v>
      </c>
      <c r="M21" s="120">
        <v>115</v>
      </c>
    </row>
    <row r="22" spans="1:13" ht="13.5">
      <c r="A22" s="61"/>
      <c r="B22" s="61" t="s">
        <v>181</v>
      </c>
      <c r="C22" s="122">
        <f>SUM(D22:E22)</f>
        <v>143</v>
      </c>
      <c r="D22" s="121">
        <f>+G22-J22</f>
        <v>64</v>
      </c>
      <c r="E22" s="121">
        <f>+H22-K22</f>
        <v>79</v>
      </c>
      <c r="F22" s="121">
        <f>SUM(G22:H22)</f>
        <v>2493</v>
      </c>
      <c r="G22" s="121">
        <v>1315</v>
      </c>
      <c r="H22" s="121">
        <v>1178</v>
      </c>
      <c r="I22" s="121">
        <f>SUM(J22:K22)</f>
        <v>2350</v>
      </c>
      <c r="J22" s="121">
        <v>1251</v>
      </c>
      <c r="K22" s="121">
        <v>1099</v>
      </c>
      <c r="L22" s="120">
        <v>344</v>
      </c>
      <c r="M22" s="120">
        <v>117</v>
      </c>
    </row>
    <row r="23" spans="1:13" ht="13.5">
      <c r="A23" s="61"/>
      <c r="B23" s="61" t="s">
        <v>180</v>
      </c>
      <c r="C23" s="122">
        <f>SUM(D23:E23)</f>
        <v>45</v>
      </c>
      <c r="D23" s="121">
        <f>+G23-J23</f>
        <v>13</v>
      </c>
      <c r="E23" s="121">
        <f>+H23-K23</f>
        <v>32</v>
      </c>
      <c r="F23" s="121">
        <f>SUM(G23:H23)</f>
        <v>1869</v>
      </c>
      <c r="G23" s="121">
        <v>1004</v>
      </c>
      <c r="H23" s="121">
        <v>865</v>
      </c>
      <c r="I23" s="121">
        <f>SUM(J23:K23)</f>
        <v>1824</v>
      </c>
      <c r="J23" s="121">
        <v>991</v>
      </c>
      <c r="K23" s="121">
        <v>833</v>
      </c>
      <c r="L23" s="120">
        <v>358</v>
      </c>
      <c r="M23" s="120">
        <v>137</v>
      </c>
    </row>
    <row r="24" spans="1:13" ht="13.5">
      <c r="A24" s="61"/>
      <c r="B24" s="61" t="s">
        <v>179</v>
      </c>
      <c r="C24" s="122">
        <f>SUM(D24:E24)</f>
        <v>122</v>
      </c>
      <c r="D24" s="121">
        <f>+G24-J24</f>
        <v>31</v>
      </c>
      <c r="E24" s="121">
        <f>+H24-K24</f>
        <v>91</v>
      </c>
      <c r="F24" s="121">
        <f>SUM(G24:H24)</f>
        <v>2001</v>
      </c>
      <c r="G24" s="121">
        <v>1057</v>
      </c>
      <c r="H24" s="121">
        <v>944</v>
      </c>
      <c r="I24" s="121">
        <f>SUM(J24:K24)</f>
        <v>1879</v>
      </c>
      <c r="J24" s="121">
        <v>1026</v>
      </c>
      <c r="K24" s="121">
        <v>853</v>
      </c>
      <c r="L24" s="120">
        <v>457</v>
      </c>
      <c r="M24" s="120">
        <v>125</v>
      </c>
    </row>
    <row r="25" spans="1:13" ht="13.5">
      <c r="A25" s="61"/>
      <c r="B25" s="61" t="s">
        <v>178</v>
      </c>
      <c r="C25" s="122">
        <f>SUM(D25:E25)</f>
        <v>-78</v>
      </c>
      <c r="D25" s="121">
        <f>+G25-J25</f>
        <v>-14</v>
      </c>
      <c r="E25" s="121">
        <f>+H25-K25</f>
        <v>-64</v>
      </c>
      <c r="F25" s="121">
        <f>SUM(G25:H25)</f>
        <v>1543</v>
      </c>
      <c r="G25" s="121">
        <v>800</v>
      </c>
      <c r="H25" s="121">
        <v>743</v>
      </c>
      <c r="I25" s="121">
        <f>SUM(J25:K25)</f>
        <v>1621</v>
      </c>
      <c r="J25" s="121">
        <v>814</v>
      </c>
      <c r="K25" s="121">
        <v>807</v>
      </c>
      <c r="L25" s="120">
        <v>405</v>
      </c>
      <c r="M25" s="120">
        <v>112</v>
      </c>
    </row>
    <row r="26" spans="1:13" ht="13.5">
      <c r="A26" s="119"/>
      <c r="B26" s="119"/>
      <c r="C26" s="118"/>
      <c r="D26" s="116"/>
      <c r="E26" s="117"/>
      <c r="F26" s="116"/>
      <c r="G26" s="116"/>
      <c r="H26" s="116"/>
      <c r="I26" s="116"/>
      <c r="J26" s="116"/>
      <c r="K26" s="116"/>
      <c r="L26" s="116"/>
      <c r="M26" s="116"/>
    </row>
    <row r="27" spans="1:13" ht="13.5">
      <c r="A27" s="5" t="s">
        <v>177</v>
      </c>
      <c r="B27" s="115"/>
      <c r="C27" s="114"/>
      <c r="D27" s="114"/>
      <c r="E27" s="115"/>
      <c r="F27" s="114"/>
      <c r="G27" s="114"/>
      <c r="H27" s="114"/>
      <c r="I27" s="114"/>
      <c r="J27" s="114"/>
      <c r="K27" s="114"/>
      <c r="L27" s="114"/>
      <c r="M27" s="5"/>
    </row>
    <row r="28" spans="1:13" ht="13.5">
      <c r="A28" s="5" t="s">
        <v>176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2" spans="1:11" ht="17.25">
      <c r="A32" s="21" t="s">
        <v>224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3.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4" spans="1:11" ht="13.5">
      <c r="A34" s="119" t="s">
        <v>223</v>
      </c>
      <c r="B34" s="119"/>
      <c r="C34" s="142"/>
      <c r="D34" s="142"/>
      <c r="E34" s="142"/>
      <c r="F34" s="142"/>
      <c r="G34" s="142"/>
      <c r="H34" s="142"/>
      <c r="I34" s="142"/>
      <c r="J34" s="142"/>
      <c r="K34" s="142"/>
    </row>
    <row r="35" spans="1:11" ht="13.5">
      <c r="A35" s="81" t="s">
        <v>201</v>
      </c>
      <c r="B35" s="80"/>
      <c r="C35" s="151" t="s">
        <v>222</v>
      </c>
      <c r="D35" s="151"/>
      <c r="E35" s="151"/>
      <c r="F35" s="151" t="s">
        <v>221</v>
      </c>
      <c r="G35" s="151"/>
      <c r="H35" s="151"/>
      <c r="I35" s="151" t="s">
        <v>220</v>
      </c>
      <c r="J35" s="151"/>
      <c r="K35" s="86"/>
    </row>
    <row r="36" spans="1:11" ht="13.5">
      <c r="A36" s="76"/>
      <c r="B36" s="75"/>
      <c r="C36" s="92" t="s">
        <v>219</v>
      </c>
      <c r="D36" s="92" t="s">
        <v>218</v>
      </c>
      <c r="E36" s="92" t="s">
        <v>217</v>
      </c>
      <c r="F36" s="92" t="s">
        <v>219</v>
      </c>
      <c r="G36" s="92" t="s">
        <v>218</v>
      </c>
      <c r="H36" s="92" t="s">
        <v>217</v>
      </c>
      <c r="I36" s="92" t="s">
        <v>219</v>
      </c>
      <c r="J36" s="92" t="s">
        <v>218</v>
      </c>
      <c r="K36" s="150" t="s">
        <v>217</v>
      </c>
    </row>
    <row r="37" spans="1:11" ht="13.5">
      <c r="A37" s="133"/>
      <c r="B37" s="149"/>
      <c r="C37" s="148"/>
      <c r="D37" s="133"/>
      <c r="E37" s="133"/>
      <c r="F37" s="143"/>
      <c r="G37" s="143"/>
      <c r="H37" s="143"/>
      <c r="I37" s="143"/>
      <c r="J37" s="143"/>
      <c r="K37" s="143"/>
    </row>
    <row r="38" spans="1:11" ht="13.5">
      <c r="A38" s="61" t="s">
        <v>216</v>
      </c>
      <c r="B38" s="61" t="s">
        <v>215</v>
      </c>
      <c r="C38" s="122">
        <v>936</v>
      </c>
      <c r="D38" s="121">
        <v>1320</v>
      </c>
      <c r="E38" s="121">
        <v>-384</v>
      </c>
      <c r="F38" s="121">
        <v>32583</v>
      </c>
      <c r="G38" s="121">
        <v>11744</v>
      </c>
      <c r="H38" s="121">
        <v>20839</v>
      </c>
      <c r="I38" s="121">
        <v>31647</v>
      </c>
      <c r="J38" s="121">
        <v>10424</v>
      </c>
      <c r="K38" s="121">
        <v>21223</v>
      </c>
    </row>
    <row r="39" spans="1:11" ht="13.5">
      <c r="A39" s="61"/>
      <c r="B39" s="61" t="s">
        <v>214</v>
      </c>
      <c r="C39" s="122">
        <v>-22</v>
      </c>
      <c r="D39" s="121">
        <v>1110</v>
      </c>
      <c r="E39" s="121">
        <v>-1132</v>
      </c>
      <c r="F39" s="121">
        <v>32089</v>
      </c>
      <c r="G39" s="121">
        <v>11522</v>
      </c>
      <c r="H39" s="121">
        <v>20567</v>
      </c>
      <c r="I39" s="121">
        <v>32111</v>
      </c>
      <c r="J39" s="121">
        <v>10412</v>
      </c>
      <c r="K39" s="121">
        <v>21699</v>
      </c>
    </row>
    <row r="40" spans="1:11" ht="13.5">
      <c r="A40" s="61"/>
      <c r="B40" s="61" t="s">
        <v>213</v>
      </c>
      <c r="C40" s="122">
        <v>-774</v>
      </c>
      <c r="D40" s="121">
        <v>565</v>
      </c>
      <c r="E40" s="121">
        <v>-1339</v>
      </c>
      <c r="F40" s="121">
        <v>31208</v>
      </c>
      <c r="G40" s="121">
        <v>11315</v>
      </c>
      <c r="H40" s="121">
        <v>19893</v>
      </c>
      <c r="I40" s="121">
        <v>31982</v>
      </c>
      <c r="J40" s="121">
        <v>10750</v>
      </c>
      <c r="K40" s="121">
        <v>21232</v>
      </c>
    </row>
    <row r="41" spans="1:11" ht="13.5">
      <c r="A41" s="61"/>
      <c r="B41" s="61" t="s">
        <v>212</v>
      </c>
      <c r="C41" s="122">
        <v>-1181</v>
      </c>
      <c r="D41" s="121">
        <v>-318</v>
      </c>
      <c r="E41" s="121">
        <v>-863</v>
      </c>
      <c r="F41" s="121">
        <v>30250</v>
      </c>
      <c r="G41" s="121">
        <v>10845</v>
      </c>
      <c r="H41" s="121">
        <v>19405</v>
      </c>
      <c r="I41" s="121">
        <v>31431</v>
      </c>
      <c r="J41" s="121">
        <v>11163</v>
      </c>
      <c r="K41" s="121">
        <v>20268</v>
      </c>
    </row>
    <row r="42" spans="1:11" ht="13.5">
      <c r="A42" s="147"/>
      <c r="B42" s="147" t="s">
        <v>211</v>
      </c>
      <c r="C42" s="146">
        <f>SUM(D42:E42)</f>
        <v>-805</v>
      </c>
      <c r="D42" s="125">
        <f>G42-J42</f>
        <v>83</v>
      </c>
      <c r="E42" s="125">
        <f>H42-K42</f>
        <v>-888</v>
      </c>
      <c r="F42" s="125">
        <f>SUM(G42:H42)</f>
        <v>29943</v>
      </c>
      <c r="G42" s="125">
        <f>SUM(G44:G56)</f>
        <v>10695</v>
      </c>
      <c r="H42" s="125">
        <f>SUM(H44:H56)</f>
        <v>19248</v>
      </c>
      <c r="I42" s="125">
        <f>SUM(J42:K42)</f>
        <v>30748</v>
      </c>
      <c r="J42" s="125">
        <f>SUM(J44:J56)</f>
        <v>10612</v>
      </c>
      <c r="K42" s="125">
        <f>SUM(K44:K56)</f>
        <v>20136</v>
      </c>
    </row>
    <row r="43" spans="1:11" ht="13.5">
      <c r="A43" s="123"/>
      <c r="B43" s="61"/>
      <c r="C43" s="122"/>
      <c r="D43" s="121"/>
      <c r="E43" s="121"/>
      <c r="F43" s="121"/>
      <c r="G43" s="121"/>
      <c r="H43" s="121"/>
      <c r="I43" s="121"/>
      <c r="J43" s="121"/>
      <c r="K43" s="121"/>
    </row>
    <row r="44" spans="1:11" ht="13.5">
      <c r="A44" s="61" t="s">
        <v>210</v>
      </c>
      <c r="B44" s="61" t="s">
        <v>209</v>
      </c>
      <c r="C44" s="122">
        <f>SUM(D44:E44)</f>
        <v>-88</v>
      </c>
      <c r="D44" s="121">
        <f>G44-J44</f>
        <v>-132</v>
      </c>
      <c r="E44" s="121">
        <f>H44-K44</f>
        <v>44</v>
      </c>
      <c r="F44" s="121">
        <f>SUM(G44:H44)</f>
        <v>1588</v>
      </c>
      <c r="G44" s="121">
        <v>608</v>
      </c>
      <c r="H44" s="121">
        <v>980</v>
      </c>
      <c r="I44" s="121">
        <f>SUM(J44:K44)</f>
        <v>1676</v>
      </c>
      <c r="J44" s="121">
        <v>740</v>
      </c>
      <c r="K44" s="121">
        <v>936</v>
      </c>
    </row>
    <row r="45" spans="1:11" ht="13.5">
      <c r="A45" s="61"/>
      <c r="B45" s="61" t="s">
        <v>208</v>
      </c>
      <c r="C45" s="122">
        <f>SUM(D45:E45)</f>
        <v>-219</v>
      </c>
      <c r="D45" s="121">
        <f>G45-J45</f>
        <v>-136</v>
      </c>
      <c r="E45" s="121">
        <f>H45-K45</f>
        <v>-83</v>
      </c>
      <c r="F45" s="121">
        <f>SUM(G45:H45)</f>
        <v>1454</v>
      </c>
      <c r="G45" s="121">
        <v>546</v>
      </c>
      <c r="H45" s="121">
        <v>908</v>
      </c>
      <c r="I45" s="121">
        <f>SUM(J45:K45)</f>
        <v>1673</v>
      </c>
      <c r="J45" s="121">
        <v>682</v>
      </c>
      <c r="K45" s="121">
        <v>991</v>
      </c>
    </row>
    <row r="46" spans="1:11" ht="13.5">
      <c r="A46" s="61"/>
      <c r="B46" s="61" t="s">
        <v>187</v>
      </c>
      <c r="C46" s="122">
        <f>SUM(D46:E46)</f>
        <v>-289</v>
      </c>
      <c r="D46" s="121">
        <f>G46-J46</f>
        <v>-49</v>
      </c>
      <c r="E46" s="121">
        <f>H46-K46</f>
        <v>-240</v>
      </c>
      <c r="F46" s="121">
        <f>SUM(G46:H46)</f>
        <v>1465</v>
      </c>
      <c r="G46" s="121">
        <v>612</v>
      </c>
      <c r="H46" s="121">
        <v>853</v>
      </c>
      <c r="I46" s="121">
        <f>SUM(J46:K46)</f>
        <v>1754</v>
      </c>
      <c r="J46" s="121">
        <v>661</v>
      </c>
      <c r="K46" s="121">
        <v>1093</v>
      </c>
    </row>
    <row r="47" spans="1:11" ht="13.5">
      <c r="A47" s="61"/>
      <c r="B47" s="61" t="s">
        <v>186</v>
      </c>
      <c r="C47" s="122">
        <f>SUM(D47:E47)</f>
        <v>-2551</v>
      </c>
      <c r="D47" s="121">
        <f>G47-J47</f>
        <v>126</v>
      </c>
      <c r="E47" s="121">
        <f>H47-K47</f>
        <v>-2677</v>
      </c>
      <c r="F47" s="121">
        <f>SUM(G47:H47)</f>
        <v>5409</v>
      </c>
      <c r="G47" s="121">
        <v>1772</v>
      </c>
      <c r="H47" s="121">
        <v>3637</v>
      </c>
      <c r="I47" s="121">
        <f>SUM(J47:K47)</f>
        <v>7960</v>
      </c>
      <c r="J47" s="121">
        <v>1646</v>
      </c>
      <c r="K47" s="121">
        <v>6314</v>
      </c>
    </row>
    <row r="48" spans="1:11" ht="13.5">
      <c r="A48" s="61"/>
      <c r="B48" s="61" t="s">
        <v>185</v>
      </c>
      <c r="C48" s="122">
        <f>SUM(D48:E48)</f>
        <v>2171</v>
      </c>
      <c r="D48" s="121">
        <f>G48-J48</f>
        <v>357</v>
      </c>
      <c r="E48" s="121">
        <f>H48-K48</f>
        <v>1814</v>
      </c>
      <c r="F48" s="121">
        <f>SUM(G48:H48)</f>
        <v>6204</v>
      </c>
      <c r="G48" s="121">
        <v>2194</v>
      </c>
      <c r="H48" s="121">
        <v>4010</v>
      </c>
      <c r="I48" s="121">
        <f>SUM(J48:K48)</f>
        <v>4033</v>
      </c>
      <c r="J48" s="121">
        <v>1837</v>
      </c>
      <c r="K48" s="121">
        <v>2196</v>
      </c>
    </row>
    <row r="49" spans="1:11" ht="13.5">
      <c r="A49" s="61"/>
      <c r="B49" s="61" t="s">
        <v>184</v>
      </c>
      <c r="C49" s="122">
        <f>SUM(D49:E49)</f>
        <v>121</v>
      </c>
      <c r="D49" s="121">
        <f>G49-J49</f>
        <v>2</v>
      </c>
      <c r="E49" s="121">
        <f>H49-K49</f>
        <v>119</v>
      </c>
      <c r="F49" s="121">
        <f>SUM(G49:H49)</f>
        <v>1888</v>
      </c>
      <c r="G49" s="121">
        <v>741</v>
      </c>
      <c r="H49" s="121">
        <v>1147</v>
      </c>
      <c r="I49" s="121">
        <f>SUM(J49:K49)</f>
        <v>1767</v>
      </c>
      <c r="J49" s="121">
        <v>739</v>
      </c>
      <c r="K49" s="121">
        <v>1028</v>
      </c>
    </row>
    <row r="50" spans="1:11" ht="13.5">
      <c r="A50" s="123"/>
      <c r="B50" s="61"/>
      <c r="C50" s="145"/>
      <c r="D50" s="144"/>
      <c r="E50" s="144"/>
      <c r="F50" s="144"/>
      <c r="G50" s="121"/>
      <c r="H50" s="121"/>
      <c r="I50" s="144"/>
      <c r="J50" s="121"/>
      <c r="K50" s="121"/>
    </row>
    <row r="51" spans="1:11" ht="13.5">
      <c r="A51" s="61"/>
      <c r="B51" s="61" t="s">
        <v>207</v>
      </c>
      <c r="C51" s="122">
        <f>SUM(D51:E51)</f>
        <v>-76</v>
      </c>
      <c r="D51" s="121">
        <f>G51-J51</f>
        <v>47</v>
      </c>
      <c r="E51" s="121">
        <f>H51-K51</f>
        <v>-123</v>
      </c>
      <c r="F51" s="121">
        <f>SUM(G51:H51)</f>
        <v>1753</v>
      </c>
      <c r="G51" s="121">
        <v>737</v>
      </c>
      <c r="H51" s="121">
        <v>1016</v>
      </c>
      <c r="I51" s="121">
        <f>SUM(J51:K51)</f>
        <v>1829</v>
      </c>
      <c r="J51" s="121">
        <v>690</v>
      </c>
      <c r="K51" s="121">
        <v>1139</v>
      </c>
    </row>
    <row r="52" spans="1:11" ht="13.5">
      <c r="A52" s="61"/>
      <c r="B52" s="61" t="s">
        <v>182</v>
      </c>
      <c r="C52" s="122">
        <f>SUM(D52:E52)</f>
        <v>-106</v>
      </c>
      <c r="D52" s="121">
        <f>G52-J52</f>
        <v>-102</v>
      </c>
      <c r="E52" s="121">
        <f>H52-K52</f>
        <v>-4</v>
      </c>
      <c r="F52" s="121">
        <f>SUM(G52:H52)</f>
        <v>2276</v>
      </c>
      <c r="G52" s="121">
        <v>640</v>
      </c>
      <c r="H52" s="121">
        <v>1636</v>
      </c>
      <c r="I52" s="121">
        <f>SUM(J52:K52)</f>
        <v>2382</v>
      </c>
      <c r="J52" s="121">
        <v>742</v>
      </c>
      <c r="K52" s="121">
        <v>1640</v>
      </c>
    </row>
    <row r="53" spans="1:11" ht="13.5">
      <c r="A53" s="61"/>
      <c r="B53" s="61" t="s">
        <v>181</v>
      </c>
      <c r="C53" s="122">
        <f>SUM(D53:E53)</f>
        <v>143</v>
      </c>
      <c r="D53" s="121">
        <f>G53-J53</f>
        <v>-7</v>
      </c>
      <c r="E53" s="121">
        <f>H53-K53</f>
        <v>150</v>
      </c>
      <c r="F53" s="121">
        <f>SUM(G53:H53)</f>
        <v>2493</v>
      </c>
      <c r="G53" s="121">
        <v>837</v>
      </c>
      <c r="H53" s="121">
        <v>1656</v>
      </c>
      <c r="I53" s="121">
        <f>SUM(J53:K53)</f>
        <v>2350</v>
      </c>
      <c r="J53" s="121">
        <v>844</v>
      </c>
      <c r="K53" s="121">
        <v>1506</v>
      </c>
    </row>
    <row r="54" spans="1:11" ht="13.5">
      <c r="A54" s="61"/>
      <c r="B54" s="61" t="s">
        <v>206</v>
      </c>
      <c r="C54" s="122">
        <v>45</v>
      </c>
      <c r="D54" s="121">
        <f>G54-J54</f>
        <v>14</v>
      </c>
      <c r="E54" s="121">
        <f>H54-K54</f>
        <v>31</v>
      </c>
      <c r="F54" s="121">
        <f>SUM(G54:H54)</f>
        <v>1869</v>
      </c>
      <c r="G54" s="121">
        <v>656</v>
      </c>
      <c r="H54" s="121">
        <v>1213</v>
      </c>
      <c r="I54" s="121">
        <f>SUM(J54:K54)</f>
        <v>1824</v>
      </c>
      <c r="J54" s="121">
        <v>642</v>
      </c>
      <c r="K54" s="121">
        <v>1182</v>
      </c>
    </row>
    <row r="55" spans="1:11" ht="13.5">
      <c r="A55" s="61"/>
      <c r="B55" s="61" t="s">
        <v>179</v>
      </c>
      <c r="C55" s="122">
        <v>122</v>
      </c>
      <c r="D55" s="121">
        <f>G55-J55</f>
        <v>63</v>
      </c>
      <c r="E55" s="121">
        <f>H55-K55</f>
        <v>59</v>
      </c>
      <c r="F55" s="121">
        <f>SUM(G55:H55)</f>
        <v>2001</v>
      </c>
      <c r="G55" s="121">
        <v>741</v>
      </c>
      <c r="H55" s="121">
        <v>1260</v>
      </c>
      <c r="I55" s="121">
        <f>SUM(J55:K55)</f>
        <v>1879</v>
      </c>
      <c r="J55" s="121">
        <v>678</v>
      </c>
      <c r="K55" s="121">
        <v>1201</v>
      </c>
    </row>
    <row r="56" spans="1:11" ht="13.5">
      <c r="A56" s="61"/>
      <c r="B56" s="61" t="s">
        <v>178</v>
      </c>
      <c r="C56" s="122" t="s">
        <v>205</v>
      </c>
      <c r="D56" s="121">
        <f>G56-J56</f>
        <v>-100</v>
      </c>
      <c r="E56" s="121">
        <f>H56-K56</f>
        <v>22</v>
      </c>
      <c r="F56" s="121">
        <f>SUM(G56:H56)</f>
        <v>1543</v>
      </c>
      <c r="G56" s="121">
        <v>611</v>
      </c>
      <c r="H56" s="121">
        <v>932</v>
      </c>
      <c r="I56" s="121">
        <f>SUM(J56:K56)</f>
        <v>1621</v>
      </c>
      <c r="J56" s="121">
        <v>711</v>
      </c>
      <c r="K56" s="121">
        <v>910</v>
      </c>
    </row>
    <row r="57" spans="1:11" ht="13.5">
      <c r="A57" s="119"/>
      <c r="B57" s="119"/>
      <c r="C57" s="118"/>
      <c r="D57" s="116"/>
      <c r="E57" s="117"/>
      <c r="F57" s="116"/>
      <c r="G57" s="116"/>
      <c r="H57" s="116"/>
      <c r="I57" s="116"/>
      <c r="J57" s="116"/>
      <c r="K57" s="116"/>
    </row>
    <row r="58" spans="1:11" ht="13.5">
      <c r="A58" s="143" t="s">
        <v>204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</row>
    <row r="59" spans="1:11" ht="13.5">
      <c r="A59" s="142" t="s">
        <v>203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</row>
    <row r="60" spans="1:11" ht="13.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</row>
  </sheetData>
  <mergeCells count="12">
    <mergeCell ref="A32:K32"/>
    <mergeCell ref="A35:B36"/>
    <mergeCell ref="C35:E35"/>
    <mergeCell ref="F35:H35"/>
    <mergeCell ref="I35:K35"/>
    <mergeCell ref="A1:M1"/>
    <mergeCell ref="A4:B5"/>
    <mergeCell ref="C4:E4"/>
    <mergeCell ref="F4:H4"/>
    <mergeCell ref="I4:K4"/>
    <mergeCell ref="L4:L5"/>
    <mergeCell ref="M4:M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2006-03-01T02:20:10Z</cp:lastPrinted>
  <dcterms:created xsi:type="dcterms:W3CDTF">2003-09-22T07:01:51Z</dcterms:created>
  <dcterms:modified xsi:type="dcterms:W3CDTF">2006-09-21T06:06:49Z</dcterms:modified>
  <cp:category/>
  <cp:version/>
  <cp:contentType/>
  <cp:contentStatus/>
</cp:coreProperties>
</file>