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6750" activeTab="0"/>
  </bookViews>
  <sheets>
    <sheet name="道路状況" sheetId="1" r:id="rId1"/>
    <sheet name="橋梁" sheetId="2" r:id="rId2"/>
    <sheet name="公園、住宅等" sheetId="3" r:id="rId3"/>
  </sheets>
  <definedNames/>
  <calcPr fullCalcOnLoad="1"/>
</workbook>
</file>

<file path=xl/sharedStrings.xml><?xml version="1.0" encoding="utf-8"?>
<sst xmlns="http://schemas.openxmlformats.org/spreadsheetml/2006/main" count="302" uniqueCount="150">
  <si>
    <t>単位：ｍ・㎡・％</t>
  </si>
  <si>
    <t>各年度末現在</t>
  </si>
  <si>
    <t>年　　度</t>
  </si>
  <si>
    <t>路線数</t>
  </si>
  <si>
    <t>総     数</t>
  </si>
  <si>
    <t>舗装道</t>
  </si>
  <si>
    <t>砂利道</t>
  </si>
  <si>
    <t>舗装率</t>
  </si>
  <si>
    <t>延　長</t>
  </si>
  <si>
    <t>面　積</t>
  </si>
  <si>
    <t>※　面積の総数については道路敷地面積。舗装道、砂利道については車道部分の面積。</t>
  </si>
  <si>
    <t>平成</t>
  </si>
  <si>
    <t>12年度</t>
  </si>
  <si>
    <t>13年度</t>
  </si>
  <si>
    <t>14年度</t>
  </si>
  <si>
    <t>国道</t>
  </si>
  <si>
    <t>県道</t>
  </si>
  <si>
    <t>市道</t>
  </si>
  <si>
    <t>ⅩⅣ　建　　　設</t>
  </si>
  <si>
    <t>185.    道    路    状    況</t>
  </si>
  <si>
    <t>15年度</t>
  </si>
  <si>
    <t>16年度</t>
  </si>
  <si>
    <t>資料　九州地方整備局熊本工事事務所・県道路総務課・市道路管理課</t>
  </si>
  <si>
    <t>186. 橋 り ょ う 状 況 （ 国 ・ 県 道 市 内 分 ）</t>
  </si>
  <si>
    <t>単位：ｍ・㎡</t>
  </si>
  <si>
    <t>区　　分</t>
  </si>
  <si>
    <t>総    数</t>
  </si>
  <si>
    <t>石又はコンクリート</t>
  </si>
  <si>
    <t>鋼    橋</t>
  </si>
  <si>
    <t>橋　数</t>
  </si>
  <si>
    <t>平成</t>
  </si>
  <si>
    <t>国</t>
  </si>
  <si>
    <t>県</t>
  </si>
  <si>
    <t>15年度</t>
  </si>
  <si>
    <t>16年度</t>
  </si>
  <si>
    <t>資料　九州地方整備局熊本工事事務所・県道路総務課</t>
  </si>
  <si>
    <t>187.   都   市   計　   画   道   路</t>
  </si>
  <si>
    <t>単位：本・ｍ・㎡</t>
  </si>
  <si>
    <t>年　度</t>
  </si>
  <si>
    <t>総　　　計</t>
  </si>
  <si>
    <t>幅員40ｍ以上</t>
  </si>
  <si>
    <t>幅員30m～40m</t>
  </si>
  <si>
    <t>幅員22m～30m</t>
  </si>
  <si>
    <t>幅員16m～22m</t>
  </si>
  <si>
    <t>幅員12m～16m</t>
  </si>
  <si>
    <t>幅員8m～12m</t>
  </si>
  <si>
    <t>幅員8m未満</t>
  </si>
  <si>
    <t>面　　積</t>
  </si>
  <si>
    <t>-</t>
  </si>
  <si>
    <t>-</t>
  </si>
  <si>
    <t>16年度</t>
  </si>
  <si>
    <t>資料　市都市計画課</t>
  </si>
  <si>
    <t>188. 橋 り ょ う 状 況 （ 市 道 分 ）</t>
  </si>
  <si>
    <t>平成17年3月31日現在</t>
  </si>
  <si>
    <t>橋 数</t>
  </si>
  <si>
    <t>橋 長</t>
  </si>
  <si>
    <t>橋面積</t>
  </si>
  <si>
    <t>橋 齢 別 橋 数</t>
  </si>
  <si>
    <t>現 況 別 橋 数</t>
  </si>
  <si>
    <t>15年未満</t>
  </si>
  <si>
    <t>15年～25年</t>
  </si>
  <si>
    <t>25年以上</t>
  </si>
  <si>
    <t>自 動 車</t>
  </si>
  <si>
    <t>荷重制限</t>
  </si>
  <si>
    <t>安 全</t>
  </si>
  <si>
    <t>通行不能</t>
  </si>
  <si>
    <t>100m以上</t>
  </si>
  <si>
    <t>30m～100m未満</t>
  </si>
  <si>
    <t>14.5m～30m未満</t>
  </si>
  <si>
    <t>14.5m未満</t>
  </si>
  <si>
    <t>鋼　　　橋</t>
  </si>
  <si>
    <t>コンクリート橋</t>
  </si>
  <si>
    <t>鋼橋とｺﾝｸﾘｰﾄ橋</t>
  </si>
  <si>
    <t>と の 混 合 橋</t>
  </si>
  <si>
    <t>木　　　橋</t>
  </si>
  <si>
    <t>石　　　橋</t>
  </si>
  <si>
    <t>資料　市道路管理課</t>
  </si>
  <si>
    <t>189.  公  園  数   及  び  面  積</t>
  </si>
  <si>
    <t>単位：ha</t>
  </si>
  <si>
    <t>年度末日現在</t>
  </si>
  <si>
    <t>総  数</t>
  </si>
  <si>
    <t>街区公園</t>
  </si>
  <si>
    <t>近隣公園</t>
  </si>
  <si>
    <t>地区公園</t>
  </si>
  <si>
    <t>総合公園</t>
  </si>
  <si>
    <t>運動公園</t>
  </si>
  <si>
    <t>特殊公園</t>
  </si>
  <si>
    <t>広域公園</t>
  </si>
  <si>
    <t>都市緑地</t>
  </si>
  <si>
    <t>墓　園</t>
  </si>
  <si>
    <t>まちの広場</t>
  </si>
  <si>
    <t>園数</t>
  </si>
  <si>
    <t>面積</t>
  </si>
  <si>
    <t>16年度</t>
  </si>
  <si>
    <t>※まちの広場は総数に含まない。</t>
  </si>
  <si>
    <t>資料　市公園管理課</t>
  </si>
  <si>
    <t>190.  市  営  住  宅</t>
  </si>
  <si>
    <t>単位：戸</t>
  </si>
  <si>
    <t>総   数</t>
  </si>
  <si>
    <t>木  造</t>
  </si>
  <si>
    <t>耐火構造</t>
  </si>
  <si>
    <t>簡易耐火構造</t>
  </si>
  <si>
    <t>現在数</t>
  </si>
  <si>
    <t>建設数</t>
  </si>
  <si>
    <t>12年度</t>
  </si>
  <si>
    <t>13年度</t>
  </si>
  <si>
    <t>14年度</t>
  </si>
  <si>
    <t>-</t>
  </si>
  <si>
    <t>16年度</t>
  </si>
  <si>
    <t>※建設数＝管理開始数。引揚、改良住宅を含む｡（  ）内は特定優良賃貸住宅。</t>
  </si>
  <si>
    <t>資料　住宅管理課</t>
  </si>
  <si>
    <t>191. 県  営  住  宅</t>
  </si>
  <si>
    <t>各年度末現在</t>
  </si>
  <si>
    <t>総　　数</t>
  </si>
  <si>
    <t>-</t>
  </si>
  <si>
    <t>16年度</t>
  </si>
  <si>
    <t>※建設戸数＝管理開始戸数</t>
  </si>
  <si>
    <t>※改良住宅は含まない</t>
  </si>
  <si>
    <t>※平成１６年度は、熊本市内にある住宅数のみ計上した。</t>
  </si>
  <si>
    <t>資料　県住宅課</t>
  </si>
  <si>
    <t>192. 下  水  道  施  設  及  び  普  及  状  況</t>
  </si>
  <si>
    <t>単位：ha</t>
  </si>
  <si>
    <t>市域面積</t>
  </si>
  <si>
    <t>処理区域面積</t>
  </si>
  <si>
    <t>処理区域内人口（Ａ）</t>
  </si>
  <si>
    <t>普及率（％）／      (A)行政人口</t>
  </si>
  <si>
    <r>
      <t>処理下水量             (</t>
    </r>
    <r>
      <rPr>
        <sz val="10"/>
        <rFont val="ＭＳ Ｐゴシック"/>
        <family val="3"/>
      </rPr>
      <t>㎥</t>
    </r>
    <r>
      <rPr>
        <sz val="10"/>
        <rFont val="ＭＳ Ｐ明朝"/>
        <family val="1"/>
      </rPr>
      <t>)</t>
    </r>
  </si>
  <si>
    <t>下　水　道　施　設</t>
  </si>
  <si>
    <t>水 洗 便 所　 取 付 戸 数</t>
  </si>
  <si>
    <t>下水道使用料 調 定 件 数</t>
  </si>
  <si>
    <t>下水道使用料徴 収 済 額     (１ 000円)</t>
  </si>
  <si>
    <t>下水処理場数</t>
  </si>
  <si>
    <t>ポンプ場数</t>
  </si>
  <si>
    <t>下水管きょ延長</t>
  </si>
  <si>
    <t>マンホール数</t>
  </si>
  <si>
    <t>雨水・汚水</t>
  </si>
  <si>
    <t>(ｍ)</t>
  </si>
  <si>
    <t>ま  す  数</t>
  </si>
  <si>
    <t>16年度</t>
  </si>
  <si>
    <t>26 708</t>
  </si>
  <si>
    <t>8 995</t>
  </si>
  <si>
    <t>541 918</t>
  </si>
  <si>
    <t>79 269 597</t>
  </si>
  <si>
    <t>2 038 597</t>
  </si>
  <si>
    <t>54 434</t>
  </si>
  <si>
    <t>137 174</t>
  </si>
  <si>
    <t>204 325</t>
  </si>
  <si>
    <t>2 515 023</t>
  </si>
  <si>
    <t>9 288 193</t>
  </si>
  <si>
    <t>資料  市下水道管理課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</si>
</sst>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\.m\.d"/>
    <numFmt numFmtId="177" formatCode="gggee&quot;年&quot;m&quot;月&quot;d&quot;日&quot;"/>
    <numFmt numFmtId="178" formatCode="#,##0_ "/>
    <numFmt numFmtId="179" formatCode="#,##0_);[Red]\(#,##0\)"/>
    <numFmt numFmtId="180" formatCode="#,##0.0_);[Red]\(#,##0.0\)"/>
    <numFmt numFmtId="181" formatCode="0.0%"/>
    <numFmt numFmtId="182" formatCode="#,##0.00_);[Red]\(#,##0.00\)"/>
    <numFmt numFmtId="183" formatCode="#\ ##0\ "/>
    <numFmt numFmtId="184" formatCode="###\ ###\ ##0"/>
    <numFmt numFmtId="185" formatCode="0_);[Red]\(0\)"/>
    <numFmt numFmtId="186" formatCode="0.00_);[Red]\(0.00\)"/>
    <numFmt numFmtId="187" formatCode="#,##0.00_ "/>
    <numFmt numFmtId="188" formatCode="##\ ##0_);\(##\ ##0\)"/>
    <numFmt numFmtId="189" formatCode="#,##0_);\(#,##0\)"/>
    <numFmt numFmtId="190" formatCode="\(General\)"/>
  </numFmts>
  <fonts count="15">
    <font>
      <sz val="11"/>
      <name val="ＭＳ Ｐゴシック"/>
      <family val="0"/>
    </font>
    <font>
      <sz val="9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b/>
      <sz val="9"/>
      <name val="ＭＳ 明朝"/>
      <family val="1"/>
    </font>
    <font>
      <u val="single"/>
      <sz val="10"/>
      <name val="ＭＳ Ｐ明朝"/>
      <family val="1"/>
    </font>
    <font>
      <sz val="9"/>
      <name val="HGｺﾞｼｯｸM"/>
      <family val="3"/>
    </font>
    <font>
      <sz val="9"/>
      <name val="ＭＳ Ｐ明朝"/>
      <family val="1"/>
    </font>
    <font>
      <sz val="6"/>
      <name val="Osaka"/>
      <family val="3"/>
    </font>
    <font>
      <sz val="9"/>
      <name val="本明朝－Ｍ"/>
      <family val="3"/>
    </font>
    <font>
      <sz val="12"/>
      <name val="Osaka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72">
    <xf numFmtId="0" fontId="0" fillId="0" borderId="0" xfId="0" applyAlignment="1">
      <alignment/>
    </xf>
    <xf numFmtId="179" fontId="2" fillId="0" borderId="0" xfId="0" applyNumberFormat="1" applyFont="1" applyBorder="1" applyAlignment="1">
      <alignment horizontal="distributed"/>
    </xf>
    <xf numFmtId="179" fontId="2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178" fontId="2" fillId="0" borderId="0" xfId="0" applyNumberFormat="1" applyFont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179" fontId="2" fillId="0" borderId="0" xfId="0" applyNumberFormat="1" applyFont="1" applyFill="1" applyBorder="1" applyAlignment="1">
      <alignment horizontal="right"/>
    </xf>
    <xf numFmtId="179" fontId="2" fillId="0" borderId="5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6" xfId="20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83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/>
    </xf>
    <xf numFmtId="0" fontId="2" fillId="0" borderId="11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2" fillId="0" borderId="12" xfId="20" applyFont="1" applyBorder="1" applyAlignment="1">
      <alignment horizontal="center" vertical="center"/>
      <protection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distributed"/>
    </xf>
    <xf numFmtId="178" fontId="2" fillId="0" borderId="14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9" xfId="0" applyFont="1" applyFill="1" applyBorder="1" applyAlignment="1">
      <alignment horizontal="distributed"/>
    </xf>
    <xf numFmtId="17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85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0" fillId="0" borderId="2" xfId="0" applyBorder="1" applyAlignment="1">
      <alignment horizontal="center" vertical="center"/>
    </xf>
    <xf numFmtId="182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distributed"/>
    </xf>
    <xf numFmtId="188" fontId="2" fillId="0" borderId="5" xfId="0" applyNumberFormat="1" applyFont="1" applyFill="1" applyBorder="1" applyAlignment="1">
      <alignment horizontal="right"/>
    </xf>
    <xf numFmtId="189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0" fontId="2" fillId="0" borderId="5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3" fontId="2" fillId="0" borderId="5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83" fontId="3" fillId="0" borderId="5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0" xfId="20" applyFont="1">
      <alignment/>
      <protection/>
    </xf>
    <xf numFmtId="0" fontId="2" fillId="0" borderId="1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vertical="top"/>
      <protection/>
    </xf>
    <xf numFmtId="0" fontId="2" fillId="0" borderId="0" xfId="21" applyFont="1" applyBorder="1" applyAlignment="1">
      <alignment horizontal="center"/>
      <protection/>
    </xf>
    <xf numFmtId="179" fontId="2" fillId="0" borderId="9" xfId="0" applyNumberFormat="1" applyFont="1" applyBorder="1" applyAlignment="1">
      <alignment horizontal="distributed"/>
    </xf>
    <xf numFmtId="184" fontId="2" fillId="0" borderId="0" xfId="20" applyNumberFormat="1" applyFont="1" applyBorder="1" applyAlignment="1">
      <alignment horizontal="right"/>
      <protection/>
    </xf>
    <xf numFmtId="180" fontId="2" fillId="0" borderId="0" xfId="20" applyNumberFormat="1" applyFont="1" applyBorder="1" applyAlignment="1">
      <alignment horizontal="right"/>
      <protection/>
    </xf>
    <xf numFmtId="178" fontId="2" fillId="0" borderId="0" xfId="21" applyNumberFormat="1" applyFont="1" applyBorder="1" applyAlignment="1">
      <alignment horizontal="right"/>
      <protection/>
    </xf>
    <xf numFmtId="184" fontId="2" fillId="0" borderId="0" xfId="21" applyNumberFormat="1" applyFont="1" applyBorder="1" applyAlignment="1">
      <alignment horizontal="right"/>
      <protection/>
    </xf>
    <xf numFmtId="0" fontId="2" fillId="0" borderId="16" xfId="0" applyFont="1" applyBorder="1" applyAlignment="1">
      <alignment/>
    </xf>
    <xf numFmtId="0" fontId="7" fillId="0" borderId="13" xfId="20" applyFont="1" applyBorder="1" applyAlignment="1">
      <alignment horizontal="right"/>
      <protection/>
    </xf>
    <xf numFmtId="0" fontId="3" fillId="0" borderId="13" xfId="21" applyFont="1" applyBorder="1">
      <alignment/>
      <protection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21" applyFont="1" applyBorder="1" applyAlignment="1">
      <alignment horizontal="center" vertical="center" wrapText="1"/>
      <protection/>
    </xf>
    <xf numFmtId="0" fontId="2" fillId="0" borderId="5" xfId="21" applyFont="1" applyBorder="1" applyAlignment="1">
      <alignment horizontal="center" vertical="center" wrapText="1"/>
      <protection/>
    </xf>
    <xf numFmtId="0" fontId="2" fillId="0" borderId="14" xfId="21" applyFont="1" applyBorder="1" applyAlignment="1">
      <alignment horizontal="center" vertical="center" wrapText="1"/>
      <protection/>
    </xf>
    <xf numFmtId="0" fontId="2" fillId="0" borderId="15" xfId="21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16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18" xfId="21" applyFont="1" applyBorder="1" applyAlignment="1">
      <alignment horizontal="center"/>
      <protection/>
    </xf>
    <xf numFmtId="0" fontId="2" fillId="0" borderId="19" xfId="21" applyFont="1" applyBorder="1" applyAlignment="1">
      <alignment horizontal="center"/>
      <protection/>
    </xf>
    <xf numFmtId="0" fontId="2" fillId="0" borderId="17" xfId="21" applyFont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1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workbookViewId="0" topLeftCell="B37">
      <selection activeCell="F62" sqref="F62"/>
    </sheetView>
  </sheetViews>
  <sheetFormatPr defaultColWidth="8.625" defaultRowHeight="15" customHeight="1"/>
  <cols>
    <col min="1" max="1" width="4.625" style="5" customWidth="1"/>
    <col min="2" max="2" width="7.625" style="5" customWidth="1"/>
    <col min="3" max="3" width="9.875" style="5" customWidth="1"/>
    <col min="4" max="5" width="13.125" style="5" customWidth="1"/>
    <col min="6" max="6" width="12.50390625" style="5" customWidth="1"/>
    <col min="7" max="7" width="12.375" style="5" customWidth="1"/>
    <col min="8" max="8" width="13.125" style="5" customWidth="1"/>
    <col min="9" max="9" width="9.75390625" style="5" customWidth="1"/>
    <col min="10" max="16384" width="8.625" style="5" customWidth="1"/>
  </cols>
  <sheetData>
    <row r="1" spans="1:8" ht="30" customHeight="1">
      <c r="A1" s="139" t="s">
        <v>18</v>
      </c>
      <c r="B1" s="139"/>
      <c r="C1" s="139"/>
      <c r="D1" s="139"/>
      <c r="E1" s="139"/>
      <c r="F1" s="139"/>
      <c r="G1" s="139"/>
      <c r="H1" s="139"/>
    </row>
    <row r="2" spans="1:8" ht="24" customHeight="1">
      <c r="A2" s="123" t="s">
        <v>19</v>
      </c>
      <c r="B2" s="123"/>
      <c r="C2" s="123"/>
      <c r="D2" s="123"/>
      <c r="E2" s="123"/>
      <c r="F2" s="123"/>
      <c r="G2" s="123"/>
      <c r="H2" s="123"/>
    </row>
    <row r="3" ht="15" customHeight="1">
      <c r="H3" s="6"/>
    </row>
    <row r="4" spans="1:8" ht="15" customHeight="1">
      <c r="A4" s="5" t="s">
        <v>0</v>
      </c>
      <c r="H4" s="6" t="s">
        <v>1</v>
      </c>
    </row>
    <row r="5" spans="1:8" s="8" customFormat="1" ht="15" customHeight="1">
      <c r="A5" s="140" t="s">
        <v>2</v>
      </c>
      <c r="B5" s="140"/>
      <c r="C5" s="142" t="s">
        <v>3</v>
      </c>
      <c r="D5" s="129" t="s">
        <v>4</v>
      </c>
      <c r="E5" s="129"/>
      <c r="F5" s="7" t="s">
        <v>5</v>
      </c>
      <c r="G5" s="7" t="s">
        <v>6</v>
      </c>
      <c r="H5" s="144" t="s">
        <v>7</v>
      </c>
    </row>
    <row r="6" spans="1:8" s="8" customFormat="1" ht="15" customHeight="1">
      <c r="A6" s="141"/>
      <c r="B6" s="141"/>
      <c r="C6" s="143"/>
      <c r="D6" s="9" t="s">
        <v>8</v>
      </c>
      <c r="E6" s="9" t="s">
        <v>9</v>
      </c>
      <c r="F6" s="10" t="s">
        <v>8</v>
      </c>
      <c r="G6" s="10" t="s">
        <v>8</v>
      </c>
      <c r="H6" s="145"/>
    </row>
    <row r="7" spans="1:9" ht="15" customHeight="1">
      <c r="A7" s="11"/>
      <c r="B7" s="12"/>
      <c r="C7" s="25"/>
      <c r="D7" s="12"/>
      <c r="E7" s="12"/>
      <c r="F7" s="12"/>
      <c r="G7" s="12"/>
      <c r="H7" s="12"/>
      <c r="I7" s="13"/>
    </row>
    <row r="8" spans="1:9" ht="15" customHeight="1">
      <c r="A8" s="1" t="s">
        <v>11</v>
      </c>
      <c r="B8" s="1" t="s">
        <v>12</v>
      </c>
      <c r="C8" s="27">
        <v>9414</v>
      </c>
      <c r="D8" s="28">
        <v>2701829</v>
      </c>
      <c r="E8" s="28">
        <v>17613921</v>
      </c>
      <c r="F8" s="28">
        <v>2429925</v>
      </c>
      <c r="G8" s="28">
        <v>271904</v>
      </c>
      <c r="H8" s="18">
        <f>F8/D8*100</f>
        <v>89.9362987072831</v>
      </c>
      <c r="I8" s="14"/>
    </row>
    <row r="9" spans="1:12" ht="15" customHeight="1">
      <c r="A9" s="2"/>
      <c r="B9" s="1" t="s">
        <v>13</v>
      </c>
      <c r="C9" s="27">
        <v>9472</v>
      </c>
      <c r="D9" s="28">
        <v>2701006</v>
      </c>
      <c r="E9" s="28">
        <v>17656212</v>
      </c>
      <c r="F9" s="28">
        <v>2432127</v>
      </c>
      <c r="G9" s="28">
        <v>268879</v>
      </c>
      <c r="H9" s="18">
        <f>F9/D9*100</f>
        <v>90.04522759297832</v>
      </c>
      <c r="I9" s="14"/>
      <c r="L9" s="5">
        <v>123456</v>
      </c>
    </row>
    <row r="10" spans="1:9" ht="15" customHeight="1">
      <c r="A10" s="2"/>
      <c r="B10" s="1" t="s">
        <v>14</v>
      </c>
      <c r="C10" s="29">
        <v>9646</v>
      </c>
      <c r="D10" s="26">
        <v>2727369</v>
      </c>
      <c r="E10" s="26">
        <v>17902761</v>
      </c>
      <c r="F10" s="26">
        <v>2465463</v>
      </c>
      <c r="G10" s="26">
        <v>261906</v>
      </c>
      <c r="H10" s="18">
        <f>F10/D10*100</f>
        <v>90.39711898169995</v>
      </c>
      <c r="I10" s="14"/>
    </row>
    <row r="11" spans="1:9" ht="15" customHeight="1">
      <c r="A11" s="2"/>
      <c r="B11" s="1" t="s">
        <v>20</v>
      </c>
      <c r="C11" s="29">
        <v>9723</v>
      </c>
      <c r="D11" s="26">
        <v>2711872</v>
      </c>
      <c r="E11" s="26">
        <v>17527788</v>
      </c>
      <c r="F11" s="26">
        <v>2454576</v>
      </c>
      <c r="G11" s="26">
        <v>257297</v>
      </c>
      <c r="H11" s="18">
        <f>F11/D11*100</f>
        <v>90.51223656573761</v>
      </c>
      <c r="I11" s="14"/>
    </row>
    <row r="12" spans="1:9" ht="15" customHeight="1">
      <c r="A12" s="3"/>
      <c r="B12" s="4" t="s">
        <v>21</v>
      </c>
      <c r="C12" s="29">
        <f>SUM(C14:C16)</f>
        <v>9813</v>
      </c>
      <c r="D12" s="26">
        <f>SUM(D14:D16)</f>
        <v>2723004</v>
      </c>
      <c r="E12" s="26">
        <f>SUM(E14:E16)</f>
        <v>17639853</v>
      </c>
      <c r="F12" s="26">
        <f>SUM(F14:F16)</f>
        <v>2470305</v>
      </c>
      <c r="G12" s="26">
        <f>SUM(G14:G16)</f>
        <v>252699</v>
      </c>
      <c r="H12" s="18">
        <f>F12/D12*100</f>
        <v>90.71984470092589</v>
      </c>
      <c r="I12" s="14"/>
    </row>
    <row r="13" spans="1:9" ht="15" customHeight="1">
      <c r="A13" s="11"/>
      <c r="B13" s="16"/>
      <c r="C13" s="29"/>
      <c r="D13" s="26"/>
      <c r="E13" s="26"/>
      <c r="F13" s="26"/>
      <c r="G13" s="26"/>
      <c r="H13" s="18"/>
      <c r="I13" s="14"/>
    </row>
    <row r="14" spans="1:9" ht="15" customHeight="1">
      <c r="A14" s="137" t="s">
        <v>15</v>
      </c>
      <c r="B14" s="137"/>
      <c r="C14" s="29">
        <v>2</v>
      </c>
      <c r="D14" s="26">
        <v>38895</v>
      </c>
      <c r="E14" s="26">
        <v>1195381</v>
      </c>
      <c r="F14" s="26">
        <v>38895</v>
      </c>
      <c r="G14" s="26">
        <v>0</v>
      </c>
      <c r="H14" s="18">
        <v>100</v>
      </c>
      <c r="I14" s="17"/>
    </row>
    <row r="15" spans="1:9" ht="15" customHeight="1">
      <c r="A15" s="137" t="s">
        <v>16</v>
      </c>
      <c r="B15" s="138"/>
      <c r="C15" s="29">
        <v>34</v>
      </c>
      <c r="D15" s="26">
        <v>246465</v>
      </c>
      <c r="E15" s="26">
        <v>3640844</v>
      </c>
      <c r="F15" s="26">
        <v>246050</v>
      </c>
      <c r="G15" s="26">
        <v>415</v>
      </c>
      <c r="H15" s="18">
        <v>99.8</v>
      </c>
      <c r="I15" s="14"/>
    </row>
    <row r="16" spans="1:9" ht="15" customHeight="1">
      <c r="A16" s="137" t="s">
        <v>17</v>
      </c>
      <c r="B16" s="138"/>
      <c r="C16" s="29">
        <v>9777</v>
      </c>
      <c r="D16" s="26">
        <v>2437644</v>
      </c>
      <c r="E16" s="26">
        <v>12803628</v>
      </c>
      <c r="F16" s="26">
        <v>2185360</v>
      </c>
      <c r="G16" s="26">
        <v>252284</v>
      </c>
      <c r="H16" s="18">
        <v>89.7</v>
      </c>
      <c r="I16" s="14"/>
    </row>
    <row r="17" spans="1:9" ht="15" customHeight="1">
      <c r="A17" s="23"/>
      <c r="B17" s="23"/>
      <c r="C17" s="24"/>
      <c r="D17" s="23"/>
      <c r="E17" s="23"/>
      <c r="F17" s="23"/>
      <c r="G17" s="23"/>
      <c r="H17" s="23"/>
      <c r="I17" s="14"/>
    </row>
    <row r="18" spans="1:9" ht="15" customHeight="1">
      <c r="A18" s="5" t="s">
        <v>10</v>
      </c>
      <c r="I18" s="14"/>
    </row>
    <row r="19" spans="1:9" ht="15" customHeight="1">
      <c r="A19" s="5" t="s">
        <v>22</v>
      </c>
      <c r="I19" s="14"/>
    </row>
    <row r="20" ht="15" customHeight="1">
      <c r="I20" s="14"/>
    </row>
    <row r="21" spans="2:9" ht="15" customHeight="1">
      <c r="B21" s="11"/>
      <c r="C21" s="15"/>
      <c r="D21" s="15"/>
      <c r="E21" s="15"/>
      <c r="F21" s="15"/>
      <c r="G21" s="15"/>
      <c r="H21" s="14"/>
      <c r="I21" s="14"/>
    </row>
    <row r="22" spans="2:9" ht="15" customHeight="1">
      <c r="B22" s="11"/>
      <c r="C22" s="15"/>
      <c r="D22" s="15"/>
      <c r="E22" s="15"/>
      <c r="F22" s="15"/>
      <c r="G22" s="15"/>
      <c r="H22" s="14"/>
      <c r="I22" s="14"/>
    </row>
    <row r="23" spans="2:9" ht="15" customHeight="1">
      <c r="B23" s="11"/>
      <c r="C23" s="15"/>
      <c r="D23" s="15"/>
      <c r="E23" s="15"/>
      <c r="F23" s="15"/>
      <c r="G23" s="15"/>
      <c r="H23" s="14"/>
      <c r="I23" s="14"/>
    </row>
    <row r="24" spans="1:9" ht="15" customHeight="1">
      <c r="A24" s="130" t="s">
        <v>23</v>
      </c>
      <c r="B24" s="130"/>
      <c r="C24" s="130"/>
      <c r="D24" s="130"/>
      <c r="E24" s="130"/>
      <c r="F24" s="130"/>
      <c r="G24" s="130"/>
      <c r="H24" s="130"/>
      <c r="I24" s="130"/>
    </row>
    <row r="25" spans="1:9" ht="15" customHeight="1">
      <c r="A25" s="30"/>
      <c r="B25" s="30"/>
      <c r="C25" s="30"/>
      <c r="D25" s="30"/>
      <c r="E25" s="30"/>
      <c r="F25" s="30"/>
      <c r="G25" s="30"/>
      <c r="H25" s="30"/>
      <c r="I25" s="32"/>
    </row>
    <row r="26" spans="1:9" ht="15" customHeight="1">
      <c r="A26" s="30" t="s">
        <v>24</v>
      </c>
      <c r="B26" s="30"/>
      <c r="C26" s="30"/>
      <c r="D26" s="30"/>
      <c r="E26" s="30"/>
      <c r="F26" s="30"/>
      <c r="G26" s="30"/>
      <c r="H26" s="30"/>
      <c r="I26" s="32" t="s">
        <v>1</v>
      </c>
    </row>
    <row r="27" spans="1:9" ht="15" customHeight="1">
      <c r="A27" s="131" t="s">
        <v>25</v>
      </c>
      <c r="B27" s="132"/>
      <c r="C27" s="133"/>
      <c r="D27" s="132" t="s">
        <v>26</v>
      </c>
      <c r="E27" s="132"/>
      <c r="F27" s="132" t="s">
        <v>27</v>
      </c>
      <c r="G27" s="132"/>
      <c r="H27" s="132" t="s">
        <v>28</v>
      </c>
      <c r="I27" s="133"/>
    </row>
    <row r="28" spans="1:9" ht="15" customHeight="1">
      <c r="A28" s="134"/>
      <c r="B28" s="135"/>
      <c r="C28" s="136"/>
      <c r="D28" s="33" t="s">
        <v>29</v>
      </c>
      <c r="E28" s="33" t="s">
        <v>8</v>
      </c>
      <c r="F28" s="33" t="s">
        <v>29</v>
      </c>
      <c r="G28" s="33" t="s">
        <v>8</v>
      </c>
      <c r="H28" s="33" t="s">
        <v>29</v>
      </c>
      <c r="I28" s="34" t="s">
        <v>8</v>
      </c>
    </row>
    <row r="29" spans="1:9" ht="15" customHeight="1">
      <c r="A29" s="35"/>
      <c r="B29" s="36"/>
      <c r="C29" s="37"/>
      <c r="D29" s="38"/>
      <c r="E29" s="39"/>
      <c r="F29" s="39"/>
      <c r="G29" s="39"/>
      <c r="H29" s="39"/>
      <c r="I29" s="39"/>
    </row>
    <row r="30" spans="1:9" ht="15" customHeight="1">
      <c r="A30" s="39" t="s">
        <v>30</v>
      </c>
      <c r="B30" s="12" t="s">
        <v>12</v>
      </c>
      <c r="C30" s="40" t="s">
        <v>31</v>
      </c>
      <c r="D30" s="27">
        <f aca="true" t="shared" si="0" ref="D30:E35">SUM(F30,H30)</f>
        <v>141</v>
      </c>
      <c r="E30" s="41">
        <f t="shared" si="0"/>
        <v>4849</v>
      </c>
      <c r="F30" s="28">
        <v>126</v>
      </c>
      <c r="G30" s="41">
        <v>2023</v>
      </c>
      <c r="H30" s="28">
        <v>15</v>
      </c>
      <c r="I30" s="41">
        <v>2826</v>
      </c>
    </row>
    <row r="31" spans="1:9" ht="15" customHeight="1">
      <c r="A31" s="35"/>
      <c r="B31" s="12"/>
      <c r="C31" s="40" t="s">
        <v>32</v>
      </c>
      <c r="D31" s="27">
        <f t="shared" si="0"/>
        <v>224</v>
      </c>
      <c r="E31" s="41">
        <f t="shared" si="0"/>
        <v>4894</v>
      </c>
      <c r="F31" s="28">
        <v>213</v>
      </c>
      <c r="G31" s="41">
        <v>3559</v>
      </c>
      <c r="H31" s="28">
        <v>11</v>
      </c>
      <c r="I31" s="41">
        <v>1335</v>
      </c>
    </row>
    <row r="32" spans="1:9" ht="15" customHeight="1">
      <c r="A32" s="35"/>
      <c r="B32" s="12" t="s">
        <v>13</v>
      </c>
      <c r="C32" s="40" t="s">
        <v>31</v>
      </c>
      <c r="D32" s="27">
        <f t="shared" si="0"/>
        <v>137</v>
      </c>
      <c r="E32" s="41">
        <f t="shared" si="0"/>
        <v>3469</v>
      </c>
      <c r="F32" s="28">
        <v>125</v>
      </c>
      <c r="G32" s="41">
        <v>1417</v>
      </c>
      <c r="H32" s="28">
        <v>12</v>
      </c>
      <c r="I32" s="41">
        <v>2052</v>
      </c>
    </row>
    <row r="33" spans="1:9" ht="15" customHeight="1">
      <c r="A33" s="35"/>
      <c r="B33" s="12"/>
      <c r="C33" s="40" t="s">
        <v>32</v>
      </c>
      <c r="D33" s="27">
        <f t="shared" si="0"/>
        <v>241</v>
      </c>
      <c r="E33" s="41">
        <f t="shared" si="0"/>
        <v>5367</v>
      </c>
      <c r="F33" s="28">
        <v>232</v>
      </c>
      <c r="G33" s="41">
        <v>4776</v>
      </c>
      <c r="H33" s="28">
        <v>9</v>
      </c>
      <c r="I33" s="41">
        <v>591</v>
      </c>
    </row>
    <row r="34" spans="1:9" ht="15" customHeight="1">
      <c r="A34" s="35"/>
      <c r="B34" s="12" t="s">
        <v>14</v>
      </c>
      <c r="C34" s="40" t="s">
        <v>31</v>
      </c>
      <c r="D34" s="27">
        <f t="shared" si="0"/>
        <v>142</v>
      </c>
      <c r="E34" s="41">
        <f t="shared" si="0"/>
        <v>5017</v>
      </c>
      <c r="F34" s="26">
        <f>69+57</f>
        <v>126</v>
      </c>
      <c r="G34" s="42">
        <f>735+1169</f>
        <v>1904</v>
      </c>
      <c r="H34" s="26">
        <f>4+12</f>
        <v>16</v>
      </c>
      <c r="I34" s="42">
        <f>734+2379</f>
        <v>3113</v>
      </c>
    </row>
    <row r="35" spans="1:9" ht="15" customHeight="1">
      <c r="A35" s="35"/>
      <c r="B35" s="11"/>
      <c r="C35" s="40" t="s">
        <v>32</v>
      </c>
      <c r="D35" s="27">
        <f t="shared" si="0"/>
        <v>241</v>
      </c>
      <c r="E35" s="41">
        <f t="shared" si="0"/>
        <v>5376</v>
      </c>
      <c r="F35" s="26">
        <v>232</v>
      </c>
      <c r="G35" s="42">
        <v>4785</v>
      </c>
      <c r="H35" s="26">
        <v>9</v>
      </c>
      <c r="I35" s="42">
        <v>591</v>
      </c>
    </row>
    <row r="36" spans="1:9" ht="15" customHeight="1">
      <c r="A36" s="35"/>
      <c r="B36" s="12" t="s">
        <v>33</v>
      </c>
      <c r="C36" s="40" t="s">
        <v>31</v>
      </c>
      <c r="D36" s="27">
        <v>69</v>
      </c>
      <c r="E36" s="41">
        <v>3548</v>
      </c>
      <c r="F36" s="26">
        <v>57</v>
      </c>
      <c r="G36" s="42">
        <v>1169</v>
      </c>
      <c r="H36" s="26">
        <v>12</v>
      </c>
      <c r="I36" s="42">
        <v>2379</v>
      </c>
    </row>
    <row r="37" spans="1:9" ht="15" customHeight="1">
      <c r="A37" s="35"/>
      <c r="B37" s="12"/>
      <c r="C37" s="40" t="s">
        <v>32</v>
      </c>
      <c r="D37" s="27">
        <f>SUM(F37,H37)</f>
        <v>242</v>
      </c>
      <c r="E37" s="41">
        <f>SUM(G37,I37)</f>
        <v>5373</v>
      </c>
      <c r="F37" s="26">
        <v>233</v>
      </c>
      <c r="G37" s="42">
        <v>4782</v>
      </c>
      <c r="H37" s="26">
        <v>9</v>
      </c>
      <c r="I37" s="42">
        <v>591</v>
      </c>
    </row>
    <row r="38" spans="1:9" ht="15" customHeight="1">
      <c r="A38" s="35"/>
      <c r="B38" s="12" t="s">
        <v>34</v>
      </c>
      <c r="C38" s="40" t="s">
        <v>31</v>
      </c>
      <c r="D38" s="27">
        <v>69</v>
      </c>
      <c r="E38" s="41">
        <v>3548</v>
      </c>
      <c r="F38" s="26">
        <v>57</v>
      </c>
      <c r="G38" s="42">
        <v>1169</v>
      </c>
      <c r="H38" s="26">
        <v>12</v>
      </c>
      <c r="I38" s="42">
        <v>2379</v>
      </c>
    </row>
    <row r="39" spans="1:9" ht="15" customHeight="1">
      <c r="A39" s="35"/>
      <c r="B39" s="12"/>
      <c r="C39" s="40" t="s">
        <v>32</v>
      </c>
      <c r="D39" s="27">
        <v>243</v>
      </c>
      <c r="E39" s="41">
        <v>5627</v>
      </c>
      <c r="F39" s="26">
        <v>229</v>
      </c>
      <c r="G39" s="42">
        <v>3811</v>
      </c>
      <c r="H39" s="26">
        <v>14</v>
      </c>
      <c r="I39" s="42">
        <v>1816</v>
      </c>
    </row>
    <row r="40" spans="1:9" ht="15" customHeight="1">
      <c r="A40" s="43"/>
      <c r="B40" s="43"/>
      <c r="C40" s="43"/>
      <c r="D40" s="44"/>
      <c r="E40" s="43"/>
      <c r="F40" s="43"/>
      <c r="G40" s="43"/>
      <c r="H40" s="43"/>
      <c r="I40" s="43"/>
    </row>
    <row r="41" spans="1:9" ht="15" customHeight="1">
      <c r="A41" s="30" t="s">
        <v>35</v>
      </c>
      <c r="B41" s="30"/>
      <c r="C41" s="45"/>
      <c r="D41" s="45"/>
      <c r="E41" s="45"/>
      <c r="F41" s="45"/>
      <c r="G41" s="45"/>
      <c r="H41" s="46"/>
      <c r="I41" s="46"/>
    </row>
    <row r="42" spans="2:9" ht="15" customHeight="1">
      <c r="B42" s="11"/>
      <c r="C42" s="15"/>
      <c r="D42" s="15"/>
      <c r="E42" s="15"/>
      <c r="F42" s="15"/>
      <c r="G42" s="15"/>
      <c r="H42" s="14"/>
      <c r="I42" s="14"/>
    </row>
    <row r="43" spans="2:9" ht="15" customHeight="1">
      <c r="B43" s="11"/>
      <c r="C43" s="15"/>
      <c r="D43" s="15"/>
      <c r="E43" s="20"/>
      <c r="F43" s="15"/>
      <c r="G43" s="15"/>
      <c r="H43" s="14"/>
      <c r="I43" s="14"/>
    </row>
    <row r="44" spans="2:9" ht="15" customHeight="1">
      <c r="B44" s="11"/>
      <c r="C44" s="15"/>
      <c r="D44" s="15"/>
      <c r="E44" s="15"/>
      <c r="F44" s="15"/>
      <c r="G44" s="15"/>
      <c r="H44" s="21"/>
      <c r="I44" s="21"/>
    </row>
    <row r="45" spans="1:21" ht="15" customHeight="1">
      <c r="A45" s="123" t="s">
        <v>36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8:13" ht="15" customHeight="1">
      <c r="H46" s="11"/>
      <c r="I46" s="11"/>
      <c r="M46" s="21"/>
    </row>
    <row r="47" spans="1:19" ht="15" customHeight="1">
      <c r="A47" s="5" t="s">
        <v>37</v>
      </c>
      <c r="H47" s="11"/>
      <c r="I47" s="11"/>
      <c r="J47" s="11"/>
      <c r="K47" s="11"/>
      <c r="M47" s="21"/>
      <c r="S47" s="6" t="s">
        <v>1</v>
      </c>
    </row>
    <row r="48" spans="1:21" ht="15" customHeight="1">
      <c r="A48" s="124" t="s">
        <v>38</v>
      </c>
      <c r="B48" s="125"/>
      <c r="C48" s="125" t="s">
        <v>39</v>
      </c>
      <c r="D48" s="128"/>
      <c r="E48" s="124"/>
      <c r="F48" s="129" t="s">
        <v>40</v>
      </c>
      <c r="G48" s="129"/>
      <c r="H48" s="129" t="s">
        <v>41</v>
      </c>
      <c r="I48" s="129"/>
      <c r="J48" s="124" t="s">
        <v>42</v>
      </c>
      <c r="K48" s="129"/>
      <c r="L48" s="129" t="s">
        <v>43</v>
      </c>
      <c r="M48" s="129"/>
      <c r="N48" s="129" t="s">
        <v>44</v>
      </c>
      <c r="O48" s="129"/>
      <c r="P48" s="129" t="s">
        <v>45</v>
      </c>
      <c r="Q48" s="129"/>
      <c r="R48" s="129" t="s">
        <v>46</v>
      </c>
      <c r="S48" s="125"/>
      <c r="T48" s="8"/>
      <c r="U48" s="8"/>
    </row>
    <row r="49" spans="1:21" ht="15" customHeight="1">
      <c r="A49" s="126"/>
      <c r="B49" s="127"/>
      <c r="C49" s="49" t="s">
        <v>3</v>
      </c>
      <c r="D49" s="49" t="s">
        <v>8</v>
      </c>
      <c r="E49" s="49" t="s">
        <v>47</v>
      </c>
      <c r="F49" s="49" t="s">
        <v>8</v>
      </c>
      <c r="G49" s="49" t="s">
        <v>47</v>
      </c>
      <c r="H49" s="49" t="s">
        <v>8</v>
      </c>
      <c r="I49" s="49" t="s">
        <v>47</v>
      </c>
      <c r="J49" s="47" t="s">
        <v>8</v>
      </c>
      <c r="K49" s="49" t="s">
        <v>47</v>
      </c>
      <c r="L49" s="49" t="s">
        <v>8</v>
      </c>
      <c r="M49" s="49" t="s">
        <v>47</v>
      </c>
      <c r="N49" s="49" t="s">
        <v>8</v>
      </c>
      <c r="O49" s="49" t="s">
        <v>47</v>
      </c>
      <c r="P49" s="49" t="s">
        <v>8</v>
      </c>
      <c r="Q49" s="49" t="s">
        <v>47</v>
      </c>
      <c r="R49" s="49" t="s">
        <v>8</v>
      </c>
      <c r="S49" s="48" t="s">
        <v>47</v>
      </c>
      <c r="T49" s="50"/>
      <c r="U49" s="50"/>
    </row>
    <row r="50" spans="1:19" ht="15" customHeight="1">
      <c r="A50" s="11"/>
      <c r="B50" s="12"/>
      <c r="C50" s="25"/>
      <c r="D50" s="12"/>
      <c r="E50" s="12"/>
      <c r="F50" s="13"/>
      <c r="G50" s="13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1:21" ht="15" customHeight="1">
      <c r="A51" s="1" t="s">
        <v>11</v>
      </c>
      <c r="B51" s="1" t="s">
        <v>12</v>
      </c>
      <c r="C51" s="27">
        <v>74</v>
      </c>
      <c r="D51" s="51">
        <f aca="true" t="shared" si="1" ref="D51:E55">SUM(F51,H51,J51,L51,N51,P51,R51)</f>
        <v>227290</v>
      </c>
      <c r="E51" s="51">
        <f t="shared" si="1"/>
        <v>5157830</v>
      </c>
      <c r="F51" s="51">
        <v>7180</v>
      </c>
      <c r="G51" s="51">
        <v>287200</v>
      </c>
      <c r="H51" s="51">
        <v>41540</v>
      </c>
      <c r="I51" s="51">
        <v>1416780</v>
      </c>
      <c r="J51" s="51">
        <v>76380</v>
      </c>
      <c r="K51" s="52">
        <v>1831320</v>
      </c>
      <c r="L51" s="51">
        <v>76240</v>
      </c>
      <c r="M51" s="52">
        <v>1348950</v>
      </c>
      <c r="N51" s="51">
        <v>17400</v>
      </c>
      <c r="O51" s="52">
        <v>223500</v>
      </c>
      <c r="P51" s="26" t="s">
        <v>48</v>
      </c>
      <c r="Q51" s="26" t="s">
        <v>48</v>
      </c>
      <c r="R51" s="51">
        <v>8550</v>
      </c>
      <c r="S51" s="52">
        <v>50080</v>
      </c>
      <c r="T51" s="57"/>
      <c r="U51" s="57"/>
    </row>
    <row r="52" spans="1:21" ht="15" customHeight="1">
      <c r="A52" s="2"/>
      <c r="B52" s="1" t="s">
        <v>13</v>
      </c>
      <c r="C52" s="27">
        <v>74</v>
      </c>
      <c r="D52" s="51">
        <f t="shared" si="1"/>
        <v>227290</v>
      </c>
      <c r="E52" s="51">
        <f t="shared" si="1"/>
        <v>5157830</v>
      </c>
      <c r="F52" s="51">
        <v>7180</v>
      </c>
      <c r="G52" s="51">
        <v>287200</v>
      </c>
      <c r="H52" s="51">
        <v>41540</v>
      </c>
      <c r="I52" s="51">
        <v>1416780</v>
      </c>
      <c r="J52" s="51">
        <v>76380</v>
      </c>
      <c r="K52" s="52">
        <v>1831320</v>
      </c>
      <c r="L52" s="52">
        <v>76240</v>
      </c>
      <c r="M52" s="52">
        <v>1348950</v>
      </c>
      <c r="N52" s="52">
        <v>17400</v>
      </c>
      <c r="O52" s="52">
        <v>223500</v>
      </c>
      <c r="P52" s="26" t="s">
        <v>48</v>
      </c>
      <c r="Q52" s="26" t="s">
        <v>48</v>
      </c>
      <c r="R52" s="52">
        <v>8550</v>
      </c>
      <c r="S52" s="52">
        <v>50080</v>
      </c>
      <c r="T52" s="57"/>
      <c r="U52" s="57"/>
    </row>
    <row r="53" spans="1:21" ht="15" customHeight="1">
      <c r="A53" s="2"/>
      <c r="B53" s="1" t="s">
        <v>14</v>
      </c>
      <c r="C53" s="27">
        <v>76</v>
      </c>
      <c r="D53" s="51">
        <f t="shared" si="1"/>
        <v>228090</v>
      </c>
      <c r="E53" s="51">
        <f t="shared" si="1"/>
        <v>5173730</v>
      </c>
      <c r="F53" s="51">
        <v>7180</v>
      </c>
      <c r="G53" s="51">
        <v>287200</v>
      </c>
      <c r="H53" s="51">
        <v>42530</v>
      </c>
      <c r="I53" s="51">
        <v>1453410</v>
      </c>
      <c r="J53" s="51">
        <v>77700</v>
      </c>
      <c r="K53" s="52">
        <v>1859040</v>
      </c>
      <c r="L53" s="52">
        <v>75370</v>
      </c>
      <c r="M53" s="52">
        <v>1314600</v>
      </c>
      <c r="N53" s="52">
        <v>16260</v>
      </c>
      <c r="O53" s="52">
        <v>206400</v>
      </c>
      <c r="P53" s="26" t="s">
        <v>48</v>
      </c>
      <c r="Q53" s="26" t="s">
        <v>48</v>
      </c>
      <c r="R53" s="52">
        <v>9050</v>
      </c>
      <c r="S53" s="52">
        <v>53080</v>
      </c>
      <c r="T53" s="57"/>
      <c r="U53" s="57"/>
    </row>
    <row r="54" spans="1:21" ht="15" customHeight="1">
      <c r="A54" s="3"/>
      <c r="B54" s="1" t="s">
        <v>33</v>
      </c>
      <c r="C54" s="27">
        <v>79</v>
      </c>
      <c r="D54" s="51">
        <f t="shared" si="1"/>
        <v>229590</v>
      </c>
      <c r="E54" s="51">
        <f t="shared" si="1"/>
        <v>5198840</v>
      </c>
      <c r="F54" s="51">
        <v>7180</v>
      </c>
      <c r="G54" s="51">
        <v>287200</v>
      </c>
      <c r="H54" s="51">
        <v>42530</v>
      </c>
      <c r="I54" s="51">
        <v>1453410</v>
      </c>
      <c r="J54" s="51">
        <v>77680</v>
      </c>
      <c r="K54" s="52">
        <v>1858560</v>
      </c>
      <c r="L54" s="52">
        <v>76810</v>
      </c>
      <c r="M54" s="52">
        <v>1339720</v>
      </c>
      <c r="N54" s="52">
        <v>16260</v>
      </c>
      <c r="O54" s="52">
        <v>206400</v>
      </c>
      <c r="P54" s="26" t="s">
        <v>49</v>
      </c>
      <c r="Q54" s="26" t="s">
        <v>49</v>
      </c>
      <c r="R54" s="52">
        <v>9130</v>
      </c>
      <c r="S54" s="52">
        <v>53550</v>
      </c>
      <c r="T54" s="58"/>
      <c r="U54" s="58"/>
    </row>
    <row r="55" spans="1:21" ht="15" customHeight="1">
      <c r="A55" s="3"/>
      <c r="B55" s="4" t="s">
        <v>50</v>
      </c>
      <c r="C55" s="27">
        <v>79</v>
      </c>
      <c r="D55" s="51">
        <f t="shared" si="1"/>
        <v>229590</v>
      </c>
      <c r="E55" s="51">
        <v>5219910</v>
      </c>
      <c r="F55" s="51">
        <v>7180</v>
      </c>
      <c r="G55" s="51">
        <v>287200</v>
      </c>
      <c r="H55" s="51">
        <v>42530</v>
      </c>
      <c r="I55" s="51">
        <v>1453410</v>
      </c>
      <c r="J55" s="51">
        <v>77680</v>
      </c>
      <c r="K55" s="52">
        <v>1865740</v>
      </c>
      <c r="L55" s="52">
        <v>76810</v>
      </c>
      <c r="M55" s="52">
        <v>1353600</v>
      </c>
      <c r="N55" s="52">
        <v>16260</v>
      </c>
      <c r="O55" s="52">
        <v>206400</v>
      </c>
      <c r="P55" s="26" t="s">
        <v>49</v>
      </c>
      <c r="Q55" s="26" t="s">
        <v>49</v>
      </c>
      <c r="R55" s="52">
        <v>9130</v>
      </c>
      <c r="S55" s="52">
        <v>53560</v>
      </c>
      <c r="T55" s="58"/>
      <c r="U55" s="58"/>
    </row>
    <row r="56" spans="1:19" ht="15" customHeight="1">
      <c r="A56" s="59"/>
      <c r="B56" s="60"/>
      <c r="C56" s="61"/>
      <c r="D56" s="62"/>
      <c r="E56" s="62"/>
      <c r="F56" s="62"/>
      <c r="G56" s="62"/>
      <c r="H56" s="62"/>
      <c r="I56" s="62"/>
      <c r="J56" s="62"/>
      <c r="K56" s="63"/>
      <c r="L56" s="62"/>
      <c r="M56" s="63"/>
      <c r="N56" s="62"/>
      <c r="O56" s="63"/>
      <c r="P56" s="62"/>
      <c r="Q56" s="63"/>
      <c r="R56" s="62"/>
      <c r="S56" s="63"/>
    </row>
    <row r="57" spans="1:12" ht="15" customHeight="1">
      <c r="A57" s="5" t="s">
        <v>51</v>
      </c>
      <c r="C57" s="14"/>
      <c r="D57" s="14"/>
      <c r="E57" s="14"/>
      <c r="F57" s="14"/>
      <c r="G57" s="14"/>
      <c r="H57" s="19"/>
      <c r="I57" s="19"/>
      <c r="J57" s="19"/>
      <c r="K57" s="64"/>
      <c r="L57" s="65"/>
    </row>
    <row r="58" spans="2:7" ht="15" customHeight="1">
      <c r="B58" s="11"/>
      <c r="C58" s="22"/>
      <c r="D58" s="22"/>
      <c r="E58" s="22"/>
      <c r="F58" s="22"/>
      <c r="G58" s="22"/>
    </row>
    <row r="59" spans="2:7" ht="15" customHeight="1">
      <c r="B59" s="11"/>
      <c r="C59" s="22"/>
      <c r="D59" s="22"/>
      <c r="E59" s="22"/>
      <c r="F59" s="22"/>
      <c r="G59" s="22"/>
    </row>
    <row r="60" spans="2:7" ht="15" customHeight="1">
      <c r="B60" s="11"/>
      <c r="C60" s="22"/>
      <c r="D60" s="22"/>
      <c r="E60" s="22"/>
      <c r="F60" s="22"/>
      <c r="G60" s="22"/>
    </row>
    <row r="61" spans="2:7" ht="15" customHeight="1">
      <c r="B61" s="11"/>
      <c r="C61" s="22"/>
      <c r="D61" s="22"/>
      <c r="E61" s="22"/>
      <c r="F61" s="22"/>
      <c r="G61" s="22"/>
    </row>
    <row r="62" spans="3:7" ht="15" customHeight="1">
      <c r="C62" s="6"/>
      <c r="D62" s="6"/>
      <c r="E62" s="6"/>
      <c r="F62" s="6"/>
      <c r="G62" s="6"/>
    </row>
    <row r="63" spans="3:7" ht="15" customHeight="1">
      <c r="C63" s="6"/>
      <c r="D63" s="6"/>
      <c r="E63" s="6"/>
      <c r="F63" s="6"/>
      <c r="G63" s="6"/>
    </row>
    <row r="64" spans="3:7" ht="15" customHeight="1">
      <c r="C64" s="6"/>
      <c r="D64" s="6"/>
      <c r="E64" s="6"/>
      <c r="F64" s="6"/>
      <c r="G64" s="6"/>
    </row>
    <row r="65" spans="3:7" ht="15" customHeight="1">
      <c r="C65" s="6"/>
      <c r="D65" s="6"/>
      <c r="E65" s="6"/>
      <c r="F65" s="6"/>
      <c r="G65" s="6"/>
    </row>
    <row r="66" spans="3:7" ht="15" customHeight="1">
      <c r="C66" s="6"/>
      <c r="D66" s="6"/>
      <c r="E66" s="6"/>
      <c r="F66" s="6"/>
      <c r="G66" s="6"/>
    </row>
    <row r="67" spans="3:7" ht="15" customHeight="1">
      <c r="C67" s="6"/>
      <c r="D67" s="6"/>
      <c r="E67" s="6"/>
      <c r="F67" s="6"/>
      <c r="G67" s="6"/>
    </row>
    <row r="68" spans="3:7" ht="15" customHeight="1">
      <c r="C68" s="6"/>
      <c r="D68" s="6"/>
      <c r="E68" s="6"/>
      <c r="F68" s="6"/>
      <c r="G68" s="6"/>
    </row>
    <row r="69" spans="3:7" ht="15" customHeight="1">
      <c r="C69" s="6"/>
      <c r="D69" s="6"/>
      <c r="E69" s="6"/>
      <c r="F69" s="6"/>
      <c r="G69" s="6"/>
    </row>
    <row r="70" spans="3:7" ht="15" customHeight="1">
      <c r="C70" s="6"/>
      <c r="D70" s="6"/>
      <c r="E70" s="6"/>
      <c r="F70" s="6"/>
      <c r="G70" s="6"/>
    </row>
    <row r="71" spans="3:7" ht="15" customHeight="1">
      <c r="C71" s="6"/>
      <c r="D71" s="6"/>
      <c r="E71" s="6"/>
      <c r="F71" s="6"/>
      <c r="G71" s="6"/>
    </row>
    <row r="72" spans="3:7" ht="15" customHeight="1">
      <c r="C72" s="6"/>
      <c r="D72" s="6"/>
      <c r="E72" s="6"/>
      <c r="F72" s="6"/>
      <c r="G72" s="6"/>
    </row>
    <row r="73" spans="3:7" ht="15" customHeight="1">
      <c r="C73" s="6"/>
      <c r="D73" s="6"/>
      <c r="E73" s="6"/>
      <c r="F73" s="6"/>
      <c r="G73" s="6"/>
    </row>
    <row r="74" spans="3:7" ht="15" customHeight="1">
      <c r="C74" s="6"/>
      <c r="D74" s="6"/>
      <c r="E74" s="6"/>
      <c r="F74" s="6"/>
      <c r="G74" s="6"/>
    </row>
    <row r="75" spans="3:7" ht="15" customHeight="1">
      <c r="C75" s="6"/>
      <c r="D75" s="6"/>
      <c r="E75" s="6"/>
      <c r="F75" s="6"/>
      <c r="G75" s="6"/>
    </row>
    <row r="76" spans="3:7" ht="15" customHeight="1">
      <c r="C76" s="6"/>
      <c r="D76" s="6"/>
      <c r="E76" s="6"/>
      <c r="F76" s="6"/>
      <c r="G76" s="6"/>
    </row>
    <row r="77" spans="3:7" ht="15" customHeight="1">
      <c r="C77" s="6"/>
      <c r="D77" s="6"/>
      <c r="E77" s="6"/>
      <c r="F77" s="6"/>
      <c r="G77" s="6"/>
    </row>
    <row r="78" spans="3:7" ht="15" customHeight="1">
      <c r="C78" s="6"/>
      <c r="D78" s="6"/>
      <c r="E78" s="6"/>
      <c r="F78" s="6"/>
      <c r="G78" s="6"/>
    </row>
    <row r="79" spans="3:7" ht="15" customHeight="1">
      <c r="C79" s="6"/>
      <c r="D79" s="6"/>
      <c r="E79" s="6"/>
      <c r="F79" s="6"/>
      <c r="G79" s="6"/>
    </row>
    <row r="80" spans="3:7" ht="15" customHeight="1">
      <c r="C80" s="6"/>
      <c r="D80" s="6"/>
      <c r="E80" s="6"/>
      <c r="F80" s="6"/>
      <c r="G80" s="6"/>
    </row>
    <row r="81" spans="3:7" ht="15" customHeight="1">
      <c r="C81" s="6"/>
      <c r="D81" s="6"/>
      <c r="E81" s="6"/>
      <c r="F81" s="6"/>
      <c r="G81" s="6"/>
    </row>
    <row r="82" spans="3:7" ht="15" customHeight="1">
      <c r="C82" s="6"/>
      <c r="D82" s="6"/>
      <c r="E82" s="6"/>
      <c r="F82" s="6"/>
      <c r="G82" s="6"/>
    </row>
    <row r="83" spans="3:7" ht="15" customHeight="1">
      <c r="C83" s="6"/>
      <c r="D83" s="6"/>
      <c r="E83" s="6"/>
      <c r="F83" s="6"/>
      <c r="G83" s="6"/>
    </row>
    <row r="84" spans="3:7" ht="15" customHeight="1">
      <c r="C84" s="6"/>
      <c r="D84" s="6"/>
      <c r="E84" s="6"/>
      <c r="F84" s="6"/>
      <c r="G84" s="6"/>
    </row>
    <row r="85" spans="3:7" ht="15" customHeight="1">
      <c r="C85" s="6"/>
      <c r="D85" s="6"/>
      <c r="E85" s="6"/>
      <c r="F85" s="6"/>
      <c r="G85" s="6"/>
    </row>
    <row r="86" spans="3:7" ht="15" customHeight="1">
      <c r="C86" s="6"/>
      <c r="D86" s="6"/>
      <c r="E86" s="6"/>
      <c r="F86" s="6"/>
      <c r="G86" s="6"/>
    </row>
    <row r="87" spans="3:7" ht="15" customHeight="1">
      <c r="C87" s="6"/>
      <c r="D87" s="6"/>
      <c r="E87" s="6"/>
      <c r="F87" s="6"/>
      <c r="G87" s="6"/>
    </row>
  </sheetData>
  <mergeCells count="24">
    <mergeCell ref="A14:B14"/>
    <mergeCell ref="A15:B15"/>
    <mergeCell ref="A16:B16"/>
    <mergeCell ref="A1:H1"/>
    <mergeCell ref="A2:H2"/>
    <mergeCell ref="A5:B6"/>
    <mergeCell ref="C5:C6"/>
    <mergeCell ref="D5:E5"/>
    <mergeCell ref="H5:H6"/>
    <mergeCell ref="A24:I24"/>
    <mergeCell ref="A27:C28"/>
    <mergeCell ref="D27:E27"/>
    <mergeCell ref="F27:G27"/>
    <mergeCell ref="H27:I27"/>
    <mergeCell ref="A45:U45"/>
    <mergeCell ref="A48:B49"/>
    <mergeCell ref="C48:E48"/>
    <mergeCell ref="F48:G48"/>
    <mergeCell ref="H48:I48"/>
    <mergeCell ref="J48:K48"/>
    <mergeCell ref="L48:M48"/>
    <mergeCell ref="N48:O48"/>
    <mergeCell ref="P48:Q48"/>
    <mergeCell ref="R48:S48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H12" sqref="H12"/>
    </sheetView>
  </sheetViews>
  <sheetFormatPr defaultColWidth="8.625" defaultRowHeight="13.5"/>
  <cols>
    <col min="1" max="1" width="0.875" style="30" customWidth="1"/>
    <col min="2" max="2" width="1.625" style="30" customWidth="1"/>
    <col min="3" max="3" width="14.625" style="30" customWidth="1"/>
    <col min="4" max="4" width="0.875" style="30" customWidth="1"/>
    <col min="5" max="5" width="7.875" style="30" customWidth="1"/>
    <col min="6" max="6" width="9.875" style="30" customWidth="1"/>
    <col min="7" max="7" width="7.75390625" style="30" customWidth="1"/>
    <col min="8" max="10" width="8.625" style="30" customWidth="1"/>
    <col min="11" max="11" width="7.75390625" style="30" customWidth="1"/>
    <col min="12" max="17" width="7.625" style="30" customWidth="1"/>
    <col min="18" max="16384" width="8.625" style="30" customWidth="1"/>
  </cols>
  <sheetData>
    <row r="1" spans="1:14" ht="27" customHeight="1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66"/>
    </row>
    <row r="2" ht="11.25" customHeight="1">
      <c r="N2" s="66"/>
    </row>
    <row r="3" spans="2:14" ht="11.25" customHeight="1">
      <c r="B3" s="30" t="s">
        <v>24</v>
      </c>
      <c r="K3" s="147" t="s">
        <v>53</v>
      </c>
      <c r="L3" s="147"/>
      <c r="M3" s="147"/>
      <c r="N3" s="66"/>
    </row>
    <row r="4" spans="1:14" s="68" customFormat="1" ht="13.5" customHeight="1">
      <c r="A4" s="148" t="s">
        <v>25</v>
      </c>
      <c r="B4" s="148"/>
      <c r="C4" s="148"/>
      <c r="D4" s="131"/>
      <c r="E4" s="131" t="s">
        <v>54</v>
      </c>
      <c r="F4" s="132" t="s">
        <v>55</v>
      </c>
      <c r="G4" s="132" t="s">
        <v>56</v>
      </c>
      <c r="H4" s="132" t="s">
        <v>57</v>
      </c>
      <c r="I4" s="132"/>
      <c r="J4" s="132"/>
      <c r="K4" s="132" t="s">
        <v>58</v>
      </c>
      <c r="L4" s="132"/>
      <c r="M4" s="133"/>
      <c r="N4" s="67"/>
    </row>
    <row r="5" spans="1:14" s="68" customFormat="1" ht="13.5" customHeight="1">
      <c r="A5" s="149"/>
      <c r="B5" s="149"/>
      <c r="C5" s="149"/>
      <c r="D5" s="134"/>
      <c r="E5" s="134"/>
      <c r="F5" s="135"/>
      <c r="G5" s="135"/>
      <c r="H5" s="135" t="s">
        <v>59</v>
      </c>
      <c r="I5" s="135" t="s">
        <v>60</v>
      </c>
      <c r="J5" s="135" t="s">
        <v>61</v>
      </c>
      <c r="K5" s="69" t="s">
        <v>62</v>
      </c>
      <c r="L5" s="135" t="s">
        <v>63</v>
      </c>
      <c r="M5" s="136" t="s">
        <v>64</v>
      </c>
      <c r="N5" s="67"/>
    </row>
    <row r="6" spans="1:14" s="68" customFormat="1" ht="13.5" customHeight="1">
      <c r="A6" s="149"/>
      <c r="B6" s="149"/>
      <c r="C6" s="149"/>
      <c r="D6" s="134"/>
      <c r="E6" s="134"/>
      <c r="F6" s="135"/>
      <c r="G6" s="135"/>
      <c r="H6" s="135"/>
      <c r="I6" s="135"/>
      <c r="J6" s="135"/>
      <c r="K6" s="70" t="s">
        <v>65</v>
      </c>
      <c r="L6" s="135"/>
      <c r="M6" s="136"/>
      <c r="N6" s="67"/>
    </row>
    <row r="7" spans="1:14" ht="11.25" customHeight="1">
      <c r="A7" s="35"/>
      <c r="B7" s="36"/>
      <c r="C7" s="35"/>
      <c r="D7" s="71"/>
      <c r="E7" s="39"/>
      <c r="F7" s="39"/>
      <c r="G7" s="39"/>
      <c r="H7" s="39"/>
      <c r="I7" s="39"/>
      <c r="J7" s="39"/>
      <c r="K7" s="39"/>
      <c r="L7" s="39"/>
      <c r="M7" s="39"/>
      <c r="N7" s="66"/>
    </row>
    <row r="8" spans="1:16" ht="11.25" customHeight="1">
      <c r="A8" s="35"/>
      <c r="B8" s="146" t="s">
        <v>39</v>
      </c>
      <c r="C8" s="146"/>
      <c r="D8" s="73"/>
      <c r="E8" s="29"/>
      <c r="F8" s="18"/>
      <c r="G8" s="26"/>
      <c r="H8" s="26"/>
      <c r="I8" s="26"/>
      <c r="J8" s="26"/>
      <c r="K8" s="26"/>
      <c r="L8" s="26"/>
      <c r="M8" s="26"/>
      <c r="N8" s="66"/>
      <c r="O8" s="74"/>
      <c r="P8" s="74"/>
    </row>
    <row r="9" spans="1:16" ht="11.25" customHeight="1">
      <c r="A9" s="35"/>
      <c r="B9" s="75"/>
      <c r="C9" s="72" t="s">
        <v>66</v>
      </c>
      <c r="D9" s="73"/>
      <c r="E9" s="29">
        <v>19</v>
      </c>
      <c r="F9" s="18">
        <v>2978.7</v>
      </c>
      <c r="G9" s="26">
        <v>25800</v>
      </c>
      <c r="H9" s="26">
        <v>7</v>
      </c>
      <c r="I9" s="26">
        <v>1</v>
      </c>
      <c r="J9" s="26">
        <v>11</v>
      </c>
      <c r="K9" s="26">
        <v>3</v>
      </c>
      <c r="L9" s="26">
        <v>0</v>
      </c>
      <c r="M9" s="26">
        <v>16</v>
      </c>
      <c r="N9" s="66"/>
      <c r="O9" s="74"/>
      <c r="P9" s="74"/>
    </row>
    <row r="10" spans="1:16" ht="11.25" customHeight="1">
      <c r="A10" s="35"/>
      <c r="B10" s="75"/>
      <c r="C10" s="72" t="s">
        <v>67</v>
      </c>
      <c r="D10" s="73"/>
      <c r="E10" s="29">
        <v>56</v>
      </c>
      <c r="F10" s="18">
        <v>2629.4</v>
      </c>
      <c r="G10" s="26">
        <v>18617</v>
      </c>
      <c r="H10" s="26">
        <v>10</v>
      </c>
      <c r="I10" s="26">
        <v>13</v>
      </c>
      <c r="J10" s="26">
        <v>33</v>
      </c>
      <c r="K10" s="26">
        <v>2</v>
      </c>
      <c r="L10" s="26">
        <v>0</v>
      </c>
      <c r="M10" s="26">
        <v>54</v>
      </c>
      <c r="N10" s="66"/>
      <c r="O10" s="74"/>
      <c r="P10" s="74"/>
    </row>
    <row r="11" spans="1:16" ht="11.25" customHeight="1">
      <c r="A11" s="35"/>
      <c r="B11" s="75"/>
      <c r="C11" s="72" t="s">
        <v>68</v>
      </c>
      <c r="D11" s="73"/>
      <c r="E11" s="29">
        <v>94</v>
      </c>
      <c r="F11" s="18">
        <v>1913.9</v>
      </c>
      <c r="G11" s="26">
        <v>13897</v>
      </c>
      <c r="H11" s="26">
        <v>13</v>
      </c>
      <c r="I11" s="26">
        <v>35</v>
      </c>
      <c r="J11" s="26">
        <v>46</v>
      </c>
      <c r="K11" s="26">
        <v>5</v>
      </c>
      <c r="L11" s="26">
        <v>2</v>
      </c>
      <c r="M11" s="26">
        <v>87</v>
      </c>
      <c r="N11" s="66"/>
      <c r="O11" s="74"/>
      <c r="P11" s="74"/>
    </row>
    <row r="12" spans="1:16" ht="11.25" customHeight="1">
      <c r="A12" s="35"/>
      <c r="B12" s="75"/>
      <c r="C12" s="72" t="s">
        <v>69</v>
      </c>
      <c r="D12" s="73"/>
      <c r="E12" s="29">
        <v>1678</v>
      </c>
      <c r="F12" s="18">
        <v>7408.1</v>
      </c>
      <c r="G12" s="26">
        <v>43935</v>
      </c>
      <c r="H12" s="26">
        <v>212</v>
      </c>
      <c r="I12" s="26">
        <v>289</v>
      </c>
      <c r="J12" s="26">
        <v>1177</v>
      </c>
      <c r="K12" s="26">
        <v>124</v>
      </c>
      <c r="L12" s="26">
        <v>50</v>
      </c>
      <c r="M12" s="26">
        <v>1504</v>
      </c>
      <c r="N12" s="66"/>
      <c r="O12" s="74"/>
      <c r="P12" s="74"/>
    </row>
    <row r="13" spans="1:16" ht="11.25" customHeight="1">
      <c r="A13" s="35"/>
      <c r="B13" s="75"/>
      <c r="C13" s="72"/>
      <c r="D13" s="73"/>
      <c r="E13" s="29"/>
      <c r="F13" s="18"/>
      <c r="G13" s="26"/>
      <c r="H13" s="26"/>
      <c r="I13" s="76"/>
      <c r="J13" s="76"/>
      <c r="K13" s="76"/>
      <c r="L13" s="26"/>
      <c r="M13" s="26"/>
      <c r="N13" s="66"/>
      <c r="O13" s="74"/>
      <c r="P13" s="74"/>
    </row>
    <row r="14" spans="1:16" ht="11.25" customHeight="1">
      <c r="A14" s="35"/>
      <c r="B14" s="146" t="s">
        <v>70</v>
      </c>
      <c r="C14" s="146"/>
      <c r="D14" s="73"/>
      <c r="E14" s="29"/>
      <c r="F14" s="18"/>
      <c r="G14" s="26"/>
      <c r="H14" s="26"/>
      <c r="I14" s="26"/>
      <c r="J14" s="26"/>
      <c r="K14" s="26"/>
      <c r="L14" s="26"/>
      <c r="M14" s="26"/>
      <c r="N14" s="66"/>
      <c r="O14" s="74"/>
      <c r="P14" s="74"/>
    </row>
    <row r="15" spans="1:14" ht="11.25" customHeight="1">
      <c r="A15" s="35"/>
      <c r="B15" s="75"/>
      <c r="C15" s="72" t="s">
        <v>66</v>
      </c>
      <c r="D15" s="73"/>
      <c r="E15" s="29">
        <v>10</v>
      </c>
      <c r="F15" s="18">
        <v>1457.1</v>
      </c>
      <c r="G15" s="26">
        <v>11554</v>
      </c>
      <c r="H15" s="26">
        <v>1</v>
      </c>
      <c r="I15" s="76">
        <v>0</v>
      </c>
      <c r="J15" s="76">
        <v>9</v>
      </c>
      <c r="K15" s="76">
        <v>2</v>
      </c>
      <c r="L15" s="26">
        <v>0</v>
      </c>
      <c r="M15" s="26">
        <v>8</v>
      </c>
      <c r="N15" s="66"/>
    </row>
    <row r="16" spans="1:16" ht="11.25" customHeight="1">
      <c r="A16" s="35"/>
      <c r="B16" s="75"/>
      <c r="C16" s="72" t="s">
        <v>67</v>
      </c>
      <c r="D16" s="73"/>
      <c r="E16" s="29">
        <v>6</v>
      </c>
      <c r="F16" s="18">
        <v>281.1</v>
      </c>
      <c r="G16" s="26">
        <v>1524</v>
      </c>
      <c r="H16" s="26">
        <v>1</v>
      </c>
      <c r="I16" s="76">
        <v>2</v>
      </c>
      <c r="J16" s="76">
        <v>3</v>
      </c>
      <c r="K16" s="76">
        <v>2</v>
      </c>
      <c r="L16" s="26">
        <v>0</v>
      </c>
      <c r="M16" s="26">
        <v>4</v>
      </c>
      <c r="O16" s="77"/>
      <c r="P16" s="74"/>
    </row>
    <row r="17" spans="1:16" ht="11.25" customHeight="1">
      <c r="A17" s="35"/>
      <c r="B17" s="75"/>
      <c r="C17" s="72" t="s">
        <v>68</v>
      </c>
      <c r="D17" s="73"/>
      <c r="E17" s="29">
        <v>25</v>
      </c>
      <c r="F17" s="18">
        <v>522.1</v>
      </c>
      <c r="G17" s="26">
        <v>2725</v>
      </c>
      <c r="H17" s="26">
        <v>1</v>
      </c>
      <c r="I17" s="76">
        <v>9</v>
      </c>
      <c r="J17" s="76">
        <v>15</v>
      </c>
      <c r="K17" s="76">
        <v>2</v>
      </c>
      <c r="L17" s="26">
        <v>0</v>
      </c>
      <c r="M17" s="26">
        <v>23</v>
      </c>
      <c r="O17" s="77"/>
      <c r="P17" s="74"/>
    </row>
    <row r="18" spans="1:16" ht="11.25" customHeight="1">
      <c r="A18" s="35"/>
      <c r="B18" s="75"/>
      <c r="C18" s="72" t="s">
        <v>69</v>
      </c>
      <c r="D18" s="73"/>
      <c r="E18" s="29">
        <v>17</v>
      </c>
      <c r="F18" s="18">
        <v>154.5</v>
      </c>
      <c r="G18" s="26">
        <v>601</v>
      </c>
      <c r="H18" s="26">
        <v>2</v>
      </c>
      <c r="I18" s="76">
        <v>1</v>
      </c>
      <c r="J18" s="76">
        <v>14</v>
      </c>
      <c r="K18" s="76">
        <v>6</v>
      </c>
      <c r="L18" s="26">
        <v>0</v>
      </c>
      <c r="M18" s="26">
        <v>11</v>
      </c>
      <c r="O18" s="77"/>
      <c r="P18" s="74"/>
    </row>
    <row r="19" spans="1:13" ht="11.25" customHeight="1">
      <c r="A19" s="35"/>
      <c r="B19" s="75"/>
      <c r="C19" s="72"/>
      <c r="D19" s="73"/>
      <c r="E19" s="29"/>
      <c r="F19" s="18"/>
      <c r="G19" s="26"/>
      <c r="H19" s="26"/>
      <c r="I19" s="26"/>
      <c r="J19" s="26"/>
      <c r="K19" s="26"/>
      <c r="L19" s="26"/>
      <c r="M19" s="26"/>
    </row>
    <row r="20" spans="1:13" ht="11.25" customHeight="1">
      <c r="A20" s="35"/>
      <c r="B20" s="146" t="s">
        <v>71</v>
      </c>
      <c r="C20" s="146"/>
      <c r="D20" s="73"/>
      <c r="E20" s="29"/>
      <c r="F20" s="18"/>
      <c r="G20" s="26"/>
      <c r="H20" s="26"/>
      <c r="I20" s="26"/>
      <c r="J20" s="26"/>
      <c r="K20" s="26"/>
      <c r="L20" s="26"/>
      <c r="M20" s="26"/>
    </row>
    <row r="21" spans="1:14" ht="11.25" customHeight="1">
      <c r="A21" s="35"/>
      <c r="B21" s="75"/>
      <c r="C21" s="72" t="s">
        <v>66</v>
      </c>
      <c r="D21" s="73"/>
      <c r="E21" s="29">
        <v>9</v>
      </c>
      <c r="F21" s="18">
        <v>1521.6</v>
      </c>
      <c r="G21" s="26">
        <v>14246</v>
      </c>
      <c r="H21" s="26">
        <v>6</v>
      </c>
      <c r="I21" s="26">
        <v>1</v>
      </c>
      <c r="J21" s="26">
        <v>2</v>
      </c>
      <c r="K21" s="26">
        <v>1</v>
      </c>
      <c r="L21" s="26">
        <v>0</v>
      </c>
      <c r="M21" s="26">
        <v>8</v>
      </c>
      <c r="N21" s="78"/>
    </row>
    <row r="22" spans="1:14" ht="11.25" customHeight="1">
      <c r="A22" s="35"/>
      <c r="B22" s="75"/>
      <c r="C22" s="72" t="s">
        <v>67</v>
      </c>
      <c r="D22" s="73"/>
      <c r="E22" s="29">
        <v>50</v>
      </c>
      <c r="F22" s="18">
        <v>2348.3</v>
      </c>
      <c r="G22" s="26">
        <v>17093</v>
      </c>
      <c r="H22" s="26">
        <v>9</v>
      </c>
      <c r="I22" s="26">
        <v>11</v>
      </c>
      <c r="J22" s="26">
        <v>30</v>
      </c>
      <c r="K22" s="26">
        <v>0</v>
      </c>
      <c r="L22" s="26">
        <v>0</v>
      </c>
      <c r="M22" s="26">
        <v>50</v>
      </c>
      <c r="N22" s="78"/>
    </row>
    <row r="23" spans="1:14" ht="11.25" customHeight="1">
      <c r="A23" s="35"/>
      <c r="B23" s="75"/>
      <c r="C23" s="72" t="s">
        <v>68</v>
      </c>
      <c r="D23" s="73"/>
      <c r="E23" s="29">
        <v>67</v>
      </c>
      <c r="F23" s="18">
        <v>1355.4</v>
      </c>
      <c r="G23" s="26">
        <v>10790</v>
      </c>
      <c r="H23" s="26">
        <v>12</v>
      </c>
      <c r="I23" s="26">
        <v>26</v>
      </c>
      <c r="J23" s="26">
        <v>29</v>
      </c>
      <c r="K23" s="26">
        <v>3</v>
      </c>
      <c r="L23" s="26">
        <v>1</v>
      </c>
      <c r="M23" s="26">
        <v>63</v>
      </c>
      <c r="N23" s="78"/>
    </row>
    <row r="24" spans="1:14" ht="11.25" customHeight="1">
      <c r="A24" s="35"/>
      <c r="B24" s="75"/>
      <c r="C24" s="72" t="s">
        <v>69</v>
      </c>
      <c r="D24" s="73"/>
      <c r="E24" s="29">
        <v>1644</v>
      </c>
      <c r="F24" s="18">
        <v>7143.7</v>
      </c>
      <c r="G24" s="26">
        <v>42919</v>
      </c>
      <c r="H24" s="26">
        <v>209</v>
      </c>
      <c r="I24" s="26">
        <v>286</v>
      </c>
      <c r="J24" s="26">
        <v>1149</v>
      </c>
      <c r="K24" s="26">
        <v>111</v>
      </c>
      <c r="L24" s="26">
        <v>49</v>
      </c>
      <c r="M24" s="26">
        <v>1484</v>
      </c>
      <c r="N24" s="78"/>
    </row>
    <row r="25" spans="1:14" ht="11.25" customHeight="1">
      <c r="A25" s="35"/>
      <c r="B25" s="75"/>
      <c r="C25" s="72"/>
      <c r="D25" s="73"/>
      <c r="E25" s="29"/>
      <c r="F25" s="18"/>
      <c r="G25" s="35"/>
      <c r="H25" s="26"/>
      <c r="I25" s="26"/>
      <c r="J25" s="26"/>
      <c r="K25" s="26"/>
      <c r="L25" s="26"/>
      <c r="M25" s="26"/>
      <c r="N25" s="78"/>
    </row>
    <row r="26" spans="1:14" ht="11.25" customHeight="1">
      <c r="A26" s="35"/>
      <c r="B26" s="146" t="s">
        <v>72</v>
      </c>
      <c r="C26" s="146"/>
      <c r="D26" s="73"/>
      <c r="E26" s="29"/>
      <c r="F26" s="18"/>
      <c r="G26" s="26"/>
      <c r="H26" s="26"/>
      <c r="I26" s="26"/>
      <c r="J26" s="26"/>
      <c r="K26" s="26"/>
      <c r="L26" s="26"/>
      <c r="M26" s="26"/>
      <c r="N26" s="78"/>
    </row>
    <row r="27" spans="1:14" ht="11.25" customHeight="1">
      <c r="A27" s="35"/>
      <c r="B27" s="146" t="s">
        <v>73</v>
      </c>
      <c r="C27" s="146"/>
      <c r="D27" s="73"/>
      <c r="E27" s="29"/>
      <c r="F27" s="18"/>
      <c r="G27" s="26"/>
      <c r="H27" s="26"/>
      <c r="I27" s="26"/>
      <c r="J27" s="26"/>
      <c r="K27" s="26"/>
      <c r="L27" s="26"/>
      <c r="M27" s="26"/>
      <c r="N27" s="78"/>
    </row>
    <row r="28" spans="1:14" ht="11.25" customHeight="1">
      <c r="A28" s="35"/>
      <c r="B28" s="75"/>
      <c r="C28" s="72" t="s">
        <v>66</v>
      </c>
      <c r="D28" s="73"/>
      <c r="E28" s="29">
        <v>0</v>
      </c>
      <c r="F28" s="18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78"/>
    </row>
    <row r="29" spans="1:14" ht="11.25" customHeight="1">
      <c r="A29" s="35"/>
      <c r="B29" s="75"/>
      <c r="C29" s="72" t="s">
        <v>67</v>
      </c>
      <c r="D29" s="73"/>
      <c r="E29" s="29">
        <v>0</v>
      </c>
      <c r="F29" s="18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78"/>
    </row>
    <row r="30" spans="1:14" ht="11.25" customHeight="1">
      <c r="A30" s="35"/>
      <c r="B30" s="75"/>
      <c r="C30" s="72" t="s">
        <v>68</v>
      </c>
      <c r="D30" s="73"/>
      <c r="E30" s="29">
        <v>1</v>
      </c>
      <c r="F30" s="18">
        <v>15.2</v>
      </c>
      <c r="G30" s="26">
        <v>229</v>
      </c>
      <c r="H30" s="26">
        <v>0</v>
      </c>
      <c r="I30" s="26">
        <v>0</v>
      </c>
      <c r="J30" s="26">
        <v>1</v>
      </c>
      <c r="K30" s="26">
        <v>0</v>
      </c>
      <c r="L30" s="26">
        <v>0</v>
      </c>
      <c r="M30" s="26">
        <v>1</v>
      </c>
      <c r="N30" s="78"/>
    </row>
    <row r="31" spans="1:14" ht="11.25" customHeight="1">
      <c r="A31" s="35"/>
      <c r="B31" s="75"/>
      <c r="C31" s="72" t="s">
        <v>69</v>
      </c>
      <c r="D31" s="73"/>
      <c r="E31" s="29">
        <v>4</v>
      </c>
      <c r="F31" s="18">
        <v>42.1</v>
      </c>
      <c r="G31" s="26">
        <v>173</v>
      </c>
      <c r="H31" s="26">
        <v>1</v>
      </c>
      <c r="I31" s="26">
        <v>0</v>
      </c>
      <c r="J31" s="26">
        <v>3</v>
      </c>
      <c r="K31" s="26">
        <v>0</v>
      </c>
      <c r="L31" s="26">
        <v>0</v>
      </c>
      <c r="M31" s="26">
        <v>4</v>
      </c>
      <c r="N31" s="78"/>
    </row>
    <row r="32" spans="1:14" ht="11.25" customHeight="1">
      <c r="A32" s="35"/>
      <c r="B32" s="75"/>
      <c r="C32" s="72"/>
      <c r="D32" s="73"/>
      <c r="E32" s="29"/>
      <c r="F32" s="18"/>
      <c r="G32" s="26"/>
      <c r="H32" s="26"/>
      <c r="I32" s="26"/>
      <c r="J32" s="26"/>
      <c r="K32" s="26"/>
      <c r="L32" s="26"/>
      <c r="M32" s="26"/>
      <c r="N32" s="78"/>
    </row>
    <row r="33" spans="1:14" ht="11.25" customHeight="1">
      <c r="A33" s="35"/>
      <c r="B33" s="146" t="s">
        <v>74</v>
      </c>
      <c r="C33" s="146"/>
      <c r="D33" s="73"/>
      <c r="E33" s="29"/>
      <c r="F33" s="18"/>
      <c r="G33" s="26"/>
      <c r="H33" s="26"/>
      <c r="I33" s="26"/>
      <c r="J33" s="26"/>
      <c r="K33" s="26"/>
      <c r="L33" s="26"/>
      <c r="M33" s="26"/>
      <c r="N33" s="78"/>
    </row>
    <row r="34" spans="1:14" ht="11.25" customHeight="1">
      <c r="A34" s="35"/>
      <c r="B34" s="75"/>
      <c r="C34" s="72" t="s">
        <v>66</v>
      </c>
      <c r="D34" s="73"/>
      <c r="E34" s="29">
        <v>0</v>
      </c>
      <c r="F34" s="18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78"/>
    </row>
    <row r="35" spans="1:14" ht="11.25" customHeight="1">
      <c r="A35" s="35"/>
      <c r="B35" s="75"/>
      <c r="C35" s="72" t="s">
        <v>67</v>
      </c>
      <c r="D35" s="73"/>
      <c r="E35" s="29">
        <v>0</v>
      </c>
      <c r="F35" s="18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78"/>
    </row>
    <row r="36" spans="1:14" ht="11.25" customHeight="1">
      <c r="A36" s="35"/>
      <c r="B36" s="75"/>
      <c r="C36" s="72" t="s">
        <v>68</v>
      </c>
      <c r="D36" s="73"/>
      <c r="E36" s="29">
        <v>0</v>
      </c>
      <c r="F36" s="18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78"/>
    </row>
    <row r="37" spans="1:14" ht="11.25" customHeight="1">
      <c r="A37" s="35"/>
      <c r="B37" s="75"/>
      <c r="C37" s="72" t="s">
        <v>69</v>
      </c>
      <c r="D37" s="73"/>
      <c r="E37" s="29">
        <v>2</v>
      </c>
      <c r="F37" s="18">
        <v>18.5</v>
      </c>
      <c r="G37" s="26">
        <v>46</v>
      </c>
      <c r="H37" s="26">
        <v>0</v>
      </c>
      <c r="I37" s="26">
        <v>1</v>
      </c>
      <c r="J37" s="26">
        <v>1</v>
      </c>
      <c r="K37" s="26">
        <v>1</v>
      </c>
      <c r="L37" s="26">
        <v>1</v>
      </c>
      <c r="M37" s="26">
        <v>0</v>
      </c>
      <c r="N37" s="78"/>
    </row>
    <row r="38" spans="1:14" ht="11.25" customHeight="1">
      <c r="A38" s="35"/>
      <c r="B38" s="75"/>
      <c r="C38" s="72"/>
      <c r="D38" s="73"/>
      <c r="E38" s="29"/>
      <c r="F38" s="18"/>
      <c r="G38" s="26"/>
      <c r="H38" s="26"/>
      <c r="I38" s="26"/>
      <c r="J38" s="26"/>
      <c r="K38" s="26"/>
      <c r="L38" s="26"/>
      <c r="M38" s="26"/>
      <c r="N38" s="78"/>
    </row>
    <row r="39" spans="1:14" ht="11.25" customHeight="1">
      <c r="A39" s="35"/>
      <c r="B39" s="146" t="s">
        <v>75</v>
      </c>
      <c r="C39" s="146"/>
      <c r="D39" s="73"/>
      <c r="E39" s="29"/>
      <c r="F39" s="18"/>
      <c r="G39" s="26"/>
      <c r="H39" s="26"/>
      <c r="I39" s="26"/>
      <c r="J39" s="26"/>
      <c r="K39" s="26"/>
      <c r="L39" s="26"/>
      <c r="M39" s="26"/>
      <c r="N39" s="78"/>
    </row>
    <row r="40" spans="1:14" ht="11.25" customHeight="1">
      <c r="A40" s="35"/>
      <c r="B40" s="72"/>
      <c r="C40" s="72" t="s">
        <v>66</v>
      </c>
      <c r="D40" s="73"/>
      <c r="E40" s="29">
        <v>0</v>
      </c>
      <c r="F40" s="18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78"/>
    </row>
    <row r="41" spans="1:14" ht="11.25" customHeight="1">
      <c r="A41" s="35"/>
      <c r="B41" s="72"/>
      <c r="C41" s="72" t="s">
        <v>67</v>
      </c>
      <c r="D41" s="73"/>
      <c r="E41" s="29">
        <v>0</v>
      </c>
      <c r="F41" s="18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78"/>
    </row>
    <row r="42" spans="1:14" ht="11.25" customHeight="1">
      <c r="A42" s="35"/>
      <c r="B42" s="72"/>
      <c r="C42" s="72" t="s">
        <v>68</v>
      </c>
      <c r="D42" s="73"/>
      <c r="E42" s="29">
        <v>1</v>
      </c>
      <c r="F42" s="18">
        <v>21.2</v>
      </c>
      <c r="G42" s="26">
        <v>153</v>
      </c>
      <c r="H42" s="26">
        <v>0</v>
      </c>
      <c r="I42" s="26">
        <v>0</v>
      </c>
      <c r="J42" s="26">
        <v>1</v>
      </c>
      <c r="K42" s="26">
        <v>0</v>
      </c>
      <c r="L42" s="26">
        <v>1</v>
      </c>
      <c r="M42" s="26">
        <v>0</v>
      </c>
      <c r="N42" s="78"/>
    </row>
    <row r="43" spans="1:14" ht="11.25" customHeight="1">
      <c r="A43" s="35"/>
      <c r="B43" s="72"/>
      <c r="C43" s="72" t="s">
        <v>69</v>
      </c>
      <c r="D43" s="73"/>
      <c r="E43" s="29">
        <v>11</v>
      </c>
      <c r="F43" s="18">
        <v>49.3</v>
      </c>
      <c r="G43" s="26">
        <v>196</v>
      </c>
      <c r="H43" s="26">
        <v>0</v>
      </c>
      <c r="I43" s="26">
        <v>1</v>
      </c>
      <c r="J43" s="26">
        <v>10</v>
      </c>
      <c r="K43" s="26">
        <v>6</v>
      </c>
      <c r="L43" s="26">
        <v>0</v>
      </c>
      <c r="M43" s="26">
        <v>5</v>
      </c>
      <c r="N43" s="78"/>
    </row>
    <row r="44" spans="1:14" ht="11.25" customHeight="1">
      <c r="A44" s="79"/>
      <c r="B44" s="79"/>
      <c r="C44" s="79"/>
      <c r="D44" s="80"/>
      <c r="E44" s="81"/>
      <c r="F44" s="79"/>
      <c r="G44" s="79"/>
      <c r="H44" s="79"/>
      <c r="I44" s="79"/>
      <c r="J44" s="79"/>
      <c r="K44" s="79"/>
      <c r="L44" s="79"/>
      <c r="M44" s="79"/>
      <c r="N44" s="78"/>
    </row>
    <row r="45" spans="3:14" ht="11.25" customHeight="1">
      <c r="C45" s="46"/>
      <c r="D45" s="46"/>
      <c r="E45" s="46"/>
      <c r="F45" s="46"/>
      <c r="G45" s="46"/>
      <c r="H45" s="46"/>
      <c r="I45" s="46"/>
      <c r="J45" s="46"/>
      <c r="K45" s="46"/>
      <c r="L45" s="82"/>
      <c r="M45" s="82"/>
      <c r="N45" s="78"/>
    </row>
    <row r="46" spans="2:14" ht="11.25" customHeight="1">
      <c r="B46" s="30" t="s">
        <v>76</v>
      </c>
      <c r="C46" s="46"/>
      <c r="D46" s="46"/>
      <c r="E46" s="46"/>
      <c r="F46" s="46"/>
      <c r="G46" s="46"/>
      <c r="H46" s="46"/>
      <c r="I46" s="46"/>
      <c r="J46" s="46"/>
      <c r="K46" s="46"/>
      <c r="L46" s="82"/>
      <c r="M46" s="82"/>
      <c r="N46" s="78"/>
    </row>
    <row r="47" spans="3:14" ht="11.25" customHeight="1">
      <c r="C47" s="46"/>
      <c r="D47" s="46"/>
      <c r="E47" s="46"/>
      <c r="F47" s="46"/>
      <c r="G47" s="46"/>
      <c r="H47" s="46"/>
      <c r="I47" s="46"/>
      <c r="J47" s="46"/>
      <c r="K47" s="46"/>
      <c r="L47" s="82"/>
      <c r="M47" s="82"/>
      <c r="N47" s="66"/>
    </row>
    <row r="48" spans="3:14" ht="11.25" customHeight="1">
      <c r="C48" s="46"/>
      <c r="D48" s="46"/>
      <c r="E48" s="46"/>
      <c r="F48" s="46"/>
      <c r="G48" s="46"/>
      <c r="H48" s="46"/>
      <c r="I48" s="46"/>
      <c r="J48" s="46"/>
      <c r="K48" s="46"/>
      <c r="L48" s="82"/>
      <c r="M48" s="82"/>
      <c r="N48" s="66"/>
    </row>
    <row r="49" spans="3:14" ht="11.25" customHeight="1">
      <c r="C49" s="46"/>
      <c r="D49" s="46"/>
      <c r="E49" s="46"/>
      <c r="F49" s="46"/>
      <c r="G49" s="46"/>
      <c r="H49" s="46"/>
      <c r="I49" s="83"/>
      <c r="J49" s="46"/>
      <c r="K49" s="83"/>
      <c r="L49" s="82"/>
      <c r="M49" s="82"/>
      <c r="N49" s="66"/>
    </row>
    <row r="50" spans="3:14" ht="11.25" customHeight="1">
      <c r="C50" s="46"/>
      <c r="D50" s="46"/>
      <c r="E50" s="46"/>
      <c r="F50" s="46"/>
      <c r="G50" s="46"/>
      <c r="H50" s="46"/>
      <c r="I50" s="46"/>
      <c r="J50" s="46"/>
      <c r="K50" s="46"/>
      <c r="L50" s="82"/>
      <c r="M50" s="82"/>
      <c r="N50" s="66"/>
    </row>
    <row r="51" spans="2:14" ht="11.2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</sheetData>
  <mergeCells count="20">
    <mergeCell ref="A1:M1"/>
    <mergeCell ref="K3:M3"/>
    <mergeCell ref="A4:D6"/>
    <mergeCell ref="E4:E6"/>
    <mergeCell ref="F4:F6"/>
    <mergeCell ref="G4:G6"/>
    <mergeCell ref="H4:J4"/>
    <mergeCell ref="K4:M4"/>
    <mergeCell ref="I5:I6"/>
    <mergeCell ref="J5:J6"/>
    <mergeCell ref="L5:L6"/>
    <mergeCell ref="M5:M6"/>
    <mergeCell ref="B8:C8"/>
    <mergeCell ref="B14:C14"/>
    <mergeCell ref="B20:C20"/>
    <mergeCell ref="H5:H6"/>
    <mergeCell ref="B26:C26"/>
    <mergeCell ref="B27:C27"/>
    <mergeCell ref="B33:C33"/>
    <mergeCell ref="B39:C39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2"/>
  <sheetViews>
    <sheetView workbookViewId="0" topLeftCell="A1">
      <selection activeCell="N16" sqref="N16"/>
    </sheetView>
  </sheetViews>
  <sheetFormatPr defaultColWidth="8.625" defaultRowHeight="15" customHeight="1"/>
  <cols>
    <col min="1" max="1" width="4.625" style="5" customWidth="1"/>
    <col min="2" max="2" width="7.625" style="5" customWidth="1"/>
    <col min="3" max="6" width="7.25390625" style="5" customWidth="1"/>
    <col min="7" max="7" width="8.625" style="5" customWidth="1"/>
    <col min="8" max="9" width="7.25390625" style="5" customWidth="1"/>
    <col min="10" max="10" width="9.25390625" style="5" customWidth="1"/>
    <col min="11" max="12" width="7.25390625" style="5" customWidth="1"/>
    <col min="13" max="13" width="7.00390625" style="5" customWidth="1"/>
    <col min="14" max="14" width="9.125" style="5" customWidth="1"/>
    <col min="15" max="15" width="9.25390625" style="5" customWidth="1"/>
    <col min="16" max="24" width="7.00390625" style="5" customWidth="1"/>
    <col min="25" max="16384" width="10.625" style="5" customWidth="1"/>
  </cols>
  <sheetData>
    <row r="1" spans="1:24" ht="24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ht="15" customHeight="1">
      <c r="L2" s="11"/>
    </row>
    <row r="3" spans="2:24" ht="15" customHeight="1">
      <c r="B3" s="5" t="s">
        <v>78</v>
      </c>
      <c r="L3" s="11"/>
      <c r="X3" s="6" t="s">
        <v>79</v>
      </c>
    </row>
    <row r="4" spans="1:24" s="8" customFormat="1" ht="15" customHeight="1">
      <c r="A4" s="128" t="s">
        <v>2</v>
      </c>
      <c r="B4" s="128"/>
      <c r="C4" s="129" t="s">
        <v>80</v>
      </c>
      <c r="D4" s="129"/>
      <c r="E4" s="129" t="s">
        <v>81</v>
      </c>
      <c r="F4" s="129"/>
      <c r="G4" s="129" t="s">
        <v>82</v>
      </c>
      <c r="H4" s="129"/>
      <c r="I4" s="129" t="s">
        <v>83</v>
      </c>
      <c r="J4" s="129"/>
      <c r="K4" s="129" t="s">
        <v>84</v>
      </c>
      <c r="L4" s="129"/>
      <c r="M4" s="129" t="s">
        <v>85</v>
      </c>
      <c r="N4" s="129"/>
      <c r="O4" s="129" t="s">
        <v>86</v>
      </c>
      <c r="P4" s="129"/>
      <c r="Q4" s="129" t="s">
        <v>87</v>
      </c>
      <c r="R4" s="129"/>
      <c r="S4" s="129" t="s">
        <v>88</v>
      </c>
      <c r="T4" s="129"/>
      <c r="U4" s="129" t="s">
        <v>89</v>
      </c>
      <c r="V4" s="129"/>
      <c r="W4" s="129" t="s">
        <v>90</v>
      </c>
      <c r="X4" s="125"/>
    </row>
    <row r="5" spans="1:24" s="8" customFormat="1" ht="15" customHeight="1">
      <c r="A5" s="171"/>
      <c r="B5" s="171"/>
      <c r="C5" s="49" t="s">
        <v>91</v>
      </c>
      <c r="D5" s="49" t="s">
        <v>92</v>
      </c>
      <c r="E5" s="49" t="s">
        <v>91</v>
      </c>
      <c r="F5" s="49" t="s">
        <v>92</v>
      </c>
      <c r="G5" s="49" t="s">
        <v>91</v>
      </c>
      <c r="H5" s="49" t="s">
        <v>92</v>
      </c>
      <c r="I5" s="49" t="s">
        <v>91</v>
      </c>
      <c r="J5" s="49" t="s">
        <v>92</v>
      </c>
      <c r="K5" s="49" t="s">
        <v>91</v>
      </c>
      <c r="L5" s="49" t="s">
        <v>92</v>
      </c>
      <c r="M5" s="49" t="s">
        <v>91</v>
      </c>
      <c r="N5" s="49" t="s">
        <v>92</v>
      </c>
      <c r="O5" s="49" t="s">
        <v>91</v>
      </c>
      <c r="P5" s="49" t="s">
        <v>92</v>
      </c>
      <c r="Q5" s="49" t="s">
        <v>91</v>
      </c>
      <c r="R5" s="49" t="s">
        <v>92</v>
      </c>
      <c r="S5" s="49" t="s">
        <v>91</v>
      </c>
      <c r="T5" s="49" t="s">
        <v>92</v>
      </c>
      <c r="U5" s="49" t="s">
        <v>91</v>
      </c>
      <c r="V5" s="49" t="s">
        <v>92</v>
      </c>
      <c r="W5" s="49" t="s">
        <v>91</v>
      </c>
      <c r="X5" s="48" t="s">
        <v>92</v>
      </c>
    </row>
    <row r="6" spans="1:24" ht="15" customHeight="1">
      <c r="A6" s="11"/>
      <c r="B6" s="12"/>
      <c r="C6" s="2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</row>
    <row r="7" spans="1:24" ht="15" customHeight="1">
      <c r="A7" s="1" t="s">
        <v>11</v>
      </c>
      <c r="B7" s="1" t="s">
        <v>12</v>
      </c>
      <c r="C7" s="27">
        <f aca="true" t="shared" si="0" ref="C7:D10">SUM(E7,G7,I7,K7,M7,O7,Q7,S7,U7)</f>
        <v>712</v>
      </c>
      <c r="D7" s="85">
        <f t="shared" si="0"/>
        <v>548.1299999999999</v>
      </c>
      <c r="E7" s="28">
        <v>611</v>
      </c>
      <c r="F7" s="86">
        <v>75.24</v>
      </c>
      <c r="G7" s="28">
        <v>25</v>
      </c>
      <c r="H7" s="85">
        <v>36.27</v>
      </c>
      <c r="I7" s="28">
        <v>5</v>
      </c>
      <c r="J7" s="85">
        <v>23.09</v>
      </c>
      <c r="K7" s="28">
        <v>1</v>
      </c>
      <c r="L7" s="85">
        <v>53.57</v>
      </c>
      <c r="M7" s="28">
        <v>3</v>
      </c>
      <c r="N7" s="85">
        <v>115.03</v>
      </c>
      <c r="O7" s="28">
        <v>14</v>
      </c>
      <c r="P7" s="85">
        <v>33.84</v>
      </c>
      <c r="Q7" s="28">
        <v>1</v>
      </c>
      <c r="R7" s="85">
        <v>113.54</v>
      </c>
      <c r="S7" s="28">
        <v>49</v>
      </c>
      <c r="T7" s="85">
        <v>79.75</v>
      </c>
      <c r="U7" s="28">
        <v>3</v>
      </c>
      <c r="V7" s="85">
        <v>17.8</v>
      </c>
      <c r="W7" s="28">
        <v>95</v>
      </c>
      <c r="X7" s="87">
        <v>9.07</v>
      </c>
    </row>
    <row r="8" spans="1:24" ht="15" customHeight="1">
      <c r="A8" s="2"/>
      <c r="B8" s="1" t="s">
        <v>13</v>
      </c>
      <c r="C8" s="27">
        <f t="shared" si="0"/>
        <v>722</v>
      </c>
      <c r="D8" s="85">
        <f t="shared" si="0"/>
        <v>552.37</v>
      </c>
      <c r="E8" s="88">
        <v>620</v>
      </c>
      <c r="F8" s="89">
        <v>75.66</v>
      </c>
      <c r="G8" s="88">
        <v>25</v>
      </c>
      <c r="H8" s="89">
        <v>37.02</v>
      </c>
      <c r="I8" s="88">
        <v>5</v>
      </c>
      <c r="J8" s="89">
        <v>23.21</v>
      </c>
      <c r="K8" s="88">
        <v>1</v>
      </c>
      <c r="L8" s="89">
        <v>53.57</v>
      </c>
      <c r="M8" s="88">
        <v>3</v>
      </c>
      <c r="N8" s="89">
        <v>115.03</v>
      </c>
      <c r="O8" s="88">
        <v>14</v>
      </c>
      <c r="P8" s="89">
        <v>33.84</v>
      </c>
      <c r="Q8" s="88">
        <v>1</v>
      </c>
      <c r="R8" s="89">
        <v>116.21</v>
      </c>
      <c r="S8" s="88">
        <v>50</v>
      </c>
      <c r="T8" s="89">
        <v>80.03</v>
      </c>
      <c r="U8" s="88">
        <v>3</v>
      </c>
      <c r="V8" s="89">
        <v>17.8</v>
      </c>
      <c r="W8" s="26">
        <v>91</v>
      </c>
      <c r="X8" s="87">
        <v>8.33</v>
      </c>
    </row>
    <row r="9" spans="1:24" ht="15" customHeight="1">
      <c r="A9" s="2"/>
      <c r="B9" s="1" t="s">
        <v>14</v>
      </c>
      <c r="C9" s="27">
        <f t="shared" si="0"/>
        <v>743</v>
      </c>
      <c r="D9" s="85">
        <f t="shared" si="0"/>
        <v>556</v>
      </c>
      <c r="E9" s="88">
        <v>640</v>
      </c>
      <c r="F9" s="89">
        <v>77.31</v>
      </c>
      <c r="G9" s="88">
        <v>26</v>
      </c>
      <c r="H9" s="89">
        <v>38.21</v>
      </c>
      <c r="I9" s="88">
        <v>5</v>
      </c>
      <c r="J9" s="89">
        <v>23.21</v>
      </c>
      <c r="K9" s="88">
        <v>1</v>
      </c>
      <c r="L9" s="89">
        <v>53.57</v>
      </c>
      <c r="M9" s="88">
        <v>3</v>
      </c>
      <c r="N9" s="89">
        <v>115.03</v>
      </c>
      <c r="O9" s="88">
        <v>14</v>
      </c>
      <c r="P9" s="89">
        <v>33.84</v>
      </c>
      <c r="Q9" s="88">
        <v>1</v>
      </c>
      <c r="R9" s="89">
        <v>117</v>
      </c>
      <c r="S9" s="88">
        <v>50</v>
      </c>
      <c r="T9" s="89">
        <v>80.03</v>
      </c>
      <c r="U9" s="88">
        <v>3</v>
      </c>
      <c r="V9" s="89">
        <v>17.8</v>
      </c>
      <c r="W9" s="26">
        <v>88</v>
      </c>
      <c r="X9" s="87">
        <v>8.28</v>
      </c>
    </row>
    <row r="10" spans="1:24" s="90" customFormat="1" ht="15" customHeight="1">
      <c r="A10" s="3"/>
      <c r="B10" s="1" t="s">
        <v>33</v>
      </c>
      <c r="C10" s="27">
        <f t="shared" si="0"/>
        <v>757</v>
      </c>
      <c r="D10" s="85">
        <f t="shared" si="0"/>
        <v>557.11</v>
      </c>
      <c r="E10" s="88">
        <v>654</v>
      </c>
      <c r="F10" s="89">
        <v>79.48</v>
      </c>
      <c r="G10" s="88">
        <v>26</v>
      </c>
      <c r="H10" s="89">
        <v>38.21</v>
      </c>
      <c r="I10" s="88">
        <v>5</v>
      </c>
      <c r="J10" s="89">
        <v>23.21</v>
      </c>
      <c r="K10" s="88">
        <v>1</v>
      </c>
      <c r="L10" s="89">
        <v>52.28</v>
      </c>
      <c r="M10" s="88">
        <v>3</v>
      </c>
      <c r="N10" s="89">
        <v>115.03</v>
      </c>
      <c r="O10" s="88">
        <v>14</v>
      </c>
      <c r="P10" s="89">
        <v>33.89</v>
      </c>
      <c r="Q10" s="88">
        <v>1</v>
      </c>
      <c r="R10" s="89">
        <v>117</v>
      </c>
      <c r="S10" s="88">
        <v>50</v>
      </c>
      <c r="T10" s="89">
        <v>80.21</v>
      </c>
      <c r="U10" s="88">
        <v>3</v>
      </c>
      <c r="V10" s="89">
        <v>17.8</v>
      </c>
      <c r="W10" s="26">
        <v>87</v>
      </c>
      <c r="X10" s="87">
        <v>7.99</v>
      </c>
    </row>
    <row r="11" spans="1:24" s="90" customFormat="1" ht="15" customHeight="1">
      <c r="A11" s="3"/>
      <c r="B11" s="4" t="s">
        <v>93</v>
      </c>
      <c r="C11" s="91">
        <v>765</v>
      </c>
      <c r="D11" s="92">
        <v>558.99</v>
      </c>
      <c r="E11" s="93">
        <v>661</v>
      </c>
      <c r="F11" s="94">
        <v>79.91</v>
      </c>
      <c r="G11" s="93">
        <v>27</v>
      </c>
      <c r="H11" s="94">
        <v>39.47</v>
      </c>
      <c r="I11" s="93">
        <v>5</v>
      </c>
      <c r="J11" s="94">
        <v>23.41</v>
      </c>
      <c r="K11" s="93">
        <v>1</v>
      </c>
      <c r="L11" s="94">
        <v>52.28</v>
      </c>
      <c r="M11" s="93">
        <v>3</v>
      </c>
      <c r="N11" s="94">
        <v>115.03</v>
      </c>
      <c r="O11" s="93">
        <v>14</v>
      </c>
      <c r="P11" s="94">
        <v>33.89</v>
      </c>
      <c r="Q11" s="93">
        <v>1</v>
      </c>
      <c r="R11" s="94">
        <v>117</v>
      </c>
      <c r="S11" s="93">
        <v>50</v>
      </c>
      <c r="T11" s="94">
        <v>80.21</v>
      </c>
      <c r="U11" s="93">
        <v>3</v>
      </c>
      <c r="V11" s="94">
        <v>17.8</v>
      </c>
      <c r="W11" s="95">
        <v>86</v>
      </c>
      <c r="X11" s="96">
        <v>7.52</v>
      </c>
    </row>
    <row r="12" spans="1:24" ht="15" customHeight="1">
      <c r="A12" s="23"/>
      <c r="B12" s="23"/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12" ht="15" customHeight="1">
      <c r="A13" s="5" t="s">
        <v>94</v>
      </c>
      <c r="L13" s="11"/>
    </row>
    <row r="14" spans="1:12" ht="15" customHeight="1">
      <c r="A14" s="5" t="s">
        <v>95</v>
      </c>
      <c r="L14" s="11"/>
    </row>
    <row r="15" ht="15" customHeight="1">
      <c r="L15" s="11"/>
    </row>
    <row r="16" ht="15" customHeight="1">
      <c r="L16" s="11"/>
    </row>
    <row r="17" spans="1:12" ht="15" customHeight="1">
      <c r="A17" s="130" t="s">
        <v>96</v>
      </c>
      <c r="B17" s="130"/>
      <c r="C17" s="130"/>
      <c r="D17" s="130"/>
      <c r="E17" s="130"/>
      <c r="F17" s="130"/>
      <c r="G17" s="130"/>
      <c r="H17" s="130"/>
      <c r="I17" s="130"/>
      <c r="J17" s="130"/>
      <c r="L17" s="11"/>
    </row>
    <row r="18" spans="1:12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L18" s="11"/>
    </row>
    <row r="19" spans="1:12" ht="15" customHeight="1">
      <c r="A19" s="30" t="s">
        <v>97</v>
      </c>
      <c r="B19" s="30"/>
      <c r="C19" s="30"/>
      <c r="D19" s="30"/>
      <c r="E19" s="30"/>
      <c r="F19" s="30"/>
      <c r="G19" s="30"/>
      <c r="H19" s="30"/>
      <c r="I19" s="30"/>
      <c r="J19" s="30"/>
      <c r="L19" s="11"/>
    </row>
    <row r="20" spans="1:10" ht="15" customHeight="1">
      <c r="A20" s="148" t="s">
        <v>25</v>
      </c>
      <c r="B20" s="148"/>
      <c r="C20" s="132" t="s">
        <v>98</v>
      </c>
      <c r="D20" s="132"/>
      <c r="E20" s="132" t="s">
        <v>99</v>
      </c>
      <c r="F20" s="132"/>
      <c r="G20" s="132" t="s">
        <v>100</v>
      </c>
      <c r="H20" s="132"/>
      <c r="I20" s="132" t="s">
        <v>101</v>
      </c>
      <c r="J20" s="133"/>
    </row>
    <row r="21" spans="1:10" ht="15" customHeight="1">
      <c r="A21" s="149"/>
      <c r="B21" s="149"/>
      <c r="C21" s="33" t="s">
        <v>102</v>
      </c>
      <c r="D21" s="33" t="s">
        <v>103</v>
      </c>
      <c r="E21" s="33" t="s">
        <v>102</v>
      </c>
      <c r="F21" s="33" t="s">
        <v>103</v>
      </c>
      <c r="G21" s="33" t="s">
        <v>102</v>
      </c>
      <c r="H21" s="33" t="s">
        <v>103</v>
      </c>
      <c r="I21" s="33" t="s">
        <v>102</v>
      </c>
      <c r="J21" s="34" t="s">
        <v>103</v>
      </c>
    </row>
    <row r="22" spans="1:10" ht="15" customHeight="1">
      <c r="A22" s="35"/>
      <c r="B22" s="39"/>
      <c r="C22" s="38"/>
      <c r="D22" s="39"/>
      <c r="E22" s="39"/>
      <c r="F22" s="39"/>
      <c r="G22" s="39"/>
      <c r="H22" s="39"/>
      <c r="I22" s="39"/>
      <c r="J22" s="39"/>
    </row>
    <row r="23" spans="1:10" ht="15" customHeight="1">
      <c r="A23" s="97" t="s">
        <v>11</v>
      </c>
      <c r="B23" s="72" t="s">
        <v>104</v>
      </c>
      <c r="C23" s="98">
        <f aca="true" t="shared" si="1" ref="C23:D28">SUM(E23,G23,I23)</f>
        <v>12015</v>
      </c>
      <c r="D23" s="99">
        <f t="shared" si="1"/>
        <v>409</v>
      </c>
      <c r="E23" s="99">
        <v>298</v>
      </c>
      <c r="F23" s="99">
        <v>36</v>
      </c>
      <c r="G23" s="100">
        <v>11226</v>
      </c>
      <c r="H23" s="99">
        <v>373</v>
      </c>
      <c r="I23" s="99">
        <v>491</v>
      </c>
      <c r="J23" s="99" t="s">
        <v>48</v>
      </c>
    </row>
    <row r="24" spans="1:10" ht="15" customHeight="1">
      <c r="A24" s="35"/>
      <c r="B24" s="72"/>
      <c r="C24" s="101">
        <f t="shared" si="1"/>
        <v>399</v>
      </c>
      <c r="D24" s="102">
        <f t="shared" si="1"/>
        <v>107</v>
      </c>
      <c r="E24" s="102">
        <v>0</v>
      </c>
      <c r="F24" s="102" t="s">
        <v>48</v>
      </c>
      <c r="G24" s="102">
        <v>299</v>
      </c>
      <c r="H24" s="102">
        <v>107</v>
      </c>
      <c r="I24" s="102">
        <v>100</v>
      </c>
      <c r="J24" s="102" t="s">
        <v>48</v>
      </c>
    </row>
    <row r="25" spans="1:10" ht="15" customHeight="1">
      <c r="A25" s="35"/>
      <c r="B25" s="72" t="s">
        <v>105</v>
      </c>
      <c r="C25" s="98">
        <f t="shared" si="1"/>
        <v>12092</v>
      </c>
      <c r="D25" s="99">
        <v>257</v>
      </c>
      <c r="E25" s="99">
        <v>257</v>
      </c>
      <c r="F25" s="99" t="s">
        <v>48</v>
      </c>
      <c r="G25" s="100">
        <v>11423</v>
      </c>
      <c r="H25" s="99">
        <v>257</v>
      </c>
      <c r="I25" s="99">
        <v>412</v>
      </c>
      <c r="J25" s="99" t="s">
        <v>48</v>
      </c>
    </row>
    <row r="26" spans="1:10" ht="15" customHeight="1">
      <c r="A26" s="35"/>
      <c r="B26" s="72"/>
      <c r="C26" s="101">
        <f t="shared" si="1"/>
        <v>448</v>
      </c>
      <c r="D26" s="102">
        <f t="shared" si="1"/>
        <v>49</v>
      </c>
      <c r="E26" s="102">
        <v>0</v>
      </c>
      <c r="F26" s="102" t="s">
        <v>48</v>
      </c>
      <c r="G26" s="102">
        <v>348</v>
      </c>
      <c r="H26" s="102">
        <v>49</v>
      </c>
      <c r="I26" s="102">
        <v>100</v>
      </c>
      <c r="J26" s="102" t="s">
        <v>48</v>
      </c>
    </row>
    <row r="27" spans="1:10" ht="15" customHeight="1">
      <c r="A27" s="35"/>
      <c r="B27" s="72" t="s">
        <v>106</v>
      </c>
      <c r="C27" s="98">
        <f t="shared" si="1"/>
        <v>12388</v>
      </c>
      <c r="D27" s="99">
        <f t="shared" si="1"/>
        <v>331</v>
      </c>
      <c r="E27" s="99">
        <v>222</v>
      </c>
      <c r="F27" s="102" t="s">
        <v>48</v>
      </c>
      <c r="G27" s="100">
        <v>11754</v>
      </c>
      <c r="H27" s="99">
        <v>331</v>
      </c>
      <c r="I27" s="99">
        <v>412</v>
      </c>
      <c r="J27" s="102" t="s">
        <v>48</v>
      </c>
    </row>
    <row r="28" spans="1:10" ht="15" customHeight="1">
      <c r="A28" s="35"/>
      <c r="B28" s="72"/>
      <c r="C28" s="101">
        <f t="shared" si="1"/>
        <v>478</v>
      </c>
      <c r="D28" s="102">
        <f t="shared" si="1"/>
        <v>30</v>
      </c>
      <c r="E28" s="102">
        <v>0</v>
      </c>
      <c r="F28" s="102" t="s">
        <v>48</v>
      </c>
      <c r="G28" s="102">
        <v>378</v>
      </c>
      <c r="H28" s="102">
        <v>30</v>
      </c>
      <c r="I28" s="102">
        <v>100</v>
      </c>
      <c r="J28" s="102" t="s">
        <v>48</v>
      </c>
    </row>
    <row r="29" spans="1:10" ht="15" customHeight="1">
      <c r="A29" s="35"/>
      <c r="B29" s="72" t="s">
        <v>33</v>
      </c>
      <c r="C29" s="98">
        <f>SUM(E29,G29,I29)</f>
        <v>12497</v>
      </c>
      <c r="D29" s="99">
        <f>SUM(F29,H29,J29)</f>
        <v>220</v>
      </c>
      <c r="E29" s="99">
        <v>184</v>
      </c>
      <c r="F29" s="102" t="s">
        <v>107</v>
      </c>
      <c r="G29" s="100">
        <v>11958</v>
      </c>
      <c r="H29" s="99">
        <v>220</v>
      </c>
      <c r="I29" s="99">
        <v>355</v>
      </c>
      <c r="J29" s="102" t="s">
        <v>107</v>
      </c>
    </row>
    <row r="30" spans="1:10" ht="15" customHeight="1">
      <c r="A30" s="35"/>
      <c r="B30" s="72"/>
      <c r="C30" s="101">
        <f>SUM(E30,G30,I30)</f>
        <v>478</v>
      </c>
      <c r="D30" s="102">
        <f>SUM(F30,H30,J30)</f>
        <v>0</v>
      </c>
      <c r="E30" s="102">
        <v>0</v>
      </c>
      <c r="F30" s="102" t="s">
        <v>107</v>
      </c>
      <c r="G30" s="102">
        <v>378</v>
      </c>
      <c r="H30" s="102" t="s">
        <v>107</v>
      </c>
      <c r="I30" s="102">
        <v>100</v>
      </c>
      <c r="J30" s="102" t="s">
        <v>107</v>
      </c>
    </row>
    <row r="31" spans="1:10" ht="15" customHeight="1">
      <c r="A31" s="35"/>
      <c r="B31" s="72" t="s">
        <v>108</v>
      </c>
      <c r="C31" s="98">
        <v>12676</v>
      </c>
      <c r="D31" s="99">
        <v>211</v>
      </c>
      <c r="E31" s="99">
        <v>155</v>
      </c>
      <c r="F31" s="102" t="s">
        <v>107</v>
      </c>
      <c r="G31" s="100">
        <v>12169</v>
      </c>
      <c r="H31" s="99">
        <v>211</v>
      </c>
      <c r="I31" s="99">
        <v>352</v>
      </c>
      <c r="J31" s="102" t="s">
        <v>107</v>
      </c>
    </row>
    <row r="32" spans="1:10" ht="15" customHeight="1">
      <c r="A32" s="35"/>
      <c r="B32" s="72"/>
      <c r="C32" s="101">
        <v>478</v>
      </c>
      <c r="D32" s="102">
        <v>0</v>
      </c>
      <c r="E32" s="102">
        <v>0</v>
      </c>
      <c r="F32" s="102" t="s">
        <v>107</v>
      </c>
      <c r="G32" s="102">
        <v>378</v>
      </c>
      <c r="H32" s="102" t="s">
        <v>107</v>
      </c>
      <c r="I32" s="102">
        <v>100</v>
      </c>
      <c r="J32" s="102" t="s">
        <v>107</v>
      </c>
    </row>
    <row r="33" spans="1:10" ht="15" customHeight="1">
      <c r="A33" s="79"/>
      <c r="B33" s="79"/>
      <c r="C33" s="81"/>
      <c r="D33" s="79"/>
      <c r="E33" s="79"/>
      <c r="F33" s="79"/>
      <c r="G33" s="79"/>
      <c r="H33" s="79"/>
      <c r="I33" s="79"/>
      <c r="J33" s="79"/>
    </row>
    <row r="34" spans="1:10" ht="15" customHeight="1">
      <c r="A34" s="30" t="s">
        <v>109</v>
      </c>
      <c r="B34" s="30"/>
      <c r="C34" s="46"/>
      <c r="D34" s="46"/>
      <c r="E34" s="46"/>
      <c r="F34" s="46"/>
      <c r="G34" s="46"/>
      <c r="H34" s="46"/>
      <c r="I34" s="82"/>
      <c r="J34" s="82"/>
    </row>
    <row r="35" spans="1:10" ht="15" customHeight="1">
      <c r="A35" s="30" t="s">
        <v>110</v>
      </c>
      <c r="B35" s="30"/>
      <c r="C35" s="46"/>
      <c r="D35" s="46"/>
      <c r="E35" s="46"/>
      <c r="F35" s="46"/>
      <c r="G35" s="46"/>
      <c r="H35" s="46"/>
      <c r="I35" s="82"/>
      <c r="J35" s="82"/>
    </row>
    <row r="39" spans="1:8" ht="15" customHeight="1">
      <c r="A39" s="123" t="s">
        <v>111</v>
      </c>
      <c r="B39" s="123"/>
      <c r="C39" s="123"/>
      <c r="D39" s="123"/>
      <c r="E39" s="123"/>
      <c r="F39" s="123"/>
      <c r="G39" s="123"/>
      <c r="H39" s="123"/>
    </row>
    <row r="40" ht="15" customHeight="1">
      <c r="H40" s="6"/>
    </row>
    <row r="41" spans="1:8" ht="15" customHeight="1">
      <c r="A41" s="5" t="s">
        <v>97</v>
      </c>
      <c r="H41" s="103" t="s">
        <v>112</v>
      </c>
    </row>
    <row r="42" spans="1:8" ht="15" customHeight="1">
      <c r="A42" s="124" t="s">
        <v>38</v>
      </c>
      <c r="B42" s="125"/>
      <c r="C42" s="129" t="s">
        <v>113</v>
      </c>
      <c r="D42" s="129"/>
      <c r="E42" s="129" t="s">
        <v>100</v>
      </c>
      <c r="F42" s="129"/>
      <c r="G42" s="129" t="s">
        <v>101</v>
      </c>
      <c r="H42" s="125"/>
    </row>
    <row r="43" spans="1:8" ht="15" customHeight="1">
      <c r="A43" s="126"/>
      <c r="B43" s="127"/>
      <c r="C43" s="49" t="s">
        <v>102</v>
      </c>
      <c r="D43" s="49" t="s">
        <v>103</v>
      </c>
      <c r="E43" s="49" t="s">
        <v>102</v>
      </c>
      <c r="F43" s="49" t="s">
        <v>103</v>
      </c>
      <c r="G43" s="49" t="s">
        <v>102</v>
      </c>
      <c r="H43" s="48" t="s">
        <v>103</v>
      </c>
    </row>
    <row r="44" spans="1:8" ht="15" customHeight="1">
      <c r="A44" s="104"/>
      <c r="B44" s="105"/>
      <c r="C44" s="25"/>
      <c r="D44" s="12"/>
      <c r="E44" s="12"/>
      <c r="F44" s="12"/>
      <c r="G44" s="12"/>
      <c r="H44" s="12"/>
    </row>
    <row r="45" spans="1:8" ht="15" customHeight="1">
      <c r="A45" s="1" t="s">
        <v>11</v>
      </c>
      <c r="B45" s="1" t="s">
        <v>12</v>
      </c>
      <c r="C45" s="106">
        <f aca="true" t="shared" si="2" ref="C45:D48">SUM(E45,G45)</f>
        <v>8211</v>
      </c>
      <c r="D45" s="107">
        <f t="shared" si="2"/>
        <v>18</v>
      </c>
      <c r="E45" s="41">
        <v>8082</v>
      </c>
      <c r="F45" s="107">
        <v>18</v>
      </c>
      <c r="G45" s="107">
        <v>129</v>
      </c>
      <c r="H45" s="88" t="s">
        <v>48</v>
      </c>
    </row>
    <row r="46" spans="1:8" ht="15" customHeight="1">
      <c r="A46" s="2"/>
      <c r="B46" s="1" t="s">
        <v>13</v>
      </c>
      <c r="C46" s="106">
        <f t="shared" si="2"/>
        <v>8166</v>
      </c>
      <c r="D46" s="107">
        <f t="shared" si="2"/>
        <v>27</v>
      </c>
      <c r="E46" s="42">
        <v>8037</v>
      </c>
      <c r="F46" s="88">
        <v>27</v>
      </c>
      <c r="G46" s="88">
        <v>129</v>
      </c>
      <c r="H46" s="88" t="s">
        <v>48</v>
      </c>
    </row>
    <row r="47" spans="1:8" ht="15" customHeight="1">
      <c r="A47" s="2"/>
      <c r="B47" s="1" t="s">
        <v>14</v>
      </c>
      <c r="C47" s="106">
        <f t="shared" si="2"/>
        <v>8166</v>
      </c>
      <c r="D47" s="107">
        <f t="shared" si="2"/>
        <v>0</v>
      </c>
      <c r="E47" s="42">
        <v>8037</v>
      </c>
      <c r="F47" s="88" t="s">
        <v>48</v>
      </c>
      <c r="G47" s="88">
        <v>129</v>
      </c>
      <c r="H47" s="88" t="s">
        <v>48</v>
      </c>
    </row>
    <row r="48" spans="1:8" ht="15" customHeight="1">
      <c r="A48" s="3"/>
      <c r="B48" s="1" t="s">
        <v>33</v>
      </c>
      <c r="C48" s="106">
        <f t="shared" si="2"/>
        <v>8234</v>
      </c>
      <c r="D48" s="107">
        <f t="shared" si="2"/>
        <v>72</v>
      </c>
      <c r="E48" s="42">
        <v>8105</v>
      </c>
      <c r="F48" s="88">
        <v>72</v>
      </c>
      <c r="G48" s="88">
        <v>129</v>
      </c>
      <c r="H48" s="88" t="s">
        <v>114</v>
      </c>
    </row>
    <row r="49" spans="1:8" ht="15" customHeight="1">
      <c r="A49" s="3"/>
      <c r="B49" s="1" t="s">
        <v>115</v>
      </c>
      <c r="C49" s="108">
        <v>6474</v>
      </c>
      <c r="D49" s="109">
        <v>0</v>
      </c>
      <c r="E49" s="42">
        <v>6474</v>
      </c>
      <c r="F49" s="88">
        <v>0</v>
      </c>
      <c r="G49" s="88">
        <v>0</v>
      </c>
      <c r="H49" s="88">
        <v>0</v>
      </c>
    </row>
    <row r="50" spans="1:8" ht="15" customHeight="1">
      <c r="A50" s="110"/>
      <c r="B50" s="110"/>
      <c r="C50" s="24"/>
      <c r="D50" s="23"/>
      <c r="E50" s="23"/>
      <c r="F50" s="23"/>
      <c r="G50" s="23"/>
      <c r="H50" s="23"/>
    </row>
    <row r="51" ht="15" customHeight="1">
      <c r="A51" s="5" t="s">
        <v>116</v>
      </c>
    </row>
    <row r="52" ht="15" customHeight="1">
      <c r="A52" s="5" t="s">
        <v>117</v>
      </c>
    </row>
    <row r="53" ht="15" customHeight="1">
      <c r="A53" s="5" t="s">
        <v>118</v>
      </c>
    </row>
    <row r="54" ht="15" customHeight="1">
      <c r="A54" s="5" t="s">
        <v>119</v>
      </c>
    </row>
    <row r="58" spans="1:15" ht="15" customHeight="1">
      <c r="A58" s="55" t="s">
        <v>120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2:7" ht="15" customHeight="1">
      <c r="B59" s="111"/>
      <c r="C59" s="111"/>
      <c r="D59" s="111"/>
      <c r="E59" s="111"/>
      <c r="F59" s="111"/>
      <c r="G59" s="111"/>
    </row>
    <row r="60" spans="1:7" ht="15" customHeight="1">
      <c r="A60" s="111" t="s">
        <v>121</v>
      </c>
      <c r="C60" s="111"/>
      <c r="D60" s="111"/>
      <c r="E60" s="111"/>
      <c r="F60" s="111"/>
      <c r="G60" s="111"/>
    </row>
    <row r="61" spans="1:15" ht="15" customHeight="1">
      <c r="A61" s="56" t="s">
        <v>38</v>
      </c>
      <c r="B61" s="31"/>
      <c r="C61" s="158" t="s">
        <v>122</v>
      </c>
      <c r="D61" s="161" t="s">
        <v>123</v>
      </c>
      <c r="E61" s="161" t="s">
        <v>124</v>
      </c>
      <c r="F61" s="161" t="s">
        <v>125</v>
      </c>
      <c r="G61" s="161" t="s">
        <v>126</v>
      </c>
      <c r="H61" s="164" t="s">
        <v>127</v>
      </c>
      <c r="I61" s="165"/>
      <c r="J61" s="165"/>
      <c r="K61" s="165"/>
      <c r="L61" s="166"/>
      <c r="M61" s="167" t="s">
        <v>128</v>
      </c>
      <c r="N61" s="167" t="s">
        <v>129</v>
      </c>
      <c r="O61" s="150" t="s">
        <v>130</v>
      </c>
    </row>
    <row r="62" spans="1:15" ht="15" customHeight="1">
      <c r="A62" s="154"/>
      <c r="B62" s="155"/>
      <c r="C62" s="159"/>
      <c r="D62" s="162"/>
      <c r="E62" s="162"/>
      <c r="F62" s="162"/>
      <c r="G62" s="162"/>
      <c r="H62" s="153" t="s">
        <v>131</v>
      </c>
      <c r="I62" s="53" t="s">
        <v>132</v>
      </c>
      <c r="J62" s="112" t="s">
        <v>133</v>
      </c>
      <c r="K62" s="153" t="s">
        <v>134</v>
      </c>
      <c r="L62" s="112" t="s">
        <v>135</v>
      </c>
      <c r="M62" s="168"/>
      <c r="N62" s="170"/>
      <c r="O62" s="151"/>
    </row>
    <row r="63" spans="1:15" ht="15" customHeight="1">
      <c r="A63" s="156"/>
      <c r="B63" s="157"/>
      <c r="C63" s="160"/>
      <c r="D63" s="163"/>
      <c r="E63" s="163"/>
      <c r="F63" s="163"/>
      <c r="G63" s="163"/>
      <c r="H63" s="84"/>
      <c r="I63" s="54"/>
      <c r="J63" s="113" t="s">
        <v>136</v>
      </c>
      <c r="K63" s="84"/>
      <c r="L63" s="113" t="s">
        <v>137</v>
      </c>
      <c r="M63" s="169"/>
      <c r="N63" s="143"/>
      <c r="O63" s="152"/>
    </row>
    <row r="64" spans="1:15" ht="15" customHeight="1">
      <c r="A64" s="11"/>
      <c r="B64" s="40"/>
      <c r="H64" s="114"/>
      <c r="I64" s="114"/>
      <c r="J64" s="114"/>
      <c r="K64" s="114"/>
      <c r="L64" s="114"/>
      <c r="M64" s="114"/>
      <c r="N64" s="114"/>
      <c r="O64" s="114"/>
    </row>
    <row r="65" spans="1:15" ht="15" customHeight="1">
      <c r="A65" s="1" t="s">
        <v>11</v>
      </c>
      <c r="B65" s="115" t="s">
        <v>12</v>
      </c>
      <c r="C65" s="116">
        <v>26673</v>
      </c>
      <c r="D65" s="116">
        <v>8268</v>
      </c>
      <c r="E65" s="116">
        <v>495380</v>
      </c>
      <c r="F65" s="117">
        <v>76.1</v>
      </c>
      <c r="G65" s="116">
        <v>77109957</v>
      </c>
      <c r="H65" s="118">
        <v>4</v>
      </c>
      <c r="I65" s="118">
        <v>33</v>
      </c>
      <c r="J65" s="119">
        <v>1891004</v>
      </c>
      <c r="K65" s="119">
        <v>49520</v>
      </c>
      <c r="L65" s="119">
        <v>127045</v>
      </c>
      <c r="M65" s="119">
        <v>150201</v>
      </c>
      <c r="N65" s="119">
        <v>2127025</v>
      </c>
      <c r="O65" s="119">
        <v>6519588</v>
      </c>
    </row>
    <row r="66" spans="1:15" ht="15" customHeight="1">
      <c r="A66" s="2"/>
      <c r="B66" s="115" t="s">
        <v>13</v>
      </c>
      <c r="C66" s="116">
        <v>26673</v>
      </c>
      <c r="D66" s="116">
        <v>8460</v>
      </c>
      <c r="E66" s="116">
        <v>519768</v>
      </c>
      <c r="F66" s="117">
        <v>79.5</v>
      </c>
      <c r="G66" s="116">
        <v>71399540</v>
      </c>
      <c r="H66" s="118">
        <v>5</v>
      </c>
      <c r="I66" s="118">
        <v>34</v>
      </c>
      <c r="J66" s="119">
        <v>1901198</v>
      </c>
      <c r="K66" s="119">
        <v>50426</v>
      </c>
      <c r="L66" s="119">
        <v>129020</v>
      </c>
      <c r="M66" s="119">
        <v>154097</v>
      </c>
      <c r="N66" s="119">
        <v>2252097</v>
      </c>
      <c r="O66" s="119">
        <v>8350472</v>
      </c>
    </row>
    <row r="67" spans="1:15" ht="15" customHeight="1">
      <c r="A67" s="2"/>
      <c r="B67" s="115" t="s">
        <v>14</v>
      </c>
      <c r="C67" s="116">
        <v>26677</v>
      </c>
      <c r="D67" s="116">
        <v>8770</v>
      </c>
      <c r="E67" s="116">
        <v>527385</v>
      </c>
      <c r="F67" s="117">
        <v>80.4</v>
      </c>
      <c r="G67" s="116">
        <v>75422184</v>
      </c>
      <c r="H67" s="118">
        <v>5</v>
      </c>
      <c r="I67" s="118">
        <v>34</v>
      </c>
      <c r="J67" s="119">
        <v>1901719</v>
      </c>
      <c r="K67" s="119">
        <v>51947</v>
      </c>
      <c r="L67" s="119">
        <v>132142</v>
      </c>
      <c r="M67" s="119">
        <v>192556</v>
      </c>
      <c r="N67" s="119">
        <v>2383583</v>
      </c>
      <c r="O67" s="119">
        <v>9090572</v>
      </c>
    </row>
    <row r="68" spans="1:15" ht="15" customHeight="1">
      <c r="A68" s="2"/>
      <c r="B68" s="115" t="s">
        <v>33</v>
      </c>
      <c r="C68" s="116">
        <v>26706</v>
      </c>
      <c r="D68" s="116">
        <v>8875</v>
      </c>
      <c r="E68" s="116">
        <v>534642</v>
      </c>
      <c r="F68" s="117">
        <v>81.4</v>
      </c>
      <c r="G68" s="116">
        <v>82273508</v>
      </c>
      <c r="H68" s="118">
        <v>5</v>
      </c>
      <c r="I68" s="118">
        <v>34</v>
      </c>
      <c r="J68" s="119">
        <v>2004327</v>
      </c>
      <c r="K68" s="119">
        <v>53519</v>
      </c>
      <c r="L68" s="119">
        <v>134868</v>
      </c>
      <c r="M68" s="119">
        <v>199652</v>
      </c>
      <c r="N68" s="119">
        <v>2462046</v>
      </c>
      <c r="O68" s="119">
        <v>9172597</v>
      </c>
    </row>
    <row r="69" spans="1:15" ht="15" customHeight="1">
      <c r="A69" s="2"/>
      <c r="B69" s="115" t="s">
        <v>138</v>
      </c>
      <c r="C69" s="116" t="s">
        <v>139</v>
      </c>
      <c r="D69" s="116" t="s">
        <v>140</v>
      </c>
      <c r="E69" s="116" t="s">
        <v>141</v>
      </c>
      <c r="F69" s="117">
        <v>82.4</v>
      </c>
      <c r="G69" s="116" t="s">
        <v>142</v>
      </c>
      <c r="H69" s="118">
        <v>5</v>
      </c>
      <c r="I69" s="118">
        <v>34</v>
      </c>
      <c r="J69" s="119" t="s">
        <v>143</v>
      </c>
      <c r="K69" s="119" t="s">
        <v>144</v>
      </c>
      <c r="L69" s="119" t="s">
        <v>145</v>
      </c>
      <c r="M69" s="119" t="s">
        <v>146</v>
      </c>
      <c r="N69" s="119" t="s">
        <v>147</v>
      </c>
      <c r="O69" s="119" t="s">
        <v>148</v>
      </c>
    </row>
    <row r="70" spans="1:15" ht="15" customHeight="1">
      <c r="A70" s="59"/>
      <c r="B70" s="120"/>
      <c r="C70" s="121"/>
      <c r="D70" s="121"/>
      <c r="E70" s="121"/>
      <c r="F70" s="121"/>
      <c r="G70" s="121"/>
      <c r="H70" s="122"/>
      <c r="I70" s="122"/>
      <c r="J70" s="122"/>
      <c r="K70" s="122"/>
      <c r="L70" s="122"/>
      <c r="M70" s="122"/>
      <c r="N70" s="122"/>
      <c r="O70" s="122"/>
    </row>
    <row r="71" spans="2:7" ht="15" customHeight="1">
      <c r="B71" s="111"/>
      <c r="C71" s="111"/>
      <c r="D71" s="111"/>
      <c r="E71" s="111"/>
      <c r="F71" s="111"/>
      <c r="G71" s="111"/>
    </row>
    <row r="72" ht="15" customHeight="1">
      <c r="A72" s="5" t="s">
        <v>149</v>
      </c>
    </row>
  </sheetData>
  <mergeCells count="38">
    <mergeCell ref="A1:X1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17:J17"/>
    <mergeCell ref="A20:B21"/>
    <mergeCell ref="C20:D20"/>
    <mergeCell ref="E20:F20"/>
    <mergeCell ref="G20:H20"/>
    <mergeCell ref="I20:J20"/>
    <mergeCell ref="A39:H39"/>
    <mergeCell ref="A42:B43"/>
    <mergeCell ref="C42:D42"/>
    <mergeCell ref="E42:F42"/>
    <mergeCell ref="G42:H42"/>
    <mergeCell ref="A58:O58"/>
    <mergeCell ref="A61:B63"/>
    <mergeCell ref="C61:C63"/>
    <mergeCell ref="D61:D63"/>
    <mergeCell ref="E61:E63"/>
    <mergeCell ref="F61:F63"/>
    <mergeCell ref="G61:G63"/>
    <mergeCell ref="H61:L61"/>
    <mergeCell ref="M61:M63"/>
    <mergeCell ref="N61:N63"/>
    <mergeCell ref="O61:O63"/>
    <mergeCell ref="H62:H63"/>
    <mergeCell ref="I62:I63"/>
    <mergeCell ref="K62:K63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2004-07-14T05:48:20Z</cp:lastPrinted>
  <dcterms:created xsi:type="dcterms:W3CDTF">2003-08-27T07:54:12Z</dcterms:created>
  <dcterms:modified xsi:type="dcterms:W3CDTF">2006-09-27T07:07:59Z</dcterms:modified>
  <cp:category/>
  <cp:version/>
  <cp:contentType/>
  <cp:contentStatus/>
</cp:coreProperties>
</file>