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大学教職員、学生数" sheetId="1" r:id="rId1"/>
    <sheet name="短大教職員、学生数" sheetId="2" r:id="rId2"/>
    <sheet name="高、中、小学校" sheetId="3" r:id="rId3"/>
    <sheet name="幼稚園他" sheetId="4" r:id="rId4"/>
    <sheet name="卒業後の状況" sheetId="5" r:id="rId5"/>
    <sheet name="高校卒業生" sheetId="6" r:id="rId6"/>
  </sheets>
  <definedNames/>
  <calcPr fullCalcOnLoad="1"/>
</workbook>
</file>

<file path=xl/sharedStrings.xml><?xml version="1.0" encoding="utf-8"?>
<sst xmlns="http://schemas.openxmlformats.org/spreadsheetml/2006/main" count="882" uniqueCount="288">
  <si>
    <t>ⅩⅧ   教     育     ・     文     化</t>
  </si>
  <si>
    <t>教職員数は、本務のみの数値である｡</t>
  </si>
  <si>
    <t>各年５月１日現在</t>
  </si>
  <si>
    <t>年　　次　　　　大　　学</t>
  </si>
  <si>
    <t>教員数</t>
  </si>
  <si>
    <t>職員数</t>
  </si>
  <si>
    <t>学                    生                   数</t>
  </si>
  <si>
    <t>大学院</t>
  </si>
  <si>
    <t>専攻科</t>
  </si>
  <si>
    <t>総　　数</t>
  </si>
  <si>
    <t>１年次</t>
  </si>
  <si>
    <t>２年次</t>
  </si>
  <si>
    <t>３年次</t>
  </si>
  <si>
    <t>４年次</t>
  </si>
  <si>
    <t>５年次</t>
  </si>
  <si>
    <t>６年次</t>
  </si>
  <si>
    <t>その他</t>
  </si>
  <si>
    <t>計</t>
  </si>
  <si>
    <t>男</t>
  </si>
  <si>
    <t>女</t>
  </si>
  <si>
    <t>事務</t>
  </si>
  <si>
    <t>１</t>
  </si>
  <si>
    <t>(１)</t>
  </si>
  <si>
    <t>事務局</t>
  </si>
  <si>
    <t>(２)</t>
  </si>
  <si>
    <t>文学部</t>
  </si>
  <si>
    <t>(３)</t>
  </si>
  <si>
    <t>(４)</t>
  </si>
  <si>
    <t>(５)</t>
  </si>
  <si>
    <t>理学部</t>
  </si>
  <si>
    <t>(６)</t>
  </si>
  <si>
    <t>医学部</t>
  </si>
  <si>
    <t>(７)</t>
  </si>
  <si>
    <t>薬学部</t>
  </si>
  <si>
    <t>(８)</t>
  </si>
  <si>
    <t>工学部</t>
  </si>
  <si>
    <t>(９)</t>
  </si>
  <si>
    <t>(10)</t>
  </si>
  <si>
    <t>(11)</t>
  </si>
  <si>
    <t>附属図書館</t>
  </si>
  <si>
    <t>(12)</t>
  </si>
  <si>
    <t>(13)</t>
  </si>
  <si>
    <t>(14)</t>
  </si>
  <si>
    <t>医療技術短期大学部</t>
  </si>
  <si>
    <t>２</t>
  </si>
  <si>
    <t>３</t>
  </si>
  <si>
    <t>４</t>
  </si>
  <si>
    <t>５</t>
  </si>
  <si>
    <t>６</t>
  </si>
  <si>
    <t>７</t>
  </si>
  <si>
    <t>資料　各大学</t>
  </si>
  <si>
    <t>13年</t>
  </si>
  <si>
    <t>14年</t>
  </si>
  <si>
    <t>15年</t>
  </si>
  <si>
    <t>16年</t>
  </si>
  <si>
    <t>熊本保健科学大学（私立）</t>
  </si>
  <si>
    <t>法学部</t>
  </si>
  <si>
    <t>教育学部</t>
  </si>
  <si>
    <t>大学院社会文化科学研究科</t>
  </si>
  <si>
    <t>大学院自然科学研究科</t>
  </si>
  <si>
    <t>大学院医学薬学研究部</t>
  </si>
  <si>
    <t>大学院法曹養成研究科</t>
  </si>
  <si>
    <t>その他</t>
  </si>
  <si>
    <t>237表～246表は毎年5月1日現在で実施される学校基本調査（指定統計第13号）に基づく数値である。</t>
  </si>
  <si>
    <t>237.   大   学   教   職   員   、   学   生   数</t>
  </si>
  <si>
    <t>238．  短  期  大  学  教  職  員  数  ，  学  生  数</t>
  </si>
  <si>
    <t>年　　次</t>
  </si>
  <si>
    <t>学                    生                    数</t>
  </si>
  <si>
    <t>総             数</t>
  </si>
  <si>
    <t>昼　　間　　部</t>
  </si>
  <si>
    <t>専 攻 科</t>
  </si>
  <si>
    <t>大　　学</t>
  </si>
  <si>
    <t>昼間部総数</t>
  </si>
  <si>
    <t>専攻科研究生</t>
  </si>
  <si>
    <t>1　年</t>
  </si>
  <si>
    <t>２　年</t>
  </si>
  <si>
    <t>３　年</t>
  </si>
  <si>
    <t>研 究 生</t>
  </si>
  <si>
    <t>平成</t>
  </si>
  <si>
    <t>13年</t>
  </si>
  <si>
    <t>-</t>
  </si>
  <si>
    <t>14年</t>
  </si>
  <si>
    <t>15年</t>
  </si>
  <si>
    <t>-</t>
  </si>
  <si>
    <t>16年</t>
  </si>
  <si>
    <t>17年</t>
  </si>
  <si>
    <t>尚絅短期大学（私立）</t>
  </si>
  <si>
    <t>銀杏学園短期大学（私立）</t>
  </si>
  <si>
    <t>※教員数には非常勤講師を含む。</t>
  </si>
  <si>
    <t>平成</t>
  </si>
  <si>
    <t>17年</t>
  </si>
  <si>
    <t>熊本大学（国立）</t>
  </si>
  <si>
    <t>医学部附属病院</t>
  </si>
  <si>
    <t>(15)</t>
  </si>
  <si>
    <t>(16)</t>
  </si>
  <si>
    <t>保健ｾﾝﾀｰ</t>
  </si>
  <si>
    <t>(17)</t>
  </si>
  <si>
    <t>熊本県立大学（県立）</t>
  </si>
  <si>
    <t>熊本学園大学一部（私立）</t>
  </si>
  <si>
    <t>　　　　　〃　　 　二部 （私立）</t>
  </si>
  <si>
    <t>崇城大学(私立）</t>
  </si>
  <si>
    <t>九州東海大学（私立）</t>
  </si>
  <si>
    <t>尚絅大学（私立）</t>
  </si>
  <si>
    <t>九州ﾙｰﾃﾙ学院大学（私立）</t>
  </si>
  <si>
    <t>８</t>
  </si>
  <si>
    <t>239.  高  等  学  校  教  職  員  数  ，  生  徒  数</t>
  </si>
  <si>
    <t>年　次</t>
  </si>
  <si>
    <t>学校数</t>
  </si>
  <si>
    <t>教員数（本務者）</t>
  </si>
  <si>
    <t>職　員　数</t>
  </si>
  <si>
    <t>生　　　                    徒                    　　　数</t>
  </si>
  <si>
    <t>１　　年</t>
  </si>
  <si>
    <t>２　　年</t>
  </si>
  <si>
    <t>３　　年</t>
  </si>
  <si>
    <t>４　　年</t>
  </si>
  <si>
    <t>平成</t>
  </si>
  <si>
    <t>　13　年</t>
  </si>
  <si>
    <t>※</t>
  </si>
  <si>
    <t>　14　年</t>
  </si>
  <si>
    <t>　15　年</t>
  </si>
  <si>
    <t>　16　年</t>
  </si>
  <si>
    <t>　17　年</t>
  </si>
  <si>
    <t>県　　立</t>
  </si>
  <si>
    <t>全日制</t>
  </si>
  <si>
    <t>‐</t>
  </si>
  <si>
    <t>定時制</t>
  </si>
  <si>
    <t>市　　立</t>
  </si>
  <si>
    <t>私　　立</t>
  </si>
  <si>
    <t>(通信制･県立)</t>
  </si>
  <si>
    <t>※生徒数の総数には専攻科を含む。</t>
  </si>
  <si>
    <t xml:space="preserve">  通信制は別掲である。</t>
  </si>
  <si>
    <t xml:space="preserve">  定時制の学校数は併置校数である。</t>
  </si>
  <si>
    <t>資料　県統計調査課</t>
  </si>
  <si>
    <t>240.  中  学  校  教  職  員  数  ，  生  徒  数</t>
  </si>
  <si>
    <t>学　校　数</t>
  </si>
  <si>
    <t>教　員　数</t>
  </si>
  <si>
    <t>学級数</t>
  </si>
  <si>
    <t>生　　　徒　　　数</t>
  </si>
  <si>
    <t>国立</t>
  </si>
  <si>
    <t>市立</t>
  </si>
  <si>
    <t>私立</t>
  </si>
  <si>
    <t>総　数</t>
  </si>
  <si>
    <t>１　年</t>
  </si>
  <si>
    <t>平成</t>
  </si>
  <si>
    <t>　13　年</t>
  </si>
  <si>
    <t>　14　年</t>
  </si>
  <si>
    <t>　15　年</t>
  </si>
  <si>
    <t>　16　年</t>
  </si>
  <si>
    <t>　17　年</t>
  </si>
  <si>
    <t>国　　立</t>
  </si>
  <si>
    <t>‐</t>
  </si>
  <si>
    <t>241.  小  学  校  教  職  員  数  ，  児  童  数</t>
  </si>
  <si>
    <t>各年５月1日現在</t>
  </si>
  <si>
    <t>児                    童                    数</t>
  </si>
  <si>
    <t>５　年</t>
  </si>
  <si>
    <t>６　　年</t>
  </si>
  <si>
    <t>７5条の学級</t>
  </si>
  <si>
    <t>児 童 数</t>
  </si>
  <si>
    <t>(再掲)</t>
  </si>
  <si>
    <t>　16　年</t>
  </si>
  <si>
    <t>　17　年</t>
  </si>
  <si>
    <t>‐</t>
  </si>
  <si>
    <t>242.  幼  稚  園  教  職  員  数  ，  幼  児  数</t>
  </si>
  <si>
    <t>施　設　数</t>
  </si>
  <si>
    <t>幼　　児　　数</t>
  </si>
  <si>
    <t>総 計</t>
  </si>
  <si>
    <t>国 立</t>
  </si>
  <si>
    <t>市 立</t>
  </si>
  <si>
    <t>私 立</t>
  </si>
  <si>
    <t>３　歳　児</t>
  </si>
  <si>
    <t>４　歳　児</t>
  </si>
  <si>
    <t>５　歳　児</t>
  </si>
  <si>
    <t>　16　年</t>
  </si>
  <si>
    <t>　17　年</t>
  </si>
  <si>
    <t>‐</t>
  </si>
  <si>
    <t>243. 盲 ・ ろ う ・ 養 護 学 校 教 員 数 ， 幼 児 ・ 児 童 ・ 生 徒 数</t>
  </si>
  <si>
    <t>盲　　学　　校</t>
  </si>
  <si>
    <t>ろ　　う　　学　　校</t>
  </si>
  <si>
    <t>養　　護　　学　　校</t>
  </si>
  <si>
    <t>幼児・児童・生徒数</t>
  </si>
  <si>
    <t>幼稚部</t>
  </si>
  <si>
    <t>小学部</t>
  </si>
  <si>
    <t>中学部</t>
  </si>
  <si>
    <t>高等部</t>
  </si>
  <si>
    <t>　15  年</t>
  </si>
  <si>
    <t>-</t>
  </si>
  <si>
    <t>　17　年</t>
  </si>
  <si>
    <t>244. 専 修 学 校 教 職 員 数 ， 生 徒 数</t>
  </si>
  <si>
    <t xml:space="preserve">学 校 数 </t>
  </si>
  <si>
    <t>教 員 数</t>
  </si>
  <si>
    <t>職 員 数</t>
  </si>
  <si>
    <t>生　　徒　　数</t>
  </si>
  <si>
    <t>　16　年</t>
  </si>
  <si>
    <t>　17　年</t>
  </si>
  <si>
    <t>‐</t>
  </si>
  <si>
    <t>県　　立</t>
  </si>
  <si>
    <t>245. 各 種 学 校 教 職 員 数 ， 生 徒 数</t>
  </si>
  <si>
    <t>平成</t>
  </si>
  <si>
    <t>　16　年</t>
  </si>
  <si>
    <t>　17　年</t>
  </si>
  <si>
    <t>‐</t>
  </si>
  <si>
    <t>県　　立</t>
  </si>
  <si>
    <t>246. 中 学 ・ 高 校 生 の 卒 業 後 の 状 況</t>
  </si>
  <si>
    <t>卒業年次</t>
  </si>
  <si>
    <t>卒業者数</t>
  </si>
  <si>
    <t>A.進学者数</t>
  </si>
  <si>
    <t>B.教育訓練</t>
  </si>
  <si>
    <t>C.就職者数</t>
  </si>
  <si>
    <t>D.一時的な仕</t>
  </si>
  <si>
    <t>A,Bのうち就</t>
  </si>
  <si>
    <t>E.左記以外の者</t>
  </si>
  <si>
    <t>F.その他</t>
  </si>
  <si>
    <t>(含･就職進学者)</t>
  </si>
  <si>
    <t>(機関等入学者)</t>
  </si>
  <si>
    <t>(A･Bを除く)</t>
  </si>
  <si>
    <t>事に就いた者</t>
  </si>
  <si>
    <t>職している者</t>
  </si>
  <si>
    <t>(死亡･不詳)</t>
  </si>
  <si>
    <t>中　　学　　校</t>
  </si>
  <si>
    <t>-</t>
  </si>
  <si>
    <t>　16　年</t>
  </si>
  <si>
    <t>　17　年</t>
  </si>
  <si>
    <t>高　等　学　校　　（通信制除く）</t>
  </si>
  <si>
    <t>※Ｂの教育訓練は、専修学校(高等課程・一般過程)と、公共職業能力開発施設等の入学者</t>
  </si>
  <si>
    <t>※16年度調査から一時的な仕事に就いた者の項目が追加された（高等学校のみ）</t>
  </si>
  <si>
    <t>247. 中 学 卒 業 生 の 産 業 別 就 職 状 況</t>
  </si>
  <si>
    <t>第１次産業</t>
  </si>
  <si>
    <t>第２次産業</t>
  </si>
  <si>
    <t>第３次産業</t>
  </si>
  <si>
    <t>不詳･その他</t>
  </si>
  <si>
    <t>-</t>
  </si>
  <si>
    <t>　17　年</t>
  </si>
  <si>
    <t>県　　内</t>
  </si>
  <si>
    <t>県　　外</t>
  </si>
  <si>
    <t>248. 高 校 卒 業 生 の 産 業 別 就 職 状 況</t>
  </si>
  <si>
    <t>年は卒業年次</t>
  </si>
  <si>
    <t>産 業 大 分 類 別</t>
  </si>
  <si>
    <t>14　　年</t>
  </si>
  <si>
    <t>15　　年</t>
  </si>
  <si>
    <t>16　　年</t>
  </si>
  <si>
    <t>17　　年</t>
  </si>
  <si>
    <t>総　　　数</t>
  </si>
  <si>
    <t>Ａ</t>
  </si>
  <si>
    <t>農　　　業</t>
  </si>
  <si>
    <t>Ｂ</t>
  </si>
  <si>
    <t>林　　　業</t>
  </si>
  <si>
    <t>-</t>
  </si>
  <si>
    <t>Ｃ</t>
  </si>
  <si>
    <t>漁　　　業</t>
  </si>
  <si>
    <t>Ｄ</t>
  </si>
  <si>
    <t>鉱　　　業</t>
  </si>
  <si>
    <t>Ｅ</t>
  </si>
  <si>
    <t>建　設　業</t>
  </si>
  <si>
    <t>Ｆ</t>
  </si>
  <si>
    <t>製　造　業</t>
  </si>
  <si>
    <t>Ｇ</t>
  </si>
  <si>
    <t>電気･ガス･水道</t>
  </si>
  <si>
    <t>電気･ガス･熱供給・水道業</t>
  </si>
  <si>
    <t>Ｈ</t>
  </si>
  <si>
    <t>運輸通信業</t>
  </si>
  <si>
    <t>情報通信業</t>
  </si>
  <si>
    <t>Ｉ</t>
  </si>
  <si>
    <t>卸売･小売･飲食</t>
  </si>
  <si>
    <t>運輸業</t>
  </si>
  <si>
    <t>Ｊ</t>
  </si>
  <si>
    <t>金融･保険業</t>
  </si>
  <si>
    <t>卸売･小売</t>
  </si>
  <si>
    <t>Ｋ</t>
  </si>
  <si>
    <t>不動産業</t>
  </si>
  <si>
    <t>Ｌ</t>
  </si>
  <si>
    <t>サービス業</t>
  </si>
  <si>
    <t>Ｍ</t>
  </si>
  <si>
    <t>公　　　務</t>
  </si>
  <si>
    <t>飲食店、宿泊業</t>
  </si>
  <si>
    <t>そ　の　他</t>
  </si>
  <si>
    <t>Ｎ</t>
  </si>
  <si>
    <t>医療・福祉</t>
  </si>
  <si>
    <t>Ｏ</t>
  </si>
  <si>
    <t>教育、学習支援業</t>
  </si>
  <si>
    <t>-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</si>
  <si>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</si>
  <si>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</si>
  <si>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</si>
  <si>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</si>
  <si>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</si>
  <si>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</si>
  <si>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その他</t>
  </si>
  <si>
    <t>※日本標準産業分類の改訂(H14.3)に伴い「産業分類」の区分が変更された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</si>
</sst>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#,##0_ "/>
    <numFmt numFmtId="179" formatCode="#,##0_);[Red]\(#,##0\)"/>
    <numFmt numFmtId="180" formatCode="#,###;\-#,###;&quot;-&quot;"/>
    <numFmt numFmtId="181" formatCode="###\ ###\ ###\ ##0"/>
    <numFmt numFmtId="182" formatCode="0_ "/>
    <numFmt numFmtId="183" formatCode="#\ ##0\ "/>
    <numFmt numFmtId="184" formatCode="##\ ##0\ "/>
  </numFmts>
  <fonts count="17">
    <font>
      <sz val="11"/>
      <name val="ＭＳ Ｐゴシック"/>
      <family val="0"/>
    </font>
    <font>
      <b/>
      <sz val="24"/>
      <name val="ＭＳ Ｐ明朝"/>
      <family val="1"/>
    </font>
    <font>
      <b/>
      <sz val="24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/>
    </xf>
    <xf numFmtId="49" fontId="4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1" fontId="5" fillId="0" borderId="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181" fontId="7" fillId="0" borderId="11" xfId="0" applyNumberFormat="1" applyFont="1" applyFill="1" applyBorder="1" applyAlignment="1">
      <alignment horizontal="right" shrinkToFit="1"/>
    </xf>
    <xf numFmtId="181" fontId="7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9" fontId="7" fillId="0" borderId="11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83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0" fontId="0" fillId="0" borderId="6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9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/>
    </xf>
    <xf numFmtId="178" fontId="7" fillId="0" borderId="3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81" fontId="4" fillId="0" borderId="16" xfId="0" applyNumberFormat="1" applyFont="1" applyFill="1" applyBorder="1" applyAlignment="1">
      <alignment horizontal="left"/>
    </xf>
    <xf numFmtId="181" fontId="4" fillId="0" borderId="14" xfId="0" applyNumberFormat="1" applyFont="1" applyFill="1" applyBorder="1" applyAlignment="1">
      <alignment horizontal="left"/>
    </xf>
    <xf numFmtId="181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left"/>
    </xf>
    <xf numFmtId="178" fontId="4" fillId="0" borderId="14" xfId="0" applyNumberFormat="1" applyFont="1" applyFill="1" applyBorder="1" applyAlignment="1">
      <alignment horizontal="left"/>
    </xf>
    <xf numFmtId="179" fontId="4" fillId="0" borderId="17" xfId="0" applyNumberFormat="1" applyFont="1" applyFill="1" applyBorder="1" applyAlignment="1">
      <alignment horizontal="left"/>
    </xf>
    <xf numFmtId="179" fontId="4" fillId="0" borderId="13" xfId="0" applyNumberFormat="1" applyFont="1" applyFill="1" applyBorder="1" applyAlignment="1">
      <alignment horizontal="left"/>
    </xf>
    <xf numFmtId="179" fontId="4" fillId="0" borderId="13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81" fontId="4" fillId="0" borderId="10" xfId="0" applyNumberFormat="1" applyFont="1" applyFill="1" applyBorder="1" applyAlignment="1">
      <alignment horizontal="left"/>
    </xf>
    <xf numFmtId="181" fontId="4" fillId="0" borderId="6" xfId="0" applyNumberFormat="1" applyFont="1" applyFill="1" applyBorder="1" applyAlignment="1">
      <alignment horizontal="left"/>
    </xf>
    <xf numFmtId="181" fontId="4" fillId="0" borderId="6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left"/>
    </xf>
    <xf numFmtId="179" fontId="4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left"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78" fontId="4" fillId="0" borderId="6" xfId="0" applyNumberFormat="1" applyFont="1" applyBorder="1" applyAlignment="1">
      <alignment horizontal="left"/>
    </xf>
    <xf numFmtId="178" fontId="4" fillId="0" borderId="0" xfId="0" applyNumberFormat="1" applyFont="1" applyAlignment="1">
      <alignment horizontal="left"/>
    </xf>
    <xf numFmtId="179" fontId="4" fillId="0" borderId="0" xfId="0" applyNumberFormat="1" applyFont="1" applyBorder="1" applyAlignment="1">
      <alignment horizontal="left"/>
    </xf>
    <xf numFmtId="0" fontId="3" fillId="0" borderId="9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9" fontId="4" fillId="0" borderId="14" xfId="0" applyNumberFormat="1" applyFont="1" applyBorder="1" applyAlignment="1">
      <alignment horizontal="left"/>
    </xf>
    <xf numFmtId="179" fontId="4" fillId="0" borderId="14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4" fontId="4" fillId="0" borderId="11" xfId="0" applyNumberFormat="1" applyFont="1" applyFill="1" applyBorder="1" applyAlignment="1">
      <alignment horizontal="right"/>
    </xf>
    <xf numFmtId="184" fontId="7" fillId="0" borderId="11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17" xfId="0" applyNumberFormat="1" applyFont="1" applyFill="1" applyBorder="1" applyAlignment="1">
      <alignment horizontal="right"/>
    </xf>
    <xf numFmtId="179" fontId="4" fillId="0" borderId="1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79" fontId="4" fillId="0" borderId="23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distributed"/>
    </xf>
    <xf numFmtId="179" fontId="4" fillId="0" borderId="2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0" fontId="7" fillId="0" borderId="0" xfId="0" applyFont="1" applyAlignment="1">
      <alignment/>
    </xf>
    <xf numFmtId="0" fontId="4" fillId="0" borderId="24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shrinkToFit="1"/>
    </xf>
    <xf numFmtId="0" fontId="4" fillId="0" borderId="24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shrinkToFit="1"/>
    </xf>
    <xf numFmtId="179" fontId="4" fillId="0" borderId="0" xfId="0" applyNumberFormat="1" applyFont="1" applyFill="1" applyBorder="1" applyAlignment="1">
      <alignment horizontal="distributed"/>
    </xf>
    <xf numFmtId="0" fontId="4" fillId="0" borderId="23" xfId="0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distributed" wrapText="1"/>
    </xf>
    <xf numFmtId="0" fontId="4" fillId="0" borderId="25" xfId="0" applyFont="1" applyFill="1" applyBorder="1" applyAlignment="1">
      <alignment/>
    </xf>
    <xf numFmtId="0" fontId="4" fillId="0" borderId="9" xfId="0" applyFont="1" applyFill="1" applyBorder="1" applyAlignment="1">
      <alignment horizontal="distributed"/>
    </xf>
    <xf numFmtId="0" fontId="0" fillId="0" borderId="9" xfId="0" applyBorder="1" applyAlignment="1">
      <alignment horizontal="distributed"/>
    </xf>
    <xf numFmtId="0" fontId="4" fillId="0" borderId="9" xfId="0" applyFont="1" applyFill="1" applyBorder="1" applyAlignment="1">
      <alignment shrinkToFit="1"/>
    </xf>
    <xf numFmtId="0" fontId="0" fillId="0" borderId="9" xfId="0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distributed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78" fontId="4" fillId="0" borderId="0" xfId="0" applyNumberFormat="1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47"/>
  <sheetViews>
    <sheetView tabSelected="1" workbookViewId="0" topLeftCell="A1">
      <selection activeCell="A4" sqref="A4:AK4"/>
    </sheetView>
  </sheetViews>
  <sheetFormatPr defaultColWidth="8.625" defaultRowHeight="15" customHeight="1"/>
  <cols>
    <col min="1" max="1" width="2.00390625" style="1" customWidth="1"/>
    <col min="2" max="3" width="3.875" style="1" customWidth="1"/>
    <col min="4" max="4" width="15.25390625" style="1" customWidth="1"/>
    <col min="5" max="5" width="2.125" style="1" customWidth="1"/>
    <col min="6" max="6" width="6.75390625" style="1" customWidth="1"/>
    <col min="7" max="7" width="5.875" style="1" customWidth="1"/>
    <col min="8" max="8" width="5.50390625" style="1" customWidth="1"/>
    <col min="9" max="9" width="5.375" style="1" customWidth="1"/>
    <col min="10" max="10" width="4.875" style="1" customWidth="1"/>
    <col min="11" max="12" width="6.125" style="1" customWidth="1"/>
    <col min="13" max="25" width="5.875" style="1" customWidth="1"/>
    <col min="26" max="26" width="5.375" style="1" customWidth="1"/>
    <col min="27" max="29" width="4.75390625" style="1" customWidth="1"/>
    <col min="30" max="31" width="5.375" style="1" customWidth="1"/>
    <col min="32" max="34" width="5.875" style="1" customWidth="1"/>
    <col min="35" max="37" width="5.375" style="1" customWidth="1"/>
    <col min="38" max="16384" width="8.625" style="1" customWidth="1"/>
  </cols>
  <sheetData>
    <row r="1" spans="1:37" ht="30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63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4" customHeight="1">
      <c r="A4" s="213" t="s">
        <v>64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ht="15" customHeight="1">
      <c r="R5" s="3"/>
    </row>
    <row r="6" spans="1:18" ht="15" customHeight="1">
      <c r="A6" s="1" t="s">
        <v>2</v>
      </c>
      <c r="R6" s="3"/>
    </row>
    <row r="7" spans="1:37" s="2" customFormat="1" ht="15" customHeight="1">
      <c r="A7" s="4"/>
      <c r="B7" s="161" t="s">
        <v>3</v>
      </c>
      <c r="C7" s="162"/>
      <c r="D7" s="162"/>
      <c r="E7" s="5"/>
      <c r="F7" s="221" t="s">
        <v>4</v>
      </c>
      <c r="G7" s="218"/>
      <c r="H7" s="218"/>
      <c r="I7" s="218" t="s">
        <v>5</v>
      </c>
      <c r="J7" s="218"/>
      <c r="K7" s="219" t="s">
        <v>6</v>
      </c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1"/>
      <c r="AF7" s="218" t="s">
        <v>7</v>
      </c>
      <c r="AG7" s="218"/>
      <c r="AH7" s="218"/>
      <c r="AI7" s="214" t="s">
        <v>8</v>
      </c>
      <c r="AJ7" s="214"/>
      <c r="AK7" s="215"/>
    </row>
    <row r="8" spans="1:37" s="2" customFormat="1" ht="15" customHeight="1">
      <c r="A8" s="6"/>
      <c r="B8" s="106"/>
      <c r="C8" s="106"/>
      <c r="D8" s="106"/>
      <c r="E8" s="7"/>
      <c r="F8" s="210"/>
      <c r="G8" s="211"/>
      <c r="H8" s="211"/>
      <c r="I8" s="211"/>
      <c r="J8" s="211"/>
      <c r="K8" s="211" t="s">
        <v>9</v>
      </c>
      <c r="L8" s="211"/>
      <c r="M8" s="211"/>
      <c r="N8" s="211" t="s">
        <v>10</v>
      </c>
      <c r="O8" s="211"/>
      <c r="P8" s="211"/>
      <c r="Q8" s="211" t="s">
        <v>11</v>
      </c>
      <c r="R8" s="211"/>
      <c r="S8" s="211"/>
      <c r="T8" s="211" t="s">
        <v>12</v>
      </c>
      <c r="U8" s="211"/>
      <c r="V8" s="211"/>
      <c r="W8" s="211" t="s">
        <v>13</v>
      </c>
      <c r="X8" s="211"/>
      <c r="Y8" s="211"/>
      <c r="Z8" s="208" t="s">
        <v>14</v>
      </c>
      <c r="AA8" s="209"/>
      <c r="AB8" s="210"/>
      <c r="AC8" s="208" t="s">
        <v>15</v>
      </c>
      <c r="AD8" s="209"/>
      <c r="AE8" s="210"/>
      <c r="AF8" s="211"/>
      <c r="AG8" s="211"/>
      <c r="AH8" s="211"/>
      <c r="AI8" s="216" t="s">
        <v>16</v>
      </c>
      <c r="AJ8" s="216"/>
      <c r="AK8" s="217"/>
    </row>
    <row r="9" spans="1:37" s="2" customFormat="1" ht="15" customHeight="1">
      <c r="A9" s="10"/>
      <c r="B9" s="75"/>
      <c r="C9" s="75"/>
      <c r="D9" s="75"/>
      <c r="E9" s="11"/>
      <c r="F9" s="8" t="s">
        <v>17</v>
      </c>
      <c r="G9" s="9" t="s">
        <v>18</v>
      </c>
      <c r="H9" s="9" t="s">
        <v>19</v>
      </c>
      <c r="I9" s="12" t="s">
        <v>20</v>
      </c>
      <c r="J9" s="12" t="s">
        <v>16</v>
      </c>
      <c r="K9" s="9" t="s">
        <v>17</v>
      </c>
      <c r="L9" s="9" t="s">
        <v>18</v>
      </c>
      <c r="M9" s="9" t="s">
        <v>19</v>
      </c>
      <c r="N9" s="9" t="s">
        <v>17</v>
      </c>
      <c r="O9" s="9" t="s">
        <v>18</v>
      </c>
      <c r="P9" s="9" t="s">
        <v>19</v>
      </c>
      <c r="Q9" s="9" t="s">
        <v>17</v>
      </c>
      <c r="R9" s="9" t="s">
        <v>18</v>
      </c>
      <c r="S9" s="9" t="s">
        <v>19</v>
      </c>
      <c r="T9" s="9" t="s">
        <v>17</v>
      </c>
      <c r="U9" s="9" t="s">
        <v>18</v>
      </c>
      <c r="V9" s="9" t="s">
        <v>19</v>
      </c>
      <c r="W9" s="9" t="s">
        <v>17</v>
      </c>
      <c r="X9" s="9" t="s">
        <v>18</v>
      </c>
      <c r="Y9" s="9" t="s">
        <v>19</v>
      </c>
      <c r="Z9" s="9" t="s">
        <v>17</v>
      </c>
      <c r="AA9" s="9" t="s">
        <v>18</v>
      </c>
      <c r="AB9" s="9" t="s">
        <v>19</v>
      </c>
      <c r="AC9" s="9" t="s">
        <v>17</v>
      </c>
      <c r="AD9" s="9" t="s">
        <v>18</v>
      </c>
      <c r="AE9" s="9" t="s">
        <v>19</v>
      </c>
      <c r="AF9" s="9" t="s">
        <v>17</v>
      </c>
      <c r="AG9" s="9" t="s">
        <v>18</v>
      </c>
      <c r="AH9" s="9" t="s">
        <v>19</v>
      </c>
      <c r="AI9" s="9" t="s">
        <v>17</v>
      </c>
      <c r="AJ9" s="9" t="s">
        <v>18</v>
      </c>
      <c r="AK9" s="13" t="s">
        <v>19</v>
      </c>
    </row>
    <row r="10" spans="1:31" ht="15" customHeight="1">
      <c r="A10" s="14"/>
      <c r="B10" s="14"/>
      <c r="C10" s="14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7" ht="15" customHeight="1">
      <c r="A11" s="14"/>
      <c r="B11" s="189" t="s">
        <v>89</v>
      </c>
      <c r="C11" s="160"/>
      <c r="D11" s="27" t="s">
        <v>51</v>
      </c>
      <c r="E11" s="16"/>
      <c r="F11" s="35">
        <v>1712</v>
      </c>
      <c r="G11" s="35">
        <v>1519</v>
      </c>
      <c r="H11" s="35">
        <v>193</v>
      </c>
      <c r="I11" s="35">
        <v>890</v>
      </c>
      <c r="J11" s="35">
        <v>610</v>
      </c>
      <c r="K11" s="45">
        <v>26927</v>
      </c>
      <c r="L11" s="45">
        <v>17161</v>
      </c>
      <c r="M11" s="45">
        <v>9766</v>
      </c>
      <c r="N11" s="35">
        <v>6285</v>
      </c>
      <c r="O11" s="35">
        <v>3798</v>
      </c>
      <c r="P11" s="35">
        <v>2487</v>
      </c>
      <c r="Q11" s="35">
        <v>6437</v>
      </c>
      <c r="R11" s="35">
        <v>3982</v>
      </c>
      <c r="S11" s="35">
        <v>2455</v>
      </c>
      <c r="T11" s="35">
        <v>6436</v>
      </c>
      <c r="U11" s="35">
        <v>4088</v>
      </c>
      <c r="V11" s="35">
        <v>2348</v>
      </c>
      <c r="W11" s="35">
        <v>7576</v>
      </c>
      <c r="X11" s="35">
        <v>5154</v>
      </c>
      <c r="Y11" s="35">
        <v>2422</v>
      </c>
      <c r="Z11" s="35">
        <v>102</v>
      </c>
      <c r="AA11" s="35">
        <v>77</v>
      </c>
      <c r="AB11" s="35">
        <v>25</v>
      </c>
      <c r="AC11" s="35">
        <v>91</v>
      </c>
      <c r="AD11" s="35">
        <v>62</v>
      </c>
      <c r="AE11" s="35">
        <v>29</v>
      </c>
      <c r="AF11" s="35">
        <v>2218</v>
      </c>
      <c r="AG11" s="35">
        <v>1729</v>
      </c>
      <c r="AH11" s="35">
        <v>489</v>
      </c>
      <c r="AI11" s="35">
        <v>383</v>
      </c>
      <c r="AJ11" s="35">
        <v>207</v>
      </c>
      <c r="AK11" s="35">
        <v>176</v>
      </c>
    </row>
    <row r="12" spans="1:37" ht="15" customHeight="1">
      <c r="A12" s="14"/>
      <c r="B12" s="14"/>
      <c r="C12" s="14"/>
      <c r="D12" s="27" t="s">
        <v>52</v>
      </c>
      <c r="E12" s="16"/>
      <c r="F12" s="35">
        <v>1633</v>
      </c>
      <c r="G12" s="35">
        <v>1463</v>
      </c>
      <c r="H12" s="35">
        <v>170</v>
      </c>
      <c r="I12" s="35">
        <v>886</v>
      </c>
      <c r="J12" s="35">
        <v>605</v>
      </c>
      <c r="K12" s="45">
        <v>26093</v>
      </c>
      <c r="L12" s="45">
        <v>16382</v>
      </c>
      <c r="M12" s="45">
        <v>9711</v>
      </c>
      <c r="N12" s="35">
        <v>6195</v>
      </c>
      <c r="O12" s="35">
        <v>3735</v>
      </c>
      <c r="P12" s="35">
        <v>2460</v>
      </c>
      <c r="Q12" s="35">
        <v>6164</v>
      </c>
      <c r="R12" s="35">
        <v>3733</v>
      </c>
      <c r="S12" s="35">
        <v>2431</v>
      </c>
      <c r="T12" s="35">
        <v>6314</v>
      </c>
      <c r="U12" s="35">
        <v>3901</v>
      </c>
      <c r="V12" s="35">
        <v>2413</v>
      </c>
      <c r="W12" s="35">
        <v>7211</v>
      </c>
      <c r="X12" s="35">
        <v>4859</v>
      </c>
      <c r="Y12" s="35">
        <v>2352</v>
      </c>
      <c r="Z12" s="35">
        <v>103</v>
      </c>
      <c r="AA12" s="35">
        <v>74</v>
      </c>
      <c r="AB12" s="35">
        <v>29</v>
      </c>
      <c r="AC12" s="35">
        <v>106</v>
      </c>
      <c r="AD12" s="35">
        <v>80</v>
      </c>
      <c r="AE12" s="35">
        <v>26</v>
      </c>
      <c r="AF12" s="35">
        <v>2313</v>
      </c>
      <c r="AG12" s="35">
        <v>1779</v>
      </c>
      <c r="AH12" s="35">
        <v>534</v>
      </c>
      <c r="AI12" s="35">
        <v>425</v>
      </c>
      <c r="AJ12" s="35">
        <v>246</v>
      </c>
      <c r="AK12" s="35">
        <v>179</v>
      </c>
    </row>
    <row r="13" spans="1:37" ht="15" customHeight="1">
      <c r="A13" s="14"/>
      <c r="B13" s="14"/>
      <c r="C13" s="14"/>
      <c r="D13" s="27" t="s">
        <v>53</v>
      </c>
      <c r="E13" s="16"/>
      <c r="F13" s="35">
        <v>1676</v>
      </c>
      <c r="G13" s="35">
        <v>1482</v>
      </c>
      <c r="H13" s="35">
        <v>194</v>
      </c>
      <c r="I13" s="35">
        <v>880</v>
      </c>
      <c r="J13" s="35">
        <v>599</v>
      </c>
      <c r="K13" s="45">
        <v>25096</v>
      </c>
      <c r="L13" s="45">
        <v>15771</v>
      </c>
      <c r="M13" s="45">
        <v>9325</v>
      </c>
      <c r="N13" s="35">
        <v>6096</v>
      </c>
      <c r="O13" s="35">
        <v>3800</v>
      </c>
      <c r="P13" s="35">
        <v>2296</v>
      </c>
      <c r="Q13" s="35">
        <v>5931</v>
      </c>
      <c r="R13" s="35">
        <v>3644</v>
      </c>
      <c r="S13" s="35">
        <v>2287</v>
      </c>
      <c r="T13" s="35">
        <v>5874</v>
      </c>
      <c r="U13" s="35">
        <v>3593</v>
      </c>
      <c r="V13" s="35">
        <v>2281</v>
      </c>
      <c r="W13" s="35">
        <v>6986</v>
      </c>
      <c r="X13" s="35">
        <v>4582</v>
      </c>
      <c r="Y13" s="35">
        <v>2404</v>
      </c>
      <c r="Z13" s="35">
        <v>101</v>
      </c>
      <c r="AA13" s="35">
        <v>74</v>
      </c>
      <c r="AB13" s="35">
        <v>27</v>
      </c>
      <c r="AC13" s="35">
        <v>108</v>
      </c>
      <c r="AD13" s="35">
        <v>78</v>
      </c>
      <c r="AE13" s="35">
        <v>30</v>
      </c>
      <c r="AF13" s="35">
        <v>2398</v>
      </c>
      <c r="AG13" s="35">
        <v>1811</v>
      </c>
      <c r="AH13" s="35">
        <v>587</v>
      </c>
      <c r="AI13" s="35">
        <v>373</v>
      </c>
      <c r="AJ13" s="35">
        <v>218</v>
      </c>
      <c r="AK13" s="35">
        <v>155</v>
      </c>
    </row>
    <row r="14" spans="1:39" ht="15" customHeight="1">
      <c r="A14" s="14"/>
      <c r="B14" s="14"/>
      <c r="C14" s="14"/>
      <c r="D14" s="27" t="s">
        <v>54</v>
      </c>
      <c r="E14" s="16"/>
      <c r="F14" s="35">
        <v>1719</v>
      </c>
      <c r="G14" s="35">
        <v>1493</v>
      </c>
      <c r="H14" s="35">
        <v>226</v>
      </c>
      <c r="I14" s="35">
        <v>885</v>
      </c>
      <c r="J14" s="35">
        <v>616</v>
      </c>
      <c r="K14" s="45">
        <v>25068</v>
      </c>
      <c r="L14" s="45">
        <v>15401</v>
      </c>
      <c r="M14" s="45">
        <v>9667</v>
      </c>
      <c r="N14" s="35">
        <v>6058</v>
      </c>
      <c r="O14" s="35">
        <v>3748</v>
      </c>
      <c r="P14" s="35">
        <v>2310</v>
      </c>
      <c r="Q14" s="35">
        <v>6368</v>
      </c>
      <c r="R14" s="35">
        <v>3805</v>
      </c>
      <c r="S14" s="35">
        <v>2563</v>
      </c>
      <c r="T14" s="35">
        <v>5891</v>
      </c>
      <c r="U14" s="35">
        <v>3509</v>
      </c>
      <c r="V14" s="35">
        <v>2382</v>
      </c>
      <c r="W14" s="35">
        <v>6552</v>
      </c>
      <c r="X14" s="35">
        <v>4194</v>
      </c>
      <c r="Y14" s="35">
        <v>2358</v>
      </c>
      <c r="Z14" s="35">
        <v>96</v>
      </c>
      <c r="AA14" s="35">
        <v>69</v>
      </c>
      <c r="AB14" s="35">
        <v>27</v>
      </c>
      <c r="AC14" s="35">
        <v>103</v>
      </c>
      <c r="AD14" s="35">
        <v>76</v>
      </c>
      <c r="AE14" s="35">
        <v>27</v>
      </c>
      <c r="AF14" s="35">
        <v>2443</v>
      </c>
      <c r="AG14" s="35">
        <v>1813</v>
      </c>
      <c r="AH14" s="35">
        <v>630</v>
      </c>
      <c r="AI14" s="35">
        <v>346</v>
      </c>
      <c r="AJ14" s="35">
        <v>174</v>
      </c>
      <c r="AK14" s="35">
        <v>172</v>
      </c>
      <c r="AM14" s="18"/>
    </row>
    <row r="15" spans="1:39" s="29" customFormat="1" ht="15" customHeight="1">
      <c r="A15" s="31"/>
      <c r="B15" s="31"/>
      <c r="C15" s="31"/>
      <c r="D15" s="34" t="s">
        <v>90</v>
      </c>
      <c r="E15" s="38"/>
      <c r="F15" s="42">
        <v>1658</v>
      </c>
      <c r="G15" s="43">
        <v>1445</v>
      </c>
      <c r="H15" s="43">
        <v>213</v>
      </c>
      <c r="I15" s="43">
        <v>801</v>
      </c>
      <c r="J15" s="43">
        <v>697</v>
      </c>
      <c r="K15" s="43">
        <v>25392</v>
      </c>
      <c r="L15" s="43">
        <v>15543</v>
      </c>
      <c r="M15" s="43">
        <v>9849</v>
      </c>
      <c r="N15" s="43">
        <v>6329</v>
      </c>
      <c r="O15" s="43">
        <v>3792</v>
      </c>
      <c r="P15" s="43">
        <v>2537</v>
      </c>
      <c r="Q15" s="43">
        <v>6024</v>
      </c>
      <c r="R15" s="43">
        <v>3729</v>
      </c>
      <c r="S15" s="43">
        <v>2295</v>
      </c>
      <c r="T15" s="43">
        <v>6251</v>
      </c>
      <c r="U15" s="43">
        <v>3702</v>
      </c>
      <c r="V15" s="43">
        <v>2549</v>
      </c>
      <c r="W15" s="43">
        <v>6576</v>
      </c>
      <c r="X15" s="43">
        <v>4173</v>
      </c>
      <c r="Y15" s="43">
        <v>2403</v>
      </c>
      <c r="Z15" s="43">
        <v>108</v>
      </c>
      <c r="AA15" s="43">
        <v>73</v>
      </c>
      <c r="AB15" s="43">
        <v>35</v>
      </c>
      <c r="AC15" s="43">
        <v>104</v>
      </c>
      <c r="AD15" s="43">
        <v>74</v>
      </c>
      <c r="AE15" s="43">
        <v>30</v>
      </c>
      <c r="AF15" s="43">
        <v>2531</v>
      </c>
      <c r="AG15" s="43">
        <v>1854</v>
      </c>
      <c r="AH15" s="43">
        <v>677</v>
      </c>
      <c r="AI15" s="43">
        <v>279</v>
      </c>
      <c r="AJ15" s="43">
        <v>149</v>
      </c>
      <c r="AK15" s="43">
        <v>130</v>
      </c>
      <c r="AM15" s="30"/>
    </row>
    <row r="16" spans="1:37" ht="15" customHeight="1">
      <c r="A16" s="14"/>
      <c r="B16" s="14"/>
      <c r="C16" s="14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58" ht="15" customHeight="1">
      <c r="A17" s="14" t="s">
        <v>21</v>
      </c>
      <c r="B17" s="187" t="s">
        <v>91</v>
      </c>
      <c r="C17" s="188"/>
      <c r="D17" s="188"/>
      <c r="E17" s="39"/>
      <c r="F17" s="40">
        <v>944</v>
      </c>
      <c r="G17" s="35">
        <v>831</v>
      </c>
      <c r="H17" s="35">
        <v>113</v>
      </c>
      <c r="I17" s="35">
        <v>383</v>
      </c>
      <c r="J17" s="35">
        <v>639</v>
      </c>
      <c r="K17" s="35">
        <v>8116</v>
      </c>
      <c r="L17" s="35">
        <v>4876</v>
      </c>
      <c r="M17" s="35">
        <v>3240</v>
      </c>
      <c r="N17" s="35">
        <v>1879</v>
      </c>
      <c r="O17" s="35">
        <v>1153</v>
      </c>
      <c r="P17" s="35">
        <v>726</v>
      </c>
      <c r="Q17" s="35">
        <v>1843</v>
      </c>
      <c r="R17" s="35">
        <v>1107</v>
      </c>
      <c r="S17" s="35">
        <v>736</v>
      </c>
      <c r="T17" s="35">
        <v>1995</v>
      </c>
      <c r="U17" s="35">
        <v>1111</v>
      </c>
      <c r="V17" s="35">
        <v>884</v>
      </c>
      <c r="W17" s="35">
        <v>2187</v>
      </c>
      <c r="X17" s="35">
        <v>1358</v>
      </c>
      <c r="Y17" s="35">
        <v>829</v>
      </c>
      <c r="Z17" s="35">
        <v>108</v>
      </c>
      <c r="AA17" s="35">
        <v>73</v>
      </c>
      <c r="AB17" s="35">
        <v>35</v>
      </c>
      <c r="AC17" s="35">
        <v>104</v>
      </c>
      <c r="AD17" s="35">
        <v>74</v>
      </c>
      <c r="AE17" s="35">
        <v>30</v>
      </c>
      <c r="AF17" s="35">
        <v>2083</v>
      </c>
      <c r="AG17" s="35">
        <v>1546</v>
      </c>
      <c r="AH17" s="35">
        <v>537</v>
      </c>
      <c r="AI17" s="35">
        <v>199</v>
      </c>
      <c r="AJ17" s="35">
        <v>92</v>
      </c>
      <c r="AK17" s="35">
        <v>107</v>
      </c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2:58" ht="15" customHeight="1">
      <c r="B18" s="28" t="s">
        <v>22</v>
      </c>
      <c r="C18" s="204" t="s">
        <v>23</v>
      </c>
      <c r="D18" s="205"/>
      <c r="E18" s="19"/>
      <c r="F18" s="35">
        <v>4</v>
      </c>
      <c r="G18" s="35">
        <v>4</v>
      </c>
      <c r="H18" s="35">
        <v>0</v>
      </c>
      <c r="I18" s="35">
        <v>0</v>
      </c>
      <c r="J18" s="35">
        <v>0</v>
      </c>
      <c r="K18" s="35" t="s">
        <v>80</v>
      </c>
      <c r="L18" s="35">
        <v>0</v>
      </c>
      <c r="M18" s="35">
        <v>0</v>
      </c>
      <c r="N18" s="35" t="s">
        <v>80</v>
      </c>
      <c r="O18" s="35">
        <v>0</v>
      </c>
      <c r="P18" s="35">
        <v>0</v>
      </c>
      <c r="Q18" s="35" t="s">
        <v>80</v>
      </c>
      <c r="R18" s="35">
        <v>0</v>
      </c>
      <c r="S18" s="35">
        <v>0</v>
      </c>
      <c r="T18" s="35" t="s">
        <v>80</v>
      </c>
      <c r="U18" s="35">
        <v>0</v>
      </c>
      <c r="V18" s="35">
        <v>0</v>
      </c>
      <c r="W18" s="35" t="s">
        <v>80</v>
      </c>
      <c r="X18" s="35">
        <v>0</v>
      </c>
      <c r="Y18" s="35">
        <v>0</v>
      </c>
      <c r="Z18" s="35" t="s">
        <v>80</v>
      </c>
      <c r="AA18" s="35">
        <v>0</v>
      </c>
      <c r="AB18" s="35">
        <v>0</v>
      </c>
      <c r="AC18" s="35" t="s">
        <v>80</v>
      </c>
      <c r="AD18" s="35">
        <v>0</v>
      </c>
      <c r="AE18" s="35">
        <v>0</v>
      </c>
      <c r="AF18" s="35" t="s">
        <v>80</v>
      </c>
      <c r="AG18" s="35">
        <v>0</v>
      </c>
      <c r="AH18" s="35">
        <v>0</v>
      </c>
      <c r="AI18" s="35" t="s">
        <v>80</v>
      </c>
      <c r="AJ18" s="35">
        <v>0</v>
      </c>
      <c r="AK18" s="35">
        <v>0</v>
      </c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</row>
    <row r="19" spans="2:58" ht="15" customHeight="1">
      <c r="B19" s="28" t="s">
        <v>24</v>
      </c>
      <c r="C19" s="204" t="s">
        <v>25</v>
      </c>
      <c r="D19" s="205"/>
      <c r="E19" s="19"/>
      <c r="F19" s="35" t="s">
        <v>80</v>
      </c>
      <c r="G19" s="35">
        <v>0</v>
      </c>
      <c r="H19" s="35">
        <v>0</v>
      </c>
      <c r="I19" s="35">
        <v>207</v>
      </c>
      <c r="J19" s="35">
        <v>19</v>
      </c>
      <c r="K19" s="35" t="s">
        <v>80</v>
      </c>
      <c r="L19" s="35">
        <v>0</v>
      </c>
      <c r="M19" s="35">
        <v>0</v>
      </c>
      <c r="N19" s="35" t="s">
        <v>80</v>
      </c>
      <c r="O19" s="35">
        <v>0</v>
      </c>
      <c r="P19" s="35">
        <v>0</v>
      </c>
      <c r="Q19" s="35" t="s">
        <v>80</v>
      </c>
      <c r="R19" s="35">
        <v>0</v>
      </c>
      <c r="S19" s="35">
        <v>0</v>
      </c>
      <c r="T19" s="35" t="s">
        <v>80</v>
      </c>
      <c r="U19" s="35">
        <v>0</v>
      </c>
      <c r="V19" s="35">
        <v>0</v>
      </c>
      <c r="W19" s="35" t="s">
        <v>80</v>
      </c>
      <c r="X19" s="35">
        <v>0</v>
      </c>
      <c r="Y19" s="35">
        <v>0</v>
      </c>
      <c r="Z19" s="35" t="s">
        <v>80</v>
      </c>
      <c r="AA19" s="35">
        <v>0</v>
      </c>
      <c r="AB19" s="35">
        <v>0</v>
      </c>
      <c r="AC19" s="35" t="s">
        <v>80</v>
      </c>
      <c r="AD19" s="35">
        <v>0</v>
      </c>
      <c r="AE19" s="35">
        <v>0</v>
      </c>
      <c r="AF19" s="35" t="s">
        <v>80</v>
      </c>
      <c r="AG19" s="35">
        <v>0</v>
      </c>
      <c r="AH19" s="35">
        <v>0</v>
      </c>
      <c r="AI19" s="35" t="s">
        <v>80</v>
      </c>
      <c r="AJ19" s="35">
        <v>0</v>
      </c>
      <c r="AK19" s="35">
        <v>0</v>
      </c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2:58" ht="15" customHeight="1">
      <c r="B20" s="28" t="s">
        <v>26</v>
      </c>
      <c r="C20" s="204" t="s">
        <v>56</v>
      </c>
      <c r="D20" s="205"/>
      <c r="E20" s="19"/>
      <c r="F20" s="35">
        <v>73</v>
      </c>
      <c r="G20" s="35">
        <v>61</v>
      </c>
      <c r="H20" s="35">
        <v>12</v>
      </c>
      <c r="I20" s="35">
        <v>14</v>
      </c>
      <c r="J20" s="35">
        <v>0</v>
      </c>
      <c r="K20" s="35">
        <v>814</v>
      </c>
      <c r="L20" s="35">
        <v>239</v>
      </c>
      <c r="M20" s="35">
        <v>575</v>
      </c>
      <c r="N20" s="35">
        <v>195</v>
      </c>
      <c r="O20" s="35">
        <v>59</v>
      </c>
      <c r="P20" s="35">
        <v>136</v>
      </c>
      <c r="Q20" s="35">
        <v>183</v>
      </c>
      <c r="R20" s="35">
        <v>59</v>
      </c>
      <c r="S20" s="35">
        <v>124</v>
      </c>
      <c r="T20" s="35">
        <v>196</v>
      </c>
      <c r="U20" s="35">
        <v>48</v>
      </c>
      <c r="V20" s="35">
        <v>148</v>
      </c>
      <c r="W20" s="35">
        <v>240</v>
      </c>
      <c r="X20" s="35">
        <v>73</v>
      </c>
      <c r="Y20" s="35">
        <v>167</v>
      </c>
      <c r="Z20" s="35" t="s">
        <v>80</v>
      </c>
      <c r="AA20" s="35">
        <v>0</v>
      </c>
      <c r="AB20" s="35">
        <v>0</v>
      </c>
      <c r="AC20" s="35" t="s">
        <v>80</v>
      </c>
      <c r="AD20" s="35">
        <v>0</v>
      </c>
      <c r="AE20" s="35">
        <v>0</v>
      </c>
      <c r="AF20" s="35">
        <v>109</v>
      </c>
      <c r="AG20" s="35">
        <v>51</v>
      </c>
      <c r="AH20" s="35">
        <v>58</v>
      </c>
      <c r="AI20" s="35">
        <v>22</v>
      </c>
      <c r="AJ20" s="35">
        <v>9</v>
      </c>
      <c r="AK20" s="35">
        <v>13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</row>
    <row r="21" spans="2:58" ht="15" customHeight="1">
      <c r="B21" s="28" t="s">
        <v>27</v>
      </c>
      <c r="C21" s="204" t="s">
        <v>57</v>
      </c>
      <c r="D21" s="205"/>
      <c r="E21" s="19"/>
      <c r="F21" s="35">
        <v>108</v>
      </c>
      <c r="G21" s="35">
        <v>88</v>
      </c>
      <c r="H21" s="35">
        <v>20</v>
      </c>
      <c r="I21" s="35">
        <v>16</v>
      </c>
      <c r="J21" s="35">
        <v>5</v>
      </c>
      <c r="K21" s="35">
        <v>1376</v>
      </c>
      <c r="L21" s="35">
        <v>534</v>
      </c>
      <c r="M21" s="35">
        <v>842</v>
      </c>
      <c r="N21" s="35">
        <v>326</v>
      </c>
      <c r="O21" s="35">
        <v>146</v>
      </c>
      <c r="P21" s="35">
        <v>180</v>
      </c>
      <c r="Q21" s="35">
        <v>316</v>
      </c>
      <c r="R21" s="35">
        <v>132</v>
      </c>
      <c r="S21" s="35">
        <v>184</v>
      </c>
      <c r="T21" s="35">
        <v>342</v>
      </c>
      <c r="U21" s="35">
        <v>118</v>
      </c>
      <c r="V21" s="35">
        <v>224</v>
      </c>
      <c r="W21" s="35">
        <v>392</v>
      </c>
      <c r="X21" s="35">
        <v>138</v>
      </c>
      <c r="Y21" s="35">
        <v>254</v>
      </c>
      <c r="Z21" s="35" t="s">
        <v>80</v>
      </c>
      <c r="AA21" s="35">
        <v>0</v>
      </c>
      <c r="AB21" s="35">
        <v>0</v>
      </c>
      <c r="AC21" s="35" t="s">
        <v>80</v>
      </c>
      <c r="AD21" s="35">
        <v>0</v>
      </c>
      <c r="AE21" s="35">
        <v>0</v>
      </c>
      <c r="AF21" s="35">
        <v>106</v>
      </c>
      <c r="AG21" s="35">
        <v>57</v>
      </c>
      <c r="AH21" s="35">
        <v>49</v>
      </c>
      <c r="AI21" s="35">
        <v>61</v>
      </c>
      <c r="AJ21" s="35">
        <v>16</v>
      </c>
      <c r="AK21" s="35">
        <v>45</v>
      </c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2:58" ht="15" customHeight="1">
      <c r="B22" s="28" t="s">
        <v>28</v>
      </c>
      <c r="C22" s="204" t="s">
        <v>29</v>
      </c>
      <c r="D22" s="205"/>
      <c r="E22" s="19"/>
      <c r="F22" s="35">
        <v>32</v>
      </c>
      <c r="G22" s="35">
        <v>27</v>
      </c>
      <c r="H22" s="35">
        <v>5</v>
      </c>
      <c r="I22" s="35">
        <v>0</v>
      </c>
      <c r="J22" s="35">
        <v>0</v>
      </c>
      <c r="K22" s="35">
        <v>1000</v>
      </c>
      <c r="L22" s="35">
        <v>497</v>
      </c>
      <c r="M22" s="35">
        <v>503</v>
      </c>
      <c r="N22" s="35">
        <v>219</v>
      </c>
      <c r="O22" s="35">
        <v>123</v>
      </c>
      <c r="P22" s="35">
        <v>96</v>
      </c>
      <c r="Q22" s="35">
        <v>221</v>
      </c>
      <c r="R22" s="35">
        <v>102</v>
      </c>
      <c r="S22" s="35">
        <v>119</v>
      </c>
      <c r="T22" s="35">
        <v>250</v>
      </c>
      <c r="U22" s="35">
        <v>108</v>
      </c>
      <c r="V22" s="35">
        <v>142</v>
      </c>
      <c r="W22" s="35">
        <v>310</v>
      </c>
      <c r="X22" s="35">
        <v>164</v>
      </c>
      <c r="Y22" s="35">
        <v>146</v>
      </c>
      <c r="Z22" s="35" t="s">
        <v>80</v>
      </c>
      <c r="AA22" s="35">
        <v>0</v>
      </c>
      <c r="AB22" s="35">
        <v>0</v>
      </c>
      <c r="AC22" s="35" t="s">
        <v>80</v>
      </c>
      <c r="AD22" s="35">
        <v>0</v>
      </c>
      <c r="AE22" s="35">
        <v>0</v>
      </c>
      <c r="AF22" s="35">
        <v>69</v>
      </c>
      <c r="AG22" s="35">
        <v>39</v>
      </c>
      <c r="AH22" s="35">
        <v>30</v>
      </c>
      <c r="AI22" s="35">
        <v>6</v>
      </c>
      <c r="AJ22" s="35">
        <v>1</v>
      </c>
      <c r="AK22" s="35">
        <v>5</v>
      </c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2:58" ht="15" customHeight="1">
      <c r="B23" s="28" t="s">
        <v>30</v>
      </c>
      <c r="C23" s="204" t="s">
        <v>31</v>
      </c>
      <c r="D23" s="205"/>
      <c r="E23" s="19"/>
      <c r="F23" s="35">
        <v>65</v>
      </c>
      <c r="G23" s="35">
        <v>61</v>
      </c>
      <c r="H23" s="35">
        <v>4</v>
      </c>
      <c r="I23" s="35">
        <v>7</v>
      </c>
      <c r="J23" s="35">
        <v>3</v>
      </c>
      <c r="K23" s="35">
        <v>852</v>
      </c>
      <c r="L23" s="35">
        <v>591</v>
      </c>
      <c r="M23" s="35">
        <v>261</v>
      </c>
      <c r="N23" s="35">
        <v>200</v>
      </c>
      <c r="O23" s="35">
        <v>136</v>
      </c>
      <c r="P23" s="35">
        <v>64</v>
      </c>
      <c r="Q23" s="35">
        <v>195</v>
      </c>
      <c r="R23" s="35">
        <v>137</v>
      </c>
      <c r="S23" s="35">
        <v>58</v>
      </c>
      <c r="T23" s="35">
        <v>220</v>
      </c>
      <c r="U23" s="35">
        <v>149</v>
      </c>
      <c r="V23" s="35">
        <v>71</v>
      </c>
      <c r="W23" s="35">
        <v>237</v>
      </c>
      <c r="X23" s="35">
        <v>169</v>
      </c>
      <c r="Y23" s="35">
        <v>68</v>
      </c>
      <c r="Z23" s="35" t="s">
        <v>80</v>
      </c>
      <c r="AA23" s="35">
        <v>0</v>
      </c>
      <c r="AB23" s="35">
        <v>0</v>
      </c>
      <c r="AC23" s="35" t="s">
        <v>80</v>
      </c>
      <c r="AD23" s="35">
        <v>0</v>
      </c>
      <c r="AE23" s="35">
        <v>0</v>
      </c>
      <c r="AF23" s="35" t="s">
        <v>80</v>
      </c>
      <c r="AG23" s="35">
        <v>0</v>
      </c>
      <c r="AH23" s="35">
        <v>0</v>
      </c>
      <c r="AI23" s="35">
        <v>8</v>
      </c>
      <c r="AJ23" s="35">
        <v>5</v>
      </c>
      <c r="AK23" s="35">
        <v>3</v>
      </c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</row>
    <row r="24" spans="2:58" ht="15" customHeight="1">
      <c r="B24" s="28" t="s">
        <v>32</v>
      </c>
      <c r="C24" s="204" t="s">
        <v>33</v>
      </c>
      <c r="D24" s="205"/>
      <c r="E24" s="19"/>
      <c r="F24" s="35">
        <v>58</v>
      </c>
      <c r="G24" s="35">
        <v>34</v>
      </c>
      <c r="H24" s="35">
        <v>24</v>
      </c>
      <c r="I24" s="35">
        <v>0</v>
      </c>
      <c r="J24" s="35">
        <v>1</v>
      </c>
      <c r="K24" s="35">
        <v>917</v>
      </c>
      <c r="L24" s="35">
        <v>515</v>
      </c>
      <c r="M24" s="35">
        <v>402</v>
      </c>
      <c r="N24" s="35">
        <v>256</v>
      </c>
      <c r="O24" s="35">
        <v>117</v>
      </c>
      <c r="P24" s="35">
        <v>139</v>
      </c>
      <c r="Q24" s="35">
        <v>252</v>
      </c>
      <c r="R24" s="35">
        <v>111</v>
      </c>
      <c r="S24" s="35">
        <v>141</v>
      </c>
      <c r="T24" s="35">
        <v>103</v>
      </c>
      <c r="U24" s="35">
        <v>75</v>
      </c>
      <c r="V24" s="35">
        <v>28</v>
      </c>
      <c r="W24" s="35">
        <v>94</v>
      </c>
      <c r="X24" s="35">
        <v>65</v>
      </c>
      <c r="Y24" s="35">
        <v>29</v>
      </c>
      <c r="Z24" s="35">
        <v>108</v>
      </c>
      <c r="AA24" s="35">
        <v>73</v>
      </c>
      <c r="AB24" s="35">
        <v>35</v>
      </c>
      <c r="AC24" s="35">
        <v>104</v>
      </c>
      <c r="AD24" s="35">
        <v>74</v>
      </c>
      <c r="AE24" s="35">
        <v>30</v>
      </c>
      <c r="AF24" s="35">
        <v>325</v>
      </c>
      <c r="AG24" s="35">
        <v>236</v>
      </c>
      <c r="AH24" s="35">
        <v>89</v>
      </c>
      <c r="AI24" s="35">
        <v>54</v>
      </c>
      <c r="AJ24" s="35">
        <v>39</v>
      </c>
      <c r="AK24" s="35">
        <v>15</v>
      </c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</row>
    <row r="25" spans="2:58" ht="15" customHeight="1">
      <c r="B25" s="28" t="s">
        <v>34</v>
      </c>
      <c r="C25" s="204" t="s">
        <v>35</v>
      </c>
      <c r="D25" s="205"/>
      <c r="E25" s="19"/>
      <c r="F25" s="35" t="s">
        <v>80</v>
      </c>
      <c r="G25" s="35">
        <v>0</v>
      </c>
      <c r="H25" s="35">
        <v>0</v>
      </c>
      <c r="I25" s="35">
        <v>0</v>
      </c>
      <c r="J25" s="35">
        <v>0</v>
      </c>
      <c r="K25" s="35">
        <v>394</v>
      </c>
      <c r="L25" s="35">
        <v>200</v>
      </c>
      <c r="M25" s="35">
        <v>194</v>
      </c>
      <c r="N25" s="35">
        <v>98</v>
      </c>
      <c r="O25" s="35">
        <v>48</v>
      </c>
      <c r="P25" s="35">
        <v>50</v>
      </c>
      <c r="Q25" s="35">
        <v>100</v>
      </c>
      <c r="R25" s="35">
        <v>58</v>
      </c>
      <c r="S25" s="35">
        <v>42</v>
      </c>
      <c r="T25" s="35">
        <v>99</v>
      </c>
      <c r="U25" s="35">
        <v>52</v>
      </c>
      <c r="V25" s="35">
        <v>47</v>
      </c>
      <c r="W25" s="35">
        <v>97</v>
      </c>
      <c r="X25" s="35">
        <v>42</v>
      </c>
      <c r="Y25" s="35">
        <v>55</v>
      </c>
      <c r="Z25" s="35" t="s">
        <v>80</v>
      </c>
      <c r="AA25" s="35">
        <v>0</v>
      </c>
      <c r="AB25" s="35">
        <v>0</v>
      </c>
      <c r="AC25" s="35" t="s">
        <v>80</v>
      </c>
      <c r="AD25" s="35">
        <v>0</v>
      </c>
      <c r="AE25" s="35">
        <v>0</v>
      </c>
      <c r="AF25" s="35">
        <v>226</v>
      </c>
      <c r="AG25" s="35">
        <v>143</v>
      </c>
      <c r="AH25" s="35">
        <v>83</v>
      </c>
      <c r="AI25" s="35">
        <v>6</v>
      </c>
      <c r="AJ25" s="35">
        <v>4</v>
      </c>
      <c r="AK25" s="35">
        <v>2</v>
      </c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</row>
    <row r="26" spans="2:58" ht="15" customHeight="1">
      <c r="B26" s="28" t="s">
        <v>36</v>
      </c>
      <c r="C26" s="206" t="s">
        <v>58</v>
      </c>
      <c r="D26" s="207"/>
      <c r="E26" s="19"/>
      <c r="F26" s="35">
        <v>130</v>
      </c>
      <c r="G26" s="35">
        <v>126</v>
      </c>
      <c r="H26" s="35">
        <v>4</v>
      </c>
      <c r="I26" s="35">
        <v>11</v>
      </c>
      <c r="J26" s="35">
        <v>43</v>
      </c>
      <c r="K26" s="35">
        <v>2604</v>
      </c>
      <c r="L26" s="35">
        <v>2270</v>
      </c>
      <c r="M26" s="35">
        <v>334</v>
      </c>
      <c r="N26" s="35">
        <v>585</v>
      </c>
      <c r="O26" s="35">
        <v>524</v>
      </c>
      <c r="P26" s="35">
        <v>61</v>
      </c>
      <c r="Q26" s="35">
        <v>575</v>
      </c>
      <c r="R26" s="35">
        <v>508</v>
      </c>
      <c r="S26" s="35">
        <v>67</v>
      </c>
      <c r="T26" s="35">
        <v>627</v>
      </c>
      <c r="U26" s="35">
        <v>531</v>
      </c>
      <c r="V26" s="35">
        <v>96</v>
      </c>
      <c r="W26" s="35">
        <v>817</v>
      </c>
      <c r="X26" s="35">
        <v>707</v>
      </c>
      <c r="Y26" s="35">
        <v>110</v>
      </c>
      <c r="Z26" s="35" t="s">
        <v>80</v>
      </c>
      <c r="AA26" s="35">
        <v>0</v>
      </c>
      <c r="AB26" s="35">
        <v>0</v>
      </c>
      <c r="AC26" s="35" t="s">
        <v>80</v>
      </c>
      <c r="AD26" s="35">
        <v>0</v>
      </c>
      <c r="AE26" s="35">
        <v>0</v>
      </c>
      <c r="AF26" s="35" t="s">
        <v>80</v>
      </c>
      <c r="AG26" s="35">
        <v>0</v>
      </c>
      <c r="AH26" s="35">
        <v>0</v>
      </c>
      <c r="AI26" s="35">
        <v>10</v>
      </c>
      <c r="AJ26" s="35">
        <v>9</v>
      </c>
      <c r="AK26" s="35">
        <v>1</v>
      </c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</row>
    <row r="27" spans="2:58" ht="15" customHeight="1">
      <c r="B27" s="28" t="s">
        <v>37</v>
      </c>
      <c r="C27" s="206" t="s">
        <v>59</v>
      </c>
      <c r="D27" s="207"/>
      <c r="E27" s="19"/>
      <c r="F27" s="35">
        <v>4</v>
      </c>
      <c r="G27" s="35">
        <v>4</v>
      </c>
      <c r="H27" s="35">
        <v>0</v>
      </c>
      <c r="I27" s="35">
        <v>0</v>
      </c>
      <c r="J27" s="35">
        <v>0</v>
      </c>
      <c r="K27" s="35" t="s">
        <v>80</v>
      </c>
      <c r="L27" s="35">
        <v>0</v>
      </c>
      <c r="M27" s="35">
        <v>0</v>
      </c>
      <c r="N27" s="35" t="s">
        <v>80</v>
      </c>
      <c r="O27" s="35">
        <v>0</v>
      </c>
      <c r="P27" s="35">
        <v>0</v>
      </c>
      <c r="Q27" s="35" t="s">
        <v>80</v>
      </c>
      <c r="R27" s="35">
        <v>0</v>
      </c>
      <c r="S27" s="35">
        <v>0</v>
      </c>
      <c r="T27" s="35" t="s">
        <v>80</v>
      </c>
      <c r="U27" s="35">
        <v>0</v>
      </c>
      <c r="V27" s="35">
        <v>0</v>
      </c>
      <c r="W27" s="35" t="s">
        <v>80</v>
      </c>
      <c r="X27" s="35">
        <v>0</v>
      </c>
      <c r="Y27" s="35">
        <v>0</v>
      </c>
      <c r="Z27" s="35" t="s">
        <v>80</v>
      </c>
      <c r="AA27" s="35">
        <v>0</v>
      </c>
      <c r="AB27" s="35">
        <v>0</v>
      </c>
      <c r="AC27" s="35" t="s">
        <v>80</v>
      </c>
      <c r="AD27" s="35">
        <v>0</v>
      </c>
      <c r="AE27" s="35">
        <v>0</v>
      </c>
      <c r="AF27" s="35">
        <v>51</v>
      </c>
      <c r="AG27" s="35">
        <v>27</v>
      </c>
      <c r="AH27" s="35">
        <v>24</v>
      </c>
      <c r="AI27" s="35" t="s">
        <v>80</v>
      </c>
      <c r="AJ27" s="35">
        <v>0</v>
      </c>
      <c r="AK27" s="35">
        <v>0</v>
      </c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2:58" ht="15" customHeight="1">
      <c r="B28" s="28" t="s">
        <v>38</v>
      </c>
      <c r="C28" s="204" t="s">
        <v>60</v>
      </c>
      <c r="D28" s="205"/>
      <c r="E28" s="19"/>
      <c r="F28" s="35">
        <v>44</v>
      </c>
      <c r="G28" s="35">
        <v>41</v>
      </c>
      <c r="H28" s="35">
        <v>3</v>
      </c>
      <c r="I28" s="35">
        <v>7</v>
      </c>
      <c r="J28" s="35">
        <v>0</v>
      </c>
      <c r="K28" s="35" t="s">
        <v>80</v>
      </c>
      <c r="L28" s="35">
        <v>0</v>
      </c>
      <c r="M28" s="35">
        <v>0</v>
      </c>
      <c r="N28" s="35" t="s">
        <v>80</v>
      </c>
      <c r="O28" s="35">
        <v>0</v>
      </c>
      <c r="P28" s="35">
        <v>0</v>
      </c>
      <c r="Q28" s="35" t="s">
        <v>80</v>
      </c>
      <c r="R28" s="35">
        <v>0</v>
      </c>
      <c r="S28" s="35">
        <v>0</v>
      </c>
      <c r="T28" s="35" t="s">
        <v>80</v>
      </c>
      <c r="U28" s="35">
        <v>0</v>
      </c>
      <c r="V28" s="35">
        <v>0</v>
      </c>
      <c r="W28" s="35" t="s">
        <v>80</v>
      </c>
      <c r="X28" s="35">
        <v>0</v>
      </c>
      <c r="Y28" s="35">
        <v>0</v>
      </c>
      <c r="Z28" s="35" t="s">
        <v>80</v>
      </c>
      <c r="AA28" s="35">
        <v>0</v>
      </c>
      <c r="AB28" s="35">
        <v>0</v>
      </c>
      <c r="AC28" s="35" t="s">
        <v>80</v>
      </c>
      <c r="AD28" s="35">
        <v>0</v>
      </c>
      <c r="AE28" s="35">
        <v>0</v>
      </c>
      <c r="AF28" s="35">
        <v>1130</v>
      </c>
      <c r="AG28" s="35">
        <v>954</v>
      </c>
      <c r="AH28" s="35">
        <v>176</v>
      </c>
      <c r="AI28" s="35">
        <v>11</v>
      </c>
      <c r="AJ28" s="35">
        <v>9</v>
      </c>
      <c r="AK28" s="35">
        <v>2</v>
      </c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</row>
    <row r="29" spans="2:58" ht="15" customHeight="1">
      <c r="B29" s="28" t="s">
        <v>40</v>
      </c>
      <c r="C29" s="204" t="s">
        <v>61</v>
      </c>
      <c r="D29" s="205"/>
      <c r="E29" s="19"/>
      <c r="F29" s="35">
        <v>213</v>
      </c>
      <c r="G29" s="35">
        <v>193</v>
      </c>
      <c r="H29" s="35">
        <v>20</v>
      </c>
      <c r="I29" s="35">
        <v>39</v>
      </c>
      <c r="J29" s="35">
        <v>11</v>
      </c>
      <c r="K29" s="35" t="s">
        <v>80</v>
      </c>
      <c r="L29" s="35">
        <v>0</v>
      </c>
      <c r="M29" s="35">
        <v>0</v>
      </c>
      <c r="N29" s="35" t="s">
        <v>80</v>
      </c>
      <c r="O29" s="35">
        <v>0</v>
      </c>
      <c r="P29" s="35">
        <v>0</v>
      </c>
      <c r="Q29" s="35" t="s">
        <v>80</v>
      </c>
      <c r="R29" s="35">
        <v>0</v>
      </c>
      <c r="S29" s="35">
        <v>0</v>
      </c>
      <c r="T29" s="35" t="s">
        <v>80</v>
      </c>
      <c r="U29" s="35">
        <v>0</v>
      </c>
      <c r="V29" s="35">
        <v>0</v>
      </c>
      <c r="W29" s="35" t="s">
        <v>80</v>
      </c>
      <c r="X29" s="35">
        <v>0</v>
      </c>
      <c r="Y29" s="35">
        <v>0</v>
      </c>
      <c r="Z29" s="35" t="s">
        <v>80</v>
      </c>
      <c r="AA29" s="35">
        <v>0</v>
      </c>
      <c r="AB29" s="35">
        <v>0</v>
      </c>
      <c r="AC29" s="35" t="s">
        <v>80</v>
      </c>
      <c r="AD29" s="35">
        <v>0</v>
      </c>
      <c r="AE29" s="35">
        <v>0</v>
      </c>
      <c r="AF29" s="35" t="s">
        <v>80</v>
      </c>
      <c r="AG29" s="35">
        <v>0</v>
      </c>
      <c r="AH29" s="35">
        <v>0</v>
      </c>
      <c r="AI29" s="35" t="s">
        <v>80</v>
      </c>
      <c r="AJ29" s="35">
        <v>0</v>
      </c>
      <c r="AK29" s="35">
        <v>0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2:58" ht="15" customHeight="1">
      <c r="B30" s="28" t="s">
        <v>41</v>
      </c>
      <c r="C30" s="204" t="s">
        <v>92</v>
      </c>
      <c r="D30" s="205"/>
      <c r="E30" s="19"/>
      <c r="F30" s="35">
        <v>17</v>
      </c>
      <c r="G30" s="35">
        <v>16</v>
      </c>
      <c r="H30" s="35">
        <v>1</v>
      </c>
      <c r="I30" s="35">
        <v>0</v>
      </c>
      <c r="J30" s="35">
        <v>0</v>
      </c>
      <c r="K30" s="35" t="s">
        <v>80</v>
      </c>
      <c r="L30" s="35">
        <v>0</v>
      </c>
      <c r="M30" s="35">
        <v>0</v>
      </c>
      <c r="N30" s="35" t="s">
        <v>80</v>
      </c>
      <c r="O30" s="35">
        <v>0</v>
      </c>
      <c r="P30" s="35">
        <v>0</v>
      </c>
      <c r="Q30" s="35" t="s">
        <v>80</v>
      </c>
      <c r="R30" s="35">
        <v>0</v>
      </c>
      <c r="S30" s="35">
        <v>0</v>
      </c>
      <c r="T30" s="35" t="s">
        <v>80</v>
      </c>
      <c r="U30" s="35">
        <v>0</v>
      </c>
      <c r="V30" s="35">
        <v>0</v>
      </c>
      <c r="W30" s="35" t="s">
        <v>80</v>
      </c>
      <c r="X30" s="35">
        <v>0</v>
      </c>
      <c r="Y30" s="35">
        <v>0</v>
      </c>
      <c r="Z30" s="35" t="s">
        <v>80</v>
      </c>
      <c r="AA30" s="35">
        <v>0</v>
      </c>
      <c r="AB30" s="35">
        <v>0</v>
      </c>
      <c r="AC30" s="35" t="s">
        <v>80</v>
      </c>
      <c r="AD30" s="35">
        <v>0</v>
      </c>
      <c r="AE30" s="35">
        <v>0</v>
      </c>
      <c r="AF30" s="35">
        <v>67</v>
      </c>
      <c r="AG30" s="35">
        <v>39</v>
      </c>
      <c r="AH30" s="35">
        <v>28</v>
      </c>
      <c r="AI30" s="35" t="s">
        <v>80</v>
      </c>
      <c r="AJ30" s="35">
        <v>0</v>
      </c>
      <c r="AK30" s="35">
        <v>0</v>
      </c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2:58" ht="15" customHeight="1">
      <c r="B31" s="28" t="s">
        <v>42</v>
      </c>
      <c r="C31" s="204" t="s">
        <v>39</v>
      </c>
      <c r="D31" s="205"/>
      <c r="E31" s="19"/>
      <c r="F31" s="35">
        <v>104</v>
      </c>
      <c r="G31" s="35">
        <v>93</v>
      </c>
      <c r="H31" s="35">
        <v>11</v>
      </c>
      <c r="I31" s="35">
        <v>82</v>
      </c>
      <c r="J31" s="35">
        <v>531</v>
      </c>
      <c r="K31" s="35" t="s">
        <v>80</v>
      </c>
      <c r="L31" s="35">
        <v>0</v>
      </c>
      <c r="M31" s="35">
        <v>0</v>
      </c>
      <c r="N31" s="35" t="s">
        <v>80</v>
      </c>
      <c r="O31" s="35">
        <v>0</v>
      </c>
      <c r="P31" s="35">
        <v>0</v>
      </c>
      <c r="Q31" s="35" t="s">
        <v>80</v>
      </c>
      <c r="R31" s="35">
        <v>0</v>
      </c>
      <c r="S31" s="35">
        <v>0</v>
      </c>
      <c r="T31" s="35" t="s">
        <v>80</v>
      </c>
      <c r="U31" s="35">
        <v>0</v>
      </c>
      <c r="V31" s="35">
        <v>0</v>
      </c>
      <c r="W31" s="35" t="s">
        <v>80</v>
      </c>
      <c r="X31" s="35">
        <v>0</v>
      </c>
      <c r="Y31" s="35">
        <v>0</v>
      </c>
      <c r="Z31" s="35" t="s">
        <v>80</v>
      </c>
      <c r="AA31" s="35">
        <v>0</v>
      </c>
      <c r="AB31" s="35">
        <v>0</v>
      </c>
      <c r="AC31" s="35" t="s">
        <v>80</v>
      </c>
      <c r="AD31" s="35">
        <v>0</v>
      </c>
      <c r="AE31" s="35">
        <v>0</v>
      </c>
      <c r="AF31" s="35" t="s">
        <v>80</v>
      </c>
      <c r="AG31" s="35">
        <v>0</v>
      </c>
      <c r="AH31" s="35">
        <v>0</v>
      </c>
      <c r="AI31" s="35" t="s">
        <v>80</v>
      </c>
      <c r="AJ31" s="35">
        <v>0</v>
      </c>
      <c r="AK31" s="35">
        <v>0</v>
      </c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2:58" ht="15" customHeight="1">
      <c r="B32" s="28" t="s">
        <v>93</v>
      </c>
      <c r="C32" s="204" t="s">
        <v>62</v>
      </c>
      <c r="D32" s="205"/>
      <c r="E32" s="19"/>
      <c r="F32" s="35" t="s">
        <v>80</v>
      </c>
      <c r="G32" s="35">
        <v>0</v>
      </c>
      <c r="H32" s="35">
        <v>0</v>
      </c>
      <c r="I32" s="35">
        <v>0</v>
      </c>
      <c r="J32" s="35">
        <v>0</v>
      </c>
      <c r="K32" s="35" t="s">
        <v>80</v>
      </c>
      <c r="L32" s="35">
        <v>0</v>
      </c>
      <c r="M32" s="35">
        <v>0</v>
      </c>
      <c r="N32" s="35" t="s">
        <v>80</v>
      </c>
      <c r="O32" s="35">
        <v>0</v>
      </c>
      <c r="P32" s="35">
        <v>0</v>
      </c>
      <c r="Q32" s="35" t="s">
        <v>80</v>
      </c>
      <c r="R32" s="35">
        <v>0</v>
      </c>
      <c r="S32" s="35">
        <v>0</v>
      </c>
      <c r="T32" s="35" t="s">
        <v>80</v>
      </c>
      <c r="U32" s="35">
        <v>0</v>
      </c>
      <c r="V32" s="35">
        <v>0</v>
      </c>
      <c r="W32" s="35" t="s">
        <v>80</v>
      </c>
      <c r="X32" s="35">
        <v>0</v>
      </c>
      <c r="Y32" s="35">
        <v>0</v>
      </c>
      <c r="Z32" s="35" t="s">
        <v>80</v>
      </c>
      <c r="AA32" s="35">
        <v>0</v>
      </c>
      <c r="AB32" s="35">
        <v>0</v>
      </c>
      <c r="AC32" s="35" t="s">
        <v>80</v>
      </c>
      <c r="AD32" s="35">
        <v>0</v>
      </c>
      <c r="AE32" s="35">
        <v>0</v>
      </c>
      <c r="AF32" s="35" t="s">
        <v>80</v>
      </c>
      <c r="AG32" s="35">
        <v>0</v>
      </c>
      <c r="AH32" s="35">
        <v>0</v>
      </c>
      <c r="AI32" s="35" t="s">
        <v>80</v>
      </c>
      <c r="AJ32" s="35">
        <v>0</v>
      </c>
      <c r="AK32" s="35">
        <v>0</v>
      </c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2:58" ht="15" customHeight="1">
      <c r="B33" s="28" t="s">
        <v>94</v>
      </c>
      <c r="C33" s="204" t="s">
        <v>95</v>
      </c>
      <c r="D33" s="205"/>
      <c r="E33" s="19"/>
      <c r="F33" s="35">
        <v>3</v>
      </c>
      <c r="G33" s="35">
        <v>2</v>
      </c>
      <c r="H33" s="35">
        <v>1</v>
      </c>
      <c r="I33" s="35">
        <v>0</v>
      </c>
      <c r="J33" s="35">
        <v>2</v>
      </c>
      <c r="K33" s="35" t="s">
        <v>80</v>
      </c>
      <c r="L33" s="35">
        <v>0</v>
      </c>
      <c r="M33" s="35">
        <v>0</v>
      </c>
      <c r="N33" s="35" t="s">
        <v>80</v>
      </c>
      <c r="O33" s="35">
        <v>0</v>
      </c>
      <c r="P33" s="35">
        <v>0</v>
      </c>
      <c r="Q33" s="35" t="s">
        <v>80</v>
      </c>
      <c r="R33" s="35">
        <v>0</v>
      </c>
      <c r="S33" s="35">
        <v>0</v>
      </c>
      <c r="T33" s="35" t="s">
        <v>80</v>
      </c>
      <c r="U33" s="35">
        <v>0</v>
      </c>
      <c r="V33" s="35">
        <v>0</v>
      </c>
      <c r="W33" s="35" t="s">
        <v>80</v>
      </c>
      <c r="X33" s="35">
        <v>0</v>
      </c>
      <c r="Y33" s="35">
        <v>0</v>
      </c>
      <c r="Z33" s="35" t="s">
        <v>80</v>
      </c>
      <c r="AA33" s="35">
        <v>0</v>
      </c>
      <c r="AB33" s="35">
        <v>0</v>
      </c>
      <c r="AC33" s="35" t="s">
        <v>80</v>
      </c>
      <c r="AD33" s="35">
        <v>0</v>
      </c>
      <c r="AE33" s="35">
        <v>0</v>
      </c>
      <c r="AF33" s="35" t="s">
        <v>80</v>
      </c>
      <c r="AG33" s="35">
        <v>0</v>
      </c>
      <c r="AH33" s="35">
        <v>0</v>
      </c>
      <c r="AI33" s="35" t="s">
        <v>80</v>
      </c>
      <c r="AJ33" s="35">
        <v>0</v>
      </c>
      <c r="AK33" s="35">
        <v>0</v>
      </c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2:58" ht="15" customHeight="1">
      <c r="B34" s="28" t="s">
        <v>96</v>
      </c>
      <c r="C34" s="204" t="s">
        <v>43</v>
      </c>
      <c r="D34" s="205"/>
      <c r="E34" s="19"/>
      <c r="F34" s="35">
        <v>89</v>
      </c>
      <c r="G34" s="35">
        <v>81</v>
      </c>
      <c r="H34" s="35">
        <v>8</v>
      </c>
      <c r="I34" s="35">
        <v>0</v>
      </c>
      <c r="J34" s="35">
        <v>24</v>
      </c>
      <c r="K34" s="35" t="s">
        <v>80</v>
      </c>
      <c r="L34" s="35">
        <v>0</v>
      </c>
      <c r="M34" s="35">
        <v>0</v>
      </c>
      <c r="N34" s="35" t="s">
        <v>80</v>
      </c>
      <c r="O34" s="35">
        <v>0</v>
      </c>
      <c r="P34" s="35">
        <v>0</v>
      </c>
      <c r="Q34" s="35" t="s">
        <v>80</v>
      </c>
      <c r="R34" s="35">
        <v>0</v>
      </c>
      <c r="S34" s="35">
        <v>0</v>
      </c>
      <c r="T34" s="35" t="s">
        <v>80</v>
      </c>
      <c r="U34" s="35">
        <v>0</v>
      </c>
      <c r="V34" s="35">
        <v>0</v>
      </c>
      <c r="W34" s="35" t="s">
        <v>80</v>
      </c>
      <c r="X34" s="35">
        <v>0</v>
      </c>
      <c r="Y34" s="35">
        <v>0</v>
      </c>
      <c r="Z34" s="35" t="s">
        <v>80</v>
      </c>
      <c r="AA34" s="35">
        <v>0</v>
      </c>
      <c r="AB34" s="35">
        <v>0</v>
      </c>
      <c r="AC34" s="35" t="s">
        <v>80</v>
      </c>
      <c r="AD34" s="35">
        <v>0</v>
      </c>
      <c r="AE34" s="35">
        <v>0</v>
      </c>
      <c r="AF34" s="35" t="s">
        <v>80</v>
      </c>
      <c r="AG34" s="35">
        <v>0</v>
      </c>
      <c r="AH34" s="35">
        <v>0</v>
      </c>
      <c r="AI34" s="35" t="s">
        <v>80</v>
      </c>
      <c r="AJ34" s="35">
        <v>0</v>
      </c>
      <c r="AK34" s="35">
        <v>0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ht="15" customHeight="1">
      <c r="A35" s="20"/>
      <c r="B35" s="20"/>
      <c r="C35" s="20"/>
      <c r="D35" s="21"/>
      <c r="E35" s="1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ht="15" customHeight="1">
      <c r="A36" s="14" t="s">
        <v>44</v>
      </c>
      <c r="B36" s="187" t="s">
        <v>97</v>
      </c>
      <c r="C36" s="188"/>
      <c r="D36" s="188"/>
      <c r="E36" s="19"/>
      <c r="F36" s="35">
        <v>92</v>
      </c>
      <c r="G36" s="35">
        <v>75</v>
      </c>
      <c r="H36" s="35">
        <v>17</v>
      </c>
      <c r="I36" s="35">
        <v>34</v>
      </c>
      <c r="J36" s="35">
        <v>0</v>
      </c>
      <c r="K36" s="35">
        <v>2012</v>
      </c>
      <c r="L36" s="35">
        <v>734</v>
      </c>
      <c r="M36" s="35">
        <v>1278</v>
      </c>
      <c r="N36" s="35">
        <v>484</v>
      </c>
      <c r="O36" s="35">
        <v>178</v>
      </c>
      <c r="P36" s="35">
        <v>306</v>
      </c>
      <c r="Q36" s="35">
        <v>535</v>
      </c>
      <c r="R36" s="35">
        <v>202</v>
      </c>
      <c r="S36" s="35">
        <v>333</v>
      </c>
      <c r="T36" s="35">
        <v>464</v>
      </c>
      <c r="U36" s="35">
        <v>166</v>
      </c>
      <c r="V36" s="35">
        <v>298</v>
      </c>
      <c r="W36" s="35">
        <v>529</v>
      </c>
      <c r="X36" s="35">
        <v>188</v>
      </c>
      <c r="Y36" s="35">
        <v>341</v>
      </c>
      <c r="Z36" s="35" t="s">
        <v>80</v>
      </c>
      <c r="AA36" s="35">
        <v>0</v>
      </c>
      <c r="AB36" s="35">
        <v>0</v>
      </c>
      <c r="AC36" s="35" t="s">
        <v>80</v>
      </c>
      <c r="AD36" s="35">
        <v>0</v>
      </c>
      <c r="AE36" s="35">
        <v>0</v>
      </c>
      <c r="AF36" s="35">
        <v>86</v>
      </c>
      <c r="AG36" s="35">
        <v>48</v>
      </c>
      <c r="AH36" s="35">
        <v>38</v>
      </c>
      <c r="AI36" s="35">
        <v>8</v>
      </c>
      <c r="AJ36" s="35">
        <v>6</v>
      </c>
      <c r="AK36" s="35">
        <v>2</v>
      </c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ht="15" customHeight="1">
      <c r="A37" s="14"/>
      <c r="B37" s="14"/>
      <c r="C37" s="14"/>
      <c r="D37" s="3"/>
      <c r="E37" s="19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ht="15" customHeight="1">
      <c r="A38" s="14" t="s">
        <v>45</v>
      </c>
      <c r="B38" s="187" t="s">
        <v>98</v>
      </c>
      <c r="C38" s="188"/>
      <c r="D38" s="188"/>
      <c r="E38" s="19"/>
      <c r="F38" s="35">
        <v>143</v>
      </c>
      <c r="G38" s="35">
        <v>128</v>
      </c>
      <c r="H38" s="35">
        <v>15</v>
      </c>
      <c r="I38" s="35">
        <v>121</v>
      </c>
      <c r="J38" s="35">
        <v>6</v>
      </c>
      <c r="K38" s="35">
        <v>6723</v>
      </c>
      <c r="L38" s="35">
        <v>3888</v>
      </c>
      <c r="M38" s="35">
        <v>2835</v>
      </c>
      <c r="N38" s="35">
        <v>1662</v>
      </c>
      <c r="O38" s="35">
        <v>900</v>
      </c>
      <c r="P38" s="35">
        <v>762</v>
      </c>
      <c r="Q38" s="35">
        <v>1607</v>
      </c>
      <c r="R38" s="35">
        <v>985</v>
      </c>
      <c r="S38" s="35">
        <v>622</v>
      </c>
      <c r="T38" s="35">
        <v>1604</v>
      </c>
      <c r="U38" s="35">
        <v>908</v>
      </c>
      <c r="V38" s="35">
        <v>696</v>
      </c>
      <c r="W38" s="35">
        <v>1850</v>
      </c>
      <c r="X38" s="35">
        <v>1095</v>
      </c>
      <c r="Y38" s="35">
        <v>755</v>
      </c>
      <c r="Z38" s="35" t="s">
        <v>80</v>
      </c>
      <c r="AA38" s="35">
        <v>0</v>
      </c>
      <c r="AB38" s="35">
        <v>0</v>
      </c>
      <c r="AC38" s="35" t="s">
        <v>80</v>
      </c>
      <c r="AD38" s="35">
        <v>0</v>
      </c>
      <c r="AE38" s="35">
        <v>0</v>
      </c>
      <c r="AF38" s="35">
        <v>139</v>
      </c>
      <c r="AG38" s="35">
        <v>80</v>
      </c>
      <c r="AH38" s="35">
        <v>59</v>
      </c>
      <c r="AI38" s="35" t="s">
        <v>80</v>
      </c>
      <c r="AJ38" s="35">
        <v>0</v>
      </c>
      <c r="AK38" s="35">
        <v>0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ht="15" customHeight="1">
      <c r="A39" s="14"/>
      <c r="B39" s="14"/>
      <c r="C39" s="14"/>
      <c r="D39" s="3"/>
      <c r="E39" s="19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ht="15" customHeight="1">
      <c r="A40" s="14"/>
      <c r="B40" s="76" t="s">
        <v>99</v>
      </c>
      <c r="C40" s="77"/>
      <c r="D40" s="77"/>
      <c r="E40" s="19"/>
      <c r="F40" s="35">
        <v>13</v>
      </c>
      <c r="G40" s="35">
        <v>9</v>
      </c>
      <c r="H40" s="35">
        <v>4</v>
      </c>
      <c r="I40" s="35">
        <v>12</v>
      </c>
      <c r="J40" s="35">
        <v>0</v>
      </c>
      <c r="K40" s="35">
        <v>664</v>
      </c>
      <c r="L40" s="35">
        <v>451</v>
      </c>
      <c r="M40" s="35">
        <v>213</v>
      </c>
      <c r="N40" s="35">
        <v>158</v>
      </c>
      <c r="O40" s="35">
        <v>109</v>
      </c>
      <c r="P40" s="35">
        <v>49</v>
      </c>
      <c r="Q40" s="35">
        <v>109</v>
      </c>
      <c r="R40" s="35">
        <v>76</v>
      </c>
      <c r="S40" s="35">
        <v>33</v>
      </c>
      <c r="T40" s="35">
        <v>170</v>
      </c>
      <c r="U40" s="35">
        <v>110</v>
      </c>
      <c r="V40" s="35">
        <v>60</v>
      </c>
      <c r="W40" s="35">
        <v>227</v>
      </c>
      <c r="X40" s="35">
        <v>156</v>
      </c>
      <c r="Y40" s="35">
        <v>71</v>
      </c>
      <c r="Z40" s="35" t="s">
        <v>80</v>
      </c>
      <c r="AA40" s="35">
        <v>0</v>
      </c>
      <c r="AB40" s="35">
        <v>0</v>
      </c>
      <c r="AC40" s="35" t="s">
        <v>80</v>
      </c>
      <c r="AD40" s="35">
        <v>0</v>
      </c>
      <c r="AE40" s="35">
        <v>0</v>
      </c>
      <c r="AF40" s="35" t="s">
        <v>80</v>
      </c>
      <c r="AG40" s="35">
        <v>0</v>
      </c>
      <c r="AH40" s="35">
        <v>0</v>
      </c>
      <c r="AI40" s="35" t="s">
        <v>80</v>
      </c>
      <c r="AJ40" s="35">
        <v>0</v>
      </c>
      <c r="AK40" s="35">
        <v>0</v>
      </c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</row>
    <row r="41" spans="1:58" ht="15" customHeight="1">
      <c r="A41" s="14"/>
      <c r="B41" s="14"/>
      <c r="C41" s="14"/>
      <c r="D41" s="3"/>
      <c r="E41" s="19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1:58" ht="15" customHeight="1">
      <c r="A42" s="14" t="s">
        <v>46</v>
      </c>
      <c r="B42" s="187" t="s">
        <v>100</v>
      </c>
      <c r="C42" s="188"/>
      <c r="D42" s="188"/>
      <c r="E42" s="19"/>
      <c r="F42" s="35">
        <v>217</v>
      </c>
      <c r="G42" s="35">
        <v>211</v>
      </c>
      <c r="H42" s="35">
        <v>6</v>
      </c>
      <c r="I42" s="35">
        <v>94</v>
      </c>
      <c r="J42" s="35">
        <v>45</v>
      </c>
      <c r="K42" s="35">
        <v>3592</v>
      </c>
      <c r="L42" s="35">
        <v>2967</v>
      </c>
      <c r="M42" s="35">
        <v>625</v>
      </c>
      <c r="N42" s="35">
        <v>1020</v>
      </c>
      <c r="O42" s="35">
        <v>767</v>
      </c>
      <c r="P42" s="35">
        <v>253</v>
      </c>
      <c r="Q42" s="35">
        <v>745</v>
      </c>
      <c r="R42" s="35">
        <v>639</v>
      </c>
      <c r="S42" s="35">
        <v>106</v>
      </c>
      <c r="T42" s="35">
        <v>899</v>
      </c>
      <c r="U42" s="35">
        <v>770</v>
      </c>
      <c r="V42" s="35">
        <v>129</v>
      </c>
      <c r="W42" s="35">
        <v>928</v>
      </c>
      <c r="X42" s="35">
        <v>791</v>
      </c>
      <c r="Y42" s="35">
        <v>137</v>
      </c>
      <c r="Z42" s="35" t="s">
        <v>80</v>
      </c>
      <c r="AA42" s="35">
        <v>0</v>
      </c>
      <c r="AB42" s="35">
        <v>0</v>
      </c>
      <c r="AC42" s="35" t="s">
        <v>80</v>
      </c>
      <c r="AD42" s="35">
        <v>0</v>
      </c>
      <c r="AE42" s="35">
        <v>0</v>
      </c>
      <c r="AF42" s="35">
        <v>174</v>
      </c>
      <c r="AG42" s="35">
        <v>139</v>
      </c>
      <c r="AH42" s="35">
        <v>35</v>
      </c>
      <c r="AI42" s="35">
        <v>59</v>
      </c>
      <c r="AJ42" s="35">
        <v>43</v>
      </c>
      <c r="AK42" s="35">
        <v>16</v>
      </c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</row>
    <row r="43" spans="1:58" ht="15" customHeight="1">
      <c r="A43" s="14"/>
      <c r="B43" s="14"/>
      <c r="C43" s="14"/>
      <c r="D43" s="17"/>
      <c r="E43" s="19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</row>
    <row r="44" spans="1:58" ht="15" customHeight="1">
      <c r="A44" s="14" t="s">
        <v>47</v>
      </c>
      <c r="B44" s="187" t="s">
        <v>101</v>
      </c>
      <c r="C44" s="188"/>
      <c r="D44" s="188"/>
      <c r="E44" s="19"/>
      <c r="F44" s="35">
        <v>129</v>
      </c>
      <c r="G44" s="35">
        <v>124</v>
      </c>
      <c r="H44" s="35">
        <v>5</v>
      </c>
      <c r="I44" s="35">
        <v>93</v>
      </c>
      <c r="J44" s="35">
        <v>0</v>
      </c>
      <c r="K44" s="35">
        <v>2654</v>
      </c>
      <c r="L44" s="35">
        <v>2238</v>
      </c>
      <c r="M44" s="35">
        <v>416</v>
      </c>
      <c r="N44" s="35">
        <v>641</v>
      </c>
      <c r="O44" s="35">
        <v>557</v>
      </c>
      <c r="P44" s="35">
        <v>84</v>
      </c>
      <c r="Q44" s="35">
        <v>701</v>
      </c>
      <c r="R44" s="35">
        <v>598</v>
      </c>
      <c r="S44" s="35">
        <v>103</v>
      </c>
      <c r="T44" s="35">
        <v>651</v>
      </c>
      <c r="U44" s="35">
        <v>540</v>
      </c>
      <c r="V44" s="35">
        <v>111</v>
      </c>
      <c r="W44" s="35">
        <v>661</v>
      </c>
      <c r="X44" s="35">
        <v>543</v>
      </c>
      <c r="Y44" s="35">
        <v>118</v>
      </c>
      <c r="Z44" s="35" t="s">
        <v>80</v>
      </c>
      <c r="AA44" s="35">
        <v>0</v>
      </c>
      <c r="AB44" s="35">
        <v>0</v>
      </c>
      <c r="AC44" s="35" t="s">
        <v>80</v>
      </c>
      <c r="AD44" s="35">
        <v>0</v>
      </c>
      <c r="AE44" s="35">
        <v>0</v>
      </c>
      <c r="AF44" s="35">
        <v>49</v>
      </c>
      <c r="AG44" s="35">
        <v>41</v>
      </c>
      <c r="AH44" s="35">
        <v>8</v>
      </c>
      <c r="AI44" s="35">
        <v>7</v>
      </c>
      <c r="AJ44" s="35">
        <v>7</v>
      </c>
      <c r="AK44" s="35">
        <v>0</v>
      </c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</row>
    <row r="45" spans="1:58" ht="15" customHeight="1">
      <c r="A45" s="14"/>
      <c r="B45" s="14"/>
      <c r="C45" s="14"/>
      <c r="D45" s="17"/>
      <c r="E45" s="19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6" spans="1:58" ht="15" customHeight="1">
      <c r="A46" s="14" t="s">
        <v>48</v>
      </c>
      <c r="B46" s="187" t="s">
        <v>102</v>
      </c>
      <c r="C46" s="188"/>
      <c r="D46" s="188"/>
      <c r="E46" s="19"/>
      <c r="F46" s="35">
        <v>27</v>
      </c>
      <c r="G46" s="35">
        <v>18</v>
      </c>
      <c r="H46" s="35">
        <v>9</v>
      </c>
      <c r="I46" s="35">
        <v>21</v>
      </c>
      <c r="J46" s="35">
        <v>0</v>
      </c>
      <c r="K46" s="35">
        <v>268</v>
      </c>
      <c r="L46" s="35">
        <v>0</v>
      </c>
      <c r="M46" s="35">
        <v>268</v>
      </c>
      <c r="N46" s="35">
        <v>70</v>
      </c>
      <c r="O46" s="35">
        <v>0</v>
      </c>
      <c r="P46" s="35">
        <v>70</v>
      </c>
      <c r="Q46" s="35">
        <v>57</v>
      </c>
      <c r="R46" s="35">
        <v>0</v>
      </c>
      <c r="S46" s="35">
        <v>57</v>
      </c>
      <c r="T46" s="35">
        <v>67</v>
      </c>
      <c r="U46" s="35">
        <v>0</v>
      </c>
      <c r="V46" s="35">
        <v>0</v>
      </c>
      <c r="W46" s="35">
        <v>74</v>
      </c>
      <c r="X46" s="35">
        <v>0</v>
      </c>
      <c r="Y46" s="35">
        <v>74</v>
      </c>
      <c r="Z46" s="35" t="s">
        <v>80</v>
      </c>
      <c r="AA46" s="35">
        <v>0</v>
      </c>
      <c r="AB46" s="35">
        <v>0</v>
      </c>
      <c r="AC46" s="35" t="s">
        <v>80</v>
      </c>
      <c r="AD46" s="35">
        <v>0</v>
      </c>
      <c r="AE46" s="35">
        <v>0</v>
      </c>
      <c r="AF46" s="35" t="s">
        <v>80</v>
      </c>
      <c r="AG46" s="35">
        <v>0</v>
      </c>
      <c r="AH46" s="35">
        <v>0</v>
      </c>
      <c r="AI46" s="35" t="s">
        <v>80</v>
      </c>
      <c r="AJ46" s="35">
        <v>0</v>
      </c>
      <c r="AK46" s="35">
        <v>0</v>
      </c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</row>
    <row r="47" spans="1:58" ht="15" customHeight="1">
      <c r="A47" s="14"/>
      <c r="B47" s="14"/>
      <c r="C47" s="14"/>
      <c r="D47" s="3"/>
      <c r="E47" s="19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ht="15" customHeight="1">
      <c r="A48" s="14" t="s">
        <v>49</v>
      </c>
      <c r="B48" s="187" t="s">
        <v>103</v>
      </c>
      <c r="C48" s="188"/>
      <c r="D48" s="188"/>
      <c r="E48" s="19"/>
      <c r="F48" s="35">
        <v>30</v>
      </c>
      <c r="G48" s="35">
        <v>21</v>
      </c>
      <c r="H48" s="35">
        <v>9</v>
      </c>
      <c r="I48" s="35">
        <v>20</v>
      </c>
      <c r="J48" s="35">
        <v>2</v>
      </c>
      <c r="K48" s="35">
        <v>681</v>
      </c>
      <c r="L48" s="35">
        <v>239</v>
      </c>
      <c r="M48" s="35">
        <v>442</v>
      </c>
      <c r="N48" s="35">
        <v>185</v>
      </c>
      <c r="O48" s="35">
        <v>71</v>
      </c>
      <c r="P48" s="35">
        <v>114</v>
      </c>
      <c r="Q48" s="35">
        <v>191</v>
      </c>
      <c r="R48" s="35">
        <v>66</v>
      </c>
      <c r="S48" s="35">
        <v>125</v>
      </c>
      <c r="T48" s="35">
        <v>185</v>
      </c>
      <c r="U48" s="35">
        <v>60</v>
      </c>
      <c r="V48" s="35">
        <v>125</v>
      </c>
      <c r="W48" s="35">
        <v>120</v>
      </c>
      <c r="X48" s="35">
        <v>42</v>
      </c>
      <c r="Y48" s="35">
        <v>78</v>
      </c>
      <c r="Z48" s="35" t="s">
        <v>80</v>
      </c>
      <c r="AA48" s="35">
        <v>0</v>
      </c>
      <c r="AB48" s="35">
        <v>0</v>
      </c>
      <c r="AC48" s="35" t="s">
        <v>80</v>
      </c>
      <c r="AD48" s="35">
        <v>0</v>
      </c>
      <c r="AE48" s="35">
        <v>0</v>
      </c>
      <c r="AF48" s="35" t="s">
        <v>80</v>
      </c>
      <c r="AG48" s="35">
        <v>0</v>
      </c>
      <c r="AH48" s="35">
        <v>0</v>
      </c>
      <c r="AI48" s="35">
        <v>6</v>
      </c>
      <c r="AJ48" s="35">
        <v>1</v>
      </c>
      <c r="AK48" s="35">
        <v>5</v>
      </c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spans="1:58" ht="15" customHeight="1">
      <c r="A49" s="14"/>
      <c r="B49" s="17"/>
      <c r="C49" s="41"/>
      <c r="D49" s="41"/>
      <c r="E49" s="19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</row>
    <row r="50" spans="1:58" ht="15" customHeight="1">
      <c r="A50" s="14" t="s">
        <v>104</v>
      </c>
      <c r="B50" s="187" t="s">
        <v>55</v>
      </c>
      <c r="C50" s="188"/>
      <c r="D50" s="188"/>
      <c r="E50" s="19"/>
      <c r="F50" s="35">
        <v>63</v>
      </c>
      <c r="G50" s="35">
        <v>28</v>
      </c>
      <c r="H50" s="35">
        <v>35</v>
      </c>
      <c r="I50" s="35">
        <v>23</v>
      </c>
      <c r="J50" s="35">
        <v>5</v>
      </c>
      <c r="K50" s="35">
        <v>682</v>
      </c>
      <c r="L50" s="35">
        <v>150</v>
      </c>
      <c r="M50" s="35">
        <v>532</v>
      </c>
      <c r="N50" s="35">
        <v>230</v>
      </c>
      <c r="O50" s="35">
        <v>57</v>
      </c>
      <c r="P50" s="35">
        <v>173</v>
      </c>
      <c r="Q50" s="35">
        <v>236</v>
      </c>
      <c r="R50" s="35">
        <v>56</v>
      </c>
      <c r="S50" s="35">
        <v>180</v>
      </c>
      <c r="T50" s="35">
        <v>216</v>
      </c>
      <c r="U50" s="35">
        <v>37</v>
      </c>
      <c r="V50" s="35">
        <v>179</v>
      </c>
      <c r="W50" s="35" t="s">
        <v>80</v>
      </c>
      <c r="X50" s="35">
        <v>0</v>
      </c>
      <c r="Y50" s="35">
        <v>0</v>
      </c>
      <c r="Z50" s="35" t="s">
        <v>80</v>
      </c>
      <c r="AA50" s="35">
        <v>0</v>
      </c>
      <c r="AB50" s="35">
        <v>0</v>
      </c>
      <c r="AC50" s="35" t="s">
        <v>80</v>
      </c>
      <c r="AD50" s="35">
        <v>0</v>
      </c>
      <c r="AE50" s="35">
        <v>0</v>
      </c>
      <c r="AF50" s="35" t="s">
        <v>80</v>
      </c>
      <c r="AG50" s="35">
        <v>0</v>
      </c>
      <c r="AH50" s="35">
        <v>0</v>
      </c>
      <c r="AI50" s="35" t="s">
        <v>80</v>
      </c>
      <c r="AJ50" s="35">
        <v>0</v>
      </c>
      <c r="AK50" s="35">
        <v>0</v>
      </c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1:58" ht="15" customHeight="1">
      <c r="A51" s="22"/>
      <c r="B51" s="22"/>
      <c r="C51" s="22"/>
      <c r="D51" s="23"/>
      <c r="E51" s="24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1:58" ht="15" customHeight="1">
      <c r="A52" s="25"/>
      <c r="B52" s="25"/>
      <c r="C52" s="25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1:58" ht="15" customHeight="1">
      <c r="A53" s="1" t="s">
        <v>50</v>
      </c>
      <c r="D53" s="26"/>
      <c r="E53" s="26"/>
      <c r="F53" s="33"/>
      <c r="G53" s="33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6:58" ht="15" customHeight="1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</row>
    <row r="55" spans="6:58" ht="15" customHeight="1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</row>
    <row r="56" spans="6:58" ht="15" customHeight="1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</row>
    <row r="57" spans="6:58" ht="15" customHeight="1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</row>
    <row r="58" spans="6:58" ht="15" customHeight="1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6:58" ht="15" customHeight="1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6:58" ht="15" customHeight="1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6:58" ht="15" customHeight="1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6:58" ht="15" customHeight="1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6:58" ht="15" customHeight="1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6:58" ht="15" customHeight="1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6:58" ht="15" customHeight="1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6:58" ht="15" customHeight="1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6:58" ht="15" customHeight="1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6:58" ht="15" customHeight="1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6:58" ht="15" customHeight="1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6:58" ht="15" customHeight="1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6:58" ht="15" customHeight="1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6:58" ht="15" customHeight="1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6:58" ht="15" customHeight="1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6:58" ht="15" customHeight="1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6:58" ht="15" customHeight="1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6:58" ht="15" customHeight="1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6:58" ht="15" customHeight="1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</row>
    <row r="78" spans="6:58" ht="15" customHeight="1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6:58" ht="15" customHeight="1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6:58" ht="15" customHeight="1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6:58" ht="15" customHeight="1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6:58" ht="15" customHeight="1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6:58" ht="15" customHeight="1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6:58" ht="15" customHeight="1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</row>
    <row r="85" spans="6:58" ht="15" customHeight="1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6:58" ht="15" customHeight="1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6:58" ht="15" customHeight="1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</row>
    <row r="88" spans="6:58" ht="15" customHeight="1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6:58" ht="15" customHeight="1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6:58" ht="15" customHeight="1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6:58" ht="15" customHeight="1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</row>
    <row r="92" spans="6:58" ht="15" customHeight="1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</row>
    <row r="93" spans="6:58" ht="15" customHeight="1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6:58" ht="15" customHeight="1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</row>
    <row r="95" spans="6:58" ht="15" customHeight="1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</row>
    <row r="96" spans="6:58" ht="15" customHeight="1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6:58" ht="15" customHeight="1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</row>
    <row r="98" spans="6:58" ht="15" customHeight="1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</row>
    <row r="99" spans="6:58" ht="15" customHeight="1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</row>
    <row r="100" spans="6:58" ht="15" customHeight="1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6:58" ht="15" customHeight="1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</row>
    <row r="102" spans="6:58" ht="15" customHeight="1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</row>
    <row r="103" spans="6:58" ht="15" customHeight="1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</row>
    <row r="104" spans="6:58" ht="15" customHeight="1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6:58" ht="15" customHeight="1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</row>
    <row r="106" spans="6:58" ht="15" customHeight="1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6:58" ht="15" customHeight="1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</row>
    <row r="108" spans="6:58" ht="15" customHeight="1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</row>
    <row r="109" spans="6:58" ht="15" customHeight="1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</row>
    <row r="110" spans="6:58" ht="15" customHeight="1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</row>
    <row r="111" spans="6:58" ht="15" customHeight="1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</row>
    <row r="112" spans="6:58" ht="15" customHeight="1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</row>
    <row r="113" spans="6:58" ht="15" customHeight="1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6:58" ht="15" customHeight="1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</row>
    <row r="115" spans="6:58" ht="15" customHeight="1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</row>
    <row r="116" spans="6:58" ht="15" customHeight="1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</row>
    <row r="117" spans="6:58" ht="15" customHeight="1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</row>
    <row r="118" spans="6:58" ht="15" customHeight="1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</row>
    <row r="119" spans="6:58" ht="15" customHeight="1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</row>
    <row r="120" spans="6:58" ht="15" customHeight="1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</row>
    <row r="121" spans="6:58" ht="15" customHeight="1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</row>
    <row r="122" spans="6:58" ht="15" customHeight="1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</row>
    <row r="123" spans="6:58" ht="15" customHeight="1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</row>
    <row r="124" spans="6:58" ht="15" customHeight="1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</row>
    <row r="125" spans="6:58" ht="15" customHeight="1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</row>
    <row r="126" spans="6:58" ht="15" customHeight="1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</row>
    <row r="127" spans="6:58" ht="15" customHeight="1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</row>
    <row r="128" spans="6:58" ht="15" customHeight="1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</row>
    <row r="129" spans="6:58" ht="15" customHeight="1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</row>
    <row r="130" spans="6:58" ht="15" customHeight="1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</row>
    <row r="131" spans="6:58" ht="15" customHeight="1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</row>
    <row r="132" spans="6:58" ht="15" customHeight="1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</row>
    <row r="133" spans="6:58" ht="15" customHeight="1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</row>
    <row r="134" spans="6:58" ht="15" customHeight="1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</row>
    <row r="135" spans="6:58" ht="15" customHeight="1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</row>
    <row r="136" spans="6:58" ht="15" customHeight="1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</row>
    <row r="137" spans="6:58" ht="15" customHeight="1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</row>
    <row r="138" spans="6:58" ht="15" customHeight="1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</row>
    <row r="139" spans="6:58" ht="15" customHeight="1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</row>
    <row r="140" spans="6:58" ht="15" customHeight="1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</row>
    <row r="141" spans="6:58" ht="15" customHeight="1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</row>
    <row r="142" spans="6:58" ht="15" customHeight="1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</row>
    <row r="143" spans="6:58" ht="15" customHeight="1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</row>
    <row r="144" spans="6:58" ht="15" customHeight="1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</row>
    <row r="145" spans="6:58" ht="15" customHeight="1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</row>
    <row r="146" spans="6:58" ht="15" customHeight="1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</row>
    <row r="147" spans="6:58" ht="15" customHeight="1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</row>
    <row r="148" spans="6:58" ht="15" customHeight="1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</row>
    <row r="149" spans="6:58" ht="15" customHeight="1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</row>
    <row r="150" spans="6:58" ht="15" customHeight="1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</row>
    <row r="151" spans="6:58" ht="15" customHeight="1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</row>
    <row r="152" spans="6:58" ht="15" customHeight="1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</row>
    <row r="153" spans="6:58" ht="15" customHeight="1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</row>
    <row r="154" spans="6:58" ht="15" customHeight="1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</row>
    <row r="155" spans="6:58" ht="15" customHeight="1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</row>
    <row r="156" spans="6:58" ht="15" customHeight="1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</row>
    <row r="157" spans="6:58" ht="15" customHeight="1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</row>
    <row r="158" spans="6:58" ht="15" customHeight="1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</row>
    <row r="159" spans="6:58" ht="15" customHeight="1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</row>
    <row r="160" spans="6:58" ht="15" customHeight="1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</row>
    <row r="161" spans="6:58" ht="15" customHeight="1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</row>
    <row r="162" spans="6:58" ht="15" customHeight="1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</row>
    <row r="163" spans="6:58" ht="15" customHeight="1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</row>
    <row r="164" spans="6:58" ht="15" customHeight="1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</row>
    <row r="165" spans="6:58" ht="15" customHeight="1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</row>
    <row r="166" spans="6:58" ht="15" customHeight="1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</row>
    <row r="167" spans="6:58" ht="15" customHeight="1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</row>
    <row r="168" spans="6:58" ht="15" customHeight="1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</row>
    <row r="169" spans="6:58" ht="15" customHeight="1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</row>
    <row r="170" spans="6:58" ht="15" customHeight="1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</row>
    <row r="171" spans="6:58" ht="15" customHeight="1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</row>
    <row r="172" spans="6:58" ht="15" customHeight="1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</row>
    <row r="173" spans="6:58" ht="15" customHeight="1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</row>
    <row r="174" spans="6:58" ht="15" customHeight="1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</row>
    <row r="175" spans="6:58" ht="15" customHeight="1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</row>
    <row r="176" spans="6:58" ht="15" customHeight="1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</row>
    <row r="177" spans="6:58" ht="15" customHeight="1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</row>
    <row r="178" spans="6:58" ht="15" customHeight="1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</row>
    <row r="179" spans="6:58" ht="15" customHeight="1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</row>
    <row r="180" spans="6:58" ht="15" customHeight="1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</row>
    <row r="181" spans="6:58" ht="15" customHeight="1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</row>
    <row r="182" spans="6:58" ht="15" customHeight="1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</row>
    <row r="183" spans="6:58" ht="15" customHeight="1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</row>
    <row r="184" spans="6:58" ht="15" customHeight="1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</row>
    <row r="185" spans="6:58" ht="15" customHeight="1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</row>
    <row r="186" spans="6:58" ht="15" customHeight="1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</row>
    <row r="187" spans="6:58" ht="15" customHeight="1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</row>
    <row r="188" spans="6:58" ht="15" customHeight="1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</row>
    <row r="189" spans="6:58" ht="15" customHeight="1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</row>
    <row r="190" spans="6:58" ht="15" customHeight="1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</row>
    <row r="191" spans="6:58" ht="15" customHeight="1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</row>
    <row r="192" spans="6:58" ht="15" customHeight="1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</row>
    <row r="193" spans="6:58" ht="15" customHeight="1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</row>
    <row r="194" spans="6:58" ht="15" customHeight="1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</row>
    <row r="195" spans="6:58" ht="15" customHeight="1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</row>
    <row r="196" spans="6:58" ht="15" customHeight="1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</row>
    <row r="197" spans="6:58" ht="15" customHeight="1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</row>
    <row r="198" spans="6:58" ht="15" customHeight="1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</row>
    <row r="199" spans="6:58" ht="15" customHeight="1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</row>
    <row r="200" spans="6:58" ht="15" customHeight="1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</row>
    <row r="201" spans="6:58" ht="15" customHeight="1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</row>
    <row r="202" spans="6:58" ht="15" customHeight="1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</row>
    <row r="203" spans="6:58" ht="15" customHeight="1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</row>
    <row r="204" spans="6:58" ht="15" customHeight="1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</row>
    <row r="205" spans="6:58" ht="15" customHeight="1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</row>
    <row r="206" spans="6:58" ht="15" customHeight="1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</row>
    <row r="207" spans="6:58" ht="15" customHeight="1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</row>
    <row r="208" spans="6:58" ht="15" customHeight="1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</row>
    <row r="209" spans="6:58" ht="15" customHeight="1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</row>
    <row r="210" spans="6:58" ht="15" customHeight="1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</row>
    <row r="211" spans="6:58" ht="15" customHeight="1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</row>
    <row r="212" spans="6:58" ht="15" customHeight="1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</row>
    <row r="213" spans="6:58" ht="15" customHeight="1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</row>
    <row r="214" spans="6:58" ht="15" customHeight="1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</row>
    <row r="215" spans="6:58" ht="15" customHeight="1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</row>
    <row r="216" spans="6:58" ht="15" customHeight="1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</row>
    <row r="217" spans="6:58" ht="15" customHeight="1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</row>
    <row r="218" spans="6:58" ht="15" customHeight="1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</row>
    <row r="219" spans="6:58" ht="15" customHeight="1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</row>
    <row r="220" spans="6:58" ht="15" customHeight="1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</row>
    <row r="221" spans="6:58" ht="15" customHeight="1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</row>
    <row r="222" spans="6:58" ht="15" customHeight="1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</row>
    <row r="223" spans="6:58" ht="15" customHeight="1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</row>
    <row r="224" spans="6:58" ht="15" customHeight="1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</row>
    <row r="225" spans="6:58" ht="15" customHeight="1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</row>
    <row r="226" spans="6:58" ht="15" customHeight="1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</row>
    <row r="227" spans="6:58" ht="15" customHeight="1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</row>
    <row r="228" spans="6:58" ht="15" customHeight="1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</row>
    <row r="229" spans="6:58" ht="15" customHeight="1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</row>
    <row r="230" spans="6:58" ht="15" customHeight="1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</row>
    <row r="231" spans="6:58" ht="15" customHeight="1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</row>
    <row r="232" spans="6:58" ht="15" customHeight="1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</row>
    <row r="233" spans="6:58" ht="15" customHeight="1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</row>
    <row r="234" spans="6:58" ht="15" customHeight="1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</row>
    <row r="235" spans="6:58" ht="15" customHeight="1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</row>
    <row r="236" spans="6:58" ht="15" customHeight="1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</row>
    <row r="237" spans="6:58" ht="15" customHeight="1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</row>
    <row r="238" spans="6:58" ht="15" customHeight="1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</row>
    <row r="239" spans="6:58" ht="15" customHeight="1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</row>
    <row r="240" spans="6:58" ht="15" customHeight="1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</row>
    <row r="241" spans="6:58" ht="15" customHeight="1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</row>
    <row r="242" spans="6:58" ht="15" customHeight="1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</row>
    <row r="243" spans="6:58" ht="15" customHeight="1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</row>
    <row r="244" spans="6:58" ht="15" customHeight="1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</row>
    <row r="245" spans="6:58" ht="15" customHeight="1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</row>
    <row r="246" spans="6:58" ht="15" customHeight="1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</row>
    <row r="247" spans="6:58" ht="15" customHeight="1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</row>
  </sheetData>
  <mergeCells count="43">
    <mergeCell ref="B50:D50"/>
    <mergeCell ref="B48:D48"/>
    <mergeCell ref="B7:D9"/>
    <mergeCell ref="B36:D36"/>
    <mergeCell ref="B38:D38"/>
    <mergeCell ref="B40:D40"/>
    <mergeCell ref="B42:D42"/>
    <mergeCell ref="C33:D33"/>
    <mergeCell ref="C34:D34"/>
    <mergeCell ref="C21:D21"/>
    <mergeCell ref="C30:D30"/>
    <mergeCell ref="B44:D44"/>
    <mergeCell ref="B46:D46"/>
    <mergeCell ref="C31:D31"/>
    <mergeCell ref="C32:D32"/>
    <mergeCell ref="B17:D17"/>
    <mergeCell ref="B11:C11"/>
    <mergeCell ref="F7:H8"/>
    <mergeCell ref="I7:J8"/>
    <mergeCell ref="A1:AK1"/>
    <mergeCell ref="A4:AK4"/>
    <mergeCell ref="AI7:AK7"/>
    <mergeCell ref="AI8:AK8"/>
    <mergeCell ref="AF7:AH8"/>
    <mergeCell ref="Q8:S8"/>
    <mergeCell ref="T8:V8"/>
    <mergeCell ref="W8:Y8"/>
    <mergeCell ref="K7:AE7"/>
    <mergeCell ref="AC8:AE8"/>
    <mergeCell ref="Z8:AB8"/>
    <mergeCell ref="K8:M8"/>
    <mergeCell ref="C27:D27"/>
    <mergeCell ref="C28:D28"/>
    <mergeCell ref="N8:P8"/>
    <mergeCell ref="C22:D22"/>
    <mergeCell ref="C23:D23"/>
    <mergeCell ref="C18:D18"/>
    <mergeCell ref="C19:D19"/>
    <mergeCell ref="C20:D20"/>
    <mergeCell ref="C29:D29"/>
    <mergeCell ref="C26:D26"/>
    <mergeCell ref="C24:D24"/>
    <mergeCell ref="C25:D25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G26" sqref="G26"/>
    </sheetView>
  </sheetViews>
  <sheetFormatPr defaultColWidth="8.625" defaultRowHeight="15" customHeight="1"/>
  <cols>
    <col min="1" max="1" width="1.625" style="1" customWidth="1"/>
    <col min="2" max="2" width="7.625" style="1" customWidth="1"/>
    <col min="3" max="3" width="12.75390625" style="1" customWidth="1"/>
    <col min="4" max="4" width="1.625" style="1" customWidth="1"/>
    <col min="5" max="30" width="6.75390625" style="1" customWidth="1"/>
    <col min="31" max="43" width="5.625" style="1" customWidth="1"/>
    <col min="44" max="16384" width="8.625" style="1" customWidth="1"/>
  </cols>
  <sheetData>
    <row r="1" spans="1:30" ht="24" customHeight="1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ht="15" customHeight="1">
      <c r="P2" s="3"/>
    </row>
    <row r="3" spans="16:30" ht="15" customHeight="1">
      <c r="P3" s="3"/>
      <c r="R3" s="3"/>
      <c r="AD3" s="44" t="s">
        <v>2</v>
      </c>
    </row>
    <row r="4" spans="1:30" ht="15" customHeight="1">
      <c r="A4" s="79" t="s">
        <v>66</v>
      </c>
      <c r="B4" s="79"/>
      <c r="C4" s="79"/>
      <c r="D4" s="80"/>
      <c r="E4" s="218" t="s">
        <v>4</v>
      </c>
      <c r="F4" s="218"/>
      <c r="G4" s="218"/>
      <c r="H4" s="218" t="s">
        <v>5</v>
      </c>
      <c r="I4" s="218"/>
      <c r="J4" s="219" t="s">
        <v>67</v>
      </c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</row>
    <row r="5" spans="1:30" ht="15" customHeight="1">
      <c r="A5" s="81"/>
      <c r="B5" s="81"/>
      <c r="C5" s="81"/>
      <c r="D5" s="82"/>
      <c r="E5" s="211"/>
      <c r="F5" s="211"/>
      <c r="G5" s="211"/>
      <c r="H5" s="211"/>
      <c r="I5" s="211"/>
      <c r="J5" s="211" t="s">
        <v>68</v>
      </c>
      <c r="K5" s="211"/>
      <c r="L5" s="211"/>
      <c r="M5" s="211"/>
      <c r="N5" s="211"/>
      <c r="O5" s="211"/>
      <c r="P5" s="211"/>
      <c r="Q5" s="211"/>
      <c r="R5" s="211"/>
      <c r="S5" s="211" t="s">
        <v>69</v>
      </c>
      <c r="T5" s="211"/>
      <c r="U5" s="211"/>
      <c r="V5" s="211"/>
      <c r="W5" s="211"/>
      <c r="X5" s="211"/>
      <c r="Y5" s="211"/>
      <c r="Z5" s="211"/>
      <c r="AA5" s="211"/>
      <c r="AB5" s="83" t="s">
        <v>70</v>
      </c>
      <c r="AC5" s="64"/>
      <c r="AD5" s="64"/>
    </row>
    <row r="6" spans="1:30" ht="15" customHeight="1">
      <c r="A6" s="65" t="s">
        <v>71</v>
      </c>
      <c r="B6" s="65"/>
      <c r="C6" s="65"/>
      <c r="D6" s="66"/>
      <c r="E6" s="211"/>
      <c r="F6" s="211"/>
      <c r="G6" s="211"/>
      <c r="H6" s="211"/>
      <c r="I6" s="211"/>
      <c r="J6" s="211" t="s">
        <v>17</v>
      </c>
      <c r="K6" s="211"/>
      <c r="L6" s="211"/>
      <c r="M6" s="211" t="s">
        <v>72</v>
      </c>
      <c r="N6" s="211"/>
      <c r="O6" s="211"/>
      <c r="P6" s="211" t="s">
        <v>73</v>
      </c>
      <c r="Q6" s="211"/>
      <c r="R6" s="211"/>
      <c r="S6" s="211" t="s">
        <v>74</v>
      </c>
      <c r="T6" s="211"/>
      <c r="U6" s="211"/>
      <c r="V6" s="211" t="s">
        <v>75</v>
      </c>
      <c r="W6" s="211"/>
      <c r="X6" s="211"/>
      <c r="Y6" s="211" t="s">
        <v>76</v>
      </c>
      <c r="Z6" s="211"/>
      <c r="AA6" s="211"/>
      <c r="AB6" s="217" t="s">
        <v>77</v>
      </c>
      <c r="AC6" s="224"/>
      <c r="AD6" s="224"/>
    </row>
    <row r="7" spans="1:30" ht="15" customHeight="1">
      <c r="A7" s="222"/>
      <c r="B7" s="222"/>
      <c r="C7" s="222"/>
      <c r="D7" s="223"/>
      <c r="E7" s="9" t="s">
        <v>17</v>
      </c>
      <c r="F7" s="9" t="s">
        <v>18</v>
      </c>
      <c r="G7" s="9" t="s">
        <v>19</v>
      </c>
      <c r="H7" s="9" t="s">
        <v>20</v>
      </c>
      <c r="I7" s="12" t="s">
        <v>16</v>
      </c>
      <c r="J7" s="9" t="s">
        <v>17</v>
      </c>
      <c r="K7" s="9" t="s">
        <v>18</v>
      </c>
      <c r="L7" s="9" t="s">
        <v>19</v>
      </c>
      <c r="M7" s="9" t="s">
        <v>17</v>
      </c>
      <c r="N7" s="9" t="s">
        <v>18</v>
      </c>
      <c r="O7" s="9" t="s">
        <v>19</v>
      </c>
      <c r="P7" s="9" t="s">
        <v>17</v>
      </c>
      <c r="Q7" s="9" t="s">
        <v>18</v>
      </c>
      <c r="R7" s="9" t="s">
        <v>19</v>
      </c>
      <c r="S7" s="9" t="s">
        <v>17</v>
      </c>
      <c r="T7" s="9" t="s">
        <v>18</v>
      </c>
      <c r="U7" s="9" t="s">
        <v>19</v>
      </c>
      <c r="V7" s="9" t="s">
        <v>17</v>
      </c>
      <c r="W7" s="9" t="s">
        <v>18</v>
      </c>
      <c r="X7" s="9" t="s">
        <v>19</v>
      </c>
      <c r="Y7" s="9" t="s">
        <v>17</v>
      </c>
      <c r="Z7" s="9" t="s">
        <v>18</v>
      </c>
      <c r="AA7" s="9" t="s">
        <v>19</v>
      </c>
      <c r="AB7" s="9" t="s">
        <v>17</v>
      </c>
      <c r="AC7" s="9" t="s">
        <v>18</v>
      </c>
      <c r="AD7" s="13" t="s">
        <v>19</v>
      </c>
    </row>
    <row r="8" spans="1:30" ht="15" customHeight="1">
      <c r="A8" s="3"/>
      <c r="B8" s="3"/>
      <c r="C8" s="3"/>
      <c r="D8" s="5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 customHeight="1">
      <c r="A9" s="3"/>
      <c r="B9" s="27" t="s">
        <v>78</v>
      </c>
      <c r="C9" s="27" t="s">
        <v>79</v>
      </c>
      <c r="D9" s="54"/>
      <c r="E9" s="55">
        <f>IF(SUM(F9:G9)=0,"-",SUM(F9:G9))</f>
        <v>133</v>
      </c>
      <c r="F9" s="56">
        <v>69</v>
      </c>
      <c r="G9" s="56">
        <v>64</v>
      </c>
      <c r="H9" s="56">
        <v>46</v>
      </c>
      <c r="I9" s="56">
        <v>9</v>
      </c>
      <c r="J9" s="57">
        <f>IF(SUM(K9:L9)=0,"-",SUM(K9:L9))</f>
        <v>1327</v>
      </c>
      <c r="K9" s="58">
        <f aca="true" t="shared" si="0" ref="K9:L11">IF(SUM(N9,Q9)=0,"-",SUM(N9,Q9))</f>
        <v>69</v>
      </c>
      <c r="L9" s="57">
        <f t="shared" si="0"/>
        <v>1258</v>
      </c>
      <c r="M9" s="57">
        <f>IF(SUM(N9:O9)=0,"-",SUM(N9:O9))</f>
        <v>1273</v>
      </c>
      <c r="N9" s="58">
        <f aca="true" t="shared" si="1" ref="N9:O13">IF(SUM(T9,W9,Z9)=0,"-",SUM(T9,W9,Z9))</f>
        <v>69</v>
      </c>
      <c r="O9" s="57">
        <f t="shared" si="1"/>
        <v>1204</v>
      </c>
      <c r="P9" s="56">
        <f>IF(SUM(Q9:R9)=0,"-",SUM(Q9:R9))</f>
        <v>54</v>
      </c>
      <c r="Q9" s="56" t="str">
        <f aca="true" t="shared" si="2" ref="Q9:R13">AC9</f>
        <v>-</v>
      </c>
      <c r="R9" s="56">
        <f t="shared" si="2"/>
        <v>54</v>
      </c>
      <c r="S9" s="56">
        <f>IF(SUM(T9:U9)=0,"-",SUM(T9:U9))</f>
        <v>614</v>
      </c>
      <c r="T9" s="56">
        <v>29</v>
      </c>
      <c r="U9" s="56">
        <v>585</v>
      </c>
      <c r="V9" s="56">
        <f>IF(SUM(W9:X9)=0,"-",SUM(W9:X9))</f>
        <v>564</v>
      </c>
      <c r="W9" s="56">
        <v>25</v>
      </c>
      <c r="X9" s="56">
        <v>539</v>
      </c>
      <c r="Y9" s="56">
        <f>IF(SUM(Z9:AA9)=0,"-",SUM(Z9:AA9))</f>
        <v>95</v>
      </c>
      <c r="Z9" s="56">
        <v>15</v>
      </c>
      <c r="AA9" s="56">
        <v>80</v>
      </c>
      <c r="AB9" s="56">
        <f>IF(SUM(AC9:AD9)=0,"-",SUM(AC9:AD9))</f>
        <v>54</v>
      </c>
      <c r="AC9" s="56" t="s">
        <v>80</v>
      </c>
      <c r="AD9" s="56">
        <v>54</v>
      </c>
    </row>
    <row r="10" spans="1:30" ht="15" customHeight="1">
      <c r="A10" s="3"/>
      <c r="B10" s="3"/>
      <c r="C10" s="27" t="s">
        <v>81</v>
      </c>
      <c r="D10" s="54"/>
      <c r="E10" s="55">
        <f>IF(SUM(F10:G10)=0,"-",SUM(F10:G10))</f>
        <v>133</v>
      </c>
      <c r="F10" s="56">
        <v>66</v>
      </c>
      <c r="G10" s="56">
        <v>67</v>
      </c>
      <c r="H10" s="56">
        <v>53</v>
      </c>
      <c r="I10" s="56">
        <v>3</v>
      </c>
      <c r="J10" s="57">
        <f>IF(SUM(K10:L10)=0,"-",SUM(K10:L10))</f>
        <v>1340</v>
      </c>
      <c r="K10" s="58">
        <f t="shared" si="0"/>
        <v>68</v>
      </c>
      <c r="L10" s="57">
        <f t="shared" si="0"/>
        <v>1272</v>
      </c>
      <c r="M10" s="57">
        <f>IF(SUM(N10:O10)=0,"-",SUM(N10:O10))</f>
        <v>1291</v>
      </c>
      <c r="N10" s="58">
        <f t="shared" si="1"/>
        <v>68</v>
      </c>
      <c r="O10" s="57">
        <f t="shared" si="1"/>
        <v>1223</v>
      </c>
      <c r="P10" s="56">
        <f>IF(SUM(Q10:R10)=0,"-",SUM(Q10:R10))</f>
        <v>49</v>
      </c>
      <c r="Q10" s="56" t="str">
        <f t="shared" si="2"/>
        <v>-</v>
      </c>
      <c r="R10" s="56">
        <f t="shared" si="2"/>
        <v>49</v>
      </c>
      <c r="S10" s="56">
        <f>IF(SUM(T10:U10)=0,"-",SUM(T10:U10))</f>
        <v>609</v>
      </c>
      <c r="T10" s="56">
        <v>27</v>
      </c>
      <c r="U10" s="56">
        <v>582</v>
      </c>
      <c r="V10" s="56">
        <f>IF(SUM(W10:X10)=0,"-",SUM(W10:X10))</f>
        <v>581</v>
      </c>
      <c r="W10" s="56">
        <v>29</v>
      </c>
      <c r="X10" s="56">
        <v>552</v>
      </c>
      <c r="Y10" s="56">
        <f>IF(SUM(Z10:AA10)=0,"-",SUM(Z10:AA10))</f>
        <v>101</v>
      </c>
      <c r="Z10" s="56">
        <v>12</v>
      </c>
      <c r="AA10" s="56">
        <v>89</v>
      </c>
      <c r="AB10" s="56">
        <f>IF(SUM(AC10:AD10)=0,"-",SUM(AC10:AD10))</f>
        <v>49</v>
      </c>
      <c r="AC10" s="56" t="s">
        <v>80</v>
      </c>
      <c r="AD10" s="56">
        <v>49</v>
      </c>
    </row>
    <row r="11" spans="1:32" ht="15" customHeight="1">
      <c r="A11" s="3"/>
      <c r="B11" s="3"/>
      <c r="C11" s="27" t="s">
        <v>82</v>
      </c>
      <c r="D11" s="54"/>
      <c r="E11" s="55">
        <f>IF(SUM(F11:G11)=0,"-",SUM(F11:G11))</f>
        <v>129</v>
      </c>
      <c r="F11" s="56">
        <v>79</v>
      </c>
      <c r="G11" s="56">
        <v>50</v>
      </c>
      <c r="H11" s="56">
        <v>47</v>
      </c>
      <c r="I11" s="56">
        <v>3</v>
      </c>
      <c r="J11" s="57">
        <f>IF(SUM(K11:L11)=0,"-",SUM(K11:L11))</f>
        <v>1196</v>
      </c>
      <c r="K11" s="58">
        <f t="shared" si="0"/>
        <v>46</v>
      </c>
      <c r="L11" s="57">
        <f t="shared" si="0"/>
        <v>1150</v>
      </c>
      <c r="M11" s="57">
        <f>IF(SUM(N11:O11)=0,"-",SUM(N11:O11))</f>
        <v>1137</v>
      </c>
      <c r="N11" s="58">
        <f t="shared" si="1"/>
        <v>46</v>
      </c>
      <c r="O11" s="57">
        <f t="shared" si="1"/>
        <v>1091</v>
      </c>
      <c r="P11" s="56">
        <f>IF(SUM(Q11:R11)=0,"-",SUM(Q11:R11))</f>
        <v>59</v>
      </c>
      <c r="Q11" s="56" t="str">
        <f t="shared" si="2"/>
        <v>-</v>
      </c>
      <c r="R11" s="56">
        <f t="shared" si="2"/>
        <v>59</v>
      </c>
      <c r="S11" s="56">
        <f>IF(SUM(T11:U11)=0,"-",SUM(T11:U11))</f>
        <v>449</v>
      </c>
      <c r="T11" s="56" t="s">
        <v>83</v>
      </c>
      <c r="U11" s="56">
        <v>449</v>
      </c>
      <c r="V11" s="56">
        <f>IF(SUM(W11:X11)=0,"-",SUM(W11:X11))</f>
        <v>585</v>
      </c>
      <c r="W11" s="56">
        <v>27</v>
      </c>
      <c r="X11" s="56">
        <v>558</v>
      </c>
      <c r="Y11" s="56">
        <f>IF(SUM(Z11:AA11)=0,"-",SUM(Z11:AA11))</f>
        <v>103</v>
      </c>
      <c r="Z11" s="56">
        <v>19</v>
      </c>
      <c r="AA11" s="56">
        <v>84</v>
      </c>
      <c r="AB11" s="56">
        <f>IF(SUM(AC11:AD11)=0,"-",SUM(AC11:AD11))</f>
        <v>59</v>
      </c>
      <c r="AC11" s="56" t="s">
        <v>80</v>
      </c>
      <c r="AD11" s="56">
        <v>59</v>
      </c>
      <c r="AF11" s="59"/>
    </row>
    <row r="12" spans="1:32" ht="15" customHeight="1">
      <c r="A12" s="3"/>
      <c r="B12" s="3"/>
      <c r="C12" s="27" t="s">
        <v>84</v>
      </c>
      <c r="D12" s="54"/>
      <c r="E12" s="55">
        <v>140</v>
      </c>
      <c r="F12" s="56">
        <v>82</v>
      </c>
      <c r="G12" s="56">
        <v>58</v>
      </c>
      <c r="H12" s="56">
        <v>35</v>
      </c>
      <c r="I12" s="56">
        <v>3</v>
      </c>
      <c r="J12" s="57">
        <v>1008</v>
      </c>
      <c r="K12" s="58">
        <v>18</v>
      </c>
      <c r="L12" s="57">
        <v>990</v>
      </c>
      <c r="M12" s="57">
        <v>962</v>
      </c>
      <c r="N12" s="58">
        <v>18</v>
      </c>
      <c r="O12" s="57">
        <v>944</v>
      </c>
      <c r="P12" s="56">
        <v>46</v>
      </c>
      <c r="Q12" s="56" t="s">
        <v>83</v>
      </c>
      <c r="R12" s="56">
        <v>46</v>
      </c>
      <c r="S12" s="56">
        <v>404</v>
      </c>
      <c r="T12" s="56" t="s">
        <v>83</v>
      </c>
      <c r="U12" s="56">
        <v>404</v>
      </c>
      <c r="V12" s="56">
        <v>441</v>
      </c>
      <c r="W12" s="56" t="s">
        <v>83</v>
      </c>
      <c r="X12" s="56">
        <v>441</v>
      </c>
      <c r="Y12" s="56">
        <v>117</v>
      </c>
      <c r="Z12" s="56">
        <v>18</v>
      </c>
      <c r="AA12" s="56">
        <v>99</v>
      </c>
      <c r="AB12" s="56">
        <v>46</v>
      </c>
      <c r="AC12" s="56" t="s">
        <v>83</v>
      </c>
      <c r="AD12" s="56">
        <v>46</v>
      </c>
      <c r="AF12" s="59"/>
    </row>
    <row r="13" spans="1:32" s="29" customFormat="1" ht="15" customHeight="1">
      <c r="A13" s="60"/>
      <c r="B13" s="60"/>
      <c r="C13" s="34" t="s">
        <v>85</v>
      </c>
      <c r="D13" s="61"/>
      <c r="E13" s="62">
        <f>IF(SUM(F13:G13)=0,"-",SUM(F13:G13))</f>
        <v>128</v>
      </c>
      <c r="F13" s="63">
        <f>IF(SUM(F15:F16)=0,"-",SUM(F15:F16))</f>
        <v>74</v>
      </c>
      <c r="G13" s="63">
        <f>IF(SUM(G15:G16)=0,"-",SUM(G15:G16))</f>
        <v>54</v>
      </c>
      <c r="H13" s="63">
        <f>IF(SUM(H15:H16)=0,"-",SUM(H15:H16))</f>
        <v>22</v>
      </c>
      <c r="I13" s="63">
        <f>IF(SUM(I15:I16)=0,"-",SUM(I15:I16))</f>
        <v>10</v>
      </c>
      <c r="J13" s="57">
        <v>910</v>
      </c>
      <c r="K13" s="58">
        <v>4</v>
      </c>
      <c r="L13" s="57">
        <v>906</v>
      </c>
      <c r="M13" s="67">
        <v>864</v>
      </c>
      <c r="N13" s="58">
        <f t="shared" si="1"/>
        <v>4</v>
      </c>
      <c r="O13" s="57">
        <v>860</v>
      </c>
      <c r="P13" s="56">
        <f>IF(SUM(Q13:R13)=0,"-",SUM(Q13:R13))</f>
        <v>46</v>
      </c>
      <c r="Q13" s="56" t="str">
        <f t="shared" si="2"/>
        <v>-</v>
      </c>
      <c r="R13" s="56">
        <f t="shared" si="2"/>
        <v>46</v>
      </c>
      <c r="S13" s="68">
        <f>IF(SUM(T13:U13)=0,"-",SUM(T13:U13))</f>
        <v>404</v>
      </c>
      <c r="T13" s="63" t="str">
        <f>IF(SUM(T15:T16)=0,"-",SUM(T15:T16))</f>
        <v>-</v>
      </c>
      <c r="U13" s="63">
        <f>IF(SUM(U15:U16)=0,"-",SUM(U15:U16))</f>
        <v>404</v>
      </c>
      <c r="V13" s="68">
        <f>IF(SUM(W13:X13)=0,"-",SUM(W13:X13))</f>
        <v>441</v>
      </c>
      <c r="W13" s="63" t="str">
        <f>IF(SUM(W15:W16)=0,"-",SUM(W15:W16))</f>
        <v>-</v>
      </c>
      <c r="X13" s="63">
        <f>IF(SUM(X15:X16)=0,"-",SUM(X15:X16))</f>
        <v>441</v>
      </c>
      <c r="Y13" s="68">
        <f>IF(SUM(Z13:AA13)=0,"-",SUM(Z13:AA13))</f>
        <v>19</v>
      </c>
      <c r="Z13" s="63">
        <f>IF(SUM(Z15:Z16)=0,"-",SUM(Z15:Z16))</f>
        <v>4</v>
      </c>
      <c r="AA13" s="63">
        <f>IF(SUM(AA15:AA16)=0,"-",SUM(AA15:AA16))</f>
        <v>15</v>
      </c>
      <c r="AB13" s="68">
        <f>IF(SUM(AC13:AD13)=0,"-",SUM(AC13:AD13))</f>
        <v>46</v>
      </c>
      <c r="AC13" s="63" t="str">
        <f>IF(SUM(AC15:AC16)=0,"-",SUM(AC15:AC16))</f>
        <v>-</v>
      </c>
      <c r="AD13" s="63">
        <f>IF(SUM(AD15:AD16)=0,"-",SUM(AD15:AD16))</f>
        <v>46</v>
      </c>
      <c r="AF13" s="69"/>
    </row>
    <row r="14" spans="1:30" ht="15" customHeight="1">
      <c r="A14" s="3"/>
      <c r="B14" s="3"/>
      <c r="C14" s="3"/>
      <c r="D14" s="54"/>
      <c r="E14" s="55"/>
      <c r="F14" s="56"/>
      <c r="G14" s="56"/>
      <c r="H14" s="56"/>
      <c r="I14" s="56"/>
      <c r="J14" s="56"/>
      <c r="K14" s="58"/>
      <c r="L14" s="58"/>
      <c r="M14" s="56"/>
      <c r="N14" s="58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ht="15" customHeight="1">
      <c r="A15" s="3">
        <v>1</v>
      </c>
      <c r="B15" s="46" t="s">
        <v>86</v>
      </c>
      <c r="C15" s="70"/>
      <c r="D15" s="19"/>
      <c r="E15" s="55">
        <v>103</v>
      </c>
      <c r="F15" s="56">
        <v>55</v>
      </c>
      <c r="G15" s="56">
        <v>48</v>
      </c>
      <c r="H15" s="56">
        <v>21</v>
      </c>
      <c r="I15" s="56">
        <v>10</v>
      </c>
      <c r="J15" s="56">
        <v>891</v>
      </c>
      <c r="K15" s="58">
        <v>0</v>
      </c>
      <c r="L15" s="58">
        <v>891</v>
      </c>
      <c r="M15" s="56">
        <v>845</v>
      </c>
      <c r="N15" s="58">
        <v>0</v>
      </c>
      <c r="O15" s="58">
        <v>845</v>
      </c>
      <c r="P15" s="56">
        <v>46</v>
      </c>
      <c r="Q15" s="56"/>
      <c r="R15" s="56">
        <v>46</v>
      </c>
      <c r="S15" s="56">
        <v>404</v>
      </c>
      <c r="T15" s="56"/>
      <c r="U15" s="56">
        <v>404</v>
      </c>
      <c r="V15" s="56">
        <v>441</v>
      </c>
      <c r="W15" s="56"/>
      <c r="X15" s="56">
        <v>441</v>
      </c>
      <c r="Y15" s="56"/>
      <c r="Z15" s="56"/>
      <c r="AA15" s="56"/>
      <c r="AB15" s="56">
        <v>46</v>
      </c>
      <c r="AC15" s="56"/>
      <c r="AD15" s="56">
        <v>46</v>
      </c>
    </row>
    <row r="16" spans="1:30" ht="15" customHeight="1">
      <c r="A16" s="3">
        <v>2</v>
      </c>
      <c r="B16" s="76" t="s">
        <v>87</v>
      </c>
      <c r="C16" s="225"/>
      <c r="D16" s="19"/>
      <c r="E16" s="55">
        <v>25</v>
      </c>
      <c r="F16" s="56">
        <v>19</v>
      </c>
      <c r="G16" s="56">
        <v>6</v>
      </c>
      <c r="H16" s="56">
        <v>1</v>
      </c>
      <c r="I16" s="56">
        <v>0</v>
      </c>
      <c r="J16" s="56">
        <v>19</v>
      </c>
      <c r="K16" s="58">
        <v>4</v>
      </c>
      <c r="L16" s="58">
        <v>15</v>
      </c>
      <c r="M16" s="56">
        <v>19</v>
      </c>
      <c r="N16" s="58">
        <v>4</v>
      </c>
      <c r="O16" s="58">
        <v>15</v>
      </c>
      <c r="P16" s="56"/>
      <c r="Q16" s="56"/>
      <c r="R16" s="56"/>
      <c r="S16" s="56"/>
      <c r="T16" s="56"/>
      <c r="U16" s="56"/>
      <c r="V16" s="56"/>
      <c r="W16" s="56"/>
      <c r="X16" s="56"/>
      <c r="Y16" s="56">
        <v>19</v>
      </c>
      <c r="Z16" s="56">
        <v>4</v>
      </c>
      <c r="AA16" s="56">
        <v>15</v>
      </c>
      <c r="AB16" s="56"/>
      <c r="AC16" s="56"/>
      <c r="AD16" s="56"/>
    </row>
    <row r="17" spans="1:30" ht="15" customHeight="1">
      <c r="A17" s="71"/>
      <c r="B17" s="71"/>
      <c r="C17" s="71"/>
      <c r="D17" s="72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16" ht="15" customHeight="1">
      <c r="A18" s="1" t="s">
        <v>88</v>
      </c>
      <c r="D18" s="44"/>
      <c r="P18" s="3"/>
    </row>
    <row r="19" spans="1:16" ht="15" customHeight="1">
      <c r="A19" s="1" t="s">
        <v>50</v>
      </c>
      <c r="P19" s="3"/>
    </row>
    <row r="20" ht="15" customHeight="1">
      <c r="P20" s="3"/>
    </row>
    <row r="21" ht="15" customHeight="1">
      <c r="P21" s="3"/>
    </row>
    <row r="22" ht="15" customHeight="1">
      <c r="P22" s="3"/>
    </row>
    <row r="23" ht="15" customHeight="1">
      <c r="P23" s="3"/>
    </row>
    <row r="24" ht="15" customHeight="1">
      <c r="P24" s="3"/>
    </row>
    <row r="25" ht="15" customHeight="1">
      <c r="P25" s="3"/>
    </row>
    <row r="26" ht="15" customHeight="1">
      <c r="P26" s="3"/>
    </row>
    <row r="27" ht="15" customHeight="1">
      <c r="P27" s="3"/>
    </row>
    <row r="28" ht="15" customHeight="1">
      <c r="P28" s="3"/>
    </row>
    <row r="29" ht="15" customHeight="1">
      <c r="P29" s="3"/>
    </row>
    <row r="30" ht="15" customHeight="1">
      <c r="P30" s="3"/>
    </row>
    <row r="31" ht="15" customHeight="1">
      <c r="P31" s="3"/>
    </row>
    <row r="32" ht="15" customHeight="1">
      <c r="P32" s="3"/>
    </row>
    <row r="33" ht="15" customHeight="1">
      <c r="P33" s="3"/>
    </row>
    <row r="34" ht="15" customHeight="1">
      <c r="P34" s="3"/>
    </row>
    <row r="35" ht="15" customHeight="1">
      <c r="P35" s="3"/>
    </row>
    <row r="36" ht="15" customHeight="1">
      <c r="P36" s="3"/>
    </row>
    <row r="37" ht="15" customHeight="1">
      <c r="P37" s="3"/>
    </row>
    <row r="38" ht="15" customHeight="1">
      <c r="P38" s="3"/>
    </row>
    <row r="39" ht="15" customHeight="1">
      <c r="P39" s="3"/>
    </row>
    <row r="40" ht="15" customHeight="1">
      <c r="P40" s="3"/>
    </row>
    <row r="41" ht="15" customHeight="1">
      <c r="P41" s="3"/>
    </row>
  </sheetData>
  <mergeCells count="17">
    <mergeCell ref="Y6:AA6"/>
    <mergeCell ref="AB6:AD6"/>
    <mergeCell ref="B16:C16"/>
    <mergeCell ref="M6:O6"/>
    <mergeCell ref="P6:R6"/>
    <mergeCell ref="S6:U6"/>
    <mergeCell ref="V6:X6"/>
    <mergeCell ref="A1:AD1"/>
    <mergeCell ref="A4:D5"/>
    <mergeCell ref="E4:G6"/>
    <mergeCell ref="H4:I6"/>
    <mergeCell ref="J4:AD4"/>
    <mergeCell ref="J5:R5"/>
    <mergeCell ref="S5:AA5"/>
    <mergeCell ref="AB5:AD5"/>
    <mergeCell ref="A6:D7"/>
    <mergeCell ref="J6:L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9"/>
  <sheetViews>
    <sheetView workbookViewId="0" topLeftCell="L10">
      <selection activeCell="Y28" sqref="Y28"/>
    </sheetView>
  </sheetViews>
  <sheetFormatPr defaultColWidth="8.625" defaultRowHeight="15" customHeight="1"/>
  <cols>
    <col min="1" max="1" width="0.875" style="1" customWidth="1"/>
    <col min="2" max="2" width="1.625" style="1" customWidth="1"/>
    <col min="3" max="3" width="4.50390625" style="1" customWidth="1"/>
    <col min="4" max="4" width="7.625" style="1" customWidth="1"/>
    <col min="5" max="5" width="0.875" style="1" customWidth="1"/>
    <col min="6" max="12" width="8.00390625" style="1" customWidth="1"/>
    <col min="13" max="13" width="7.375" style="1" customWidth="1"/>
    <col min="14" max="14" width="8.00390625" style="1" customWidth="1"/>
    <col min="15" max="16" width="7.00390625" style="1" customWidth="1"/>
    <col min="17" max="29" width="8.00390625" style="1" customWidth="1"/>
    <col min="30" max="16384" width="8.625" style="1" customWidth="1"/>
  </cols>
  <sheetData>
    <row r="1" spans="1:29" ht="24" customHeight="1">
      <c r="A1" s="78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4:18" ht="15" customHeight="1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  <c r="R2" s="84"/>
    </row>
    <row r="3" spans="4:29" ht="15" customHeight="1"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Q3" s="21"/>
      <c r="R3" s="84"/>
      <c r="AC3" s="44" t="s">
        <v>2</v>
      </c>
    </row>
    <row r="4" spans="1:29" ht="15" customHeight="1">
      <c r="A4" s="220" t="s">
        <v>106</v>
      </c>
      <c r="B4" s="220"/>
      <c r="C4" s="220"/>
      <c r="D4" s="220"/>
      <c r="E4" s="221"/>
      <c r="F4" s="221" t="s">
        <v>107</v>
      </c>
      <c r="G4" s="218" t="s">
        <v>108</v>
      </c>
      <c r="H4" s="218"/>
      <c r="I4" s="218"/>
      <c r="J4" s="218" t="s">
        <v>109</v>
      </c>
      <c r="K4" s="218"/>
      <c r="L4" s="218"/>
      <c r="M4" s="219" t="s">
        <v>110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</row>
    <row r="5" spans="1:29" ht="15" customHeight="1">
      <c r="A5" s="209"/>
      <c r="B5" s="209"/>
      <c r="C5" s="209"/>
      <c r="D5" s="209"/>
      <c r="E5" s="210"/>
      <c r="F5" s="210"/>
      <c r="G5" s="211" t="s">
        <v>17</v>
      </c>
      <c r="H5" s="211" t="s">
        <v>18</v>
      </c>
      <c r="I5" s="211" t="s">
        <v>19</v>
      </c>
      <c r="J5" s="211" t="s">
        <v>17</v>
      </c>
      <c r="K5" s="211" t="s">
        <v>20</v>
      </c>
      <c r="L5" s="211" t="s">
        <v>16</v>
      </c>
      <c r="M5" s="208" t="s">
        <v>9</v>
      </c>
      <c r="N5" s="209"/>
      <c r="O5" s="209"/>
      <c r="P5" s="209"/>
      <c r="Q5" s="210"/>
      <c r="R5" s="210" t="s">
        <v>111</v>
      </c>
      <c r="S5" s="211"/>
      <c r="T5" s="211"/>
      <c r="U5" s="211" t="s">
        <v>112</v>
      </c>
      <c r="V5" s="211"/>
      <c r="W5" s="211"/>
      <c r="X5" s="211" t="s">
        <v>113</v>
      </c>
      <c r="Y5" s="211"/>
      <c r="Z5" s="211"/>
      <c r="AA5" s="211" t="s">
        <v>114</v>
      </c>
      <c r="AB5" s="211"/>
      <c r="AC5" s="208"/>
    </row>
    <row r="6" spans="1:29" ht="15" customHeight="1">
      <c r="A6" s="209"/>
      <c r="B6" s="209"/>
      <c r="C6" s="209"/>
      <c r="D6" s="209"/>
      <c r="E6" s="210"/>
      <c r="F6" s="210"/>
      <c r="G6" s="211"/>
      <c r="H6" s="211"/>
      <c r="I6" s="211"/>
      <c r="J6" s="211"/>
      <c r="K6" s="211"/>
      <c r="L6" s="211"/>
      <c r="M6" s="208" t="s">
        <v>17</v>
      </c>
      <c r="N6" s="210"/>
      <c r="O6" s="9" t="s">
        <v>18</v>
      </c>
      <c r="P6" s="208" t="s">
        <v>19</v>
      </c>
      <c r="Q6" s="210"/>
      <c r="R6" s="8" t="s">
        <v>17</v>
      </c>
      <c r="S6" s="9" t="s">
        <v>18</v>
      </c>
      <c r="T6" s="9" t="s">
        <v>19</v>
      </c>
      <c r="U6" s="9" t="s">
        <v>17</v>
      </c>
      <c r="V6" s="9" t="s">
        <v>18</v>
      </c>
      <c r="W6" s="9" t="s">
        <v>19</v>
      </c>
      <c r="X6" s="9" t="s">
        <v>17</v>
      </c>
      <c r="Y6" s="9" t="s">
        <v>18</v>
      </c>
      <c r="Z6" s="9" t="s">
        <v>19</v>
      </c>
      <c r="AA6" s="9" t="s">
        <v>17</v>
      </c>
      <c r="AB6" s="9" t="s">
        <v>18</v>
      </c>
      <c r="AC6" s="13" t="s">
        <v>19</v>
      </c>
    </row>
    <row r="7" spans="1:29" ht="15" customHeight="1">
      <c r="A7" s="3"/>
      <c r="B7" s="3"/>
      <c r="C7" s="3"/>
      <c r="D7" s="21"/>
      <c r="E7" s="8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3"/>
      <c r="B8" s="86"/>
      <c r="C8" s="87" t="s">
        <v>115</v>
      </c>
      <c r="D8" s="88" t="s">
        <v>116</v>
      </c>
      <c r="E8" s="89"/>
      <c r="F8" s="55">
        <v>28</v>
      </c>
      <c r="G8" s="90">
        <f>SUM(H8:I8)</f>
        <v>1743</v>
      </c>
      <c r="H8" s="90">
        <v>1340</v>
      </c>
      <c r="I8" s="90">
        <v>403</v>
      </c>
      <c r="J8" s="90">
        <f>SUM(K8:L8)</f>
        <v>387</v>
      </c>
      <c r="K8" s="90">
        <v>182</v>
      </c>
      <c r="L8" s="90">
        <v>205</v>
      </c>
      <c r="M8" s="91" t="s">
        <v>117</v>
      </c>
      <c r="N8" s="90">
        <f>SUM(O8:Q8)</f>
        <v>30751</v>
      </c>
      <c r="O8" s="90">
        <f>SUM(S8,V8,Y8,AB8)</f>
        <v>15040</v>
      </c>
      <c r="P8" s="90" t="s">
        <v>117</v>
      </c>
      <c r="Q8" s="90">
        <v>15711</v>
      </c>
      <c r="R8" s="90">
        <f>SUM(S8:T8)</f>
        <v>10271</v>
      </c>
      <c r="S8" s="90">
        <v>5074</v>
      </c>
      <c r="T8" s="90">
        <v>5197</v>
      </c>
      <c r="U8" s="90">
        <f>SUM(V8:W8)</f>
        <v>10142</v>
      </c>
      <c r="V8" s="90">
        <v>5013</v>
      </c>
      <c r="W8" s="90">
        <v>5129</v>
      </c>
      <c r="X8" s="90">
        <f>SUM(Y8:Z8)</f>
        <v>10149</v>
      </c>
      <c r="Y8" s="90">
        <v>4861</v>
      </c>
      <c r="Z8" s="90">
        <v>5288</v>
      </c>
      <c r="AA8" s="90">
        <f>SUM(AB8:AC8)</f>
        <v>110</v>
      </c>
      <c r="AB8" s="90">
        <v>92</v>
      </c>
      <c r="AC8" s="90">
        <v>18</v>
      </c>
    </row>
    <row r="9" spans="1:29" ht="15" customHeight="1">
      <c r="A9" s="3"/>
      <c r="B9" s="86"/>
      <c r="C9" s="86"/>
      <c r="D9" s="88" t="s">
        <v>118</v>
      </c>
      <c r="E9" s="89"/>
      <c r="F9" s="55">
        <v>28</v>
      </c>
      <c r="G9" s="90">
        <f>SUM(H9:I9)</f>
        <v>1713</v>
      </c>
      <c r="H9" s="90">
        <v>1306</v>
      </c>
      <c r="I9" s="90">
        <v>407</v>
      </c>
      <c r="J9" s="90">
        <f>SUM(K9:L9)</f>
        <v>395</v>
      </c>
      <c r="K9" s="90">
        <v>187</v>
      </c>
      <c r="L9" s="90">
        <v>208</v>
      </c>
      <c r="M9" s="91" t="s">
        <v>117</v>
      </c>
      <c r="N9" s="90">
        <v>29695</v>
      </c>
      <c r="O9" s="90">
        <f>SUM(S9,V9,Y9,AB9)</f>
        <v>14600</v>
      </c>
      <c r="P9" s="91" t="s">
        <v>117</v>
      </c>
      <c r="Q9" s="90">
        <v>15095</v>
      </c>
      <c r="R9" s="90">
        <f>SUM(S9:T9)</f>
        <v>9924</v>
      </c>
      <c r="S9" s="90">
        <v>4821</v>
      </c>
      <c r="T9" s="90">
        <v>5103</v>
      </c>
      <c r="U9" s="90">
        <f>SUM(V9:W9)</f>
        <v>9845</v>
      </c>
      <c r="V9" s="90">
        <v>4848</v>
      </c>
      <c r="W9" s="90">
        <v>4997</v>
      </c>
      <c r="X9" s="90">
        <f>SUM(Y9:Z9)</f>
        <v>9812</v>
      </c>
      <c r="Y9" s="90">
        <v>4840</v>
      </c>
      <c r="Z9" s="90">
        <v>4972</v>
      </c>
      <c r="AA9" s="90">
        <f>SUM(AB9:AC9)</f>
        <v>114</v>
      </c>
      <c r="AB9" s="90">
        <v>91</v>
      </c>
      <c r="AC9" s="90">
        <v>23</v>
      </c>
    </row>
    <row r="10" spans="1:29" ht="15" customHeight="1">
      <c r="A10" s="3"/>
      <c r="B10" s="86"/>
      <c r="C10" s="86"/>
      <c r="D10" s="88" t="s">
        <v>119</v>
      </c>
      <c r="E10" s="89"/>
      <c r="F10" s="55">
        <v>28</v>
      </c>
      <c r="G10" s="90">
        <f>SUM(H10:I10)</f>
        <v>1705</v>
      </c>
      <c r="H10" s="90">
        <v>1291</v>
      </c>
      <c r="I10" s="90">
        <v>414</v>
      </c>
      <c r="J10" s="90">
        <f>SUM(K10:L10)</f>
        <v>390</v>
      </c>
      <c r="K10" s="90">
        <v>187</v>
      </c>
      <c r="L10" s="90">
        <v>203</v>
      </c>
      <c r="M10" s="91" t="s">
        <v>117</v>
      </c>
      <c r="N10" s="90">
        <v>28989</v>
      </c>
      <c r="O10" s="90">
        <f>SUM(S10,V10,Y10,AB10)</f>
        <v>14185</v>
      </c>
      <c r="P10" s="91" t="s">
        <v>117</v>
      </c>
      <c r="Q10" s="90">
        <v>14804</v>
      </c>
      <c r="R10" s="90">
        <f>SUM(S10:T10)</f>
        <v>9704</v>
      </c>
      <c r="S10" s="90">
        <v>4783</v>
      </c>
      <c r="T10" s="90">
        <v>4921</v>
      </c>
      <c r="U10" s="90">
        <f>SUM(V10:W10)</f>
        <v>9536</v>
      </c>
      <c r="V10" s="90">
        <v>4640</v>
      </c>
      <c r="W10" s="90">
        <v>4896</v>
      </c>
      <c r="X10" s="90">
        <f>SUM(Y10:Z10)</f>
        <v>9559</v>
      </c>
      <c r="Y10" s="90">
        <v>4681</v>
      </c>
      <c r="Z10" s="90">
        <v>4878</v>
      </c>
      <c r="AA10" s="90">
        <f>SUM(AB10:AC10)</f>
        <v>110</v>
      </c>
      <c r="AB10" s="90">
        <v>81</v>
      </c>
      <c r="AC10" s="90">
        <v>29</v>
      </c>
    </row>
    <row r="11" spans="1:29" s="29" customFormat="1" ht="15" customHeight="1">
      <c r="A11" s="60"/>
      <c r="B11" s="92"/>
      <c r="C11" s="92"/>
      <c r="D11" s="88" t="s">
        <v>120</v>
      </c>
      <c r="E11" s="93"/>
      <c r="F11" s="55">
        <v>28</v>
      </c>
      <c r="G11" s="90">
        <v>1721</v>
      </c>
      <c r="H11" s="90">
        <v>1292</v>
      </c>
      <c r="I11" s="90">
        <v>429</v>
      </c>
      <c r="J11" s="90">
        <v>393</v>
      </c>
      <c r="K11" s="90">
        <v>189</v>
      </c>
      <c r="L11" s="90">
        <v>204</v>
      </c>
      <c r="M11" s="91" t="s">
        <v>117</v>
      </c>
      <c r="N11" s="90">
        <v>28566</v>
      </c>
      <c r="O11" s="90">
        <v>14006</v>
      </c>
      <c r="P11" s="91" t="s">
        <v>117</v>
      </c>
      <c r="Q11" s="90">
        <v>14560</v>
      </c>
      <c r="R11" s="90">
        <v>9775</v>
      </c>
      <c r="S11" s="90">
        <v>4862</v>
      </c>
      <c r="T11" s="90">
        <v>4913</v>
      </c>
      <c r="U11" s="90">
        <v>9337</v>
      </c>
      <c r="V11" s="90">
        <v>4576</v>
      </c>
      <c r="W11" s="90">
        <v>4761</v>
      </c>
      <c r="X11" s="90">
        <v>9279</v>
      </c>
      <c r="Y11" s="90">
        <v>4493</v>
      </c>
      <c r="Z11" s="90">
        <v>4786</v>
      </c>
      <c r="AA11" s="90">
        <v>95</v>
      </c>
      <c r="AB11" s="90">
        <v>75</v>
      </c>
      <c r="AC11" s="90">
        <v>20</v>
      </c>
    </row>
    <row r="12" spans="1:29" s="29" customFormat="1" ht="15" customHeight="1">
      <c r="A12" s="60"/>
      <c r="B12" s="92"/>
      <c r="C12" s="92"/>
      <c r="D12" s="88" t="s">
        <v>121</v>
      </c>
      <c r="E12" s="93"/>
      <c r="F12" s="55">
        <v>28</v>
      </c>
      <c r="G12" s="90">
        <v>1695</v>
      </c>
      <c r="H12" s="90">
        <v>1257</v>
      </c>
      <c r="I12" s="90">
        <v>438</v>
      </c>
      <c r="J12" s="90">
        <v>386</v>
      </c>
      <c r="K12" s="90">
        <v>177</v>
      </c>
      <c r="L12" s="90">
        <v>209</v>
      </c>
      <c r="M12" s="91"/>
      <c r="N12" s="90">
        <v>27607</v>
      </c>
      <c r="O12" s="90">
        <v>13586</v>
      </c>
      <c r="P12" s="91" t="s">
        <v>117</v>
      </c>
      <c r="Q12" s="90">
        <v>14021</v>
      </c>
      <c r="R12" s="90">
        <v>8956</v>
      </c>
      <c r="S12" s="90">
        <v>4428</v>
      </c>
      <c r="T12" s="90">
        <v>4528</v>
      </c>
      <c r="U12" s="90">
        <v>9387</v>
      </c>
      <c r="V12" s="90">
        <v>4650</v>
      </c>
      <c r="W12" s="90">
        <v>4737</v>
      </c>
      <c r="X12" s="90">
        <v>9066</v>
      </c>
      <c r="Y12" s="90">
        <v>4431</v>
      </c>
      <c r="Z12" s="90">
        <v>4635</v>
      </c>
      <c r="AA12" s="90">
        <v>90</v>
      </c>
      <c r="AB12" s="90">
        <v>72</v>
      </c>
      <c r="AC12" s="90">
        <v>18</v>
      </c>
    </row>
    <row r="13" spans="1:29" ht="15" customHeight="1">
      <c r="A13" s="3"/>
      <c r="B13" s="17"/>
      <c r="C13" s="17"/>
      <c r="D13" s="87"/>
      <c r="E13" s="94"/>
      <c r="F13" s="55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</row>
    <row r="14" spans="1:29" ht="15" customHeight="1">
      <c r="A14" s="3"/>
      <c r="B14" s="187" t="s">
        <v>122</v>
      </c>
      <c r="C14" s="187"/>
      <c r="D14" s="187"/>
      <c r="E14" s="95"/>
      <c r="F14" s="55">
        <v>11</v>
      </c>
      <c r="G14" s="90">
        <v>803</v>
      </c>
      <c r="H14" s="90">
        <v>607</v>
      </c>
      <c r="I14" s="90">
        <v>196</v>
      </c>
      <c r="J14" s="90">
        <v>159</v>
      </c>
      <c r="K14" s="90">
        <v>60</v>
      </c>
      <c r="L14" s="90">
        <v>99</v>
      </c>
      <c r="M14" s="90"/>
      <c r="N14" s="90">
        <v>12328</v>
      </c>
      <c r="O14" s="90">
        <v>6022</v>
      </c>
      <c r="P14" s="90"/>
      <c r="Q14" s="90">
        <v>6306</v>
      </c>
      <c r="R14" s="90">
        <v>4084</v>
      </c>
      <c r="S14" s="90">
        <v>1975</v>
      </c>
      <c r="T14" s="90">
        <v>2109</v>
      </c>
      <c r="U14" s="90">
        <v>4064</v>
      </c>
      <c r="V14" s="90">
        <v>2007</v>
      </c>
      <c r="W14" s="90">
        <v>2057</v>
      </c>
      <c r="X14" s="90">
        <v>4090</v>
      </c>
      <c r="Y14" s="90">
        <v>1968</v>
      </c>
      <c r="Z14" s="90">
        <v>2122</v>
      </c>
      <c r="AA14" s="90">
        <v>90</v>
      </c>
      <c r="AB14" s="90">
        <v>72</v>
      </c>
      <c r="AC14" s="90">
        <v>18</v>
      </c>
    </row>
    <row r="15" spans="1:29" ht="15" customHeight="1">
      <c r="A15" s="3"/>
      <c r="B15" s="17"/>
      <c r="C15" s="230" t="s">
        <v>123</v>
      </c>
      <c r="D15" s="231"/>
      <c r="E15" s="94"/>
      <c r="F15" s="55">
        <v>9</v>
      </c>
      <c r="G15" s="90">
        <v>748</v>
      </c>
      <c r="H15" s="90">
        <v>559</v>
      </c>
      <c r="I15" s="90">
        <v>189</v>
      </c>
      <c r="J15" s="90">
        <v>141</v>
      </c>
      <c r="K15" s="90">
        <v>56</v>
      </c>
      <c r="L15" s="90">
        <v>85</v>
      </c>
      <c r="M15" s="90"/>
      <c r="N15" s="90">
        <v>11909</v>
      </c>
      <c r="O15" s="90">
        <v>5714</v>
      </c>
      <c r="P15" s="90"/>
      <c r="Q15" s="90">
        <v>6195</v>
      </c>
      <c r="R15" s="90">
        <v>3948</v>
      </c>
      <c r="S15" s="90">
        <v>1875</v>
      </c>
      <c r="T15" s="90">
        <v>2073</v>
      </c>
      <c r="U15" s="90">
        <v>3962</v>
      </c>
      <c r="V15" s="90">
        <v>1929</v>
      </c>
      <c r="W15" s="90">
        <v>2033</v>
      </c>
      <c r="X15" s="90">
        <v>3999</v>
      </c>
      <c r="Y15" s="90">
        <v>1910</v>
      </c>
      <c r="Z15" s="90">
        <v>2089</v>
      </c>
      <c r="AA15" s="90" t="s">
        <v>124</v>
      </c>
      <c r="AB15" s="90" t="s">
        <v>124</v>
      </c>
      <c r="AC15" s="90" t="s">
        <v>124</v>
      </c>
    </row>
    <row r="16" spans="1:29" ht="15" customHeight="1">
      <c r="A16" s="3"/>
      <c r="B16" s="17"/>
      <c r="C16" s="187" t="s">
        <v>125</v>
      </c>
      <c r="D16" s="187"/>
      <c r="E16" s="95"/>
      <c r="F16" s="55">
        <v>2</v>
      </c>
      <c r="G16" s="90">
        <v>55</v>
      </c>
      <c r="H16" s="90">
        <v>48</v>
      </c>
      <c r="I16" s="90">
        <v>7</v>
      </c>
      <c r="J16" s="90">
        <v>18</v>
      </c>
      <c r="K16" s="90">
        <v>4</v>
      </c>
      <c r="L16" s="90">
        <v>14</v>
      </c>
      <c r="M16" s="90"/>
      <c r="N16" s="90">
        <v>419</v>
      </c>
      <c r="O16" s="90">
        <v>308</v>
      </c>
      <c r="P16" s="90"/>
      <c r="Q16" s="90">
        <v>111</v>
      </c>
      <c r="R16" s="90">
        <v>136</v>
      </c>
      <c r="S16" s="90">
        <v>100</v>
      </c>
      <c r="T16" s="90">
        <v>36</v>
      </c>
      <c r="U16" s="90">
        <v>102</v>
      </c>
      <c r="V16" s="90">
        <v>78</v>
      </c>
      <c r="W16" s="90">
        <v>24</v>
      </c>
      <c r="X16" s="90">
        <v>91</v>
      </c>
      <c r="Y16" s="90">
        <v>58</v>
      </c>
      <c r="Z16" s="90">
        <v>33</v>
      </c>
      <c r="AA16" s="90">
        <v>90</v>
      </c>
      <c r="AB16" s="90">
        <v>72</v>
      </c>
      <c r="AC16" s="90">
        <v>18</v>
      </c>
    </row>
    <row r="17" spans="1:29" ht="15" customHeight="1">
      <c r="A17" s="3"/>
      <c r="B17" s="17"/>
      <c r="C17" s="17"/>
      <c r="D17" s="17"/>
      <c r="E17" s="95"/>
      <c r="F17" s="55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ht="15" customHeight="1">
      <c r="A18" s="3"/>
      <c r="B18" s="187" t="s">
        <v>126</v>
      </c>
      <c r="C18" s="187"/>
      <c r="D18" s="187"/>
      <c r="E18" s="95"/>
      <c r="F18" s="55">
        <v>2</v>
      </c>
      <c r="G18" s="90">
        <v>109</v>
      </c>
      <c r="H18" s="90">
        <v>75</v>
      </c>
      <c r="I18" s="90">
        <v>34</v>
      </c>
      <c r="J18" s="90">
        <v>21</v>
      </c>
      <c r="K18" s="90">
        <v>13</v>
      </c>
      <c r="L18" s="90">
        <v>8</v>
      </c>
      <c r="M18" s="90"/>
      <c r="N18" s="90">
        <v>1672</v>
      </c>
      <c r="O18" s="90">
        <v>606</v>
      </c>
      <c r="P18" s="90"/>
      <c r="Q18" s="90">
        <v>1066</v>
      </c>
      <c r="R18" s="90">
        <v>571</v>
      </c>
      <c r="S18" s="90">
        <v>203</v>
      </c>
      <c r="T18" s="90">
        <v>368</v>
      </c>
      <c r="U18" s="90">
        <v>557</v>
      </c>
      <c r="V18" s="90">
        <v>205</v>
      </c>
      <c r="W18" s="90">
        <v>352</v>
      </c>
      <c r="X18" s="90">
        <v>544</v>
      </c>
      <c r="Y18" s="90">
        <v>198</v>
      </c>
      <c r="Z18" s="90">
        <v>346</v>
      </c>
      <c r="AA18" s="90" t="s">
        <v>124</v>
      </c>
      <c r="AB18" s="90" t="s">
        <v>124</v>
      </c>
      <c r="AC18" s="90" t="s">
        <v>124</v>
      </c>
    </row>
    <row r="19" spans="1:29" ht="15" customHeight="1">
      <c r="A19" s="3"/>
      <c r="B19" s="17"/>
      <c r="C19" s="187" t="s">
        <v>123</v>
      </c>
      <c r="D19" s="187"/>
      <c r="E19" s="95"/>
      <c r="F19" s="55">
        <v>2</v>
      </c>
      <c r="G19" s="90">
        <v>109</v>
      </c>
      <c r="H19" s="90">
        <v>75</v>
      </c>
      <c r="I19" s="90">
        <v>34</v>
      </c>
      <c r="J19" s="90">
        <v>21</v>
      </c>
      <c r="K19" s="90">
        <v>13</v>
      </c>
      <c r="L19" s="90">
        <v>8</v>
      </c>
      <c r="M19" s="90"/>
      <c r="N19" s="90">
        <v>1672</v>
      </c>
      <c r="O19" s="90">
        <v>606</v>
      </c>
      <c r="P19" s="90"/>
      <c r="Q19" s="90">
        <v>1066</v>
      </c>
      <c r="R19" s="90">
        <v>571</v>
      </c>
      <c r="S19" s="90">
        <v>203</v>
      </c>
      <c r="T19" s="90">
        <v>368</v>
      </c>
      <c r="U19" s="90">
        <v>557</v>
      </c>
      <c r="V19" s="90">
        <v>205</v>
      </c>
      <c r="W19" s="90">
        <v>352</v>
      </c>
      <c r="X19" s="90">
        <v>544</v>
      </c>
      <c r="Y19" s="90">
        <v>198</v>
      </c>
      <c r="Z19" s="90">
        <v>346</v>
      </c>
      <c r="AA19" s="90" t="s">
        <v>124</v>
      </c>
      <c r="AB19" s="90" t="s">
        <v>124</v>
      </c>
      <c r="AC19" s="90" t="s">
        <v>124</v>
      </c>
    </row>
    <row r="20" spans="1:29" ht="15" customHeight="1">
      <c r="A20" s="3"/>
      <c r="B20" s="17"/>
      <c r="C20" s="17"/>
      <c r="D20" s="17"/>
      <c r="E20" s="95"/>
      <c r="F20" s="55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1:29" ht="15" customHeight="1">
      <c r="A21" s="3"/>
      <c r="B21" s="187" t="s">
        <v>127</v>
      </c>
      <c r="C21" s="187"/>
      <c r="D21" s="187"/>
      <c r="E21" s="95"/>
      <c r="F21" s="55">
        <v>15</v>
      </c>
      <c r="G21" s="90">
        <v>783</v>
      </c>
      <c r="H21" s="90">
        <v>575</v>
      </c>
      <c r="I21" s="90">
        <v>208</v>
      </c>
      <c r="J21" s="90">
        <v>206</v>
      </c>
      <c r="K21" s="90">
        <v>104</v>
      </c>
      <c r="L21" s="90">
        <v>102</v>
      </c>
      <c r="M21" s="91" t="s">
        <v>117</v>
      </c>
      <c r="N21" s="90">
        <v>13607</v>
      </c>
      <c r="O21" s="90">
        <v>6958</v>
      </c>
      <c r="P21" s="91" t="s">
        <v>117</v>
      </c>
      <c r="Q21" s="90">
        <v>6649</v>
      </c>
      <c r="R21" s="90">
        <v>4301</v>
      </c>
      <c r="S21" s="90">
        <v>2250</v>
      </c>
      <c r="T21" s="90">
        <v>2051</v>
      </c>
      <c r="U21" s="90">
        <v>4766</v>
      </c>
      <c r="V21" s="90">
        <v>2438</v>
      </c>
      <c r="W21" s="90">
        <v>2328</v>
      </c>
      <c r="X21" s="90">
        <v>4432</v>
      </c>
      <c r="Y21" s="90">
        <v>2265</v>
      </c>
      <c r="Z21" s="90">
        <v>2167</v>
      </c>
      <c r="AA21" s="90" t="s">
        <v>124</v>
      </c>
      <c r="AB21" s="90" t="s">
        <v>124</v>
      </c>
      <c r="AC21" s="90" t="s">
        <v>124</v>
      </c>
    </row>
    <row r="22" spans="1:29" ht="15" customHeight="1">
      <c r="A22" s="3"/>
      <c r="B22" s="17"/>
      <c r="C22" s="230" t="s">
        <v>123</v>
      </c>
      <c r="D22" s="231"/>
      <c r="E22" s="94"/>
      <c r="F22" s="55">
        <v>15</v>
      </c>
      <c r="G22" s="90">
        <v>783</v>
      </c>
      <c r="H22" s="90">
        <v>575</v>
      </c>
      <c r="I22" s="90">
        <v>208</v>
      </c>
      <c r="J22" s="90">
        <v>206</v>
      </c>
      <c r="K22" s="90">
        <v>104</v>
      </c>
      <c r="L22" s="90">
        <v>102</v>
      </c>
      <c r="M22" s="91" t="s">
        <v>117</v>
      </c>
      <c r="N22" s="90">
        <v>13607</v>
      </c>
      <c r="O22" s="90">
        <v>6958</v>
      </c>
      <c r="P22" s="91" t="s">
        <v>117</v>
      </c>
      <c r="Q22" s="90">
        <v>6649</v>
      </c>
      <c r="R22" s="90">
        <v>4301</v>
      </c>
      <c r="S22" s="90">
        <v>2250</v>
      </c>
      <c r="T22" s="90">
        <v>2051</v>
      </c>
      <c r="U22" s="90">
        <v>4766</v>
      </c>
      <c r="V22" s="90">
        <v>2438</v>
      </c>
      <c r="W22" s="90">
        <v>2328</v>
      </c>
      <c r="X22" s="90">
        <v>4432</v>
      </c>
      <c r="Y22" s="90">
        <v>2265</v>
      </c>
      <c r="Z22" s="90">
        <v>2167</v>
      </c>
      <c r="AA22" s="90" t="s">
        <v>124</v>
      </c>
      <c r="AB22" s="90" t="s">
        <v>124</v>
      </c>
      <c r="AC22" s="90" t="s">
        <v>124</v>
      </c>
    </row>
    <row r="23" spans="1:29" ht="15" customHeight="1">
      <c r="A23" s="3"/>
      <c r="B23" s="17"/>
      <c r="C23" s="187" t="s">
        <v>125</v>
      </c>
      <c r="D23" s="229"/>
      <c r="E23" s="95"/>
      <c r="F23" s="90" t="s">
        <v>124</v>
      </c>
      <c r="G23" s="90" t="s">
        <v>124</v>
      </c>
      <c r="H23" s="90" t="s">
        <v>124</v>
      </c>
      <c r="I23" s="90" t="s">
        <v>124</v>
      </c>
      <c r="J23" s="90" t="s">
        <v>124</v>
      </c>
      <c r="K23" s="90" t="s">
        <v>124</v>
      </c>
      <c r="L23" s="90" t="s">
        <v>124</v>
      </c>
      <c r="M23" s="90"/>
      <c r="N23" s="90" t="s">
        <v>124</v>
      </c>
      <c r="O23" s="90" t="s">
        <v>124</v>
      </c>
      <c r="P23" s="90"/>
      <c r="Q23" s="90" t="s">
        <v>124</v>
      </c>
      <c r="R23" s="90" t="s">
        <v>124</v>
      </c>
      <c r="S23" s="90" t="s">
        <v>124</v>
      </c>
      <c r="T23" s="90" t="s">
        <v>124</v>
      </c>
      <c r="U23" s="90" t="s">
        <v>124</v>
      </c>
      <c r="V23" s="90" t="s">
        <v>124</v>
      </c>
      <c r="W23" s="90" t="s">
        <v>124</v>
      </c>
      <c r="X23" s="90" t="s">
        <v>124</v>
      </c>
      <c r="Y23" s="90" t="s">
        <v>124</v>
      </c>
      <c r="Z23" s="90" t="s">
        <v>124</v>
      </c>
      <c r="AA23" s="90" t="s">
        <v>124</v>
      </c>
      <c r="AB23" s="90" t="s">
        <v>124</v>
      </c>
      <c r="AC23" s="90" t="s">
        <v>124</v>
      </c>
    </row>
    <row r="24" spans="1:29" ht="15" customHeight="1">
      <c r="A24" s="3"/>
      <c r="B24" s="17"/>
      <c r="C24" s="17"/>
      <c r="D24" s="17"/>
      <c r="E24" s="95"/>
      <c r="F24" s="55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ht="15" customHeight="1">
      <c r="A25" s="3"/>
      <c r="B25" s="17"/>
      <c r="C25" s="76" t="s">
        <v>128</v>
      </c>
      <c r="D25" s="229"/>
      <c r="E25" s="95"/>
      <c r="F25" s="55">
        <v>1</v>
      </c>
      <c r="G25" s="90">
        <v>30</v>
      </c>
      <c r="H25" s="90">
        <v>18</v>
      </c>
      <c r="I25" s="90">
        <v>12</v>
      </c>
      <c r="J25" s="90">
        <v>3</v>
      </c>
      <c r="K25" s="90">
        <v>2</v>
      </c>
      <c r="L25" s="90">
        <v>1</v>
      </c>
      <c r="M25" s="90"/>
      <c r="N25" s="90">
        <v>3122</v>
      </c>
      <c r="O25" s="90">
        <v>1601</v>
      </c>
      <c r="P25" s="90"/>
      <c r="Q25" s="90">
        <v>1521</v>
      </c>
      <c r="R25" s="90" t="s">
        <v>124</v>
      </c>
      <c r="S25" s="90" t="s">
        <v>124</v>
      </c>
      <c r="T25" s="90" t="s">
        <v>124</v>
      </c>
      <c r="U25" s="90" t="s">
        <v>124</v>
      </c>
      <c r="V25" s="90" t="s">
        <v>124</v>
      </c>
      <c r="W25" s="90" t="s">
        <v>124</v>
      </c>
      <c r="X25" s="90" t="s">
        <v>124</v>
      </c>
      <c r="Y25" s="90" t="s">
        <v>124</v>
      </c>
      <c r="Z25" s="90" t="s">
        <v>124</v>
      </c>
      <c r="AA25" s="90" t="s">
        <v>124</v>
      </c>
      <c r="AB25" s="90" t="s">
        <v>124</v>
      </c>
      <c r="AC25" s="90" t="s">
        <v>124</v>
      </c>
    </row>
    <row r="26" spans="1:29" ht="15" customHeight="1">
      <c r="A26" s="71"/>
      <c r="B26" s="71"/>
      <c r="C26" s="71"/>
      <c r="D26" s="96"/>
      <c r="E26" s="97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18" ht="15" customHeight="1">
      <c r="A27" s="1" t="s">
        <v>129</v>
      </c>
      <c r="G27" s="101"/>
      <c r="H27" s="84"/>
      <c r="I27" s="101"/>
      <c r="J27" s="101"/>
      <c r="K27" s="101"/>
      <c r="L27" s="101"/>
      <c r="M27" s="101"/>
      <c r="N27" s="101"/>
      <c r="O27" s="101"/>
      <c r="P27" s="101"/>
      <c r="Q27" s="102"/>
      <c r="R27" s="101"/>
    </row>
    <row r="28" spans="1:17" ht="15" customHeight="1">
      <c r="A28" s="1" t="s">
        <v>130</v>
      </c>
      <c r="Q28" s="3"/>
    </row>
    <row r="29" spans="1:17" ht="15" customHeight="1">
      <c r="A29" s="1" t="s">
        <v>131</v>
      </c>
      <c r="Q29" s="3"/>
    </row>
    <row r="30" spans="1:17" ht="15" customHeight="1">
      <c r="A30" s="1" t="s">
        <v>132</v>
      </c>
      <c r="Q30" s="3"/>
    </row>
    <row r="31" ht="15" customHeight="1">
      <c r="Q31" s="3"/>
    </row>
    <row r="34" spans="1:27" ht="15" customHeight="1">
      <c r="A34" s="78" t="s">
        <v>133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</row>
    <row r="35" spans="3:15" ht="15" customHeight="1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21"/>
    </row>
    <row r="36" spans="3:27" ht="1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A36" s="39" t="s">
        <v>2</v>
      </c>
    </row>
    <row r="37" spans="1:27" ht="15" customHeight="1">
      <c r="A37" s="220" t="s">
        <v>66</v>
      </c>
      <c r="B37" s="220"/>
      <c r="C37" s="220"/>
      <c r="D37" s="221"/>
      <c r="E37" s="221" t="s">
        <v>134</v>
      </c>
      <c r="F37" s="218"/>
      <c r="G37" s="218"/>
      <c r="H37" s="218"/>
      <c r="I37" s="218" t="s">
        <v>135</v>
      </c>
      <c r="J37" s="218"/>
      <c r="K37" s="218"/>
      <c r="L37" s="218" t="s">
        <v>109</v>
      </c>
      <c r="M37" s="218"/>
      <c r="N37" s="218"/>
      <c r="O37" s="218" t="s">
        <v>136</v>
      </c>
      <c r="P37" s="218" t="s">
        <v>137</v>
      </c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9"/>
    </row>
    <row r="38" spans="1:27" ht="15" customHeight="1">
      <c r="A38" s="209"/>
      <c r="B38" s="209"/>
      <c r="C38" s="209"/>
      <c r="D38" s="210"/>
      <c r="E38" s="210" t="s">
        <v>17</v>
      </c>
      <c r="F38" s="211" t="s">
        <v>138</v>
      </c>
      <c r="G38" s="211" t="s">
        <v>139</v>
      </c>
      <c r="H38" s="211" t="s">
        <v>140</v>
      </c>
      <c r="I38" s="211" t="s">
        <v>17</v>
      </c>
      <c r="J38" s="211" t="s">
        <v>18</v>
      </c>
      <c r="K38" s="211" t="s">
        <v>19</v>
      </c>
      <c r="L38" s="211" t="s">
        <v>17</v>
      </c>
      <c r="M38" s="211" t="s">
        <v>18</v>
      </c>
      <c r="N38" s="211" t="s">
        <v>19</v>
      </c>
      <c r="O38" s="211"/>
      <c r="P38" s="211" t="s">
        <v>141</v>
      </c>
      <c r="Q38" s="211"/>
      <c r="R38" s="211"/>
      <c r="S38" s="211" t="s">
        <v>142</v>
      </c>
      <c r="T38" s="211"/>
      <c r="U38" s="211"/>
      <c r="V38" s="211" t="s">
        <v>75</v>
      </c>
      <c r="W38" s="211"/>
      <c r="X38" s="211"/>
      <c r="Y38" s="211" t="s">
        <v>76</v>
      </c>
      <c r="Z38" s="211"/>
      <c r="AA38" s="208"/>
    </row>
    <row r="39" spans="1:27" ht="15" customHeight="1">
      <c r="A39" s="209"/>
      <c r="B39" s="209"/>
      <c r="C39" s="209"/>
      <c r="D39" s="210"/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9" t="s">
        <v>17</v>
      </c>
      <c r="Q39" s="9" t="s">
        <v>18</v>
      </c>
      <c r="R39" s="9" t="s">
        <v>19</v>
      </c>
      <c r="S39" s="9" t="s">
        <v>17</v>
      </c>
      <c r="T39" s="9" t="s">
        <v>18</v>
      </c>
      <c r="U39" s="9" t="s">
        <v>19</v>
      </c>
      <c r="V39" s="9" t="s">
        <v>17</v>
      </c>
      <c r="W39" s="9" t="s">
        <v>18</v>
      </c>
      <c r="X39" s="9" t="s">
        <v>19</v>
      </c>
      <c r="Y39" s="9" t="s">
        <v>17</v>
      </c>
      <c r="Z39" s="9" t="s">
        <v>18</v>
      </c>
      <c r="AA39" s="13" t="s">
        <v>19</v>
      </c>
    </row>
    <row r="40" spans="1:27" ht="15" customHeight="1">
      <c r="A40" s="3"/>
      <c r="B40" s="3"/>
      <c r="C40" s="15"/>
      <c r="D40" s="16"/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</row>
    <row r="41" spans="1:27" ht="15" customHeight="1">
      <c r="A41" s="3"/>
      <c r="B41" s="17" t="s">
        <v>143</v>
      </c>
      <c r="C41" s="46" t="s">
        <v>144</v>
      </c>
      <c r="D41" s="16"/>
      <c r="E41" s="55">
        <f>SUM(F41:H41)</f>
        <v>45</v>
      </c>
      <c r="F41" s="56">
        <v>1</v>
      </c>
      <c r="G41" s="56">
        <v>37</v>
      </c>
      <c r="H41" s="56">
        <v>7</v>
      </c>
      <c r="I41" s="90">
        <f>SUM(J41:K41)</f>
        <v>1258</v>
      </c>
      <c r="J41" s="90">
        <v>719</v>
      </c>
      <c r="K41" s="90">
        <v>539</v>
      </c>
      <c r="L41" s="90">
        <f>SUM(M41:N41)</f>
        <v>180</v>
      </c>
      <c r="M41" s="90">
        <v>87</v>
      </c>
      <c r="N41" s="90">
        <v>93</v>
      </c>
      <c r="O41" s="90">
        <v>665</v>
      </c>
      <c r="P41" s="90">
        <f>SUM(Q41:R41)</f>
        <v>23075</v>
      </c>
      <c r="Q41" s="90">
        <f>T41+W41+Z41</f>
        <v>11669</v>
      </c>
      <c r="R41" s="90">
        <f>U41+X41+AA41</f>
        <v>11406</v>
      </c>
      <c r="S41" s="90">
        <f>SUM(T41:U41)</f>
        <v>7523</v>
      </c>
      <c r="T41" s="90">
        <v>3862</v>
      </c>
      <c r="U41" s="90">
        <v>3661</v>
      </c>
      <c r="V41" s="90">
        <f>SUM(W41:X41)</f>
        <v>7640</v>
      </c>
      <c r="W41" s="90">
        <v>3880</v>
      </c>
      <c r="X41" s="90">
        <v>3760</v>
      </c>
      <c r="Y41" s="90">
        <f>SUM(Z41:AA41)</f>
        <v>7912</v>
      </c>
      <c r="Z41" s="90">
        <v>3927</v>
      </c>
      <c r="AA41" s="90">
        <v>3985</v>
      </c>
    </row>
    <row r="42" spans="1:27" ht="15" customHeight="1">
      <c r="A42" s="3"/>
      <c r="B42" s="3"/>
      <c r="C42" s="46" t="s">
        <v>145</v>
      </c>
      <c r="D42" s="16"/>
      <c r="E42" s="55">
        <f>SUM(F42:H42)</f>
        <v>45</v>
      </c>
      <c r="F42" s="56">
        <v>1</v>
      </c>
      <c r="G42" s="56">
        <v>37</v>
      </c>
      <c r="H42" s="56">
        <v>7</v>
      </c>
      <c r="I42" s="90">
        <f>SUM(J42:K42)</f>
        <v>1233</v>
      </c>
      <c r="J42" s="90">
        <v>717</v>
      </c>
      <c r="K42" s="90">
        <v>516</v>
      </c>
      <c r="L42" s="90">
        <f>SUM(M42:N42)</f>
        <v>180</v>
      </c>
      <c r="M42" s="90">
        <v>87</v>
      </c>
      <c r="N42" s="90">
        <v>93</v>
      </c>
      <c r="O42" s="90">
        <v>652</v>
      </c>
      <c r="P42" s="90">
        <f>SUM(Q42:R42)</f>
        <v>22406</v>
      </c>
      <c r="Q42" s="90">
        <f>T42+W42+Z42</f>
        <v>11433</v>
      </c>
      <c r="R42" s="90">
        <f>U42+X42+AA42</f>
        <v>10973</v>
      </c>
      <c r="S42" s="90">
        <f>SUM(T42:U42)</f>
        <v>7230</v>
      </c>
      <c r="T42" s="90">
        <v>3695</v>
      </c>
      <c r="U42" s="90">
        <v>3535</v>
      </c>
      <c r="V42" s="90">
        <f>SUM(W42:X42)</f>
        <v>7508</v>
      </c>
      <c r="W42" s="90">
        <v>3850</v>
      </c>
      <c r="X42" s="90">
        <v>3658</v>
      </c>
      <c r="Y42" s="90">
        <f>SUM(Z42:AA42)</f>
        <v>7668</v>
      </c>
      <c r="Z42" s="90">
        <v>3888</v>
      </c>
      <c r="AA42" s="90">
        <v>3780</v>
      </c>
    </row>
    <row r="43" spans="1:27" ht="15" customHeight="1">
      <c r="A43" s="3"/>
      <c r="B43" s="3"/>
      <c r="C43" s="46" t="s">
        <v>146</v>
      </c>
      <c r="D43" s="16"/>
      <c r="E43" s="55">
        <v>45</v>
      </c>
      <c r="F43" s="56">
        <v>1</v>
      </c>
      <c r="G43" s="56">
        <v>37</v>
      </c>
      <c r="H43" s="56">
        <v>7</v>
      </c>
      <c r="I43" s="90">
        <v>1209</v>
      </c>
      <c r="J43" s="90">
        <v>700</v>
      </c>
      <c r="K43" s="90">
        <v>509</v>
      </c>
      <c r="L43" s="90">
        <v>173</v>
      </c>
      <c r="M43" s="90">
        <v>81</v>
      </c>
      <c r="N43" s="90">
        <v>92</v>
      </c>
      <c r="O43" s="90">
        <v>632</v>
      </c>
      <c r="P43" s="90">
        <v>21678</v>
      </c>
      <c r="Q43" s="90">
        <v>11127</v>
      </c>
      <c r="R43" s="90">
        <v>10551</v>
      </c>
      <c r="S43" s="90">
        <v>6950</v>
      </c>
      <c r="T43" s="90">
        <v>3570</v>
      </c>
      <c r="U43" s="90">
        <v>3380</v>
      </c>
      <c r="V43" s="90">
        <v>7226</v>
      </c>
      <c r="W43" s="90">
        <v>3701</v>
      </c>
      <c r="X43" s="90">
        <v>3525</v>
      </c>
      <c r="Y43" s="90">
        <v>7502</v>
      </c>
      <c r="Z43" s="90">
        <v>3856</v>
      </c>
      <c r="AA43" s="90">
        <v>3646</v>
      </c>
    </row>
    <row r="44" spans="1:27" ht="15" customHeight="1">
      <c r="A44" s="105"/>
      <c r="B44" s="105"/>
      <c r="C44" s="46" t="s">
        <v>147</v>
      </c>
      <c r="D44" s="107"/>
      <c r="E44" s="55">
        <v>45</v>
      </c>
      <c r="F44" s="56">
        <v>1</v>
      </c>
      <c r="G44" s="56">
        <v>37</v>
      </c>
      <c r="H44" s="56">
        <v>7</v>
      </c>
      <c r="I44" s="90">
        <v>1214</v>
      </c>
      <c r="J44" s="90">
        <v>703</v>
      </c>
      <c r="K44" s="90">
        <v>511</v>
      </c>
      <c r="L44" s="90">
        <v>176</v>
      </c>
      <c r="M44" s="90">
        <v>84</v>
      </c>
      <c r="N44" s="90">
        <v>92</v>
      </c>
      <c r="O44" s="90">
        <v>637</v>
      </c>
      <c r="P44" s="90">
        <v>21357</v>
      </c>
      <c r="Q44" s="90">
        <v>10895</v>
      </c>
      <c r="R44" s="90">
        <v>10462</v>
      </c>
      <c r="S44" s="90">
        <v>7166</v>
      </c>
      <c r="T44" s="90">
        <v>3612</v>
      </c>
      <c r="U44" s="90">
        <v>3554</v>
      </c>
      <c r="V44" s="90">
        <v>6972</v>
      </c>
      <c r="W44" s="90">
        <v>3585</v>
      </c>
      <c r="X44" s="90">
        <v>3387</v>
      </c>
      <c r="Y44" s="90">
        <v>7219</v>
      </c>
      <c r="Z44" s="90">
        <v>3698</v>
      </c>
      <c r="AA44" s="90">
        <v>3521</v>
      </c>
    </row>
    <row r="45" spans="1:27" ht="15" customHeight="1">
      <c r="A45" s="105"/>
      <c r="B45" s="105"/>
      <c r="C45" s="46" t="s">
        <v>148</v>
      </c>
      <c r="D45" s="107"/>
      <c r="E45" s="55">
        <v>45</v>
      </c>
      <c r="F45" s="56">
        <v>1</v>
      </c>
      <c r="G45" s="56">
        <v>37</v>
      </c>
      <c r="H45" s="56">
        <v>7</v>
      </c>
      <c r="I45" s="90">
        <v>1229</v>
      </c>
      <c r="J45" s="90">
        <v>706</v>
      </c>
      <c r="K45" s="90">
        <v>523</v>
      </c>
      <c r="L45" s="90">
        <v>172</v>
      </c>
      <c r="M45" s="90">
        <v>79</v>
      </c>
      <c r="N45" s="90">
        <v>93</v>
      </c>
      <c r="O45" s="90">
        <v>638</v>
      </c>
      <c r="P45" s="90">
        <v>21188</v>
      </c>
      <c r="Q45" s="90">
        <v>10810</v>
      </c>
      <c r="R45" s="90">
        <v>10378</v>
      </c>
      <c r="S45" s="90">
        <v>7055</v>
      </c>
      <c r="T45" s="90">
        <v>3610</v>
      </c>
      <c r="U45" s="90">
        <v>3445</v>
      </c>
      <c r="V45" s="90">
        <v>7175</v>
      </c>
      <c r="W45" s="90">
        <v>3623</v>
      </c>
      <c r="X45" s="90">
        <v>3552</v>
      </c>
      <c r="Y45" s="90">
        <v>6958</v>
      </c>
      <c r="Z45" s="90">
        <v>3577</v>
      </c>
      <c r="AA45" s="90">
        <v>3381</v>
      </c>
    </row>
    <row r="46" spans="1:27" ht="15" customHeight="1">
      <c r="A46" s="3"/>
      <c r="B46" s="3"/>
      <c r="C46" s="15"/>
      <c r="D46" s="16"/>
      <c r="E46" s="55"/>
      <c r="F46" s="56"/>
      <c r="G46" s="56"/>
      <c r="H46" s="56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15" customHeight="1">
      <c r="A47" s="3"/>
      <c r="B47" s="187" t="s">
        <v>149</v>
      </c>
      <c r="C47" s="187"/>
      <c r="D47" s="16"/>
      <c r="E47" s="55">
        <v>1</v>
      </c>
      <c r="F47" s="56">
        <v>1</v>
      </c>
      <c r="G47" s="56" t="s">
        <v>150</v>
      </c>
      <c r="H47" s="56" t="s">
        <v>150</v>
      </c>
      <c r="I47" s="90">
        <v>21</v>
      </c>
      <c r="J47" s="90">
        <v>15</v>
      </c>
      <c r="K47" s="90">
        <v>6</v>
      </c>
      <c r="L47" s="56" t="s">
        <v>150</v>
      </c>
      <c r="M47" s="56" t="s">
        <v>150</v>
      </c>
      <c r="N47" s="56" t="s">
        <v>150</v>
      </c>
      <c r="O47" s="90">
        <v>12</v>
      </c>
      <c r="P47" s="90">
        <v>474</v>
      </c>
      <c r="Q47" s="90">
        <v>240</v>
      </c>
      <c r="R47" s="90">
        <v>234</v>
      </c>
      <c r="S47" s="90">
        <v>160</v>
      </c>
      <c r="T47" s="90">
        <v>80</v>
      </c>
      <c r="U47" s="90">
        <v>80</v>
      </c>
      <c r="V47" s="90">
        <v>154</v>
      </c>
      <c r="W47" s="90">
        <v>77</v>
      </c>
      <c r="X47" s="90">
        <v>77</v>
      </c>
      <c r="Y47" s="90">
        <v>160</v>
      </c>
      <c r="Z47" s="90">
        <v>83</v>
      </c>
      <c r="AA47" s="90">
        <v>77</v>
      </c>
    </row>
    <row r="48" spans="1:27" ht="15" customHeight="1">
      <c r="A48" s="3"/>
      <c r="B48" s="187" t="s">
        <v>126</v>
      </c>
      <c r="C48" s="187"/>
      <c r="D48" s="16"/>
      <c r="E48" s="55">
        <v>37</v>
      </c>
      <c r="F48" s="56" t="s">
        <v>150</v>
      </c>
      <c r="G48" s="56">
        <v>37</v>
      </c>
      <c r="H48" s="56" t="s">
        <v>150</v>
      </c>
      <c r="I48" s="90">
        <v>1130</v>
      </c>
      <c r="J48" s="90">
        <v>646</v>
      </c>
      <c r="K48" s="90">
        <v>484</v>
      </c>
      <c r="L48" s="90">
        <v>149</v>
      </c>
      <c r="M48" s="90">
        <v>68</v>
      </c>
      <c r="N48" s="90">
        <v>81</v>
      </c>
      <c r="O48" s="90">
        <v>586</v>
      </c>
      <c r="P48" s="90">
        <v>19502</v>
      </c>
      <c r="Q48" s="90">
        <v>10033</v>
      </c>
      <c r="R48" s="90">
        <v>9469</v>
      </c>
      <c r="S48" s="90">
        <v>6483</v>
      </c>
      <c r="T48" s="90">
        <v>3343</v>
      </c>
      <c r="U48" s="90">
        <v>3140</v>
      </c>
      <c r="V48" s="90">
        <v>6616</v>
      </c>
      <c r="W48" s="90">
        <v>3375</v>
      </c>
      <c r="X48" s="90">
        <v>3241</v>
      </c>
      <c r="Y48" s="90">
        <v>6403</v>
      </c>
      <c r="Z48" s="90">
        <v>3315</v>
      </c>
      <c r="AA48" s="90">
        <v>3088</v>
      </c>
    </row>
    <row r="49" spans="1:27" ht="15" customHeight="1">
      <c r="A49" s="3"/>
      <c r="B49" s="187" t="s">
        <v>127</v>
      </c>
      <c r="C49" s="187"/>
      <c r="D49" s="16"/>
      <c r="E49" s="55">
        <v>7</v>
      </c>
      <c r="F49" s="56" t="s">
        <v>150</v>
      </c>
      <c r="G49" s="56" t="s">
        <v>150</v>
      </c>
      <c r="H49" s="56">
        <v>7</v>
      </c>
      <c r="I49" s="90">
        <v>78</v>
      </c>
      <c r="J49" s="90">
        <v>45</v>
      </c>
      <c r="K49" s="90">
        <v>33</v>
      </c>
      <c r="L49" s="90">
        <v>23</v>
      </c>
      <c r="M49" s="90">
        <v>11</v>
      </c>
      <c r="N49" s="90">
        <v>12</v>
      </c>
      <c r="O49" s="90">
        <v>40</v>
      </c>
      <c r="P49" s="90">
        <v>1212</v>
      </c>
      <c r="Q49" s="90">
        <v>537</v>
      </c>
      <c r="R49" s="90">
        <v>675</v>
      </c>
      <c r="S49" s="90">
        <v>412</v>
      </c>
      <c r="T49" s="90">
        <v>187</v>
      </c>
      <c r="U49" s="90">
        <v>225</v>
      </c>
      <c r="V49" s="90">
        <v>405</v>
      </c>
      <c r="W49" s="90">
        <v>171</v>
      </c>
      <c r="X49" s="90">
        <v>234</v>
      </c>
      <c r="Y49" s="90">
        <v>395</v>
      </c>
      <c r="Z49" s="90">
        <v>179</v>
      </c>
      <c r="AA49" s="90">
        <v>216</v>
      </c>
    </row>
    <row r="50" spans="1:27" ht="15" customHeight="1">
      <c r="A50" s="71"/>
      <c r="B50" s="71"/>
      <c r="C50" s="96"/>
      <c r="D50" s="97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15" ht="15" customHeight="1">
      <c r="A51" s="1" t="s">
        <v>132</v>
      </c>
      <c r="C51" s="84"/>
      <c r="D51" s="84"/>
      <c r="E51" s="101"/>
      <c r="F51" s="101"/>
      <c r="G51" s="84"/>
      <c r="H51" s="101"/>
      <c r="I51" s="101"/>
      <c r="J51" s="101"/>
      <c r="K51" s="101"/>
      <c r="L51" s="101"/>
      <c r="M51" s="101"/>
      <c r="N51" s="101"/>
      <c r="O51" s="101"/>
    </row>
    <row r="52" spans="2:19" ht="15" customHeight="1">
      <c r="B52" s="21"/>
      <c r="C52" s="21"/>
      <c r="D52" s="102"/>
      <c r="E52" s="10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5" customHeight="1">
      <c r="B53" s="21"/>
      <c r="C53" s="21"/>
      <c r="D53" s="102"/>
      <c r="E53" s="10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5" customHeight="1">
      <c r="B54" s="21"/>
      <c r="C54" s="21"/>
      <c r="D54" s="102"/>
      <c r="E54" s="10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34" ht="15" customHeight="1">
      <c r="A55" s="78" t="s">
        <v>151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</row>
    <row r="56" spans="3:15" ht="15" customHeight="1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3:34" ht="15" customHeight="1">
      <c r="C57" s="84"/>
      <c r="D57" s="84"/>
      <c r="E57" s="84"/>
      <c r="L57" s="84"/>
      <c r="M57" s="84"/>
      <c r="N57" s="84"/>
      <c r="AH57" s="44" t="s">
        <v>152</v>
      </c>
    </row>
    <row r="58" spans="1:34" ht="15" customHeight="1">
      <c r="A58" s="220" t="s">
        <v>106</v>
      </c>
      <c r="B58" s="220"/>
      <c r="C58" s="220"/>
      <c r="D58" s="221"/>
      <c r="E58" s="227" t="s">
        <v>107</v>
      </c>
      <c r="F58" s="48"/>
      <c r="G58" s="48" t="s">
        <v>135</v>
      </c>
      <c r="H58" s="48"/>
      <c r="I58" s="48"/>
      <c r="J58" s="48" t="s">
        <v>109</v>
      </c>
      <c r="K58" s="48"/>
      <c r="L58" s="219" t="s">
        <v>136</v>
      </c>
      <c r="M58" s="219" t="s">
        <v>153</v>
      </c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</row>
    <row r="59" spans="1:34" ht="15" customHeight="1">
      <c r="A59" s="209"/>
      <c r="B59" s="209"/>
      <c r="C59" s="209"/>
      <c r="D59" s="210"/>
      <c r="E59" s="228"/>
      <c r="F59" s="211" t="s">
        <v>17</v>
      </c>
      <c r="G59" s="211" t="s">
        <v>18</v>
      </c>
      <c r="H59" s="211" t="s">
        <v>19</v>
      </c>
      <c r="I59" s="211" t="s">
        <v>17</v>
      </c>
      <c r="J59" s="211" t="s">
        <v>18</v>
      </c>
      <c r="K59" s="211" t="s">
        <v>19</v>
      </c>
      <c r="L59" s="208"/>
      <c r="M59" s="211" t="s">
        <v>9</v>
      </c>
      <c r="N59" s="211"/>
      <c r="O59" s="211"/>
      <c r="P59" s="211" t="s">
        <v>111</v>
      </c>
      <c r="Q59" s="211"/>
      <c r="R59" s="211"/>
      <c r="S59" s="211" t="s">
        <v>112</v>
      </c>
      <c r="T59" s="211"/>
      <c r="U59" s="211"/>
      <c r="V59" s="211" t="s">
        <v>113</v>
      </c>
      <c r="W59" s="211"/>
      <c r="X59" s="211"/>
      <c r="Y59" s="211" t="s">
        <v>114</v>
      </c>
      <c r="Z59" s="211"/>
      <c r="AA59" s="211"/>
      <c r="AB59" s="211" t="s">
        <v>154</v>
      </c>
      <c r="AC59" s="211"/>
      <c r="AD59" s="211"/>
      <c r="AE59" s="211" t="s">
        <v>155</v>
      </c>
      <c r="AF59" s="211"/>
      <c r="AG59" s="211"/>
      <c r="AH59" s="108" t="s">
        <v>156</v>
      </c>
    </row>
    <row r="60" spans="1:34" ht="15" customHeight="1">
      <c r="A60" s="209"/>
      <c r="B60" s="209"/>
      <c r="C60" s="209"/>
      <c r="D60" s="210"/>
      <c r="E60" s="228"/>
      <c r="F60" s="211"/>
      <c r="G60" s="211"/>
      <c r="H60" s="211"/>
      <c r="I60" s="211"/>
      <c r="J60" s="211"/>
      <c r="K60" s="211"/>
      <c r="L60" s="208"/>
      <c r="M60" s="211" t="s">
        <v>17</v>
      </c>
      <c r="N60" s="211" t="s">
        <v>18</v>
      </c>
      <c r="O60" s="211" t="s">
        <v>19</v>
      </c>
      <c r="P60" s="211" t="s">
        <v>17</v>
      </c>
      <c r="Q60" s="211" t="s">
        <v>18</v>
      </c>
      <c r="R60" s="211" t="s">
        <v>19</v>
      </c>
      <c r="S60" s="211" t="s">
        <v>17</v>
      </c>
      <c r="T60" s="211" t="s">
        <v>18</v>
      </c>
      <c r="U60" s="211" t="s">
        <v>19</v>
      </c>
      <c r="V60" s="211" t="s">
        <v>17</v>
      </c>
      <c r="W60" s="211" t="s">
        <v>18</v>
      </c>
      <c r="X60" s="211" t="s">
        <v>19</v>
      </c>
      <c r="Y60" s="211" t="s">
        <v>17</v>
      </c>
      <c r="Z60" s="211" t="s">
        <v>18</v>
      </c>
      <c r="AA60" s="211" t="s">
        <v>19</v>
      </c>
      <c r="AB60" s="211" t="s">
        <v>17</v>
      </c>
      <c r="AC60" s="211" t="s">
        <v>18</v>
      </c>
      <c r="AD60" s="211" t="s">
        <v>19</v>
      </c>
      <c r="AE60" s="211" t="s">
        <v>17</v>
      </c>
      <c r="AF60" s="211" t="s">
        <v>18</v>
      </c>
      <c r="AG60" s="211" t="s">
        <v>19</v>
      </c>
      <c r="AH60" s="108" t="s">
        <v>157</v>
      </c>
    </row>
    <row r="61" spans="1:34" ht="15" customHeight="1">
      <c r="A61" s="209"/>
      <c r="B61" s="209"/>
      <c r="C61" s="209"/>
      <c r="D61" s="210"/>
      <c r="E61" s="228"/>
      <c r="F61" s="211"/>
      <c r="G61" s="211"/>
      <c r="H61" s="211"/>
      <c r="I61" s="211"/>
      <c r="J61" s="211"/>
      <c r="K61" s="211"/>
      <c r="L61" s="208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47" t="s">
        <v>158</v>
      </c>
    </row>
    <row r="62" spans="1:34" ht="15" customHeight="1">
      <c r="A62" s="3"/>
      <c r="B62" s="3"/>
      <c r="C62" s="21"/>
      <c r="D62" s="85"/>
      <c r="E62" s="102"/>
      <c r="F62" s="3"/>
      <c r="G62" s="3"/>
      <c r="H62" s="3"/>
      <c r="I62" s="3"/>
      <c r="J62" s="3"/>
      <c r="K62" s="3"/>
      <c r="L62" s="102"/>
      <c r="M62" s="102"/>
      <c r="N62" s="102"/>
      <c r="O62" s="10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5" customHeight="1">
      <c r="A63" s="3"/>
      <c r="B63" s="17" t="s">
        <v>143</v>
      </c>
      <c r="C63" s="46" t="s">
        <v>116</v>
      </c>
      <c r="D63" s="16"/>
      <c r="E63" s="55">
        <v>82</v>
      </c>
      <c r="F63" s="90">
        <f>SUM(G63:H63)</f>
        <v>1842</v>
      </c>
      <c r="G63" s="90">
        <v>726</v>
      </c>
      <c r="H63" s="90">
        <v>1116</v>
      </c>
      <c r="I63" s="90">
        <f>SUM(J63:K63)</f>
        <v>574</v>
      </c>
      <c r="J63" s="90">
        <v>129</v>
      </c>
      <c r="K63" s="90">
        <v>445</v>
      </c>
      <c r="L63" s="90">
        <v>1341</v>
      </c>
      <c r="M63" s="90">
        <f>SUM(N63:O63)</f>
        <v>41429</v>
      </c>
      <c r="N63" s="90">
        <f aca="true" t="shared" si="0" ref="N63:O65">Q63+T63+W63+Z63+AC63+AF63</f>
        <v>21260</v>
      </c>
      <c r="O63" s="90">
        <f t="shared" si="0"/>
        <v>20169</v>
      </c>
      <c r="P63" s="90">
        <f>SUM(Q63:R63)</f>
        <v>6955</v>
      </c>
      <c r="Q63" s="90">
        <v>3547</v>
      </c>
      <c r="R63" s="90">
        <v>3408</v>
      </c>
      <c r="S63" s="90">
        <f>SUM(T63:U63)</f>
        <v>6730</v>
      </c>
      <c r="T63" s="90">
        <v>3426</v>
      </c>
      <c r="U63" s="90">
        <v>3304</v>
      </c>
      <c r="V63" s="90">
        <f>SUM(W63:X63)</f>
        <v>6832</v>
      </c>
      <c r="W63" s="90">
        <v>3527</v>
      </c>
      <c r="X63" s="90">
        <v>3305</v>
      </c>
      <c r="Y63" s="90">
        <f>SUM(Z63:AA63)</f>
        <v>7069</v>
      </c>
      <c r="Z63" s="90">
        <v>3613</v>
      </c>
      <c r="AA63" s="90">
        <v>3456</v>
      </c>
      <c r="AB63" s="90">
        <f>SUM(AC63:AD63)</f>
        <v>6770</v>
      </c>
      <c r="AC63" s="90">
        <v>3494</v>
      </c>
      <c r="AD63" s="90">
        <v>3276</v>
      </c>
      <c r="AE63" s="90">
        <f>SUM(AF63:AG63)</f>
        <v>7073</v>
      </c>
      <c r="AF63" s="90">
        <v>3653</v>
      </c>
      <c r="AG63" s="90">
        <v>3420</v>
      </c>
      <c r="AH63" s="90">
        <v>229</v>
      </c>
    </row>
    <row r="64" spans="1:34" ht="15" customHeight="1">
      <c r="A64" s="3"/>
      <c r="B64" s="3"/>
      <c r="C64" s="46" t="s">
        <v>118</v>
      </c>
      <c r="D64" s="16"/>
      <c r="E64" s="55">
        <v>82</v>
      </c>
      <c r="F64" s="90">
        <f>SUM(G64:H64)</f>
        <v>1875</v>
      </c>
      <c r="G64" s="90">
        <v>725</v>
      </c>
      <c r="H64" s="90">
        <v>1150</v>
      </c>
      <c r="I64" s="90">
        <f>SUM(J64:K64)</f>
        <v>562</v>
      </c>
      <c r="J64" s="90">
        <v>129</v>
      </c>
      <c r="K64" s="90">
        <v>433</v>
      </c>
      <c r="L64" s="90">
        <v>1348</v>
      </c>
      <c r="M64" s="90">
        <f>SUM(N64:O64)</f>
        <v>41157</v>
      </c>
      <c r="N64" s="90">
        <f t="shared" si="0"/>
        <v>21091</v>
      </c>
      <c r="O64" s="90">
        <f t="shared" si="0"/>
        <v>20066</v>
      </c>
      <c r="P64" s="90">
        <f>SUM(Q64:R64)</f>
        <v>6711</v>
      </c>
      <c r="Q64" s="90">
        <v>3442</v>
      </c>
      <c r="R64" s="90">
        <v>3269</v>
      </c>
      <c r="S64" s="90">
        <f>SUM(T64:U64)</f>
        <v>6976</v>
      </c>
      <c r="T64" s="90">
        <v>3559</v>
      </c>
      <c r="U64" s="90">
        <v>3417</v>
      </c>
      <c r="V64" s="90">
        <f>SUM(W64:X64)</f>
        <v>6760</v>
      </c>
      <c r="W64" s="90">
        <v>3438</v>
      </c>
      <c r="X64" s="90">
        <v>3322</v>
      </c>
      <c r="Y64" s="90">
        <f>SUM(Z64:AA64)</f>
        <v>6855</v>
      </c>
      <c r="Z64" s="90">
        <v>3542</v>
      </c>
      <c r="AA64" s="90">
        <v>3313</v>
      </c>
      <c r="AB64" s="90">
        <f>SUM(AC64:AD64)</f>
        <v>7091</v>
      </c>
      <c r="AC64" s="90">
        <v>3622</v>
      </c>
      <c r="AD64" s="90">
        <v>3469</v>
      </c>
      <c r="AE64" s="90">
        <f>SUM(AF64:AG64)</f>
        <v>6764</v>
      </c>
      <c r="AF64" s="90">
        <v>3488</v>
      </c>
      <c r="AG64" s="90">
        <v>3276</v>
      </c>
      <c r="AH64" s="90">
        <v>235</v>
      </c>
    </row>
    <row r="65" spans="1:34" ht="15" customHeight="1">
      <c r="A65" s="3"/>
      <c r="B65" s="3"/>
      <c r="C65" s="46" t="s">
        <v>119</v>
      </c>
      <c r="D65" s="16"/>
      <c r="E65" s="55">
        <v>82</v>
      </c>
      <c r="F65" s="90">
        <f>SUM(G65:H65)</f>
        <v>1927</v>
      </c>
      <c r="G65" s="90">
        <v>753</v>
      </c>
      <c r="H65" s="90">
        <v>1174</v>
      </c>
      <c r="I65" s="90">
        <f>SUM(J65:K65)</f>
        <v>557</v>
      </c>
      <c r="J65" s="90">
        <v>124</v>
      </c>
      <c r="K65" s="90">
        <v>433</v>
      </c>
      <c r="L65" s="90">
        <v>1381</v>
      </c>
      <c r="M65" s="90">
        <f>SUM(N65:O65)</f>
        <v>41051</v>
      </c>
      <c r="N65" s="90">
        <f t="shared" si="0"/>
        <v>20948</v>
      </c>
      <c r="O65" s="90">
        <f t="shared" si="0"/>
        <v>20103</v>
      </c>
      <c r="P65" s="90">
        <f>SUM(Q65:R65)</f>
        <v>6659</v>
      </c>
      <c r="Q65" s="90">
        <v>3374</v>
      </c>
      <c r="R65" s="90">
        <v>3285</v>
      </c>
      <c r="S65" s="90">
        <f>SUM(T65:U65)</f>
        <v>6717</v>
      </c>
      <c r="T65" s="90">
        <v>3451</v>
      </c>
      <c r="U65" s="90">
        <v>3266</v>
      </c>
      <c r="V65" s="90">
        <f>SUM(W65:X65)</f>
        <v>6961</v>
      </c>
      <c r="W65" s="90">
        <v>3526</v>
      </c>
      <c r="X65" s="90">
        <v>3435</v>
      </c>
      <c r="Y65" s="90">
        <f>SUM(Z65:AA65)</f>
        <v>6759</v>
      </c>
      <c r="Z65" s="90">
        <v>3437</v>
      </c>
      <c r="AA65" s="90">
        <v>3322</v>
      </c>
      <c r="AB65" s="90">
        <f>SUM(AC65:AD65)</f>
        <v>6877</v>
      </c>
      <c r="AC65" s="90">
        <v>3553</v>
      </c>
      <c r="AD65" s="90">
        <v>3324</v>
      </c>
      <c r="AE65" s="90">
        <f>SUM(AF65:AG65)</f>
        <v>7078</v>
      </c>
      <c r="AF65" s="90">
        <v>3607</v>
      </c>
      <c r="AG65" s="90">
        <v>3471</v>
      </c>
      <c r="AH65" s="90">
        <v>261</v>
      </c>
    </row>
    <row r="66" spans="1:34" ht="15" customHeight="1">
      <c r="A66" s="3"/>
      <c r="B66" s="3"/>
      <c r="C66" s="46" t="s">
        <v>159</v>
      </c>
      <c r="D66" s="16"/>
      <c r="E66" s="55">
        <v>82</v>
      </c>
      <c r="F66" s="90">
        <v>1962</v>
      </c>
      <c r="G66" s="90">
        <v>758</v>
      </c>
      <c r="H66" s="90">
        <v>1204</v>
      </c>
      <c r="I66" s="90">
        <v>557</v>
      </c>
      <c r="J66" s="90">
        <v>124</v>
      </c>
      <c r="K66" s="90">
        <v>433</v>
      </c>
      <c r="L66" s="90">
        <v>1405</v>
      </c>
      <c r="M66" s="90">
        <v>40597</v>
      </c>
      <c r="N66" s="90">
        <v>20703</v>
      </c>
      <c r="O66" s="90">
        <v>19894</v>
      </c>
      <c r="P66" s="90">
        <v>6629</v>
      </c>
      <c r="Q66" s="90">
        <v>3408</v>
      </c>
      <c r="R66" s="90">
        <v>3221</v>
      </c>
      <c r="S66" s="90">
        <v>6667</v>
      </c>
      <c r="T66" s="90">
        <v>3365</v>
      </c>
      <c r="U66" s="90">
        <v>3302</v>
      </c>
      <c r="V66" s="90">
        <v>6682</v>
      </c>
      <c r="W66" s="90">
        <v>3430</v>
      </c>
      <c r="X66" s="90">
        <v>3252</v>
      </c>
      <c r="Y66" s="90">
        <v>6976</v>
      </c>
      <c r="Z66" s="90">
        <v>3511</v>
      </c>
      <c r="AA66" s="90">
        <v>3465</v>
      </c>
      <c r="AB66" s="90">
        <v>6762</v>
      </c>
      <c r="AC66" s="90">
        <v>3443</v>
      </c>
      <c r="AD66" s="90">
        <v>3319</v>
      </c>
      <c r="AE66" s="90">
        <v>6881</v>
      </c>
      <c r="AF66" s="90">
        <v>3546</v>
      </c>
      <c r="AG66" s="90">
        <v>3335</v>
      </c>
      <c r="AH66" s="90">
        <v>279</v>
      </c>
    </row>
    <row r="67" spans="1:34" ht="15" customHeight="1">
      <c r="A67" s="60"/>
      <c r="B67" s="60"/>
      <c r="C67" s="109" t="s">
        <v>160</v>
      </c>
      <c r="D67" s="110"/>
      <c r="E67" s="62">
        <v>82</v>
      </c>
      <c r="F67" s="111">
        <v>1996</v>
      </c>
      <c r="G67" s="111">
        <v>759</v>
      </c>
      <c r="H67" s="111">
        <v>1237</v>
      </c>
      <c r="I67" s="111">
        <v>538</v>
      </c>
      <c r="J67" s="111">
        <v>122</v>
      </c>
      <c r="K67" s="111">
        <v>416</v>
      </c>
      <c r="L67" s="111">
        <v>1424</v>
      </c>
      <c r="M67" s="111">
        <v>40551</v>
      </c>
      <c r="N67" s="111">
        <v>20717</v>
      </c>
      <c r="O67" s="111">
        <v>19834</v>
      </c>
      <c r="P67" s="111">
        <v>6761</v>
      </c>
      <c r="Q67" s="111">
        <v>3481</v>
      </c>
      <c r="R67" s="111">
        <v>3280</v>
      </c>
      <c r="S67" s="111">
        <v>6641</v>
      </c>
      <c r="T67" s="111">
        <v>3421</v>
      </c>
      <c r="U67" s="111">
        <v>3220</v>
      </c>
      <c r="V67" s="111">
        <v>6680</v>
      </c>
      <c r="W67" s="111">
        <v>3382</v>
      </c>
      <c r="X67" s="111">
        <v>3298</v>
      </c>
      <c r="Y67" s="111">
        <v>6694</v>
      </c>
      <c r="Z67" s="111">
        <v>3449</v>
      </c>
      <c r="AA67" s="111">
        <v>3245</v>
      </c>
      <c r="AB67" s="111">
        <v>6982</v>
      </c>
      <c r="AC67" s="111">
        <v>3526</v>
      </c>
      <c r="AD67" s="111">
        <v>3456</v>
      </c>
      <c r="AE67" s="111">
        <v>6793</v>
      </c>
      <c r="AF67" s="111">
        <v>3458</v>
      </c>
      <c r="AG67" s="111">
        <v>3335</v>
      </c>
      <c r="AH67" s="111">
        <v>316</v>
      </c>
    </row>
    <row r="68" spans="1:34" ht="15" customHeight="1">
      <c r="A68" s="3"/>
      <c r="B68" s="3"/>
      <c r="C68" s="15"/>
      <c r="D68" s="16"/>
      <c r="E68" s="55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</row>
    <row r="69" spans="1:34" ht="15" customHeight="1">
      <c r="A69" s="3"/>
      <c r="B69" s="187" t="s">
        <v>149</v>
      </c>
      <c r="C69" s="226"/>
      <c r="D69" s="16"/>
      <c r="E69" s="55">
        <v>1</v>
      </c>
      <c r="F69" s="90">
        <v>23</v>
      </c>
      <c r="G69" s="90">
        <v>17</v>
      </c>
      <c r="H69" s="90">
        <v>6</v>
      </c>
      <c r="I69" s="90" t="s">
        <v>161</v>
      </c>
      <c r="J69" s="90" t="s">
        <v>161</v>
      </c>
      <c r="K69" s="90" t="s">
        <v>161</v>
      </c>
      <c r="L69" s="90">
        <v>18</v>
      </c>
      <c r="M69" s="90">
        <v>718</v>
      </c>
      <c r="N69" s="90">
        <v>360</v>
      </c>
      <c r="O69" s="90">
        <v>358</v>
      </c>
      <c r="P69" s="90">
        <v>120</v>
      </c>
      <c r="Q69" s="90">
        <v>60</v>
      </c>
      <c r="R69" s="90">
        <v>60</v>
      </c>
      <c r="S69" s="90">
        <v>120</v>
      </c>
      <c r="T69" s="90">
        <v>60</v>
      </c>
      <c r="U69" s="90">
        <v>60</v>
      </c>
      <c r="V69" s="90">
        <v>120</v>
      </c>
      <c r="W69" s="90">
        <v>60</v>
      </c>
      <c r="X69" s="90">
        <v>60</v>
      </c>
      <c r="Y69" s="90">
        <v>118</v>
      </c>
      <c r="Z69" s="90">
        <v>60</v>
      </c>
      <c r="AA69" s="90">
        <v>58</v>
      </c>
      <c r="AB69" s="90">
        <v>120</v>
      </c>
      <c r="AC69" s="90">
        <v>60</v>
      </c>
      <c r="AD69" s="90">
        <v>60</v>
      </c>
      <c r="AE69" s="90">
        <v>120</v>
      </c>
      <c r="AF69" s="90">
        <v>60</v>
      </c>
      <c r="AG69" s="90">
        <v>60</v>
      </c>
      <c r="AH69" s="90" t="s">
        <v>161</v>
      </c>
    </row>
    <row r="70" spans="1:34" ht="15" customHeight="1">
      <c r="A70" s="3"/>
      <c r="B70" s="187" t="s">
        <v>126</v>
      </c>
      <c r="C70" s="226"/>
      <c r="D70" s="16"/>
      <c r="E70" s="55">
        <v>81</v>
      </c>
      <c r="F70" s="90">
        <v>1973</v>
      </c>
      <c r="G70" s="90">
        <v>742</v>
      </c>
      <c r="H70" s="90">
        <v>1231</v>
      </c>
      <c r="I70" s="90">
        <v>538</v>
      </c>
      <c r="J70" s="90">
        <v>122</v>
      </c>
      <c r="K70" s="90">
        <v>416</v>
      </c>
      <c r="L70" s="90">
        <v>1406</v>
      </c>
      <c r="M70" s="90">
        <v>39833</v>
      </c>
      <c r="N70" s="90">
        <v>20357</v>
      </c>
      <c r="O70" s="90">
        <v>19476</v>
      </c>
      <c r="P70" s="90">
        <v>6641</v>
      </c>
      <c r="Q70" s="90">
        <v>3421</v>
      </c>
      <c r="R70" s="90">
        <v>3220</v>
      </c>
      <c r="S70" s="90">
        <v>6521</v>
      </c>
      <c r="T70" s="90">
        <v>3361</v>
      </c>
      <c r="U70" s="90">
        <v>3160</v>
      </c>
      <c r="V70" s="90">
        <v>6560</v>
      </c>
      <c r="W70" s="90">
        <v>3322</v>
      </c>
      <c r="X70" s="90">
        <v>3238</v>
      </c>
      <c r="Y70" s="90">
        <v>6576</v>
      </c>
      <c r="Z70" s="90">
        <v>3389</v>
      </c>
      <c r="AA70" s="90">
        <v>3187</v>
      </c>
      <c r="AB70" s="90">
        <v>6862</v>
      </c>
      <c r="AC70" s="90">
        <v>3466</v>
      </c>
      <c r="AD70" s="90">
        <v>3396</v>
      </c>
      <c r="AE70" s="90">
        <v>6673</v>
      </c>
      <c r="AF70" s="90">
        <v>3398</v>
      </c>
      <c r="AG70" s="90">
        <v>3275</v>
      </c>
      <c r="AH70" s="90">
        <v>316</v>
      </c>
    </row>
    <row r="71" spans="1:34" ht="15" customHeight="1">
      <c r="A71" s="71"/>
      <c r="B71" s="71"/>
      <c r="C71" s="96"/>
      <c r="D71" s="97"/>
      <c r="E71" s="112"/>
      <c r="F71" s="113"/>
      <c r="G71" s="96"/>
      <c r="H71" s="113"/>
      <c r="I71" s="113"/>
      <c r="J71" s="113"/>
      <c r="K71" s="113"/>
      <c r="L71" s="113"/>
      <c r="M71" s="113"/>
      <c r="N71" s="113"/>
      <c r="O71" s="113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</row>
    <row r="72" spans="2:15" ht="15" customHeight="1">
      <c r="B72" s="1" t="s">
        <v>132</v>
      </c>
      <c r="C72" s="84"/>
      <c r="D72" s="84"/>
      <c r="E72" s="101"/>
      <c r="F72" s="101"/>
      <c r="G72" s="84"/>
      <c r="H72" s="101"/>
      <c r="I72" s="101"/>
      <c r="J72" s="101"/>
      <c r="K72" s="101"/>
      <c r="L72" s="101"/>
      <c r="M72" s="101"/>
      <c r="N72" s="101"/>
      <c r="O72" s="101"/>
    </row>
    <row r="73" spans="2:19" ht="1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1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1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1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1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1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1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1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1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1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1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1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1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1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1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ht="1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ht="1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ht="1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ht="1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ht="1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ht="1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ht="1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ht="1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ht="1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ht="1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ht="1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ht="1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ht="1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ht="1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ht="1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ht="1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t="1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ht="1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</sheetData>
  <mergeCells count="93">
    <mergeCell ref="A1:AC1"/>
    <mergeCell ref="A4:E6"/>
    <mergeCell ref="F4:F6"/>
    <mergeCell ref="G4:I4"/>
    <mergeCell ref="J4:L4"/>
    <mergeCell ref="M4:AC4"/>
    <mergeCell ref="G5:G6"/>
    <mergeCell ref="H5:H6"/>
    <mergeCell ref="I5:I6"/>
    <mergeCell ref="J5:J6"/>
    <mergeCell ref="K5:K6"/>
    <mergeCell ref="L5:L6"/>
    <mergeCell ref="M5:Q5"/>
    <mergeCell ref="R5:T5"/>
    <mergeCell ref="U5:W5"/>
    <mergeCell ref="X5:Z5"/>
    <mergeCell ref="AA5:AC5"/>
    <mergeCell ref="M6:N6"/>
    <mergeCell ref="P6:Q6"/>
    <mergeCell ref="B14:D14"/>
    <mergeCell ref="C15:D15"/>
    <mergeCell ref="C16:D16"/>
    <mergeCell ref="B18:D18"/>
    <mergeCell ref="C19:D19"/>
    <mergeCell ref="B21:D21"/>
    <mergeCell ref="C22:D22"/>
    <mergeCell ref="C23:D23"/>
    <mergeCell ref="C25:D25"/>
    <mergeCell ref="A34:AA34"/>
    <mergeCell ref="A37:D39"/>
    <mergeCell ref="E37:H37"/>
    <mergeCell ref="I37:K37"/>
    <mergeCell ref="L37:N37"/>
    <mergeCell ref="O37:O39"/>
    <mergeCell ref="P37:AA37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P38:R38"/>
    <mergeCell ref="S38:U38"/>
    <mergeCell ref="V38:X38"/>
    <mergeCell ref="Y38:AA38"/>
    <mergeCell ref="B47:C47"/>
    <mergeCell ref="B48:C48"/>
    <mergeCell ref="B49:C49"/>
    <mergeCell ref="A55:AH55"/>
    <mergeCell ref="A58:D61"/>
    <mergeCell ref="E58:E61"/>
    <mergeCell ref="L58:L61"/>
    <mergeCell ref="M58:AH58"/>
    <mergeCell ref="F59:F61"/>
    <mergeCell ref="G59:G61"/>
    <mergeCell ref="H59:H61"/>
    <mergeCell ref="I59:I61"/>
    <mergeCell ref="J59:J61"/>
    <mergeCell ref="K59:K61"/>
    <mergeCell ref="M59:O59"/>
    <mergeCell ref="P59:R59"/>
    <mergeCell ref="S59:U59"/>
    <mergeCell ref="V59:X59"/>
    <mergeCell ref="Y59:AA59"/>
    <mergeCell ref="AB59:AD59"/>
    <mergeCell ref="AE59:AG59"/>
    <mergeCell ref="M60:M61"/>
    <mergeCell ref="N60:N61"/>
    <mergeCell ref="O60:O61"/>
    <mergeCell ref="P60:P61"/>
    <mergeCell ref="Q60:Q61"/>
    <mergeCell ref="R60:R61"/>
    <mergeCell ref="S60:S61"/>
    <mergeCell ref="Z60:Z61"/>
    <mergeCell ref="AA60:AA61"/>
    <mergeCell ref="T60:T61"/>
    <mergeCell ref="U60:U61"/>
    <mergeCell ref="V60:V61"/>
    <mergeCell ref="W60:W61"/>
    <mergeCell ref="AF60:AF61"/>
    <mergeCell ref="AG60:AG61"/>
    <mergeCell ref="B69:C69"/>
    <mergeCell ref="B70:C70"/>
    <mergeCell ref="AB60:AB61"/>
    <mergeCell ref="AC60:AC61"/>
    <mergeCell ref="AD60:AD61"/>
    <mergeCell ref="AE60:AE61"/>
    <mergeCell ref="X60:X61"/>
    <mergeCell ref="Y60:Y61"/>
  </mergeCells>
  <conditionalFormatting sqref="F7:AC25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4">
      <selection activeCell="L59" sqref="L59"/>
    </sheetView>
  </sheetViews>
  <sheetFormatPr defaultColWidth="8.625" defaultRowHeight="15" customHeight="1"/>
  <cols>
    <col min="1" max="1" width="0.875" style="1" customWidth="1"/>
    <col min="2" max="2" width="4.625" style="1" customWidth="1"/>
    <col min="3" max="3" width="7.625" style="1" customWidth="1"/>
    <col min="4" max="4" width="0.875" style="1" customWidth="1"/>
    <col min="5" max="24" width="9.125" style="1" customWidth="1"/>
    <col min="25" max="16384" width="8.625" style="1" customWidth="1"/>
  </cols>
  <sheetData>
    <row r="1" spans="1:24" ht="24" customHeight="1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3:15" ht="1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1"/>
      <c r="O2" s="84"/>
    </row>
    <row r="3" spans="3:24" ht="1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1"/>
      <c r="X3" s="44" t="s">
        <v>152</v>
      </c>
    </row>
    <row r="4" spans="1:24" ht="15" customHeight="1">
      <c r="A4" s="220" t="s">
        <v>66</v>
      </c>
      <c r="B4" s="220"/>
      <c r="C4" s="220"/>
      <c r="D4" s="221"/>
      <c r="E4" s="221" t="s">
        <v>163</v>
      </c>
      <c r="F4" s="218"/>
      <c r="G4" s="218"/>
      <c r="H4" s="218"/>
      <c r="I4" s="218" t="s">
        <v>135</v>
      </c>
      <c r="J4" s="218"/>
      <c r="K4" s="218"/>
      <c r="L4" s="218" t="s">
        <v>5</v>
      </c>
      <c r="M4" s="218" t="s">
        <v>164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1:24" ht="15" customHeight="1">
      <c r="A5" s="209"/>
      <c r="B5" s="209"/>
      <c r="C5" s="209"/>
      <c r="D5" s="210"/>
      <c r="E5" s="210" t="s">
        <v>165</v>
      </c>
      <c r="F5" s="211" t="s">
        <v>166</v>
      </c>
      <c r="G5" s="211" t="s">
        <v>167</v>
      </c>
      <c r="H5" s="211" t="s">
        <v>168</v>
      </c>
      <c r="I5" s="211" t="s">
        <v>17</v>
      </c>
      <c r="J5" s="211" t="s">
        <v>18</v>
      </c>
      <c r="K5" s="211" t="s">
        <v>19</v>
      </c>
      <c r="L5" s="211"/>
      <c r="M5" s="211" t="s">
        <v>9</v>
      </c>
      <c r="N5" s="211"/>
      <c r="O5" s="211"/>
      <c r="P5" s="211" t="s">
        <v>169</v>
      </c>
      <c r="Q5" s="211"/>
      <c r="R5" s="211"/>
      <c r="S5" s="211" t="s">
        <v>170</v>
      </c>
      <c r="T5" s="211"/>
      <c r="U5" s="211"/>
      <c r="V5" s="211" t="s">
        <v>171</v>
      </c>
      <c r="W5" s="211"/>
      <c r="X5" s="208"/>
    </row>
    <row r="6" spans="1:24" ht="15" customHeight="1">
      <c r="A6" s="209"/>
      <c r="B6" s="209"/>
      <c r="C6" s="209"/>
      <c r="D6" s="210"/>
      <c r="E6" s="210"/>
      <c r="F6" s="211"/>
      <c r="G6" s="211"/>
      <c r="H6" s="211"/>
      <c r="I6" s="211"/>
      <c r="J6" s="211"/>
      <c r="K6" s="211"/>
      <c r="L6" s="211"/>
      <c r="M6" s="9" t="s">
        <v>17</v>
      </c>
      <c r="N6" s="9" t="s">
        <v>18</v>
      </c>
      <c r="O6" s="9" t="s">
        <v>19</v>
      </c>
      <c r="P6" s="9" t="s">
        <v>17</v>
      </c>
      <c r="Q6" s="9" t="s">
        <v>18</v>
      </c>
      <c r="R6" s="9" t="s">
        <v>19</v>
      </c>
      <c r="S6" s="9" t="s">
        <v>17</v>
      </c>
      <c r="T6" s="9" t="s">
        <v>18</v>
      </c>
      <c r="U6" s="9" t="s">
        <v>19</v>
      </c>
      <c r="V6" s="9" t="s">
        <v>17</v>
      </c>
      <c r="W6" s="9" t="s">
        <v>18</v>
      </c>
      <c r="X6" s="13" t="s">
        <v>19</v>
      </c>
    </row>
    <row r="7" spans="1:24" ht="15" customHeight="1">
      <c r="A7" s="3"/>
      <c r="B7" s="3"/>
      <c r="C7" s="21"/>
      <c r="D7" s="85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5" customHeight="1">
      <c r="A8" s="3"/>
      <c r="B8" s="17" t="s">
        <v>143</v>
      </c>
      <c r="C8" s="46" t="s">
        <v>116</v>
      </c>
      <c r="D8" s="16"/>
      <c r="E8" s="55">
        <f>SUM(F8:H8)</f>
        <v>57</v>
      </c>
      <c r="F8" s="56">
        <v>1</v>
      </c>
      <c r="G8" s="56">
        <v>7</v>
      </c>
      <c r="H8" s="56">
        <v>49</v>
      </c>
      <c r="I8" s="56">
        <f>SUM(J8:K8)</f>
        <v>561</v>
      </c>
      <c r="J8" s="56">
        <v>39</v>
      </c>
      <c r="K8" s="56">
        <v>522</v>
      </c>
      <c r="L8" s="56">
        <v>163</v>
      </c>
      <c r="M8" s="90">
        <f>SUM(N8:O8)</f>
        <v>9937</v>
      </c>
      <c r="N8" s="90">
        <f aca="true" t="shared" si="0" ref="N8:O10">Q8+T8+W8</f>
        <v>5095</v>
      </c>
      <c r="O8" s="90">
        <f t="shared" si="0"/>
        <v>4842</v>
      </c>
      <c r="P8" s="90">
        <f>SUM(Q8:R8)</f>
        <v>2545</v>
      </c>
      <c r="Q8" s="90">
        <v>1362</v>
      </c>
      <c r="R8" s="117">
        <v>1183</v>
      </c>
      <c r="S8" s="90">
        <f>SUM(T8:U8)</f>
        <v>3627</v>
      </c>
      <c r="T8" s="117">
        <v>1805</v>
      </c>
      <c r="U8" s="117">
        <v>1822</v>
      </c>
      <c r="V8" s="90">
        <f>SUM(W8:X8)</f>
        <v>3765</v>
      </c>
      <c r="W8" s="117">
        <v>1928</v>
      </c>
      <c r="X8" s="117">
        <v>1837</v>
      </c>
    </row>
    <row r="9" spans="1:24" ht="15" customHeight="1">
      <c r="A9" s="3"/>
      <c r="B9" s="3"/>
      <c r="C9" s="46" t="s">
        <v>118</v>
      </c>
      <c r="D9" s="16"/>
      <c r="E9" s="55">
        <f>SUM(F9:H9)</f>
        <v>57</v>
      </c>
      <c r="F9" s="56">
        <v>1</v>
      </c>
      <c r="G9" s="56">
        <v>7</v>
      </c>
      <c r="H9" s="56">
        <v>49</v>
      </c>
      <c r="I9" s="56">
        <f>SUM(J9:K9)</f>
        <v>586</v>
      </c>
      <c r="J9" s="56">
        <v>41</v>
      </c>
      <c r="K9" s="56">
        <v>545</v>
      </c>
      <c r="L9" s="56">
        <v>164</v>
      </c>
      <c r="M9" s="90">
        <f>SUM(N9:O9)</f>
        <v>10051</v>
      </c>
      <c r="N9" s="90">
        <f t="shared" si="0"/>
        <v>5154</v>
      </c>
      <c r="O9" s="90">
        <f t="shared" si="0"/>
        <v>4897</v>
      </c>
      <c r="P9" s="90">
        <f>SUM(Q9:R9)</f>
        <v>2699</v>
      </c>
      <c r="Q9" s="90">
        <v>1409</v>
      </c>
      <c r="R9" s="117">
        <v>1290</v>
      </c>
      <c r="S9" s="90">
        <f>SUM(T9:U9)</f>
        <v>3654</v>
      </c>
      <c r="T9" s="117">
        <v>1900</v>
      </c>
      <c r="U9" s="117">
        <v>1754</v>
      </c>
      <c r="V9" s="90">
        <f>SUM(W9:X9)</f>
        <v>3698</v>
      </c>
      <c r="W9" s="117">
        <v>1845</v>
      </c>
      <c r="X9" s="117">
        <v>1853</v>
      </c>
    </row>
    <row r="10" spans="1:24" ht="15" customHeight="1">
      <c r="A10" s="3"/>
      <c r="B10" s="3"/>
      <c r="C10" s="46" t="s">
        <v>119</v>
      </c>
      <c r="D10" s="16"/>
      <c r="E10" s="55">
        <f>SUM(F10:H10)</f>
        <v>57</v>
      </c>
      <c r="F10" s="56">
        <v>1</v>
      </c>
      <c r="G10" s="56">
        <v>7</v>
      </c>
      <c r="H10" s="56">
        <v>49</v>
      </c>
      <c r="I10" s="56">
        <f>SUM(J10:K10)</f>
        <v>585</v>
      </c>
      <c r="J10" s="56">
        <v>44</v>
      </c>
      <c r="K10" s="56">
        <v>541</v>
      </c>
      <c r="L10" s="56">
        <v>165</v>
      </c>
      <c r="M10" s="90">
        <f>SUM(N10:O10)</f>
        <v>9906</v>
      </c>
      <c r="N10" s="90">
        <f t="shared" si="0"/>
        <v>5112</v>
      </c>
      <c r="O10" s="90">
        <f t="shared" si="0"/>
        <v>4794</v>
      </c>
      <c r="P10" s="90">
        <f>SUM(Q10:R10)</f>
        <v>2654</v>
      </c>
      <c r="Q10" s="90">
        <v>1379</v>
      </c>
      <c r="R10" s="117">
        <v>1275</v>
      </c>
      <c r="S10" s="90">
        <f>SUM(T10:U10)</f>
        <v>3556</v>
      </c>
      <c r="T10" s="117">
        <v>1802</v>
      </c>
      <c r="U10" s="117">
        <v>1754</v>
      </c>
      <c r="V10" s="90">
        <f>SUM(W10:X10)</f>
        <v>3696</v>
      </c>
      <c r="W10" s="117">
        <v>1931</v>
      </c>
      <c r="X10" s="117">
        <v>1765</v>
      </c>
    </row>
    <row r="11" spans="1:24" ht="15" customHeight="1">
      <c r="A11" s="3"/>
      <c r="B11" s="3"/>
      <c r="C11" s="46" t="s">
        <v>172</v>
      </c>
      <c r="D11" s="16"/>
      <c r="E11" s="55">
        <v>57</v>
      </c>
      <c r="F11" s="56">
        <v>1</v>
      </c>
      <c r="G11" s="56">
        <v>7</v>
      </c>
      <c r="H11" s="56">
        <v>49</v>
      </c>
      <c r="I11" s="56">
        <v>586</v>
      </c>
      <c r="J11" s="56">
        <v>45</v>
      </c>
      <c r="K11" s="56">
        <v>541</v>
      </c>
      <c r="L11" s="56">
        <v>165</v>
      </c>
      <c r="M11" s="90">
        <v>9729</v>
      </c>
      <c r="N11" s="90">
        <v>5011</v>
      </c>
      <c r="O11" s="90">
        <v>4718</v>
      </c>
      <c r="P11" s="90">
        <v>2643</v>
      </c>
      <c r="Q11" s="90">
        <v>1369</v>
      </c>
      <c r="R11" s="117">
        <v>1274</v>
      </c>
      <c r="S11" s="90">
        <v>3458</v>
      </c>
      <c r="T11" s="117">
        <v>1788</v>
      </c>
      <c r="U11" s="117">
        <v>1670</v>
      </c>
      <c r="V11" s="90">
        <v>3628</v>
      </c>
      <c r="W11" s="117">
        <v>1854</v>
      </c>
      <c r="X11" s="117">
        <v>1774</v>
      </c>
    </row>
    <row r="12" spans="1:24" s="29" customFormat="1" ht="15" customHeight="1">
      <c r="A12" s="60"/>
      <c r="B12" s="60"/>
      <c r="C12" s="109" t="s">
        <v>173</v>
      </c>
      <c r="D12" s="110"/>
      <c r="E12" s="62">
        <v>56</v>
      </c>
      <c r="F12" s="63">
        <v>1</v>
      </c>
      <c r="G12" s="63">
        <v>7</v>
      </c>
      <c r="H12" s="63">
        <v>48</v>
      </c>
      <c r="I12" s="63">
        <v>597</v>
      </c>
      <c r="J12" s="63">
        <v>42</v>
      </c>
      <c r="K12" s="63">
        <v>555</v>
      </c>
      <c r="L12" s="63">
        <v>165</v>
      </c>
      <c r="M12" s="111">
        <v>9725</v>
      </c>
      <c r="N12" s="111">
        <v>4998</v>
      </c>
      <c r="O12" s="111">
        <v>4727</v>
      </c>
      <c r="P12" s="111">
        <v>2717</v>
      </c>
      <c r="Q12" s="111">
        <v>1403</v>
      </c>
      <c r="R12" s="111">
        <v>1314</v>
      </c>
      <c r="S12" s="111">
        <v>3456</v>
      </c>
      <c r="T12" s="111">
        <v>1766</v>
      </c>
      <c r="U12" s="111">
        <v>1690</v>
      </c>
      <c r="V12" s="111">
        <v>3552</v>
      </c>
      <c r="W12" s="111">
        <v>1829</v>
      </c>
      <c r="X12" s="111">
        <v>1723</v>
      </c>
    </row>
    <row r="13" spans="1:24" ht="15" customHeight="1">
      <c r="A13" s="3"/>
      <c r="B13" s="3"/>
      <c r="C13" s="17"/>
      <c r="D13" s="16"/>
      <c r="E13" s="55"/>
      <c r="F13" s="56"/>
      <c r="G13" s="56"/>
      <c r="H13" s="56"/>
      <c r="I13" s="56"/>
      <c r="J13" s="56"/>
      <c r="K13" s="56"/>
      <c r="L13" s="56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15" customHeight="1">
      <c r="A14" s="3"/>
      <c r="B14" s="187" t="s">
        <v>149</v>
      </c>
      <c r="C14" s="188"/>
      <c r="D14" s="16"/>
      <c r="E14" s="55">
        <v>1</v>
      </c>
      <c r="F14" s="56">
        <v>1</v>
      </c>
      <c r="G14" s="56" t="s">
        <v>174</v>
      </c>
      <c r="H14" s="56" t="s">
        <v>174</v>
      </c>
      <c r="I14" s="56">
        <v>10</v>
      </c>
      <c r="J14" s="56" t="s">
        <v>174</v>
      </c>
      <c r="K14" s="56">
        <v>10</v>
      </c>
      <c r="L14" s="56" t="s">
        <v>174</v>
      </c>
      <c r="M14" s="90">
        <v>153</v>
      </c>
      <c r="N14" s="90">
        <v>75</v>
      </c>
      <c r="O14" s="90">
        <v>78</v>
      </c>
      <c r="P14" s="90">
        <v>28</v>
      </c>
      <c r="Q14" s="90">
        <v>14</v>
      </c>
      <c r="R14" s="90">
        <v>14</v>
      </c>
      <c r="S14" s="90">
        <v>58</v>
      </c>
      <c r="T14" s="90">
        <v>32</v>
      </c>
      <c r="U14" s="90">
        <v>26</v>
      </c>
      <c r="V14" s="90">
        <v>67</v>
      </c>
      <c r="W14" s="90">
        <v>29</v>
      </c>
      <c r="X14" s="90">
        <v>38</v>
      </c>
    </row>
    <row r="15" spans="1:24" ht="15" customHeight="1">
      <c r="A15" s="3"/>
      <c r="B15" s="187" t="s">
        <v>126</v>
      </c>
      <c r="C15" s="188"/>
      <c r="D15" s="16"/>
      <c r="E15" s="55">
        <v>7</v>
      </c>
      <c r="F15" s="56" t="s">
        <v>174</v>
      </c>
      <c r="G15" s="56">
        <v>7</v>
      </c>
      <c r="H15" s="56" t="s">
        <v>174</v>
      </c>
      <c r="I15" s="56">
        <v>49</v>
      </c>
      <c r="J15" s="56">
        <v>3</v>
      </c>
      <c r="K15" s="56">
        <v>46</v>
      </c>
      <c r="L15" s="56">
        <v>15</v>
      </c>
      <c r="M15" s="90">
        <v>615</v>
      </c>
      <c r="N15" s="90">
        <v>338</v>
      </c>
      <c r="O15" s="90">
        <v>277</v>
      </c>
      <c r="P15" s="90">
        <v>151</v>
      </c>
      <c r="Q15" s="90">
        <v>88</v>
      </c>
      <c r="R15" s="90">
        <v>63</v>
      </c>
      <c r="S15" s="90">
        <v>208</v>
      </c>
      <c r="T15" s="90">
        <v>109</v>
      </c>
      <c r="U15" s="90">
        <v>99</v>
      </c>
      <c r="V15" s="90">
        <v>256</v>
      </c>
      <c r="W15" s="90">
        <v>141</v>
      </c>
      <c r="X15" s="90">
        <v>115</v>
      </c>
    </row>
    <row r="16" spans="1:24" ht="15" customHeight="1">
      <c r="A16" s="3"/>
      <c r="B16" s="187" t="s">
        <v>127</v>
      </c>
      <c r="C16" s="188"/>
      <c r="D16" s="16"/>
      <c r="E16" s="55">
        <v>48</v>
      </c>
      <c r="F16" s="56" t="s">
        <v>174</v>
      </c>
      <c r="G16" s="56" t="s">
        <v>174</v>
      </c>
      <c r="H16" s="56">
        <v>48</v>
      </c>
      <c r="I16" s="56">
        <v>538</v>
      </c>
      <c r="J16" s="56">
        <v>39</v>
      </c>
      <c r="K16" s="56">
        <v>499</v>
      </c>
      <c r="L16" s="56">
        <v>150</v>
      </c>
      <c r="M16" s="90">
        <v>8957</v>
      </c>
      <c r="N16" s="90">
        <v>4585</v>
      </c>
      <c r="O16" s="90">
        <v>4372</v>
      </c>
      <c r="P16" s="90">
        <v>2538</v>
      </c>
      <c r="Q16" s="90">
        <v>1301</v>
      </c>
      <c r="R16" s="90">
        <v>1237</v>
      </c>
      <c r="S16" s="90">
        <v>3190</v>
      </c>
      <c r="T16" s="90">
        <v>1625</v>
      </c>
      <c r="U16" s="90">
        <v>1565</v>
      </c>
      <c r="V16" s="90">
        <v>3229</v>
      </c>
      <c r="W16" s="90">
        <v>1659</v>
      </c>
      <c r="X16" s="90">
        <v>1570</v>
      </c>
    </row>
    <row r="17" spans="1:24" ht="15" customHeight="1">
      <c r="A17" s="23"/>
      <c r="B17" s="23"/>
      <c r="C17" s="118"/>
      <c r="D17" s="119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ht="15" customHeight="1">
      <c r="A18" s="1" t="s">
        <v>132</v>
      </c>
      <c r="C18" s="84"/>
      <c r="D18" s="84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23"/>
      <c r="P18" s="59"/>
      <c r="Q18" s="59"/>
      <c r="R18" s="59"/>
      <c r="S18" s="59"/>
      <c r="T18" s="59"/>
      <c r="U18" s="59"/>
      <c r="V18" s="59"/>
      <c r="W18" s="59"/>
      <c r="X18" s="59"/>
    </row>
    <row r="22" spans="1:25" ht="15" customHeight="1">
      <c r="A22" s="236" t="s">
        <v>175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</row>
    <row r="23" spans="1:25" ht="15" customHeight="1">
      <c r="A23" s="126"/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L23" s="127"/>
      <c r="M23" s="127"/>
      <c r="N23" s="127"/>
      <c r="O23" s="127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5" customHeight="1">
      <c r="A24" s="126"/>
      <c r="B24" s="126"/>
      <c r="C24" s="127"/>
      <c r="D24" s="127"/>
      <c r="E24" s="127"/>
      <c r="F24" s="127"/>
      <c r="G24" s="127"/>
      <c r="H24" s="126"/>
      <c r="I24" s="127"/>
      <c r="J24" s="127"/>
      <c r="K24" s="126"/>
      <c r="L24" s="127"/>
      <c r="M24" s="127"/>
      <c r="N24" s="129"/>
      <c r="O24" s="127"/>
      <c r="P24" s="126"/>
      <c r="Q24" s="126"/>
      <c r="R24" s="126"/>
      <c r="S24" s="126"/>
      <c r="T24" s="126"/>
      <c r="U24" s="126"/>
      <c r="V24" s="126"/>
      <c r="W24" s="126"/>
      <c r="X24" s="126"/>
      <c r="Y24" s="128" t="s">
        <v>2</v>
      </c>
    </row>
    <row r="25" spans="1:25" ht="15" customHeight="1">
      <c r="A25" s="237" t="s">
        <v>66</v>
      </c>
      <c r="B25" s="237"/>
      <c r="C25" s="237"/>
      <c r="D25" s="238"/>
      <c r="E25" s="238" t="s">
        <v>176</v>
      </c>
      <c r="F25" s="241"/>
      <c r="G25" s="241"/>
      <c r="H25" s="241"/>
      <c r="I25" s="241"/>
      <c r="J25" s="241"/>
      <c r="K25" s="241"/>
      <c r="L25" s="241" t="s">
        <v>177</v>
      </c>
      <c r="M25" s="241"/>
      <c r="N25" s="241"/>
      <c r="O25" s="241"/>
      <c r="P25" s="241"/>
      <c r="Q25" s="241"/>
      <c r="R25" s="241"/>
      <c r="S25" s="241" t="s">
        <v>178</v>
      </c>
      <c r="T25" s="241"/>
      <c r="U25" s="241"/>
      <c r="V25" s="241"/>
      <c r="W25" s="241"/>
      <c r="X25" s="241"/>
      <c r="Y25" s="242"/>
    </row>
    <row r="26" spans="1:25" ht="15" customHeight="1">
      <c r="A26" s="239"/>
      <c r="B26" s="239"/>
      <c r="C26" s="239"/>
      <c r="D26" s="240"/>
      <c r="E26" s="240" t="s">
        <v>136</v>
      </c>
      <c r="F26" s="234" t="s">
        <v>4</v>
      </c>
      <c r="G26" s="234" t="s">
        <v>179</v>
      </c>
      <c r="H26" s="234"/>
      <c r="I26" s="234"/>
      <c r="J26" s="234"/>
      <c r="K26" s="234"/>
      <c r="L26" s="234" t="s">
        <v>136</v>
      </c>
      <c r="M26" s="234" t="s">
        <v>4</v>
      </c>
      <c r="N26" s="234" t="s">
        <v>179</v>
      </c>
      <c r="O26" s="234"/>
      <c r="P26" s="234"/>
      <c r="Q26" s="234"/>
      <c r="R26" s="234"/>
      <c r="S26" s="234" t="s">
        <v>136</v>
      </c>
      <c r="T26" s="234" t="s">
        <v>4</v>
      </c>
      <c r="U26" s="234" t="s">
        <v>179</v>
      </c>
      <c r="V26" s="234"/>
      <c r="W26" s="234"/>
      <c r="X26" s="234"/>
      <c r="Y26" s="235"/>
    </row>
    <row r="27" spans="1:25" ht="15" customHeight="1">
      <c r="A27" s="239"/>
      <c r="B27" s="239"/>
      <c r="C27" s="239"/>
      <c r="D27" s="240"/>
      <c r="E27" s="240"/>
      <c r="F27" s="234"/>
      <c r="G27" s="132" t="s">
        <v>141</v>
      </c>
      <c r="H27" s="132" t="s">
        <v>180</v>
      </c>
      <c r="I27" s="132" t="s">
        <v>181</v>
      </c>
      <c r="J27" s="132" t="s">
        <v>182</v>
      </c>
      <c r="K27" s="132" t="s">
        <v>183</v>
      </c>
      <c r="L27" s="234"/>
      <c r="M27" s="234"/>
      <c r="N27" s="132" t="s">
        <v>141</v>
      </c>
      <c r="O27" s="132" t="s">
        <v>180</v>
      </c>
      <c r="P27" s="132" t="s">
        <v>181</v>
      </c>
      <c r="Q27" s="132" t="s">
        <v>182</v>
      </c>
      <c r="R27" s="132" t="s">
        <v>183</v>
      </c>
      <c r="S27" s="234"/>
      <c r="T27" s="234"/>
      <c r="U27" s="132" t="s">
        <v>141</v>
      </c>
      <c r="V27" s="132" t="s">
        <v>180</v>
      </c>
      <c r="W27" s="132" t="s">
        <v>181</v>
      </c>
      <c r="X27" s="132" t="s">
        <v>182</v>
      </c>
      <c r="Y27" s="133" t="s">
        <v>183</v>
      </c>
    </row>
    <row r="28" spans="1:25" ht="15" customHeight="1">
      <c r="A28" s="134"/>
      <c r="B28" s="134"/>
      <c r="C28" s="129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</row>
    <row r="29" spans="1:25" ht="15" customHeight="1">
      <c r="A29" s="134"/>
      <c r="B29" s="17" t="s">
        <v>143</v>
      </c>
      <c r="C29" s="46" t="s">
        <v>116</v>
      </c>
      <c r="D29" s="138"/>
      <c r="E29" s="55">
        <v>19</v>
      </c>
      <c r="F29" s="56">
        <v>55</v>
      </c>
      <c r="G29" s="56">
        <f>SUM(H29:K29)</f>
        <v>63</v>
      </c>
      <c r="H29" s="56">
        <v>1</v>
      </c>
      <c r="I29" s="56">
        <v>4</v>
      </c>
      <c r="J29" s="56">
        <v>10</v>
      </c>
      <c r="K29" s="56">
        <v>48</v>
      </c>
      <c r="L29" s="56">
        <v>26</v>
      </c>
      <c r="M29" s="56">
        <v>56</v>
      </c>
      <c r="N29" s="56">
        <f>SUM(O29:R29)</f>
        <v>87</v>
      </c>
      <c r="O29" s="56">
        <v>19</v>
      </c>
      <c r="P29" s="56">
        <v>27</v>
      </c>
      <c r="Q29" s="56">
        <v>18</v>
      </c>
      <c r="R29" s="56">
        <v>23</v>
      </c>
      <c r="S29" s="56">
        <v>61</v>
      </c>
      <c r="T29" s="56">
        <v>128</v>
      </c>
      <c r="U29" s="56">
        <f>SUM(V29:Y29)</f>
        <v>273</v>
      </c>
      <c r="V29" s="56" t="s">
        <v>80</v>
      </c>
      <c r="W29" s="56">
        <v>102</v>
      </c>
      <c r="X29" s="56">
        <v>64</v>
      </c>
      <c r="Y29" s="56">
        <v>107</v>
      </c>
    </row>
    <row r="30" spans="1:25" ht="15" customHeight="1">
      <c r="A30" s="134"/>
      <c r="B30" s="3"/>
      <c r="C30" s="46" t="s">
        <v>118</v>
      </c>
      <c r="D30" s="138"/>
      <c r="E30" s="55">
        <v>21</v>
      </c>
      <c r="F30" s="56">
        <v>56</v>
      </c>
      <c r="G30" s="56">
        <f>SUM(H30:K30)</f>
        <v>65</v>
      </c>
      <c r="H30" s="56">
        <v>3</v>
      </c>
      <c r="I30" s="56">
        <v>6</v>
      </c>
      <c r="J30" s="56">
        <v>8</v>
      </c>
      <c r="K30" s="56">
        <v>48</v>
      </c>
      <c r="L30" s="56">
        <v>25</v>
      </c>
      <c r="M30" s="56">
        <v>55</v>
      </c>
      <c r="N30" s="56">
        <f>SUM(O30:R30)</f>
        <v>83</v>
      </c>
      <c r="O30" s="56">
        <v>13</v>
      </c>
      <c r="P30" s="56">
        <v>28</v>
      </c>
      <c r="Q30" s="56">
        <v>19</v>
      </c>
      <c r="R30" s="56">
        <v>23</v>
      </c>
      <c r="S30" s="56">
        <v>60</v>
      </c>
      <c r="T30" s="56">
        <v>129</v>
      </c>
      <c r="U30" s="56">
        <f>SUM(V30:Y30)</f>
        <v>275</v>
      </c>
      <c r="V30" s="56" t="s">
        <v>80</v>
      </c>
      <c r="W30" s="56">
        <v>91</v>
      </c>
      <c r="X30" s="56">
        <v>75</v>
      </c>
      <c r="Y30" s="56">
        <v>109</v>
      </c>
    </row>
    <row r="31" spans="1:25" ht="15" customHeight="1">
      <c r="A31" s="134"/>
      <c r="B31" s="3"/>
      <c r="C31" s="46" t="s">
        <v>184</v>
      </c>
      <c r="D31" s="138"/>
      <c r="E31" s="55">
        <v>20</v>
      </c>
      <c r="F31" s="56">
        <v>58</v>
      </c>
      <c r="G31" s="56">
        <f>SUM(H31:K31)</f>
        <v>61</v>
      </c>
      <c r="H31" s="56">
        <v>3</v>
      </c>
      <c r="I31" s="56">
        <v>7</v>
      </c>
      <c r="J31" s="56">
        <v>7</v>
      </c>
      <c r="K31" s="56">
        <v>44</v>
      </c>
      <c r="L31" s="56">
        <v>25</v>
      </c>
      <c r="M31" s="56">
        <v>59</v>
      </c>
      <c r="N31" s="56">
        <f>SUM(O31:R31)</f>
        <v>76</v>
      </c>
      <c r="O31" s="56">
        <v>7</v>
      </c>
      <c r="P31" s="56">
        <v>23</v>
      </c>
      <c r="Q31" s="56">
        <v>22</v>
      </c>
      <c r="R31" s="56">
        <v>24</v>
      </c>
      <c r="S31" s="56">
        <v>60</v>
      </c>
      <c r="T31" s="56">
        <v>139</v>
      </c>
      <c r="U31" s="56">
        <f>SUM(V31:Y31)</f>
        <v>266</v>
      </c>
      <c r="V31" s="56" t="s">
        <v>80</v>
      </c>
      <c r="W31" s="56">
        <v>91</v>
      </c>
      <c r="X31" s="56">
        <v>68</v>
      </c>
      <c r="Y31" s="56">
        <v>107</v>
      </c>
    </row>
    <row r="32" spans="1:25" ht="15" customHeight="1">
      <c r="A32" s="139"/>
      <c r="B32" s="60"/>
      <c r="C32" s="46" t="s">
        <v>120</v>
      </c>
      <c r="D32" s="140"/>
      <c r="E32" s="62">
        <v>23</v>
      </c>
      <c r="F32" s="63">
        <v>55</v>
      </c>
      <c r="G32" s="63">
        <f>SUM(H32:K32)</f>
        <v>59</v>
      </c>
      <c r="H32" s="63">
        <v>2</v>
      </c>
      <c r="I32" s="63">
        <v>8</v>
      </c>
      <c r="J32" s="63">
        <v>5</v>
      </c>
      <c r="K32" s="63">
        <v>44</v>
      </c>
      <c r="L32" s="63">
        <v>28</v>
      </c>
      <c r="M32" s="63">
        <v>65</v>
      </c>
      <c r="N32" s="63">
        <f>SUM(O32:R32)</f>
        <v>84</v>
      </c>
      <c r="O32" s="63">
        <v>6</v>
      </c>
      <c r="P32" s="63">
        <v>27</v>
      </c>
      <c r="Q32" s="63">
        <v>23</v>
      </c>
      <c r="R32" s="63">
        <v>28</v>
      </c>
      <c r="S32" s="63">
        <v>66</v>
      </c>
      <c r="T32" s="63">
        <v>151</v>
      </c>
      <c r="U32" s="63">
        <f>SUM(V32:Y32)</f>
        <v>288</v>
      </c>
      <c r="V32" s="56" t="s">
        <v>185</v>
      </c>
      <c r="W32" s="63">
        <v>96</v>
      </c>
      <c r="X32" s="63">
        <v>83</v>
      </c>
      <c r="Y32" s="63">
        <v>109</v>
      </c>
    </row>
    <row r="33" spans="1:25" ht="15" customHeight="1">
      <c r="A33" s="139"/>
      <c r="B33" s="60"/>
      <c r="C33" s="109" t="s">
        <v>186</v>
      </c>
      <c r="D33" s="140"/>
      <c r="E33" s="63">
        <v>24</v>
      </c>
      <c r="F33" s="63">
        <v>56</v>
      </c>
      <c r="G33" s="63">
        <v>70</v>
      </c>
      <c r="H33" s="63">
        <v>1</v>
      </c>
      <c r="I33" s="63">
        <v>10</v>
      </c>
      <c r="J33" s="63">
        <v>4</v>
      </c>
      <c r="K33" s="63">
        <v>55</v>
      </c>
      <c r="L33" s="63">
        <v>30</v>
      </c>
      <c r="M33" s="63">
        <v>72</v>
      </c>
      <c r="N33" s="63">
        <v>88</v>
      </c>
      <c r="O33" s="63">
        <v>14</v>
      </c>
      <c r="P33" s="63">
        <v>25</v>
      </c>
      <c r="Q33" s="63">
        <v>20</v>
      </c>
      <c r="R33" s="63">
        <v>29</v>
      </c>
      <c r="S33" s="63">
        <v>62</v>
      </c>
      <c r="T33" s="63">
        <v>151</v>
      </c>
      <c r="U33" s="63">
        <v>277</v>
      </c>
      <c r="V33" s="56" t="s">
        <v>185</v>
      </c>
      <c r="W33" s="63">
        <v>86</v>
      </c>
      <c r="X33" s="63">
        <v>83</v>
      </c>
      <c r="Y33" s="63">
        <v>108</v>
      </c>
    </row>
    <row r="34" spans="1:25" ht="15" customHeight="1">
      <c r="A34" s="141"/>
      <c r="B34" s="141"/>
      <c r="C34" s="142"/>
      <c r="D34" s="143"/>
      <c r="E34" s="144"/>
      <c r="F34" s="144"/>
      <c r="G34" s="142"/>
      <c r="H34" s="144"/>
      <c r="I34" s="144"/>
      <c r="J34" s="144"/>
      <c r="K34" s="144"/>
      <c r="L34" s="144"/>
      <c r="M34" s="144"/>
      <c r="N34" s="144"/>
      <c r="O34" s="144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5" customHeight="1">
      <c r="A35" s="127" t="s">
        <v>132</v>
      </c>
      <c r="B35" s="126"/>
      <c r="C35" s="127"/>
      <c r="D35" s="127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9" spans="1:10" ht="15" customHeight="1">
      <c r="A39" s="236" t="s">
        <v>187</v>
      </c>
      <c r="B39" s="236"/>
      <c r="C39" s="236"/>
      <c r="D39" s="236"/>
      <c r="E39" s="236"/>
      <c r="F39" s="236"/>
      <c r="G39" s="236"/>
      <c r="H39" s="236"/>
      <c r="I39" s="236"/>
      <c r="J39" s="236"/>
    </row>
    <row r="40" spans="1:10" ht="15" customHeight="1">
      <c r="A40" s="126"/>
      <c r="B40" s="126"/>
      <c r="C40" s="127"/>
      <c r="D40" s="127"/>
      <c r="E40" s="127"/>
      <c r="F40" s="127"/>
      <c r="G40" s="127"/>
      <c r="H40" s="127"/>
      <c r="I40" s="127"/>
      <c r="J40" s="128"/>
    </row>
    <row r="41" spans="1:10" ht="15" customHeight="1">
      <c r="A41" s="126"/>
      <c r="B41" s="126"/>
      <c r="C41" s="127"/>
      <c r="D41" s="127"/>
      <c r="E41" s="127"/>
      <c r="F41" s="127"/>
      <c r="G41" s="127"/>
      <c r="H41" s="127"/>
      <c r="I41" s="127"/>
      <c r="J41" s="128" t="s">
        <v>2</v>
      </c>
    </row>
    <row r="42" spans="1:10" ht="15" customHeight="1">
      <c r="A42" s="237" t="s">
        <v>66</v>
      </c>
      <c r="B42" s="237"/>
      <c r="C42" s="237"/>
      <c r="D42" s="238"/>
      <c r="E42" s="238" t="s">
        <v>188</v>
      </c>
      <c r="F42" s="241" t="s">
        <v>189</v>
      </c>
      <c r="G42" s="241" t="s">
        <v>190</v>
      </c>
      <c r="H42" s="241" t="s">
        <v>191</v>
      </c>
      <c r="I42" s="241"/>
      <c r="J42" s="242"/>
    </row>
    <row r="43" spans="1:10" ht="15" customHeight="1">
      <c r="A43" s="239"/>
      <c r="B43" s="239"/>
      <c r="C43" s="239"/>
      <c r="D43" s="240"/>
      <c r="E43" s="240"/>
      <c r="F43" s="234"/>
      <c r="G43" s="234"/>
      <c r="H43" s="132" t="s">
        <v>141</v>
      </c>
      <c r="I43" s="132" t="s">
        <v>18</v>
      </c>
      <c r="J43" s="133" t="s">
        <v>19</v>
      </c>
    </row>
    <row r="44" spans="1:10" ht="15" customHeight="1">
      <c r="A44" s="134"/>
      <c r="B44" s="134"/>
      <c r="C44" s="129"/>
      <c r="D44" s="135"/>
      <c r="E44" s="146"/>
      <c r="F44" s="146"/>
      <c r="G44" s="146"/>
      <c r="H44" s="146"/>
      <c r="I44" s="146"/>
      <c r="J44" s="146"/>
    </row>
    <row r="45" spans="1:10" ht="15" customHeight="1">
      <c r="A45" s="134"/>
      <c r="B45" s="17" t="s">
        <v>143</v>
      </c>
      <c r="C45" s="49" t="s">
        <v>116</v>
      </c>
      <c r="D45" s="138"/>
      <c r="E45" s="55">
        <v>32</v>
      </c>
      <c r="F45" s="56">
        <v>384</v>
      </c>
      <c r="G45" s="56">
        <v>161</v>
      </c>
      <c r="H45" s="57">
        <f>SUM(I45:J45)</f>
        <v>8043</v>
      </c>
      <c r="I45" s="57">
        <v>3749</v>
      </c>
      <c r="J45" s="57">
        <v>4294</v>
      </c>
    </row>
    <row r="46" spans="1:10" ht="15" customHeight="1">
      <c r="A46" s="134"/>
      <c r="B46" s="3"/>
      <c r="C46" s="49" t="s">
        <v>118</v>
      </c>
      <c r="D46" s="138"/>
      <c r="E46" s="55">
        <v>32</v>
      </c>
      <c r="F46" s="56">
        <v>388</v>
      </c>
      <c r="G46" s="56">
        <v>167</v>
      </c>
      <c r="H46" s="57">
        <f>SUM(I46:J46)</f>
        <v>8000</v>
      </c>
      <c r="I46" s="57">
        <v>3798</v>
      </c>
      <c r="J46" s="57">
        <v>4202</v>
      </c>
    </row>
    <row r="47" spans="1:10" ht="15" customHeight="1">
      <c r="A47" s="134"/>
      <c r="B47" s="3"/>
      <c r="C47" s="49" t="s">
        <v>119</v>
      </c>
      <c r="D47" s="138"/>
      <c r="E47" s="55">
        <v>32</v>
      </c>
      <c r="F47" s="56">
        <v>388</v>
      </c>
      <c r="G47" s="56">
        <v>172</v>
      </c>
      <c r="H47" s="57">
        <f>SUM(I47:J47)</f>
        <v>8079</v>
      </c>
      <c r="I47" s="57">
        <v>3820</v>
      </c>
      <c r="J47" s="57">
        <v>4259</v>
      </c>
    </row>
    <row r="48" spans="1:10" ht="15" customHeight="1">
      <c r="A48" s="134"/>
      <c r="B48" s="3"/>
      <c r="C48" s="49" t="s">
        <v>192</v>
      </c>
      <c r="D48" s="138"/>
      <c r="E48" s="55">
        <v>33</v>
      </c>
      <c r="F48" s="56">
        <v>399</v>
      </c>
      <c r="G48" s="56">
        <v>179</v>
      </c>
      <c r="H48" s="57">
        <v>8446</v>
      </c>
      <c r="I48" s="57">
        <v>3956</v>
      </c>
      <c r="J48" s="57">
        <v>4490</v>
      </c>
    </row>
    <row r="49" spans="1:10" ht="15" customHeight="1">
      <c r="A49" s="139"/>
      <c r="B49" s="60"/>
      <c r="C49" s="147" t="s">
        <v>193</v>
      </c>
      <c r="D49" s="140"/>
      <c r="E49" s="62">
        <v>35</v>
      </c>
      <c r="F49" s="63">
        <v>421</v>
      </c>
      <c r="G49" s="63">
        <v>183</v>
      </c>
      <c r="H49" s="148">
        <v>8402</v>
      </c>
      <c r="I49" s="148">
        <v>3954</v>
      </c>
      <c r="J49" s="148">
        <v>4448</v>
      </c>
    </row>
    <row r="50" spans="1:10" ht="15" customHeight="1">
      <c r="A50" s="134"/>
      <c r="B50" s="134"/>
      <c r="C50" s="149"/>
      <c r="D50" s="138"/>
      <c r="E50" s="55"/>
      <c r="F50" s="56"/>
      <c r="G50" s="56"/>
      <c r="H50" s="57"/>
      <c r="I50" s="57"/>
      <c r="J50" s="57"/>
    </row>
    <row r="51" spans="1:10" ht="15" customHeight="1">
      <c r="A51" s="134"/>
      <c r="B51" s="233" t="s">
        <v>149</v>
      </c>
      <c r="C51" s="231"/>
      <c r="D51" s="138"/>
      <c r="E51" s="55" t="s">
        <v>194</v>
      </c>
      <c r="F51" s="55" t="s">
        <v>194</v>
      </c>
      <c r="G51" s="55" t="s">
        <v>194</v>
      </c>
      <c r="H51" s="55" t="s">
        <v>194</v>
      </c>
      <c r="I51" s="55" t="s">
        <v>194</v>
      </c>
      <c r="J51" s="55" t="s">
        <v>194</v>
      </c>
    </row>
    <row r="52" spans="1:10" ht="15" customHeight="1">
      <c r="A52" s="134"/>
      <c r="B52" s="233" t="s">
        <v>195</v>
      </c>
      <c r="C52" s="231"/>
      <c r="D52" s="138"/>
      <c r="E52" s="55">
        <v>1</v>
      </c>
      <c r="F52" s="56">
        <v>3</v>
      </c>
      <c r="G52" s="56">
        <v>3</v>
      </c>
      <c r="H52" s="57">
        <v>107</v>
      </c>
      <c r="I52" s="57">
        <v>1</v>
      </c>
      <c r="J52" s="57">
        <v>106</v>
      </c>
    </row>
    <row r="53" spans="1:10" ht="15" customHeight="1">
      <c r="A53" s="134"/>
      <c r="B53" s="233" t="s">
        <v>126</v>
      </c>
      <c r="C53" s="231"/>
      <c r="D53" s="138"/>
      <c r="E53" s="55">
        <v>1</v>
      </c>
      <c r="F53" s="56">
        <v>10</v>
      </c>
      <c r="G53" s="56">
        <v>4</v>
      </c>
      <c r="H53" s="57">
        <v>159</v>
      </c>
      <c r="I53" s="57">
        <v>19</v>
      </c>
      <c r="J53" s="57">
        <v>140</v>
      </c>
    </row>
    <row r="54" spans="1:10" ht="15" customHeight="1">
      <c r="A54" s="134"/>
      <c r="B54" s="233" t="s">
        <v>127</v>
      </c>
      <c r="C54" s="231"/>
      <c r="D54" s="138"/>
      <c r="E54" s="55">
        <v>33</v>
      </c>
      <c r="F54" s="56">
        <v>408</v>
      </c>
      <c r="G54" s="56">
        <v>176</v>
      </c>
      <c r="H54" s="57">
        <v>8136</v>
      </c>
      <c r="I54" s="57">
        <v>3934</v>
      </c>
      <c r="J54" s="57">
        <v>4202</v>
      </c>
    </row>
    <row r="55" spans="1:10" ht="15" customHeight="1">
      <c r="A55" s="150"/>
      <c r="B55" s="150"/>
      <c r="C55" s="151"/>
      <c r="D55" s="152"/>
      <c r="E55" s="153"/>
      <c r="F55" s="153"/>
      <c r="G55" s="153"/>
      <c r="H55" s="153"/>
      <c r="I55" s="153"/>
      <c r="J55" s="153"/>
    </row>
    <row r="56" spans="1:10" ht="15" customHeight="1">
      <c r="A56" s="127" t="s">
        <v>132</v>
      </c>
      <c r="B56" s="126"/>
      <c r="C56" s="127"/>
      <c r="D56" s="127"/>
      <c r="E56" s="145"/>
      <c r="F56" s="145"/>
      <c r="G56" s="127"/>
      <c r="H56" s="145"/>
      <c r="I56" s="145"/>
      <c r="J56" s="145"/>
    </row>
    <row r="57" spans="1:10" ht="15" customHeight="1">
      <c r="A57" s="126"/>
      <c r="B57" s="126"/>
      <c r="C57" s="126"/>
      <c r="D57" s="127"/>
      <c r="E57" s="145"/>
      <c r="F57" s="145"/>
      <c r="G57" s="127"/>
      <c r="H57" s="145"/>
      <c r="I57" s="145"/>
      <c r="J57" s="145"/>
    </row>
    <row r="59" spans="1:10" ht="15" customHeight="1">
      <c r="A59" s="78" t="s">
        <v>196</v>
      </c>
      <c r="B59" s="78"/>
      <c r="C59" s="78"/>
      <c r="D59" s="78"/>
      <c r="E59" s="78"/>
      <c r="F59" s="78"/>
      <c r="G59" s="78"/>
      <c r="H59" s="78"/>
      <c r="I59" s="78"/>
      <c r="J59" s="78"/>
    </row>
    <row r="60" spans="3:10" ht="15" customHeight="1">
      <c r="C60" s="84"/>
      <c r="D60" s="84"/>
      <c r="E60" s="84"/>
      <c r="F60" s="84"/>
      <c r="G60" s="84"/>
      <c r="H60" s="84"/>
      <c r="I60" s="84"/>
      <c r="J60" s="44"/>
    </row>
    <row r="61" spans="3:10" ht="15" customHeight="1">
      <c r="C61" s="84"/>
      <c r="D61" s="84"/>
      <c r="E61" s="84"/>
      <c r="F61" s="84"/>
      <c r="G61" s="84"/>
      <c r="H61" s="84"/>
      <c r="I61" s="84"/>
      <c r="J61" s="44" t="s">
        <v>2</v>
      </c>
    </row>
    <row r="62" spans="1:10" ht="15" customHeight="1">
      <c r="A62" s="220" t="s">
        <v>66</v>
      </c>
      <c r="B62" s="220"/>
      <c r="C62" s="220"/>
      <c r="D62" s="221"/>
      <c r="E62" s="221" t="s">
        <v>188</v>
      </c>
      <c r="F62" s="218" t="s">
        <v>189</v>
      </c>
      <c r="G62" s="218" t="s">
        <v>190</v>
      </c>
      <c r="H62" s="218" t="s">
        <v>191</v>
      </c>
      <c r="I62" s="218"/>
      <c r="J62" s="219"/>
    </row>
    <row r="63" spans="1:10" ht="15" customHeight="1">
      <c r="A63" s="209"/>
      <c r="B63" s="209"/>
      <c r="C63" s="209"/>
      <c r="D63" s="210"/>
      <c r="E63" s="210"/>
      <c r="F63" s="211"/>
      <c r="G63" s="211"/>
      <c r="H63" s="9" t="s">
        <v>141</v>
      </c>
      <c r="I63" s="9" t="s">
        <v>18</v>
      </c>
      <c r="J63" s="13" t="s">
        <v>19</v>
      </c>
    </row>
    <row r="64" spans="1:10" ht="15" customHeight="1">
      <c r="A64" s="3"/>
      <c r="B64" s="3"/>
      <c r="C64" s="21"/>
      <c r="D64" s="85"/>
      <c r="E64" s="124"/>
      <c r="F64" s="124"/>
      <c r="G64" s="124"/>
      <c r="H64" s="124"/>
      <c r="I64" s="124"/>
      <c r="J64" s="124"/>
    </row>
    <row r="65" spans="1:10" ht="15" customHeight="1">
      <c r="A65" s="3"/>
      <c r="B65" s="17" t="s">
        <v>197</v>
      </c>
      <c r="C65" s="46" t="s">
        <v>116</v>
      </c>
      <c r="D65" s="16"/>
      <c r="E65" s="55">
        <v>10</v>
      </c>
      <c r="F65" s="56">
        <v>92</v>
      </c>
      <c r="G65" s="56">
        <v>42</v>
      </c>
      <c r="H65" s="57">
        <f>SUM(I65:J65)</f>
        <v>1552</v>
      </c>
      <c r="I65" s="56">
        <v>820</v>
      </c>
      <c r="J65" s="56">
        <v>732</v>
      </c>
    </row>
    <row r="66" spans="1:10" ht="15" customHeight="1">
      <c r="A66" s="3"/>
      <c r="B66" s="3"/>
      <c r="C66" s="46" t="s">
        <v>118</v>
      </c>
      <c r="D66" s="16"/>
      <c r="E66" s="55">
        <v>10</v>
      </c>
      <c r="F66" s="56">
        <v>91</v>
      </c>
      <c r="G66" s="56">
        <v>39</v>
      </c>
      <c r="H66" s="57">
        <f>SUM(I66:J66)</f>
        <v>1608</v>
      </c>
      <c r="I66" s="56">
        <v>830</v>
      </c>
      <c r="J66" s="56">
        <v>778</v>
      </c>
    </row>
    <row r="67" spans="1:10" ht="15" customHeight="1">
      <c r="A67" s="3"/>
      <c r="B67" s="3"/>
      <c r="C67" s="46" t="s">
        <v>119</v>
      </c>
      <c r="D67" s="16"/>
      <c r="E67" s="55">
        <v>9</v>
      </c>
      <c r="F67" s="56">
        <v>81</v>
      </c>
      <c r="G67" s="56">
        <v>31</v>
      </c>
      <c r="H67" s="57">
        <f>SUM(I67:J67)</f>
        <v>1461</v>
      </c>
      <c r="I67" s="56">
        <v>828</v>
      </c>
      <c r="J67" s="56">
        <v>633</v>
      </c>
    </row>
    <row r="68" spans="1:10" ht="15" customHeight="1">
      <c r="A68" s="3"/>
      <c r="B68" s="3"/>
      <c r="C68" s="46" t="s">
        <v>198</v>
      </c>
      <c r="D68" s="16"/>
      <c r="E68" s="55">
        <v>8</v>
      </c>
      <c r="F68" s="56">
        <v>68</v>
      </c>
      <c r="G68" s="56">
        <v>27</v>
      </c>
      <c r="H68" s="57">
        <v>1208</v>
      </c>
      <c r="I68" s="56">
        <v>648</v>
      </c>
      <c r="J68" s="56">
        <v>560</v>
      </c>
    </row>
    <row r="69" spans="1:10" ht="15" customHeight="1">
      <c r="A69" s="60"/>
      <c r="B69" s="60"/>
      <c r="C69" s="109" t="s">
        <v>199</v>
      </c>
      <c r="D69" s="110"/>
      <c r="E69" s="62">
        <v>8</v>
      </c>
      <c r="F69" s="63">
        <v>73</v>
      </c>
      <c r="G69" s="63">
        <v>28</v>
      </c>
      <c r="H69" s="148">
        <v>1099</v>
      </c>
      <c r="I69" s="63">
        <v>571</v>
      </c>
      <c r="J69" s="63">
        <v>528</v>
      </c>
    </row>
    <row r="70" spans="1:10" ht="15" customHeight="1">
      <c r="A70" s="3"/>
      <c r="B70" s="3"/>
      <c r="C70" s="17"/>
      <c r="D70" s="16"/>
      <c r="E70" s="55"/>
      <c r="F70" s="56"/>
      <c r="G70" s="56"/>
      <c r="H70" s="56"/>
      <c r="I70" s="56"/>
      <c r="J70" s="56"/>
    </row>
    <row r="71" spans="1:10" ht="15" customHeight="1">
      <c r="A71" s="3"/>
      <c r="B71" s="187" t="s">
        <v>149</v>
      </c>
      <c r="C71" s="232"/>
      <c r="D71" s="16"/>
      <c r="E71" s="55" t="s">
        <v>200</v>
      </c>
      <c r="F71" s="55" t="s">
        <v>200</v>
      </c>
      <c r="G71" s="55" t="s">
        <v>200</v>
      </c>
      <c r="H71" s="55" t="s">
        <v>200</v>
      </c>
      <c r="I71" s="55" t="s">
        <v>200</v>
      </c>
      <c r="J71" s="55" t="s">
        <v>200</v>
      </c>
    </row>
    <row r="72" spans="1:10" ht="15" customHeight="1">
      <c r="A72" s="3"/>
      <c r="B72" s="187" t="s">
        <v>201</v>
      </c>
      <c r="C72" s="232"/>
      <c r="D72" s="16"/>
      <c r="E72" s="55">
        <v>1</v>
      </c>
      <c r="F72" s="56">
        <v>4</v>
      </c>
      <c r="G72" s="56">
        <v>2</v>
      </c>
      <c r="H72" s="56">
        <v>23</v>
      </c>
      <c r="I72" s="56">
        <v>1</v>
      </c>
      <c r="J72" s="56">
        <v>22</v>
      </c>
    </row>
    <row r="73" spans="1:10" ht="15" customHeight="1">
      <c r="A73" s="3"/>
      <c r="B73" s="187" t="s">
        <v>127</v>
      </c>
      <c r="C73" s="232"/>
      <c r="D73" s="16"/>
      <c r="E73" s="55">
        <v>7</v>
      </c>
      <c r="F73" s="56">
        <v>69</v>
      </c>
      <c r="G73" s="56">
        <v>26</v>
      </c>
      <c r="H73" s="57">
        <v>1076</v>
      </c>
      <c r="I73" s="56">
        <v>570</v>
      </c>
      <c r="J73" s="56">
        <v>506</v>
      </c>
    </row>
    <row r="74" spans="1:10" ht="15" customHeight="1">
      <c r="A74" s="71"/>
      <c r="B74" s="71"/>
      <c r="C74" s="96"/>
      <c r="D74" s="97"/>
      <c r="E74" s="154"/>
      <c r="F74" s="154"/>
      <c r="G74" s="154"/>
      <c r="H74" s="154"/>
      <c r="I74" s="154"/>
      <c r="J74" s="154"/>
    </row>
    <row r="75" spans="1:10" ht="15" customHeight="1">
      <c r="A75" s="84" t="s">
        <v>132</v>
      </c>
      <c r="C75" s="84"/>
      <c r="D75" s="84"/>
      <c r="E75" s="101"/>
      <c r="F75" s="101"/>
      <c r="G75" s="84"/>
      <c r="H75" s="101"/>
      <c r="I75" s="101"/>
      <c r="J75" s="101"/>
    </row>
  </sheetData>
  <mergeCells count="53">
    <mergeCell ref="A1:X1"/>
    <mergeCell ref="A4:D6"/>
    <mergeCell ref="E4:H4"/>
    <mergeCell ref="I4:K4"/>
    <mergeCell ref="L4:L6"/>
    <mergeCell ref="M4:X4"/>
    <mergeCell ref="E5:E6"/>
    <mergeCell ref="F5:F6"/>
    <mergeCell ref="G5:G6"/>
    <mergeCell ref="H5:H6"/>
    <mergeCell ref="V5:X5"/>
    <mergeCell ref="B14:C14"/>
    <mergeCell ref="I5:I6"/>
    <mergeCell ref="J5:J6"/>
    <mergeCell ref="K5:K6"/>
    <mergeCell ref="M5:O5"/>
    <mergeCell ref="F26:F27"/>
    <mergeCell ref="G26:K26"/>
    <mergeCell ref="P5:R5"/>
    <mergeCell ref="S5:U5"/>
    <mergeCell ref="N26:R26"/>
    <mergeCell ref="S26:S27"/>
    <mergeCell ref="B15:C15"/>
    <mergeCell ref="B16:C16"/>
    <mergeCell ref="A22:Y22"/>
    <mergeCell ref="A25:D27"/>
    <mergeCell ref="E25:K25"/>
    <mergeCell ref="L25:R25"/>
    <mergeCell ref="S25:Y25"/>
    <mergeCell ref="E26:E27"/>
    <mergeCell ref="T26:T27"/>
    <mergeCell ref="U26:Y26"/>
    <mergeCell ref="A39:J39"/>
    <mergeCell ref="A42:D43"/>
    <mergeCell ref="E42:E43"/>
    <mergeCell ref="F42:F43"/>
    <mergeCell ref="G42:G43"/>
    <mergeCell ref="H42:J42"/>
    <mergeCell ref="L26:L27"/>
    <mergeCell ref="M26:M27"/>
    <mergeCell ref="B51:C51"/>
    <mergeCell ref="B52:C52"/>
    <mergeCell ref="B53:C53"/>
    <mergeCell ref="B54:C54"/>
    <mergeCell ref="B71:C71"/>
    <mergeCell ref="B72:C72"/>
    <mergeCell ref="B73:C73"/>
    <mergeCell ref="A59:J59"/>
    <mergeCell ref="A62:D63"/>
    <mergeCell ref="E62:E63"/>
    <mergeCell ref="F62:F63"/>
    <mergeCell ref="G62:G63"/>
    <mergeCell ref="H62:J6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H52" sqref="H52"/>
    </sheetView>
  </sheetViews>
  <sheetFormatPr defaultColWidth="8.625" defaultRowHeight="15" customHeight="1"/>
  <cols>
    <col min="1" max="1" width="0.875" style="1" customWidth="1"/>
    <col min="2" max="2" width="4.625" style="1" customWidth="1"/>
    <col min="3" max="3" width="7.625" style="1" customWidth="1"/>
    <col min="4" max="4" width="0.875" style="1" customWidth="1"/>
    <col min="5" max="12" width="11.125" style="1" customWidth="1"/>
    <col min="13" max="16384" width="8.625" style="1" customWidth="1"/>
  </cols>
  <sheetData>
    <row r="1" spans="2:16" ht="24" customHeight="1">
      <c r="B1" s="174" t="s">
        <v>202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84"/>
      <c r="O1" s="84"/>
      <c r="P1" s="84"/>
    </row>
    <row r="2" spans="3:16" ht="1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3:16" ht="1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15" customHeight="1">
      <c r="B4" s="243" t="s">
        <v>203</v>
      </c>
      <c r="C4" s="243"/>
      <c r="D4" s="50"/>
      <c r="E4" s="50" t="s">
        <v>204</v>
      </c>
      <c r="F4" s="155" t="s">
        <v>205</v>
      </c>
      <c r="G4" s="155" t="s">
        <v>206</v>
      </c>
      <c r="H4" s="155" t="s">
        <v>207</v>
      </c>
      <c r="I4" s="155" t="s">
        <v>208</v>
      </c>
      <c r="J4" s="155" t="s">
        <v>209</v>
      </c>
      <c r="K4" s="156" t="s">
        <v>210</v>
      </c>
      <c r="L4" s="157" t="s">
        <v>211</v>
      </c>
      <c r="M4" s="26"/>
      <c r="N4" s="84"/>
      <c r="O4" s="84"/>
      <c r="P4" s="84"/>
    </row>
    <row r="5" spans="1:16" ht="15" customHeight="1">
      <c r="A5" s="51"/>
      <c r="B5" s="51"/>
      <c r="C5" s="51"/>
      <c r="D5" s="52"/>
      <c r="E5" s="52"/>
      <c r="F5" s="158" t="s">
        <v>212</v>
      </c>
      <c r="G5" s="158" t="s">
        <v>213</v>
      </c>
      <c r="H5" s="158" t="s">
        <v>214</v>
      </c>
      <c r="I5" s="158" t="s">
        <v>215</v>
      </c>
      <c r="J5" s="158" t="s">
        <v>216</v>
      </c>
      <c r="K5" s="159"/>
      <c r="L5" s="163" t="s">
        <v>217</v>
      </c>
      <c r="M5" s="26"/>
      <c r="N5" s="84"/>
      <c r="O5" s="84"/>
      <c r="P5" s="84"/>
    </row>
    <row r="6" spans="1:16" ht="15" customHeight="1">
      <c r="A6" s="3"/>
      <c r="B6" s="3"/>
      <c r="C6" s="21"/>
      <c r="D6" s="85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5" customHeight="1">
      <c r="A7" s="3"/>
      <c r="B7" s="3"/>
      <c r="C7" s="21"/>
      <c r="D7" s="85"/>
      <c r="E7" s="164" t="s">
        <v>218</v>
      </c>
      <c r="F7" s="165"/>
      <c r="G7" s="165"/>
      <c r="H7" s="165"/>
      <c r="I7" s="165"/>
      <c r="J7" s="165"/>
      <c r="K7" s="165"/>
      <c r="L7" s="165"/>
      <c r="M7" s="84"/>
      <c r="N7" s="84"/>
      <c r="O7" s="84"/>
      <c r="P7" s="84"/>
    </row>
    <row r="8" spans="1:16" ht="15" customHeight="1">
      <c r="A8" s="3"/>
      <c r="B8" s="17" t="s">
        <v>197</v>
      </c>
      <c r="C8" s="46" t="s">
        <v>116</v>
      </c>
      <c r="D8" s="16"/>
      <c r="E8" s="166">
        <f>SUM(F8:H8)+SUM(K8:L8)</f>
        <v>8137</v>
      </c>
      <c r="F8" s="90">
        <v>7892</v>
      </c>
      <c r="G8" s="56">
        <v>57</v>
      </c>
      <c r="H8" s="56">
        <v>57</v>
      </c>
      <c r="I8" s="56" t="s">
        <v>219</v>
      </c>
      <c r="J8" s="56">
        <v>6</v>
      </c>
      <c r="K8" s="56">
        <v>131</v>
      </c>
      <c r="L8" s="56" t="s">
        <v>80</v>
      </c>
      <c r="M8" s="101"/>
      <c r="N8" s="101"/>
      <c r="O8" s="101"/>
      <c r="P8" s="101"/>
    </row>
    <row r="9" spans="1:16" ht="15" customHeight="1">
      <c r="A9" s="3"/>
      <c r="B9" s="3"/>
      <c r="C9" s="46" t="s">
        <v>118</v>
      </c>
      <c r="D9" s="16"/>
      <c r="E9" s="166">
        <f>SUM(F9:H9)+SUM(K9:L9)</f>
        <v>7896</v>
      </c>
      <c r="F9" s="90">
        <v>7699</v>
      </c>
      <c r="G9" s="56">
        <v>45</v>
      </c>
      <c r="H9" s="56">
        <v>62</v>
      </c>
      <c r="I9" s="56" t="s">
        <v>219</v>
      </c>
      <c r="J9" s="56">
        <v>6</v>
      </c>
      <c r="K9" s="56">
        <v>88</v>
      </c>
      <c r="L9" s="56">
        <v>2</v>
      </c>
      <c r="M9" s="101"/>
      <c r="N9" s="101"/>
      <c r="O9" s="101"/>
      <c r="P9" s="101"/>
    </row>
    <row r="10" spans="1:16" ht="15" customHeight="1">
      <c r="A10" s="3"/>
      <c r="B10" s="3"/>
      <c r="C10" s="46" t="s">
        <v>119</v>
      </c>
      <c r="D10" s="16"/>
      <c r="E10" s="166">
        <f>SUM(F10:H10)+SUM(K10:L10)</f>
        <v>7664</v>
      </c>
      <c r="F10" s="90">
        <v>7489</v>
      </c>
      <c r="G10" s="56">
        <v>44</v>
      </c>
      <c r="H10" s="56">
        <v>42</v>
      </c>
      <c r="I10" s="56" t="s">
        <v>219</v>
      </c>
      <c r="J10" s="56">
        <v>17</v>
      </c>
      <c r="K10" s="56">
        <v>88</v>
      </c>
      <c r="L10" s="56">
        <v>1</v>
      </c>
      <c r="M10" s="101"/>
      <c r="N10" s="101"/>
      <c r="O10" s="101"/>
      <c r="P10" s="101"/>
    </row>
    <row r="11" spans="1:16" ht="15" customHeight="1">
      <c r="A11" s="3"/>
      <c r="B11" s="3"/>
      <c r="C11" s="46" t="s">
        <v>220</v>
      </c>
      <c r="D11" s="16"/>
      <c r="E11" s="166">
        <v>7501</v>
      </c>
      <c r="F11" s="90">
        <v>7370</v>
      </c>
      <c r="G11" s="56">
        <v>39</v>
      </c>
      <c r="H11" s="56">
        <v>24</v>
      </c>
      <c r="I11" s="56" t="s">
        <v>219</v>
      </c>
      <c r="J11" s="56">
        <v>6</v>
      </c>
      <c r="K11" s="56">
        <v>68</v>
      </c>
      <c r="L11" s="56" t="s">
        <v>219</v>
      </c>
      <c r="M11" s="101"/>
      <c r="N11" s="101"/>
      <c r="O11" s="101"/>
      <c r="P11" s="101"/>
    </row>
    <row r="12" spans="1:16" s="29" customFormat="1" ht="15" customHeight="1">
      <c r="A12" s="60"/>
      <c r="B12" s="60"/>
      <c r="C12" s="109" t="s">
        <v>221</v>
      </c>
      <c r="D12" s="110"/>
      <c r="E12" s="167">
        <v>7214</v>
      </c>
      <c r="F12" s="111">
        <v>7099</v>
      </c>
      <c r="G12" s="63">
        <v>31</v>
      </c>
      <c r="H12" s="63">
        <v>30</v>
      </c>
      <c r="I12" s="56" t="s">
        <v>219</v>
      </c>
      <c r="J12" s="63">
        <v>17</v>
      </c>
      <c r="K12" s="63">
        <v>50</v>
      </c>
      <c r="L12" s="63">
        <v>4</v>
      </c>
      <c r="M12" s="168"/>
      <c r="N12" s="168"/>
      <c r="O12" s="168"/>
      <c r="P12" s="168"/>
    </row>
    <row r="13" spans="1:16" ht="15" customHeight="1">
      <c r="A13" s="3"/>
      <c r="B13" s="3"/>
      <c r="C13" s="17"/>
      <c r="D13" s="16"/>
      <c r="E13" s="166"/>
      <c r="F13" s="90"/>
      <c r="G13" s="56"/>
      <c r="H13" s="56"/>
      <c r="I13" s="56"/>
      <c r="J13" s="56"/>
      <c r="K13" s="56"/>
      <c r="L13" s="56"/>
      <c r="M13" s="101"/>
      <c r="N13" s="101"/>
      <c r="O13" s="101"/>
      <c r="P13" s="101"/>
    </row>
    <row r="14" spans="1:16" ht="15" customHeight="1">
      <c r="A14" s="3"/>
      <c r="B14" s="15" t="s">
        <v>18</v>
      </c>
      <c r="C14" s="169"/>
      <c r="D14" s="16"/>
      <c r="E14" s="166">
        <v>3688</v>
      </c>
      <c r="F14" s="90">
        <v>3615</v>
      </c>
      <c r="G14" s="56">
        <v>20</v>
      </c>
      <c r="H14" s="56">
        <v>27</v>
      </c>
      <c r="I14" s="56" t="s">
        <v>219</v>
      </c>
      <c r="J14" s="56">
        <v>16</v>
      </c>
      <c r="K14" s="56">
        <v>22</v>
      </c>
      <c r="L14" s="56">
        <v>4</v>
      </c>
      <c r="M14" s="101"/>
      <c r="N14" s="101"/>
      <c r="O14" s="101"/>
      <c r="P14" s="101"/>
    </row>
    <row r="15" spans="1:16" ht="15" customHeight="1">
      <c r="A15" s="3"/>
      <c r="B15" s="15" t="s">
        <v>19</v>
      </c>
      <c r="C15" s="169"/>
      <c r="D15" s="16"/>
      <c r="E15" s="166">
        <v>3526</v>
      </c>
      <c r="F15" s="90">
        <v>3484</v>
      </c>
      <c r="G15" s="56">
        <v>11</v>
      </c>
      <c r="H15" s="56">
        <v>3</v>
      </c>
      <c r="I15" s="56" t="s">
        <v>219</v>
      </c>
      <c r="J15" s="56">
        <v>1</v>
      </c>
      <c r="K15" s="56">
        <v>28</v>
      </c>
      <c r="L15" s="56" t="s">
        <v>219</v>
      </c>
      <c r="M15" s="101"/>
      <c r="N15" s="101"/>
      <c r="O15" s="101"/>
      <c r="P15" s="101"/>
    </row>
    <row r="16" spans="1:16" ht="15" customHeight="1">
      <c r="A16" s="3"/>
      <c r="B16" s="3"/>
      <c r="C16" s="17"/>
      <c r="D16" s="16"/>
      <c r="E16" s="55"/>
      <c r="F16" s="56"/>
      <c r="G16" s="56"/>
      <c r="H16" s="56"/>
      <c r="I16" s="56"/>
      <c r="J16" s="56"/>
      <c r="K16" s="56"/>
      <c r="L16" s="56"/>
      <c r="M16" s="101"/>
      <c r="N16" s="101"/>
      <c r="O16" s="101"/>
      <c r="P16" s="101"/>
    </row>
    <row r="17" spans="1:16" ht="15" customHeight="1">
      <c r="A17" s="3"/>
      <c r="B17" s="3"/>
      <c r="C17" s="17"/>
      <c r="D17" s="16"/>
      <c r="E17" s="170" t="s">
        <v>222</v>
      </c>
      <c r="F17" s="171"/>
      <c r="G17" s="171"/>
      <c r="H17" s="171"/>
      <c r="I17" s="171"/>
      <c r="J17" s="171"/>
      <c r="K17" s="171"/>
      <c r="L17" s="171"/>
      <c r="M17" s="101"/>
      <c r="N17" s="101"/>
      <c r="O17" s="101"/>
      <c r="P17" s="101"/>
    </row>
    <row r="18" spans="1:16" ht="15" customHeight="1">
      <c r="A18" s="3"/>
      <c r="B18" s="17" t="s">
        <v>197</v>
      </c>
      <c r="C18" s="46" t="s">
        <v>116</v>
      </c>
      <c r="D18" s="16"/>
      <c r="E18" s="166">
        <f>SUM(F18:I18)+SUM(K18:L18)</f>
        <v>9448</v>
      </c>
      <c r="F18" s="90">
        <v>4121</v>
      </c>
      <c r="G18" s="90">
        <v>2732</v>
      </c>
      <c r="H18" s="90">
        <v>1653</v>
      </c>
      <c r="I18" s="56" t="s">
        <v>219</v>
      </c>
      <c r="J18" s="56">
        <v>63</v>
      </c>
      <c r="K18" s="90">
        <v>942</v>
      </c>
      <c r="L18" s="56" t="s">
        <v>80</v>
      </c>
      <c r="M18" s="101"/>
      <c r="N18" s="101"/>
      <c r="O18" s="101"/>
      <c r="P18" s="101"/>
    </row>
    <row r="19" spans="1:16" ht="15" customHeight="1">
      <c r="A19" s="3"/>
      <c r="B19" s="3"/>
      <c r="C19" s="46" t="s">
        <v>118</v>
      </c>
      <c r="D19" s="16"/>
      <c r="E19" s="166">
        <f>SUM(F19:I19)+SUM(K19:L19)</f>
        <v>10009</v>
      </c>
      <c r="F19" s="90">
        <v>4326</v>
      </c>
      <c r="G19" s="90">
        <v>3060</v>
      </c>
      <c r="H19" s="90">
        <v>1602</v>
      </c>
      <c r="I19" s="56" t="s">
        <v>219</v>
      </c>
      <c r="J19" s="56">
        <v>59</v>
      </c>
      <c r="K19" s="90">
        <v>1018</v>
      </c>
      <c r="L19" s="56">
        <v>3</v>
      </c>
      <c r="M19" s="101"/>
      <c r="N19" s="101"/>
      <c r="O19" s="101"/>
      <c r="P19" s="101"/>
    </row>
    <row r="20" spans="1:16" ht="15" customHeight="1">
      <c r="A20" s="3"/>
      <c r="B20" s="3"/>
      <c r="C20" s="46" t="s">
        <v>119</v>
      </c>
      <c r="D20" s="16"/>
      <c r="E20" s="166">
        <f>SUM(F20:I20)+SUM(K20:L20)</f>
        <v>9710</v>
      </c>
      <c r="F20" s="90">
        <v>4324</v>
      </c>
      <c r="G20" s="90">
        <v>3033</v>
      </c>
      <c r="H20" s="90">
        <v>1568</v>
      </c>
      <c r="I20" s="56" t="s">
        <v>219</v>
      </c>
      <c r="J20" s="56">
        <v>59</v>
      </c>
      <c r="K20" s="90">
        <v>784</v>
      </c>
      <c r="L20" s="56">
        <v>1</v>
      </c>
      <c r="M20" s="101"/>
      <c r="N20" s="101"/>
      <c r="O20" s="101"/>
      <c r="P20" s="101"/>
    </row>
    <row r="21" spans="1:16" ht="15" customHeight="1">
      <c r="A21" s="3"/>
      <c r="B21" s="3"/>
      <c r="C21" s="46" t="s">
        <v>220</v>
      </c>
      <c r="D21" s="16"/>
      <c r="E21" s="166">
        <v>9455</v>
      </c>
      <c r="F21" s="90">
        <v>3986</v>
      </c>
      <c r="G21" s="90">
        <v>3183</v>
      </c>
      <c r="H21" s="90">
        <v>1541</v>
      </c>
      <c r="I21" s="56">
        <v>160</v>
      </c>
      <c r="J21" s="56">
        <v>52</v>
      </c>
      <c r="K21" s="90">
        <v>585</v>
      </c>
      <c r="L21" s="56" t="s">
        <v>219</v>
      </c>
      <c r="M21" s="101"/>
      <c r="N21" s="101"/>
      <c r="O21" s="101"/>
      <c r="P21" s="101"/>
    </row>
    <row r="22" spans="1:16" s="29" customFormat="1" ht="15" customHeight="1">
      <c r="A22" s="60"/>
      <c r="B22" s="60"/>
      <c r="C22" s="109" t="s">
        <v>221</v>
      </c>
      <c r="D22" s="110"/>
      <c r="E22" s="166">
        <v>9146</v>
      </c>
      <c r="F22" s="111">
        <v>4239</v>
      </c>
      <c r="G22" s="111">
        <v>2874</v>
      </c>
      <c r="H22" s="111">
        <v>1475</v>
      </c>
      <c r="I22" s="63">
        <v>118</v>
      </c>
      <c r="J22" s="63">
        <v>20</v>
      </c>
      <c r="K22" s="111">
        <v>439</v>
      </c>
      <c r="L22" s="63">
        <v>1</v>
      </c>
      <c r="M22" s="168"/>
      <c r="N22" s="168"/>
      <c r="O22" s="168"/>
      <c r="P22" s="168"/>
    </row>
    <row r="23" spans="1:16" ht="15" customHeight="1">
      <c r="A23" s="3"/>
      <c r="B23" s="3"/>
      <c r="C23" s="17"/>
      <c r="D23" s="16"/>
      <c r="E23" s="166"/>
      <c r="F23" s="90"/>
      <c r="G23" s="90"/>
      <c r="H23" s="90"/>
      <c r="I23" s="56"/>
      <c r="J23" s="56"/>
      <c r="K23" s="90"/>
      <c r="L23" s="56"/>
      <c r="M23" s="101"/>
      <c r="N23" s="101"/>
      <c r="O23" s="101"/>
      <c r="P23" s="101"/>
    </row>
    <row r="24" spans="1:16" ht="15" customHeight="1">
      <c r="A24" s="3"/>
      <c r="B24" s="15" t="s">
        <v>18</v>
      </c>
      <c r="C24" s="169"/>
      <c r="D24" s="16"/>
      <c r="E24" s="166">
        <v>4437</v>
      </c>
      <c r="F24" s="90">
        <v>2038</v>
      </c>
      <c r="G24" s="90">
        <v>1383</v>
      </c>
      <c r="H24" s="90">
        <v>818</v>
      </c>
      <c r="I24" s="56">
        <v>25</v>
      </c>
      <c r="J24" s="56">
        <v>1</v>
      </c>
      <c r="K24" s="90">
        <v>172</v>
      </c>
      <c r="L24" s="56">
        <v>1</v>
      </c>
      <c r="M24" s="101"/>
      <c r="N24" s="101"/>
      <c r="O24" s="101"/>
      <c r="P24" s="101"/>
    </row>
    <row r="25" spans="1:16" ht="15" customHeight="1">
      <c r="A25" s="3"/>
      <c r="B25" s="15" t="s">
        <v>19</v>
      </c>
      <c r="C25" s="169"/>
      <c r="D25" s="16"/>
      <c r="E25" s="166">
        <v>4709</v>
      </c>
      <c r="F25" s="90">
        <v>2201</v>
      </c>
      <c r="G25" s="90">
        <v>1491</v>
      </c>
      <c r="H25" s="90">
        <v>657</v>
      </c>
      <c r="I25" s="56">
        <v>93</v>
      </c>
      <c r="J25" s="56">
        <v>19</v>
      </c>
      <c r="K25" s="90">
        <v>267</v>
      </c>
      <c r="L25" s="56" t="s">
        <v>219</v>
      </c>
      <c r="M25" s="101"/>
      <c r="N25" s="101"/>
      <c r="O25" s="101"/>
      <c r="P25" s="101"/>
    </row>
    <row r="26" spans="1:16" ht="15" customHeight="1">
      <c r="A26" s="23"/>
      <c r="B26" s="23"/>
      <c r="C26" s="118"/>
      <c r="D26" s="119"/>
      <c r="E26" s="172"/>
      <c r="F26" s="173"/>
      <c r="G26" s="118"/>
      <c r="H26" s="173"/>
      <c r="I26" s="173"/>
      <c r="J26" s="173"/>
      <c r="K26" s="173"/>
      <c r="L26" s="173"/>
      <c r="M26" s="101"/>
      <c r="N26" s="101"/>
      <c r="O26" s="101"/>
      <c r="P26" s="101"/>
    </row>
    <row r="27" spans="1:16" ht="15" customHeight="1">
      <c r="A27" s="1" t="s">
        <v>223</v>
      </c>
      <c r="C27" s="84"/>
      <c r="D27" s="84"/>
      <c r="E27" s="101"/>
      <c r="F27" s="101"/>
      <c r="G27" s="84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15" customHeight="1">
      <c r="A28" s="1" t="s">
        <v>224</v>
      </c>
      <c r="C28" s="84"/>
      <c r="D28" s="84"/>
      <c r="E28" s="101"/>
      <c r="F28" s="101"/>
      <c r="G28" s="84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15" customHeight="1">
      <c r="A29" s="84" t="s">
        <v>132</v>
      </c>
      <c r="E29" s="101"/>
      <c r="F29" s="101"/>
      <c r="G29" s="84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4:16" ht="15" customHeight="1">
      <c r="D30" s="84"/>
      <c r="E30" s="101"/>
      <c r="F30" s="101"/>
      <c r="G30" s="84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3:16" ht="15" customHeight="1">
      <c r="C31" s="84"/>
      <c r="D31" s="84"/>
      <c r="E31" s="101"/>
      <c r="F31" s="101"/>
      <c r="G31" s="84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9" ht="15" customHeight="1">
      <c r="A32" s="236" t="s">
        <v>225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ht="15" customHeight="1">
      <c r="A33" s="126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6"/>
      <c r="Q33" s="126"/>
      <c r="R33" s="126"/>
      <c r="S33" s="126"/>
    </row>
    <row r="34" spans="1:19" ht="15" customHeight="1">
      <c r="A34" s="126"/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6"/>
      <c r="Q34" s="126"/>
      <c r="R34" s="126"/>
      <c r="S34" s="126"/>
    </row>
    <row r="35" spans="1:19" ht="15" customHeight="1">
      <c r="A35" s="237" t="s">
        <v>203</v>
      </c>
      <c r="B35" s="237"/>
      <c r="C35" s="237"/>
      <c r="D35" s="238"/>
      <c r="E35" s="238" t="s">
        <v>9</v>
      </c>
      <c r="F35" s="241"/>
      <c r="G35" s="241"/>
      <c r="H35" s="241" t="s">
        <v>226</v>
      </c>
      <c r="I35" s="241"/>
      <c r="J35" s="241"/>
      <c r="K35" s="241" t="s">
        <v>227</v>
      </c>
      <c r="L35" s="241"/>
      <c r="M35" s="241"/>
      <c r="N35" s="241" t="s">
        <v>228</v>
      </c>
      <c r="O35" s="241"/>
      <c r="P35" s="242"/>
      <c r="Q35" s="237" t="s">
        <v>229</v>
      </c>
      <c r="R35" s="237"/>
      <c r="S35" s="237"/>
    </row>
    <row r="36" spans="1:19" ht="15" customHeight="1">
      <c r="A36" s="239"/>
      <c r="B36" s="239"/>
      <c r="C36" s="239"/>
      <c r="D36" s="240"/>
      <c r="E36" s="131" t="s">
        <v>17</v>
      </c>
      <c r="F36" s="132" t="s">
        <v>18</v>
      </c>
      <c r="G36" s="132" t="s">
        <v>19</v>
      </c>
      <c r="H36" s="132" t="s">
        <v>17</v>
      </c>
      <c r="I36" s="132" t="s">
        <v>18</v>
      </c>
      <c r="J36" s="132" t="s">
        <v>19</v>
      </c>
      <c r="K36" s="132" t="s">
        <v>17</v>
      </c>
      <c r="L36" s="132" t="s">
        <v>18</v>
      </c>
      <c r="M36" s="132" t="s">
        <v>19</v>
      </c>
      <c r="N36" s="132" t="s">
        <v>17</v>
      </c>
      <c r="O36" s="132" t="s">
        <v>18</v>
      </c>
      <c r="P36" s="133" t="s">
        <v>19</v>
      </c>
      <c r="Q36" s="130" t="s">
        <v>17</v>
      </c>
      <c r="R36" s="130" t="s">
        <v>18</v>
      </c>
      <c r="S36" s="130" t="s">
        <v>19</v>
      </c>
    </row>
    <row r="37" spans="1:19" ht="15" customHeight="1">
      <c r="A37" s="134"/>
      <c r="B37" s="175"/>
      <c r="C37" s="175"/>
      <c r="D37" s="176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</row>
    <row r="38" spans="1:19" ht="15" customHeight="1">
      <c r="A38" s="134"/>
      <c r="B38" s="17" t="s">
        <v>197</v>
      </c>
      <c r="C38" s="46" t="s">
        <v>116</v>
      </c>
      <c r="D38" s="138"/>
      <c r="E38" s="55">
        <f>SUM(F38:G38)</f>
        <v>63</v>
      </c>
      <c r="F38" s="56">
        <f aca="true" t="shared" si="0" ref="F38:G40">SUM(I38,L38,O38,R38)</f>
        <v>55</v>
      </c>
      <c r="G38" s="56">
        <f t="shared" si="0"/>
        <v>8</v>
      </c>
      <c r="H38" s="56">
        <f>IF(SUM(I38:J38)=0,"-",SUM(I38:J38))</f>
        <v>1</v>
      </c>
      <c r="I38" s="56">
        <v>1</v>
      </c>
      <c r="J38" s="56" t="s">
        <v>80</v>
      </c>
      <c r="K38" s="56">
        <f>SUM(L38:M38)</f>
        <v>33</v>
      </c>
      <c r="L38" s="56">
        <v>31</v>
      </c>
      <c r="M38" s="56">
        <v>2</v>
      </c>
      <c r="N38" s="56">
        <f>SUM(O38:P38)</f>
        <v>29</v>
      </c>
      <c r="O38" s="56">
        <v>23</v>
      </c>
      <c r="P38" s="56">
        <v>6</v>
      </c>
      <c r="Q38" s="56" t="s">
        <v>80</v>
      </c>
      <c r="R38" s="56" t="s">
        <v>80</v>
      </c>
      <c r="S38" s="56" t="s">
        <v>80</v>
      </c>
    </row>
    <row r="39" spans="1:19" ht="15" customHeight="1">
      <c r="A39" s="134"/>
      <c r="B39" s="3"/>
      <c r="C39" s="46" t="s">
        <v>118</v>
      </c>
      <c r="D39" s="138"/>
      <c r="E39" s="55">
        <f>SUM(F39:G39)</f>
        <v>68</v>
      </c>
      <c r="F39" s="56">
        <f t="shared" si="0"/>
        <v>54</v>
      </c>
      <c r="G39" s="56">
        <f t="shared" si="0"/>
        <v>14</v>
      </c>
      <c r="H39" s="56">
        <f>IF(SUM(I39:J39)=0,"-",SUM(I39:J39))</f>
        <v>3</v>
      </c>
      <c r="I39" s="56">
        <v>3</v>
      </c>
      <c r="J39" s="56" t="s">
        <v>80</v>
      </c>
      <c r="K39" s="56">
        <f>SUM(L39:M39)</f>
        <v>24</v>
      </c>
      <c r="L39" s="56">
        <v>24</v>
      </c>
      <c r="M39" s="56" t="s">
        <v>80</v>
      </c>
      <c r="N39" s="56">
        <f>SUM(O39:P39)</f>
        <v>31</v>
      </c>
      <c r="O39" s="56">
        <v>21</v>
      </c>
      <c r="P39" s="56">
        <v>10</v>
      </c>
      <c r="Q39" s="56">
        <f>SUM(R39:S39)</f>
        <v>10</v>
      </c>
      <c r="R39" s="56">
        <v>6</v>
      </c>
      <c r="S39" s="56">
        <v>4</v>
      </c>
    </row>
    <row r="40" spans="1:19" ht="15" customHeight="1">
      <c r="A40" s="134"/>
      <c r="B40" s="3"/>
      <c r="C40" s="46" t="s">
        <v>119</v>
      </c>
      <c r="D40" s="138"/>
      <c r="E40" s="55">
        <f>SUM(F40:G40)</f>
        <v>59</v>
      </c>
      <c r="F40" s="56">
        <f t="shared" si="0"/>
        <v>48</v>
      </c>
      <c r="G40" s="56">
        <f t="shared" si="0"/>
        <v>11</v>
      </c>
      <c r="H40" s="56">
        <f>IF(SUM(I40:J40)=0,"-",SUM(I40:J40))</f>
        <v>2</v>
      </c>
      <c r="I40" s="56">
        <v>2</v>
      </c>
      <c r="J40" s="56" t="s">
        <v>230</v>
      </c>
      <c r="K40" s="56">
        <f>SUM(L40:M40)</f>
        <v>22</v>
      </c>
      <c r="L40" s="56">
        <v>21</v>
      </c>
      <c r="M40" s="56">
        <v>1</v>
      </c>
      <c r="N40" s="56">
        <f>SUM(O40:P40)</f>
        <v>35</v>
      </c>
      <c r="O40" s="56">
        <v>25</v>
      </c>
      <c r="P40" s="56">
        <v>10</v>
      </c>
      <c r="Q40" s="56" t="s">
        <v>230</v>
      </c>
      <c r="R40" s="56" t="s">
        <v>80</v>
      </c>
      <c r="S40" s="56" t="s">
        <v>80</v>
      </c>
    </row>
    <row r="41" spans="1:19" ht="15" customHeight="1">
      <c r="A41" s="134"/>
      <c r="B41" s="60"/>
      <c r="C41" s="46" t="s">
        <v>120</v>
      </c>
      <c r="D41" s="179"/>
      <c r="E41" s="55">
        <v>30</v>
      </c>
      <c r="F41" s="56">
        <v>25</v>
      </c>
      <c r="G41" s="56">
        <v>5</v>
      </c>
      <c r="H41" s="56">
        <v>1</v>
      </c>
      <c r="I41" s="56">
        <v>1</v>
      </c>
      <c r="J41" s="56" t="s">
        <v>230</v>
      </c>
      <c r="K41" s="56">
        <v>14</v>
      </c>
      <c r="L41" s="56">
        <v>13</v>
      </c>
      <c r="M41" s="56">
        <v>1</v>
      </c>
      <c r="N41" s="56">
        <v>14</v>
      </c>
      <c r="O41" s="56">
        <v>10</v>
      </c>
      <c r="P41" s="56">
        <v>4</v>
      </c>
      <c r="Q41" s="56">
        <v>1</v>
      </c>
      <c r="R41" s="3">
        <v>1</v>
      </c>
      <c r="S41" s="39" t="s">
        <v>230</v>
      </c>
    </row>
    <row r="42" spans="1:19" ht="15" customHeight="1">
      <c r="A42" s="134"/>
      <c r="B42" s="60"/>
      <c r="C42" s="46" t="s">
        <v>231</v>
      </c>
      <c r="D42" s="179"/>
      <c r="E42" s="55">
        <v>47</v>
      </c>
      <c r="F42" s="56">
        <v>43</v>
      </c>
      <c r="G42" s="56">
        <v>4</v>
      </c>
      <c r="H42" s="56">
        <v>1</v>
      </c>
      <c r="I42" s="56">
        <v>1</v>
      </c>
      <c r="J42" s="56" t="s">
        <v>230</v>
      </c>
      <c r="K42" s="56">
        <v>20</v>
      </c>
      <c r="L42" s="56">
        <v>20</v>
      </c>
      <c r="M42" s="56" t="s">
        <v>230</v>
      </c>
      <c r="N42" s="56">
        <v>24</v>
      </c>
      <c r="O42" s="56">
        <v>20</v>
      </c>
      <c r="P42" s="56">
        <v>4</v>
      </c>
      <c r="Q42" s="56">
        <v>2</v>
      </c>
      <c r="R42" s="3">
        <v>2</v>
      </c>
      <c r="S42" s="39" t="s">
        <v>230</v>
      </c>
    </row>
    <row r="43" spans="1:19" ht="15" customHeight="1">
      <c r="A43" s="134"/>
      <c r="B43" s="134"/>
      <c r="C43" s="149"/>
      <c r="D43" s="138"/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5" customHeight="1">
      <c r="A44" s="134"/>
      <c r="B44" s="233" t="s">
        <v>232</v>
      </c>
      <c r="C44" s="231"/>
      <c r="D44" s="138"/>
      <c r="E44" s="55">
        <v>29</v>
      </c>
      <c r="F44" s="56">
        <v>26</v>
      </c>
      <c r="G44" s="56">
        <v>3</v>
      </c>
      <c r="H44" s="56">
        <v>1</v>
      </c>
      <c r="I44" s="56">
        <v>1</v>
      </c>
      <c r="J44" s="56" t="s">
        <v>230</v>
      </c>
      <c r="K44" s="56">
        <v>19</v>
      </c>
      <c r="L44" s="56">
        <v>19</v>
      </c>
      <c r="M44" s="56" t="s">
        <v>230</v>
      </c>
      <c r="N44" s="56">
        <v>9</v>
      </c>
      <c r="O44" s="56">
        <v>6</v>
      </c>
      <c r="P44" s="56">
        <v>3</v>
      </c>
      <c r="Q44" s="56" t="s">
        <v>80</v>
      </c>
      <c r="R44" s="56" t="s">
        <v>80</v>
      </c>
      <c r="S44" s="56" t="s">
        <v>80</v>
      </c>
    </row>
    <row r="45" spans="1:19" ht="15" customHeight="1">
      <c r="A45" s="134"/>
      <c r="B45" s="233" t="s">
        <v>233</v>
      </c>
      <c r="C45" s="231"/>
      <c r="D45" s="138"/>
      <c r="E45" s="55">
        <v>18</v>
      </c>
      <c r="F45" s="56">
        <v>17</v>
      </c>
      <c r="G45" s="56">
        <v>1</v>
      </c>
      <c r="H45" s="56" t="s">
        <v>230</v>
      </c>
      <c r="I45" s="56" t="s">
        <v>230</v>
      </c>
      <c r="J45" s="56" t="s">
        <v>230</v>
      </c>
      <c r="K45" s="56">
        <v>1</v>
      </c>
      <c r="L45" s="56">
        <v>1</v>
      </c>
      <c r="M45" s="56" t="s">
        <v>230</v>
      </c>
      <c r="N45" s="56">
        <v>15</v>
      </c>
      <c r="O45" s="56">
        <v>14</v>
      </c>
      <c r="P45" s="56">
        <v>1</v>
      </c>
      <c r="Q45" s="56">
        <v>2</v>
      </c>
      <c r="R45" s="56">
        <v>2</v>
      </c>
      <c r="S45" s="56" t="s">
        <v>80</v>
      </c>
    </row>
    <row r="46" spans="1:19" ht="15" customHeight="1">
      <c r="A46" s="150"/>
      <c r="B46" s="150"/>
      <c r="C46" s="151"/>
      <c r="D46" s="152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ht="15" customHeight="1">
      <c r="A47" s="127" t="s">
        <v>132</v>
      </c>
      <c r="B47" s="126"/>
      <c r="C47" s="127"/>
      <c r="D47" s="127"/>
      <c r="E47" s="145"/>
      <c r="F47" s="145"/>
      <c r="G47" s="127"/>
      <c r="H47" s="145"/>
      <c r="I47" s="145"/>
      <c r="J47" s="145"/>
      <c r="K47" s="145"/>
      <c r="L47" s="145"/>
      <c r="M47" s="145"/>
      <c r="N47" s="145"/>
      <c r="O47" s="145"/>
      <c r="P47" s="126"/>
      <c r="Q47" s="126"/>
      <c r="R47" s="126"/>
      <c r="S47" s="126"/>
    </row>
  </sheetData>
  <mergeCells count="10">
    <mergeCell ref="B44:C44"/>
    <mergeCell ref="B45:C45"/>
    <mergeCell ref="B4:C4"/>
    <mergeCell ref="A32:S32"/>
    <mergeCell ref="A35:D36"/>
    <mergeCell ref="E35:G35"/>
    <mergeCell ref="H35:J35"/>
    <mergeCell ref="K35:M35"/>
    <mergeCell ref="N35:P35"/>
    <mergeCell ref="Q35:S3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P7" sqref="P7"/>
    </sheetView>
  </sheetViews>
  <sheetFormatPr defaultColWidth="8.625" defaultRowHeight="25.5" customHeight="1"/>
  <cols>
    <col min="1" max="1" width="0.875" style="126" customWidth="1"/>
    <col min="2" max="2" width="2.625" style="126" customWidth="1"/>
    <col min="3" max="3" width="14.375" style="126" customWidth="1"/>
    <col min="4" max="4" width="0.875" style="126" customWidth="1"/>
    <col min="5" max="7" width="6.125" style="126" customWidth="1"/>
    <col min="8" max="8" width="0.875" style="126" customWidth="1"/>
    <col min="9" max="9" width="2.625" style="126" customWidth="1"/>
    <col min="10" max="10" width="14.375" style="126" customWidth="1"/>
    <col min="11" max="11" width="0.875" style="126" customWidth="1"/>
    <col min="12" max="20" width="6.125" style="126" customWidth="1"/>
    <col min="21" max="16384" width="8.625" style="126" customWidth="1"/>
  </cols>
  <sheetData>
    <row r="1" spans="1:17" ht="24" customHeight="1">
      <c r="A1" s="236" t="s">
        <v>234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25"/>
      <c r="P1" s="125"/>
      <c r="Q1" s="125"/>
    </row>
    <row r="2" spans="3:7" ht="25.5" customHeight="1">
      <c r="C2" s="127"/>
      <c r="D2" s="127"/>
      <c r="E2" s="127"/>
      <c r="F2" s="127"/>
      <c r="G2" s="127"/>
    </row>
    <row r="3" spans="3:21" ht="25.5" customHeight="1">
      <c r="C3" s="127"/>
      <c r="D3" s="127"/>
      <c r="E3" s="127"/>
      <c r="F3" s="127"/>
      <c r="G3" s="127"/>
      <c r="T3" s="128" t="s">
        <v>235</v>
      </c>
      <c r="U3" s="134"/>
    </row>
    <row r="4" spans="1:21" ht="25.5" customHeight="1">
      <c r="A4" s="237" t="s">
        <v>236</v>
      </c>
      <c r="B4" s="237"/>
      <c r="C4" s="237"/>
      <c r="D4" s="245"/>
      <c r="E4" s="241" t="s">
        <v>237</v>
      </c>
      <c r="F4" s="241"/>
      <c r="G4" s="242"/>
      <c r="H4" s="247" t="s">
        <v>236</v>
      </c>
      <c r="I4" s="237"/>
      <c r="J4" s="237"/>
      <c r="K4" s="245"/>
      <c r="L4" s="238" t="s">
        <v>238</v>
      </c>
      <c r="M4" s="241"/>
      <c r="N4" s="242"/>
      <c r="O4" s="241" t="s">
        <v>239</v>
      </c>
      <c r="P4" s="241"/>
      <c r="Q4" s="242"/>
      <c r="R4" s="241" t="s">
        <v>240</v>
      </c>
      <c r="S4" s="241"/>
      <c r="T4" s="242"/>
      <c r="U4" s="134"/>
    </row>
    <row r="5" spans="1:21" ht="25.5" customHeight="1">
      <c r="A5" s="239"/>
      <c r="B5" s="239"/>
      <c r="C5" s="239"/>
      <c r="D5" s="246"/>
      <c r="E5" s="132" t="s">
        <v>17</v>
      </c>
      <c r="F5" s="132" t="s">
        <v>18</v>
      </c>
      <c r="G5" s="133" t="s">
        <v>19</v>
      </c>
      <c r="H5" s="248"/>
      <c r="I5" s="239"/>
      <c r="J5" s="239"/>
      <c r="K5" s="246"/>
      <c r="L5" s="131" t="s">
        <v>17</v>
      </c>
      <c r="M5" s="132" t="s">
        <v>18</v>
      </c>
      <c r="N5" s="133" t="s">
        <v>19</v>
      </c>
      <c r="O5" s="132" t="s">
        <v>17</v>
      </c>
      <c r="P5" s="132" t="s">
        <v>18</v>
      </c>
      <c r="Q5" s="133" t="s">
        <v>19</v>
      </c>
      <c r="R5" s="132" t="s">
        <v>17</v>
      </c>
      <c r="S5" s="132" t="s">
        <v>18</v>
      </c>
      <c r="T5" s="133" t="s">
        <v>19</v>
      </c>
      <c r="U5" s="134"/>
    </row>
    <row r="6" spans="1:21" ht="25.5" customHeight="1">
      <c r="A6" s="175"/>
      <c r="B6" s="180"/>
      <c r="C6" s="181"/>
      <c r="D6" s="182"/>
      <c r="E6" s="178"/>
      <c r="F6" s="178"/>
      <c r="G6" s="178"/>
      <c r="H6" s="183"/>
      <c r="I6" s="178"/>
      <c r="J6" s="178"/>
      <c r="K6" s="184"/>
      <c r="L6" s="178"/>
      <c r="M6" s="178"/>
      <c r="N6" s="178"/>
      <c r="O6" s="178"/>
      <c r="P6" s="178"/>
      <c r="Q6" s="178"/>
      <c r="R6" s="178"/>
      <c r="S6" s="178"/>
      <c r="T6" s="178"/>
      <c r="U6" s="134"/>
    </row>
    <row r="7" spans="1:21" s="190" customFormat="1" ht="25.5" customHeight="1">
      <c r="A7" s="139"/>
      <c r="B7" s="244" t="s">
        <v>241</v>
      </c>
      <c r="C7" s="244"/>
      <c r="D7" s="185"/>
      <c r="E7" s="148">
        <f>IF(SUM(F7:G7)=0,"-",SUM(F7:G7))</f>
        <v>1661</v>
      </c>
      <c r="F7" s="63">
        <f>SUM(F9:F22)</f>
        <v>848</v>
      </c>
      <c r="G7" s="63">
        <f>SUM(G9:G22)</f>
        <v>813</v>
      </c>
      <c r="H7" s="183"/>
      <c r="I7" s="244" t="s">
        <v>241</v>
      </c>
      <c r="J7" s="244"/>
      <c r="K7" s="186"/>
      <c r="L7" s="148">
        <f>IF(SUM(M7:N7)=0,"-",SUM(M7:N7))</f>
        <v>1627</v>
      </c>
      <c r="M7" s="63">
        <f>SUM(M9:M27)</f>
        <v>840</v>
      </c>
      <c r="N7" s="63">
        <f>SUM(N9:N27)</f>
        <v>787</v>
      </c>
      <c r="O7" s="148">
        <f>IF(SUM(P7:Q7)=0,"-",SUM(P7:Q7))</f>
        <v>1593</v>
      </c>
      <c r="P7" s="63">
        <f>SUM(P9:P27)</f>
        <v>852</v>
      </c>
      <c r="Q7" s="63">
        <f>SUM(Q9:Q27)</f>
        <v>741</v>
      </c>
      <c r="R7" s="148">
        <v>1495</v>
      </c>
      <c r="S7" s="63">
        <v>819</v>
      </c>
      <c r="T7" s="63">
        <v>676</v>
      </c>
      <c r="U7" s="139"/>
    </row>
    <row r="8" spans="1:21" s="1" customFormat="1" ht="25.5" customHeight="1">
      <c r="A8" s="3"/>
      <c r="B8" s="3"/>
      <c r="C8" s="21"/>
      <c r="D8" s="191"/>
      <c r="E8" s="192"/>
      <c r="F8" s="56"/>
      <c r="G8" s="56"/>
      <c r="H8" s="183"/>
      <c r="I8" s="56"/>
      <c r="J8" s="56"/>
      <c r="K8" s="186"/>
      <c r="L8" s="192"/>
      <c r="M8" s="56"/>
      <c r="N8" s="56"/>
      <c r="O8" s="192"/>
      <c r="P8" s="56"/>
      <c r="Q8" s="56"/>
      <c r="R8" s="192"/>
      <c r="S8" s="56"/>
      <c r="T8" s="56"/>
      <c r="U8" s="3"/>
    </row>
    <row r="9" spans="1:21" ht="25.5" customHeight="1">
      <c r="A9" s="134"/>
      <c r="B9" s="39" t="s">
        <v>242</v>
      </c>
      <c r="C9" s="17" t="s">
        <v>243</v>
      </c>
      <c r="D9" s="193"/>
      <c r="E9" s="192">
        <f aca="true" t="shared" si="0" ref="E9:E22">IF(SUM(F9:G9)=0,"-",SUM(F9:G9))</f>
        <v>11</v>
      </c>
      <c r="F9" s="56">
        <v>11</v>
      </c>
      <c r="G9" s="56" t="s">
        <v>80</v>
      </c>
      <c r="H9" s="183"/>
      <c r="I9" s="39" t="s">
        <v>242</v>
      </c>
      <c r="J9" s="17" t="s">
        <v>243</v>
      </c>
      <c r="K9" s="186"/>
      <c r="L9" s="192">
        <f aca="true" t="shared" si="1" ref="L9:L27">IF(SUM(M9:N9)=0,"-",SUM(M9:N9))</f>
        <v>14</v>
      </c>
      <c r="M9" s="56">
        <v>12</v>
      </c>
      <c r="N9" s="56">
        <v>2</v>
      </c>
      <c r="O9" s="192">
        <f aca="true" t="shared" si="2" ref="O9:O27">IF(SUM(P9:Q9)=0,"-",SUM(P9:Q9))</f>
        <v>29</v>
      </c>
      <c r="P9" s="56">
        <v>23</v>
      </c>
      <c r="Q9" s="56">
        <v>6</v>
      </c>
      <c r="R9" s="192">
        <v>19</v>
      </c>
      <c r="S9" s="56">
        <v>16</v>
      </c>
      <c r="T9" s="56">
        <v>3</v>
      </c>
      <c r="U9" s="134"/>
    </row>
    <row r="10" spans="1:20" ht="25.5" customHeight="1">
      <c r="A10" s="134"/>
      <c r="B10" s="39" t="s">
        <v>244</v>
      </c>
      <c r="C10" s="17" t="s">
        <v>245</v>
      </c>
      <c r="D10" s="193"/>
      <c r="E10" s="192" t="str">
        <f t="shared" si="0"/>
        <v>-</v>
      </c>
      <c r="F10" s="56" t="s">
        <v>80</v>
      </c>
      <c r="G10" s="56" t="s">
        <v>80</v>
      </c>
      <c r="H10" s="183"/>
      <c r="I10" s="39" t="s">
        <v>244</v>
      </c>
      <c r="J10" s="17" t="s">
        <v>245</v>
      </c>
      <c r="K10" s="186"/>
      <c r="L10" s="192">
        <f t="shared" si="1"/>
        <v>1</v>
      </c>
      <c r="M10" s="56">
        <v>1</v>
      </c>
      <c r="N10" s="194">
        <v>0</v>
      </c>
      <c r="O10" s="192">
        <f t="shared" si="2"/>
        <v>1</v>
      </c>
      <c r="P10" s="56">
        <v>1</v>
      </c>
      <c r="Q10" s="194" t="s">
        <v>246</v>
      </c>
      <c r="R10" s="192">
        <v>1</v>
      </c>
      <c r="S10" s="56">
        <v>1</v>
      </c>
      <c r="T10" s="194" t="s">
        <v>246</v>
      </c>
    </row>
    <row r="11" spans="1:20" ht="25.5" customHeight="1">
      <c r="A11" s="134"/>
      <c r="B11" s="39" t="s">
        <v>247</v>
      </c>
      <c r="C11" s="17" t="s">
        <v>248</v>
      </c>
      <c r="D11" s="193"/>
      <c r="E11" s="192">
        <f t="shared" si="0"/>
        <v>2</v>
      </c>
      <c r="F11" s="56">
        <v>2</v>
      </c>
      <c r="G11" s="56" t="s">
        <v>80</v>
      </c>
      <c r="H11" s="183"/>
      <c r="I11" s="39" t="s">
        <v>247</v>
      </c>
      <c r="J11" s="17" t="s">
        <v>248</v>
      </c>
      <c r="K11" s="186"/>
      <c r="L11" s="192">
        <f t="shared" si="1"/>
        <v>1</v>
      </c>
      <c r="M11" s="56">
        <v>1</v>
      </c>
      <c r="N11" s="194">
        <v>0</v>
      </c>
      <c r="O11" s="192">
        <f t="shared" si="2"/>
        <v>2</v>
      </c>
      <c r="P11" s="56">
        <v>2</v>
      </c>
      <c r="Q11" s="194" t="s">
        <v>246</v>
      </c>
      <c r="R11" s="192">
        <v>1</v>
      </c>
      <c r="S11" s="56">
        <v>1</v>
      </c>
      <c r="T11" s="194" t="s">
        <v>246</v>
      </c>
    </row>
    <row r="12" spans="1:20" ht="25.5" customHeight="1">
      <c r="A12" s="134"/>
      <c r="B12" s="39" t="s">
        <v>249</v>
      </c>
      <c r="C12" s="17" t="s">
        <v>250</v>
      </c>
      <c r="D12" s="193"/>
      <c r="E12" s="192" t="str">
        <f t="shared" si="0"/>
        <v>-</v>
      </c>
      <c r="F12" s="56" t="s">
        <v>80</v>
      </c>
      <c r="G12" s="56" t="s">
        <v>80</v>
      </c>
      <c r="H12" s="183"/>
      <c r="I12" s="39" t="s">
        <v>249</v>
      </c>
      <c r="J12" s="17" t="s">
        <v>250</v>
      </c>
      <c r="K12" s="186"/>
      <c r="L12" s="192" t="str">
        <f t="shared" si="1"/>
        <v>-</v>
      </c>
      <c r="M12" s="194" t="s">
        <v>80</v>
      </c>
      <c r="N12" s="194" t="s">
        <v>80</v>
      </c>
      <c r="O12" s="192" t="str">
        <f t="shared" si="2"/>
        <v>-</v>
      </c>
      <c r="P12" s="194" t="s">
        <v>246</v>
      </c>
      <c r="Q12" s="194" t="s">
        <v>246</v>
      </c>
      <c r="R12" s="194" t="s">
        <v>246</v>
      </c>
      <c r="S12" s="194" t="s">
        <v>246</v>
      </c>
      <c r="T12" s="194" t="s">
        <v>246</v>
      </c>
    </row>
    <row r="13" spans="1:20" ht="25.5" customHeight="1">
      <c r="A13" s="134"/>
      <c r="B13" s="39" t="s">
        <v>251</v>
      </c>
      <c r="C13" s="17" t="s">
        <v>252</v>
      </c>
      <c r="D13" s="193"/>
      <c r="E13" s="192">
        <f t="shared" si="0"/>
        <v>136</v>
      </c>
      <c r="F13" s="56">
        <v>115</v>
      </c>
      <c r="G13" s="56">
        <v>21</v>
      </c>
      <c r="H13" s="183"/>
      <c r="I13" s="39" t="s">
        <v>251</v>
      </c>
      <c r="J13" s="17" t="s">
        <v>252</v>
      </c>
      <c r="K13" s="186"/>
      <c r="L13" s="192">
        <f t="shared" si="1"/>
        <v>120</v>
      </c>
      <c r="M13" s="56">
        <v>107</v>
      </c>
      <c r="N13" s="56">
        <v>13</v>
      </c>
      <c r="O13" s="192">
        <f t="shared" si="2"/>
        <v>106</v>
      </c>
      <c r="P13" s="56">
        <v>95</v>
      </c>
      <c r="Q13" s="56">
        <v>11</v>
      </c>
      <c r="R13" s="192">
        <v>87</v>
      </c>
      <c r="S13" s="56">
        <v>77</v>
      </c>
      <c r="T13" s="56">
        <v>10</v>
      </c>
    </row>
    <row r="14" spans="1:20" ht="25.5" customHeight="1">
      <c r="A14" s="134"/>
      <c r="B14" s="39" t="s">
        <v>253</v>
      </c>
      <c r="C14" s="17" t="s">
        <v>254</v>
      </c>
      <c r="D14" s="193"/>
      <c r="E14" s="192">
        <f t="shared" si="0"/>
        <v>264</v>
      </c>
      <c r="F14" s="56">
        <v>157</v>
      </c>
      <c r="G14" s="56">
        <v>107</v>
      </c>
      <c r="H14" s="183"/>
      <c r="I14" s="39" t="s">
        <v>253</v>
      </c>
      <c r="J14" s="17" t="s">
        <v>254</v>
      </c>
      <c r="K14" s="186"/>
      <c r="L14" s="192">
        <f t="shared" si="1"/>
        <v>297</v>
      </c>
      <c r="M14" s="56">
        <v>198</v>
      </c>
      <c r="N14" s="56">
        <v>99</v>
      </c>
      <c r="O14" s="192">
        <f t="shared" si="2"/>
        <v>327</v>
      </c>
      <c r="P14" s="56">
        <v>217</v>
      </c>
      <c r="Q14" s="56">
        <v>110</v>
      </c>
      <c r="R14" s="192">
        <v>390</v>
      </c>
      <c r="S14" s="56">
        <v>261</v>
      </c>
      <c r="T14" s="56">
        <v>129</v>
      </c>
    </row>
    <row r="15" spans="1:20" ht="25.5" customHeight="1">
      <c r="A15" s="134"/>
      <c r="B15" s="39" t="s">
        <v>255</v>
      </c>
      <c r="C15" s="195" t="s">
        <v>256</v>
      </c>
      <c r="D15" s="196"/>
      <c r="E15" s="192">
        <f t="shared" si="0"/>
        <v>17</v>
      </c>
      <c r="F15" s="56">
        <v>15</v>
      </c>
      <c r="G15" s="56">
        <v>2</v>
      </c>
      <c r="H15" s="183"/>
      <c r="I15" s="39" t="s">
        <v>255</v>
      </c>
      <c r="J15" s="197" t="s">
        <v>257</v>
      </c>
      <c r="K15" s="186"/>
      <c r="L15" s="192">
        <f t="shared" si="1"/>
        <v>7</v>
      </c>
      <c r="M15" s="56">
        <v>4</v>
      </c>
      <c r="N15" s="56">
        <v>3</v>
      </c>
      <c r="O15" s="192">
        <f t="shared" si="2"/>
        <v>6</v>
      </c>
      <c r="P15" s="56">
        <v>5</v>
      </c>
      <c r="Q15" s="56">
        <v>1</v>
      </c>
      <c r="R15" s="192">
        <v>16</v>
      </c>
      <c r="S15" s="56">
        <v>10</v>
      </c>
      <c r="T15" s="56">
        <v>6</v>
      </c>
    </row>
    <row r="16" spans="1:20" ht="25.5" customHeight="1">
      <c r="A16" s="134"/>
      <c r="B16" s="39" t="s">
        <v>258</v>
      </c>
      <c r="C16" s="17" t="s">
        <v>259</v>
      </c>
      <c r="D16" s="193"/>
      <c r="E16" s="192">
        <f t="shared" si="0"/>
        <v>72</v>
      </c>
      <c r="F16" s="56">
        <v>36</v>
      </c>
      <c r="G16" s="56">
        <v>36</v>
      </c>
      <c r="H16" s="183"/>
      <c r="I16" s="39" t="s">
        <v>258</v>
      </c>
      <c r="J16" s="198" t="s">
        <v>260</v>
      </c>
      <c r="K16" s="186"/>
      <c r="L16" s="192">
        <f t="shared" si="1"/>
        <v>22</v>
      </c>
      <c r="M16" s="56">
        <v>16</v>
      </c>
      <c r="N16" s="56">
        <v>6</v>
      </c>
      <c r="O16" s="192">
        <f t="shared" si="2"/>
        <v>16</v>
      </c>
      <c r="P16" s="56">
        <v>8</v>
      </c>
      <c r="Q16" s="56">
        <v>8</v>
      </c>
      <c r="R16" s="192">
        <v>17</v>
      </c>
      <c r="S16" s="56">
        <v>6</v>
      </c>
      <c r="T16" s="56">
        <v>11</v>
      </c>
    </row>
    <row r="17" spans="1:20" ht="25.5" customHeight="1">
      <c r="A17" s="134"/>
      <c r="B17" s="39" t="s">
        <v>261</v>
      </c>
      <c r="C17" s="195" t="s">
        <v>262</v>
      </c>
      <c r="D17" s="196"/>
      <c r="E17" s="192">
        <f t="shared" si="0"/>
        <v>350</v>
      </c>
      <c r="F17" s="56">
        <v>124</v>
      </c>
      <c r="G17" s="56">
        <v>226</v>
      </c>
      <c r="H17" s="183"/>
      <c r="I17" s="39" t="s">
        <v>261</v>
      </c>
      <c r="J17" s="198" t="s">
        <v>263</v>
      </c>
      <c r="K17" s="186"/>
      <c r="L17" s="192">
        <f t="shared" si="1"/>
        <v>62</v>
      </c>
      <c r="M17" s="56">
        <v>32</v>
      </c>
      <c r="N17" s="56">
        <v>30</v>
      </c>
      <c r="O17" s="192">
        <f t="shared" si="2"/>
        <v>38</v>
      </c>
      <c r="P17" s="56">
        <v>20</v>
      </c>
      <c r="Q17" s="56">
        <v>18</v>
      </c>
      <c r="R17" s="192">
        <v>44</v>
      </c>
      <c r="S17" s="56">
        <v>26</v>
      </c>
      <c r="T17" s="56">
        <v>18</v>
      </c>
    </row>
    <row r="18" spans="1:20" ht="25.5" customHeight="1">
      <c r="A18" s="134"/>
      <c r="B18" s="39" t="s">
        <v>264</v>
      </c>
      <c r="C18" s="17" t="s">
        <v>265</v>
      </c>
      <c r="D18" s="193"/>
      <c r="E18" s="192">
        <f t="shared" si="0"/>
        <v>18</v>
      </c>
      <c r="F18" s="56">
        <v>2</v>
      </c>
      <c r="G18" s="56">
        <v>16</v>
      </c>
      <c r="H18" s="183"/>
      <c r="I18" s="39" t="s">
        <v>264</v>
      </c>
      <c r="J18" s="195" t="s">
        <v>266</v>
      </c>
      <c r="K18" s="186"/>
      <c r="L18" s="192">
        <f t="shared" si="1"/>
        <v>305</v>
      </c>
      <c r="M18" s="56">
        <v>113</v>
      </c>
      <c r="N18" s="56">
        <v>192</v>
      </c>
      <c r="O18" s="192">
        <f t="shared" si="2"/>
        <v>309</v>
      </c>
      <c r="P18" s="56">
        <v>108</v>
      </c>
      <c r="Q18" s="56">
        <v>201</v>
      </c>
      <c r="R18" s="192">
        <v>294</v>
      </c>
      <c r="S18" s="56">
        <v>116</v>
      </c>
      <c r="T18" s="56">
        <v>178</v>
      </c>
    </row>
    <row r="19" spans="1:20" ht="25.5" customHeight="1">
      <c r="A19" s="134"/>
      <c r="B19" s="39" t="s">
        <v>267</v>
      </c>
      <c r="C19" s="17" t="s">
        <v>268</v>
      </c>
      <c r="D19" s="193"/>
      <c r="E19" s="192">
        <f t="shared" si="0"/>
        <v>7</v>
      </c>
      <c r="F19" s="56">
        <v>1</v>
      </c>
      <c r="G19" s="56">
        <v>6</v>
      </c>
      <c r="H19" s="183"/>
      <c r="I19" s="39" t="s">
        <v>267</v>
      </c>
      <c r="J19" s="17" t="s">
        <v>265</v>
      </c>
      <c r="K19" s="186"/>
      <c r="L19" s="192">
        <f t="shared" si="1"/>
        <v>19</v>
      </c>
      <c r="M19" s="56">
        <v>2</v>
      </c>
      <c r="N19" s="56">
        <v>17</v>
      </c>
      <c r="O19" s="192">
        <f t="shared" si="2"/>
        <v>20</v>
      </c>
      <c r="P19" s="56">
        <v>1</v>
      </c>
      <c r="Q19" s="56">
        <v>19</v>
      </c>
      <c r="R19" s="192">
        <v>40</v>
      </c>
      <c r="S19" s="56">
        <v>4</v>
      </c>
      <c r="T19" s="56">
        <v>36</v>
      </c>
    </row>
    <row r="20" spans="1:20" ht="25.5" customHeight="1">
      <c r="A20" s="134"/>
      <c r="B20" s="39" t="s">
        <v>269</v>
      </c>
      <c r="C20" s="17" t="s">
        <v>270</v>
      </c>
      <c r="D20" s="193"/>
      <c r="E20" s="192">
        <f t="shared" si="0"/>
        <v>561</v>
      </c>
      <c r="F20" s="56">
        <v>212</v>
      </c>
      <c r="G20" s="56">
        <v>349</v>
      </c>
      <c r="H20" s="183"/>
      <c r="I20" s="39" t="s">
        <v>269</v>
      </c>
      <c r="J20" s="17" t="s">
        <v>268</v>
      </c>
      <c r="K20" s="186"/>
      <c r="L20" s="192">
        <f t="shared" si="1"/>
        <v>6</v>
      </c>
      <c r="M20" s="194">
        <v>0</v>
      </c>
      <c r="N20" s="56">
        <v>6</v>
      </c>
      <c r="O20" s="192">
        <f t="shared" si="2"/>
        <v>1</v>
      </c>
      <c r="P20" s="194">
        <v>1</v>
      </c>
      <c r="Q20" s="56" t="s">
        <v>246</v>
      </c>
      <c r="R20" s="192">
        <v>5</v>
      </c>
      <c r="S20" s="194">
        <v>1</v>
      </c>
      <c r="T20" s="56">
        <v>4</v>
      </c>
    </row>
    <row r="21" spans="1:20" ht="25.5" customHeight="1">
      <c r="A21" s="134"/>
      <c r="B21" s="39" t="s">
        <v>271</v>
      </c>
      <c r="C21" s="17" t="s">
        <v>272</v>
      </c>
      <c r="D21" s="193"/>
      <c r="E21" s="192">
        <f t="shared" si="0"/>
        <v>202</v>
      </c>
      <c r="F21" s="56">
        <v>165</v>
      </c>
      <c r="G21" s="56">
        <v>37</v>
      </c>
      <c r="H21" s="183"/>
      <c r="I21" s="39" t="s">
        <v>271</v>
      </c>
      <c r="J21" s="17" t="s">
        <v>273</v>
      </c>
      <c r="K21" s="186"/>
      <c r="L21" s="192">
        <f t="shared" si="1"/>
        <v>96</v>
      </c>
      <c r="M21" s="56">
        <v>39</v>
      </c>
      <c r="N21" s="56">
        <v>57</v>
      </c>
      <c r="O21" s="192">
        <f t="shared" si="2"/>
        <v>85</v>
      </c>
      <c r="P21" s="56">
        <v>41</v>
      </c>
      <c r="Q21" s="56">
        <v>44</v>
      </c>
      <c r="R21" s="192">
        <v>62</v>
      </c>
      <c r="S21" s="56">
        <v>25</v>
      </c>
      <c r="T21" s="56">
        <v>37</v>
      </c>
    </row>
    <row r="22" spans="1:20" ht="25.5" customHeight="1">
      <c r="A22" s="134"/>
      <c r="B22" s="3"/>
      <c r="C22" s="17" t="s">
        <v>274</v>
      </c>
      <c r="D22" s="193"/>
      <c r="E22" s="192">
        <f t="shared" si="0"/>
        <v>21</v>
      </c>
      <c r="F22" s="56">
        <v>8</v>
      </c>
      <c r="G22" s="56">
        <v>13</v>
      </c>
      <c r="H22" s="183"/>
      <c r="I22" s="56" t="s">
        <v>275</v>
      </c>
      <c r="J22" s="198" t="s">
        <v>276</v>
      </c>
      <c r="K22" s="186"/>
      <c r="L22" s="192">
        <f t="shared" si="1"/>
        <v>140</v>
      </c>
      <c r="M22" s="56">
        <v>8</v>
      </c>
      <c r="N22" s="56">
        <v>132</v>
      </c>
      <c r="O22" s="192">
        <f t="shared" si="2"/>
        <v>132</v>
      </c>
      <c r="P22" s="56">
        <v>11</v>
      </c>
      <c r="Q22" s="56">
        <v>121</v>
      </c>
      <c r="R22" s="192">
        <v>83</v>
      </c>
      <c r="S22" s="56">
        <v>7</v>
      </c>
      <c r="T22" s="56">
        <v>76</v>
      </c>
    </row>
    <row r="23" spans="1:20" ht="25.5" customHeight="1">
      <c r="A23" s="134"/>
      <c r="B23" s="3"/>
      <c r="C23" s="21"/>
      <c r="D23" s="191"/>
      <c r="E23" s="56"/>
      <c r="F23" s="56"/>
      <c r="G23" s="56"/>
      <c r="H23" s="183"/>
      <c r="I23" s="56" t="s">
        <v>277</v>
      </c>
      <c r="J23" s="198" t="s">
        <v>278</v>
      </c>
      <c r="K23" s="186"/>
      <c r="L23" s="192">
        <f t="shared" si="1"/>
        <v>9</v>
      </c>
      <c r="M23" s="56">
        <v>1</v>
      </c>
      <c r="N23" s="56">
        <v>8</v>
      </c>
      <c r="O23" s="192">
        <f t="shared" si="2"/>
        <v>4</v>
      </c>
      <c r="P23" s="56" t="s">
        <v>279</v>
      </c>
      <c r="Q23" s="56">
        <v>4</v>
      </c>
      <c r="R23" s="192">
        <v>3</v>
      </c>
      <c r="S23" s="56">
        <v>1</v>
      </c>
      <c r="T23" s="56">
        <v>2</v>
      </c>
    </row>
    <row r="24" spans="1:20" ht="25.5" customHeight="1">
      <c r="A24" s="134"/>
      <c r="B24" s="3"/>
      <c r="C24" s="3"/>
      <c r="D24" s="191"/>
      <c r="E24" s="102"/>
      <c r="F24" s="102"/>
      <c r="G24" s="102"/>
      <c r="H24" s="199"/>
      <c r="I24" s="200" t="s">
        <v>280</v>
      </c>
      <c r="J24" s="17" t="s">
        <v>281</v>
      </c>
      <c r="K24" s="201"/>
      <c r="L24" s="192">
        <f t="shared" si="1"/>
        <v>24</v>
      </c>
      <c r="M24" s="56">
        <v>14</v>
      </c>
      <c r="N24" s="56">
        <v>10</v>
      </c>
      <c r="O24" s="192">
        <f t="shared" si="2"/>
        <v>19</v>
      </c>
      <c r="P24" s="56">
        <v>4</v>
      </c>
      <c r="Q24" s="56">
        <v>15</v>
      </c>
      <c r="R24" s="192">
        <v>61</v>
      </c>
      <c r="S24" s="56">
        <v>11</v>
      </c>
      <c r="T24" s="56">
        <v>50</v>
      </c>
    </row>
    <row r="25" spans="1:20" ht="25.5" customHeight="1">
      <c r="A25" s="134"/>
      <c r="B25" s="3"/>
      <c r="C25" s="3"/>
      <c r="D25" s="201"/>
      <c r="E25" s="102"/>
      <c r="F25" s="102"/>
      <c r="G25" s="102"/>
      <c r="H25" s="199"/>
      <c r="I25" s="15" t="s">
        <v>282</v>
      </c>
      <c r="J25" s="202" t="s">
        <v>283</v>
      </c>
      <c r="K25" s="201"/>
      <c r="L25" s="192">
        <f t="shared" si="1"/>
        <v>292</v>
      </c>
      <c r="M25" s="56">
        <v>124</v>
      </c>
      <c r="N25" s="56">
        <v>168</v>
      </c>
      <c r="O25" s="192">
        <f t="shared" si="2"/>
        <v>277</v>
      </c>
      <c r="P25" s="56">
        <v>149</v>
      </c>
      <c r="Q25" s="56">
        <v>128</v>
      </c>
      <c r="R25" s="192">
        <v>176</v>
      </c>
      <c r="S25" s="56">
        <v>91</v>
      </c>
      <c r="T25" s="56">
        <v>85</v>
      </c>
    </row>
    <row r="26" spans="1:20" ht="25.5" customHeight="1">
      <c r="A26" s="134"/>
      <c r="B26" s="3"/>
      <c r="C26" s="21"/>
      <c r="D26" s="191"/>
      <c r="E26" s="102"/>
      <c r="F26" s="102"/>
      <c r="G26" s="102"/>
      <c r="H26" s="199"/>
      <c r="I26" s="15" t="s">
        <v>284</v>
      </c>
      <c r="J26" s="202" t="s">
        <v>285</v>
      </c>
      <c r="K26" s="201"/>
      <c r="L26" s="192">
        <f t="shared" si="1"/>
        <v>200</v>
      </c>
      <c r="M26" s="56">
        <v>165</v>
      </c>
      <c r="N26" s="56">
        <v>35</v>
      </c>
      <c r="O26" s="192">
        <f t="shared" si="2"/>
        <v>215</v>
      </c>
      <c r="P26" s="56">
        <v>164</v>
      </c>
      <c r="Q26" s="56">
        <v>51</v>
      </c>
      <c r="R26" s="192">
        <v>128</v>
      </c>
      <c r="S26" s="56">
        <v>104</v>
      </c>
      <c r="T26" s="56">
        <v>24</v>
      </c>
    </row>
    <row r="27" spans="1:20" ht="25.5" customHeight="1">
      <c r="A27" s="134"/>
      <c r="B27" s="3"/>
      <c r="C27" s="21"/>
      <c r="D27" s="191"/>
      <c r="E27" s="102"/>
      <c r="F27" s="102"/>
      <c r="G27" s="102"/>
      <c r="H27" s="199"/>
      <c r="I27" s="3"/>
      <c r="J27" s="17" t="s">
        <v>286</v>
      </c>
      <c r="K27" s="201"/>
      <c r="L27" s="192">
        <f t="shared" si="1"/>
        <v>12</v>
      </c>
      <c r="M27" s="56">
        <v>3</v>
      </c>
      <c r="N27" s="56">
        <v>9</v>
      </c>
      <c r="O27" s="192">
        <f t="shared" si="2"/>
        <v>6</v>
      </c>
      <c r="P27" s="56">
        <v>2</v>
      </c>
      <c r="Q27" s="56">
        <v>4</v>
      </c>
      <c r="R27" s="192">
        <v>68</v>
      </c>
      <c r="S27" s="56">
        <v>61</v>
      </c>
      <c r="T27" s="56">
        <v>7</v>
      </c>
    </row>
    <row r="28" spans="1:20" ht="25.5" customHeight="1">
      <c r="A28" s="150"/>
      <c r="B28" s="71"/>
      <c r="C28" s="71"/>
      <c r="D28" s="203"/>
      <c r="E28" s="71"/>
      <c r="F28" s="71"/>
      <c r="G28" s="71"/>
      <c r="H28" s="199"/>
      <c r="I28" s="71"/>
      <c r="J28" s="71"/>
      <c r="K28" s="203"/>
      <c r="L28" s="71"/>
      <c r="M28" s="71"/>
      <c r="N28" s="71"/>
      <c r="O28" s="71"/>
      <c r="P28" s="71"/>
      <c r="Q28" s="71"/>
      <c r="R28" s="71"/>
      <c r="S28" s="71"/>
      <c r="T28" s="71"/>
    </row>
    <row r="29" spans="1:7" ht="25.5" customHeight="1">
      <c r="A29" s="127" t="s">
        <v>287</v>
      </c>
      <c r="C29" s="127"/>
      <c r="D29" s="127"/>
      <c r="E29" s="145"/>
      <c r="F29" s="145"/>
      <c r="G29" s="145"/>
    </row>
    <row r="30" spans="1:7" ht="25.5" customHeight="1">
      <c r="A30" s="127" t="s">
        <v>132</v>
      </c>
      <c r="C30" s="127"/>
      <c r="D30" s="127"/>
      <c r="E30" s="127"/>
      <c r="F30" s="127"/>
      <c r="G30" s="127"/>
    </row>
    <row r="31" spans="3:7" ht="25.5" customHeight="1">
      <c r="C31" s="127"/>
      <c r="D31" s="127"/>
      <c r="E31" s="127"/>
      <c r="F31" s="127"/>
      <c r="G31" s="127"/>
    </row>
    <row r="32" spans="3:7" ht="25.5" customHeight="1">
      <c r="C32" s="127"/>
      <c r="D32" s="127"/>
      <c r="E32" s="127"/>
      <c r="F32" s="127"/>
      <c r="G32" s="127"/>
    </row>
  </sheetData>
  <mergeCells count="9">
    <mergeCell ref="A1:N1"/>
    <mergeCell ref="A4:D5"/>
    <mergeCell ref="E4:G4"/>
    <mergeCell ref="H4:K5"/>
    <mergeCell ref="L4:N4"/>
    <mergeCell ref="O4:Q4"/>
    <mergeCell ref="R4:T4"/>
    <mergeCell ref="B7:C7"/>
    <mergeCell ref="I7:J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2005-07-06T06:14:41Z</cp:lastPrinted>
  <dcterms:created xsi:type="dcterms:W3CDTF">2003-09-18T01:26:57Z</dcterms:created>
  <dcterms:modified xsi:type="dcterms:W3CDTF">2006-09-26T01:50:01Z</dcterms:modified>
  <cp:category/>
  <cp:version/>
  <cp:contentType/>
  <cp:contentStatus/>
</cp:coreProperties>
</file>