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activeTab="4"/>
  </bookViews>
  <sheets>
    <sheet name="製造業" sheetId="1" r:id="rId1"/>
    <sheet name="在庫指数" sheetId="2" r:id="rId2"/>
    <sheet name="商業" sheetId="3" r:id="rId3"/>
    <sheet name="卸売・小売業構成比" sheetId="4" r:id="rId4"/>
    <sheet name="青果物取扱状況" sheetId="5" r:id="rId5"/>
    <sheet name="大型小売店販売額" sheetId="6" r:id="rId6"/>
  </sheets>
  <definedNames/>
  <calcPr fullCalcOnLoad="1"/>
</workbook>
</file>

<file path=xl/sharedStrings.xml><?xml version="1.0" encoding="utf-8"?>
<sst xmlns="http://schemas.openxmlformats.org/spreadsheetml/2006/main" count="469" uniqueCount="260">
  <si>
    <t>66.  県  内  鉱  工  業  指  数</t>
  </si>
  <si>
    <t>生　　　産　　　指　　　数</t>
  </si>
  <si>
    <t>年・月次</t>
  </si>
  <si>
    <t>総   合</t>
  </si>
  <si>
    <t>年・月</t>
  </si>
  <si>
    <t>製造工業</t>
  </si>
  <si>
    <t>鉱   業　　（非金属　鉱業）</t>
  </si>
  <si>
    <t>鉄鋼業</t>
  </si>
  <si>
    <t>非鉄金属　工　　業</t>
  </si>
  <si>
    <t>金属製品 工    業</t>
  </si>
  <si>
    <t>一般機械 工    業</t>
  </si>
  <si>
    <t>電気機械 工    業</t>
  </si>
  <si>
    <t>輸送機械 工    業</t>
  </si>
  <si>
    <t>窯 業 ・</t>
  </si>
  <si>
    <t>化学工業</t>
  </si>
  <si>
    <t>プラスチ</t>
  </si>
  <si>
    <t>パルプ・</t>
  </si>
  <si>
    <t>繊維工業</t>
  </si>
  <si>
    <t>ゴム製品 工    業</t>
  </si>
  <si>
    <t>木材・</t>
  </si>
  <si>
    <t>食料品   工  業</t>
  </si>
  <si>
    <t>その他   工  業</t>
  </si>
  <si>
    <t>土石製品</t>
  </si>
  <si>
    <t>ック製品</t>
  </si>
  <si>
    <t>紙・紙加</t>
  </si>
  <si>
    <t>木製品</t>
  </si>
  <si>
    <t>工    業</t>
  </si>
  <si>
    <t>工品工業</t>
  </si>
  <si>
    <t>工  業</t>
  </si>
  <si>
    <t>９</t>
  </si>
  <si>
    <t>10</t>
  </si>
  <si>
    <t>11</t>
  </si>
  <si>
    <t>12</t>
  </si>
  <si>
    <t>１</t>
  </si>
  <si>
    <t>２</t>
  </si>
  <si>
    <t>３</t>
  </si>
  <si>
    <t>４</t>
  </si>
  <si>
    <t>５</t>
  </si>
  <si>
    <t>６</t>
  </si>
  <si>
    <t>７</t>
  </si>
  <si>
    <t>８</t>
  </si>
  <si>
    <t>在　　　庫　　　指　　　数</t>
  </si>
  <si>
    <t>資料　県統計調査課</t>
  </si>
  <si>
    <t>平成</t>
  </si>
  <si>
    <t>12年</t>
  </si>
  <si>
    <t>13年</t>
  </si>
  <si>
    <t>　　　  ３月</t>
  </si>
  <si>
    <t>　　　  ４月</t>
  </si>
  <si>
    <t>　　　  ５月</t>
  </si>
  <si>
    <t>　　　  ６月</t>
  </si>
  <si>
    <t>　　　  ８月</t>
  </si>
  <si>
    <t>　　　  ９月</t>
  </si>
  <si>
    <t>　　　 11月</t>
  </si>
  <si>
    <t>　　　 12月</t>
  </si>
  <si>
    <t>　　　  ２月</t>
  </si>
  <si>
    <t>　　　  ７月</t>
  </si>
  <si>
    <t>　　　 10月</t>
  </si>
  <si>
    <t>13</t>
  </si>
  <si>
    <t>対象範囲は鉱工業全般を対象とするが、日本標準産業分類の製造業の中分類で、次の業種は系列を採用できないため除外した。</t>
  </si>
  <si>
    <t>※ 1）　</t>
  </si>
  <si>
    <t xml:space="preserve">    2）　</t>
  </si>
  <si>
    <t xml:space="preserve">    3）</t>
  </si>
  <si>
    <t xml:space="preserve">    4）</t>
  </si>
  <si>
    <t>採用品目104品目（製造工業102品目、工業2品目）</t>
  </si>
  <si>
    <t>14</t>
  </si>
  <si>
    <t>x</t>
  </si>
  <si>
    <t xml:space="preserve">          　　なお、付加価値額は次の算式によって品目毎に求めた。</t>
  </si>
  <si>
    <t xml:space="preserve">          　　付加価値額＝生産額－（内国消費税額＋原材料使用額等＋減価償却額）</t>
  </si>
  <si>
    <t xml:space="preserve">          　　このようにして求めた付加価値額の割合を鉱工業全体に対する１万分比で示し、適宜調整を加えて各業種のウェイトとした。</t>
  </si>
  <si>
    <t>　「出版・印刷・同関連産業」「石油製品・石炭製品製造業」「なめし革・同製品・毛皮製造業」「精密機械器具製造業」</t>
  </si>
  <si>
    <t>採用品目１５４品目（製造工業１５２品目、鉱業２品目）</t>
  </si>
  <si>
    <t>算式・・・ラスパイレス算式（ウェイトを基準時に固定した加重平均法）</t>
  </si>
  <si>
    <t>ウェイト　平成１２年工業統計調査を中心に算出した付加価値額による。</t>
  </si>
  <si>
    <t>ウェイト</t>
  </si>
  <si>
    <t>14年</t>
  </si>
  <si>
    <t>14</t>
  </si>
  <si>
    <t>ウエイト</t>
  </si>
  <si>
    <t>14年</t>
  </si>
  <si>
    <t>15</t>
  </si>
  <si>
    <t>x</t>
  </si>
  <si>
    <t>ウエイト</t>
  </si>
  <si>
    <t>窯 業 ・</t>
  </si>
  <si>
    <t>15年</t>
  </si>
  <si>
    <t>16年</t>
  </si>
  <si>
    <t>16年１月</t>
  </si>
  <si>
    <t>15</t>
  </si>
  <si>
    <t>16</t>
  </si>
  <si>
    <t>16年</t>
  </si>
  <si>
    <t>　16年１月</t>
  </si>
  <si>
    <t>食料品・　たばこ  　 工  業</t>
  </si>
  <si>
    <t>その他の   工  業</t>
  </si>
  <si>
    <t>情報通信　機械工業</t>
  </si>
  <si>
    <t>ｘ</t>
  </si>
  <si>
    <t>電子部品・</t>
  </si>
  <si>
    <t>デバイス</t>
  </si>
  <si>
    <t>工　　業</t>
  </si>
  <si>
    <t>平成１２年＝100</t>
  </si>
  <si>
    <t>Ⅵ　    商                      業</t>
  </si>
  <si>
    <t>２．数値は、本市の商業統計調査結果概要から抜粋したもので、通商産業省から公表される数値とは必ずしも一致しない。</t>
  </si>
  <si>
    <t>３．平成14年商業統計調査において産業分類の改訂及び業態分類の見直しを行っている。平成９年の数値は平成14年の定義にあわせて組替えており、平成11年公表値とは必ずしも一致しない。</t>
  </si>
  <si>
    <t>74.産業（小分類）別商店数，従業者数，年間商品販売額，その他の収入額及び商品手持額</t>
  </si>
  <si>
    <t>単位：人・100万円</t>
  </si>
  <si>
    <t>産  業　分　類</t>
  </si>
  <si>
    <t>商店数</t>
  </si>
  <si>
    <t>従業員数</t>
  </si>
  <si>
    <t>年間商品販売額</t>
  </si>
  <si>
    <t>その他の収入額</t>
  </si>
  <si>
    <t>商品手持額</t>
  </si>
  <si>
    <t>産業分類</t>
  </si>
  <si>
    <t>平成９年</t>
  </si>
  <si>
    <t>11年</t>
  </si>
  <si>
    <t>14年</t>
  </si>
  <si>
    <t>合計</t>
  </si>
  <si>
    <t>合計</t>
  </si>
  <si>
    <t>卸売業計</t>
  </si>
  <si>
    <t>卸計</t>
  </si>
  <si>
    <t>各種商品卸売業</t>
  </si>
  <si>
    <t>繊維品卸売業</t>
  </si>
  <si>
    <t>衣服・身の回り品卸売業</t>
  </si>
  <si>
    <t>農畜産物・水産物卸売業</t>
  </si>
  <si>
    <t>食料・飲料卸売業</t>
  </si>
  <si>
    <t>建築材料卸売業</t>
  </si>
  <si>
    <t>集</t>
  </si>
  <si>
    <t>化学製品卸売業</t>
  </si>
  <si>
    <t>鉱物・金属材料卸売業</t>
  </si>
  <si>
    <t>再生資源卸売業</t>
  </si>
  <si>
    <t>一般機械器具卸売業</t>
  </si>
  <si>
    <t>自動車卸売業</t>
  </si>
  <si>
    <t>電気機械器具卸売業</t>
  </si>
  <si>
    <t>その他の機械器具卸売業</t>
  </si>
  <si>
    <t>家具・建具・じゅう器等卸売業</t>
  </si>
  <si>
    <t>医薬品・化粧品卸売業</t>
  </si>
  <si>
    <t>他に分類されない卸売業</t>
  </si>
  <si>
    <t>（代理商，仲立業含む）</t>
  </si>
  <si>
    <t>小売業計（除飲食店）</t>
  </si>
  <si>
    <t>小売業</t>
  </si>
  <si>
    <t>各種商品小売業</t>
  </si>
  <si>
    <t>百貨店</t>
  </si>
  <si>
    <t>計</t>
  </si>
  <si>
    <t>その他の各種商品小売業</t>
  </si>
  <si>
    <t>織物・衣服・身の回り品小売業</t>
  </si>
  <si>
    <t>呉服・服地・寝具小売業</t>
  </si>
  <si>
    <t>男子服小売業</t>
  </si>
  <si>
    <t>婦人・子供服小売業</t>
  </si>
  <si>
    <t>靴・履物小売業</t>
  </si>
  <si>
    <t>その他の織物・衣類・身の回り品小売業</t>
  </si>
  <si>
    <t>飲食料品小売業</t>
  </si>
  <si>
    <t>各種食料品小売業</t>
  </si>
  <si>
    <t>酒小売業</t>
  </si>
  <si>
    <t>食肉小売業</t>
  </si>
  <si>
    <t>鮮魚小売業</t>
  </si>
  <si>
    <t>乾物小売業</t>
  </si>
  <si>
    <t>な</t>
  </si>
  <si>
    <t>野菜・果実小売業</t>
  </si>
  <si>
    <t>菓子・パン小売業</t>
  </si>
  <si>
    <t>米穀類小売業</t>
  </si>
  <si>
    <t>その他の飲食料品小売業</t>
  </si>
  <si>
    <t>自動車・自転車小売業</t>
  </si>
  <si>
    <t>自動車小売業</t>
  </si>
  <si>
    <t>自転車小売業</t>
  </si>
  <si>
    <t>家具・建具・じゅう器小売業</t>
  </si>
  <si>
    <t>家具・建具・畳小売業</t>
  </si>
  <si>
    <t>機械器具小売業</t>
  </si>
  <si>
    <t>その他のじゅう器小売業</t>
  </si>
  <si>
    <t>し</t>
  </si>
  <si>
    <t>その他の小売業</t>
  </si>
  <si>
    <t>医薬品・化粧品小売業</t>
  </si>
  <si>
    <t>農耕用品小売業</t>
  </si>
  <si>
    <t>燃料小売業</t>
  </si>
  <si>
    <t>書籍・文房具小売業</t>
  </si>
  <si>
    <t>スポーツ用品・がん具・</t>
  </si>
  <si>
    <t>娯楽用品・楽器小売業</t>
  </si>
  <si>
    <t>写真機・写真材料小売業</t>
  </si>
  <si>
    <t>時計・眼鏡・光学機械小売業</t>
  </si>
  <si>
    <t>他に分類されない小売業</t>
  </si>
  <si>
    <t>　７８．　地区別、卸売業・小売業別商店数、従業者数、年間商品販売額の構成比（平成14年）</t>
  </si>
  <si>
    <t>地　　区</t>
  </si>
  <si>
    <t>商店数（店）</t>
  </si>
  <si>
    <t>従業者数（人）</t>
  </si>
  <si>
    <t>年間商品販売額（万円）</t>
  </si>
  <si>
    <t>総数</t>
  </si>
  <si>
    <t>構成比（％）</t>
  </si>
  <si>
    <t>合　　　計</t>
  </si>
  <si>
    <t>中央地区</t>
  </si>
  <si>
    <t>東部地区</t>
  </si>
  <si>
    <t>北部地区</t>
  </si>
  <si>
    <t>西部地区</t>
  </si>
  <si>
    <t>南部地区</t>
  </si>
  <si>
    <t>小売業計</t>
  </si>
  <si>
    <t>79.　市　内　青　果　市　場　青　果　物　取　扱　状　況</t>
  </si>
  <si>
    <t>単位：　t　・　100万円</t>
  </si>
  <si>
    <t>年・月次</t>
  </si>
  <si>
    <t>　　　　　　　　　　　　　　　　　　　　　　　　　　　　野　　　　　　　　　　　　　　　　　　　　　　　　　　　　　　　　　菜　　　　　　　　　　　　　　　　　　　　　　　　　　　　類</t>
  </si>
  <si>
    <t>　　　　　　　　　果　　　　　　　　　実　　　　　　　　　類</t>
  </si>
  <si>
    <t>野菜合計</t>
  </si>
  <si>
    <t>だいこん</t>
  </si>
  <si>
    <t>にんじん</t>
  </si>
  <si>
    <t>はくさい</t>
  </si>
  <si>
    <t>キャベツ</t>
  </si>
  <si>
    <t>トマト</t>
  </si>
  <si>
    <t>きゅうり</t>
  </si>
  <si>
    <t>たまねぎ(国産）</t>
  </si>
  <si>
    <t>その他</t>
  </si>
  <si>
    <t>果実類合計</t>
  </si>
  <si>
    <t>（うち）　みかん</t>
  </si>
  <si>
    <t>（うち）　りんご</t>
  </si>
  <si>
    <t>数量</t>
  </si>
  <si>
    <t>金額</t>
  </si>
  <si>
    <t>平成</t>
  </si>
  <si>
    <t>13年</t>
  </si>
  <si>
    <t>平成16年</t>
  </si>
  <si>
    <t>1月</t>
  </si>
  <si>
    <t>2月</t>
  </si>
  <si>
    <t>3月</t>
  </si>
  <si>
    <t>4月</t>
  </si>
  <si>
    <t>5月</t>
  </si>
  <si>
    <t>6月</t>
  </si>
  <si>
    <t>7月</t>
  </si>
  <si>
    <t>8月</t>
  </si>
  <si>
    <t>9月</t>
  </si>
  <si>
    <t>10月</t>
  </si>
  <si>
    <t>11月</t>
  </si>
  <si>
    <t>12月</t>
  </si>
  <si>
    <t>※年次別の数量・金額は、市内青果市場の計であり、月別数量・金額は年間取扱量の多い順に、市全体の卸売数量の80％を</t>
  </si>
  <si>
    <t>　上回る卸売会社の数値である。　したがって年間計とは合致しない。</t>
  </si>
  <si>
    <t>資料　　九州農政局統計部　｢青果物卸売市場調査」</t>
  </si>
  <si>
    <t>80.　大型小売店販売額（県内）</t>
  </si>
  <si>
    <t>単位：　100万円</t>
  </si>
  <si>
    <t>年次・月次</t>
  </si>
  <si>
    <t>販売額合計　（百貨店＋スーパー）</t>
  </si>
  <si>
    <t>営業日数　　（日）</t>
  </si>
  <si>
    <t>従業者数　　（人）</t>
  </si>
  <si>
    <t>売場面積　　（1000㎡）</t>
  </si>
  <si>
    <t>事業所数</t>
  </si>
  <si>
    <t>衣料品</t>
  </si>
  <si>
    <t>飲食料品</t>
  </si>
  <si>
    <t>その他</t>
  </si>
  <si>
    <t>平成</t>
  </si>
  <si>
    <t>14年</t>
  </si>
  <si>
    <t>15年</t>
  </si>
  <si>
    <t>16年</t>
  </si>
  <si>
    <t>16年１月</t>
  </si>
  <si>
    <t>　　　 ２月</t>
  </si>
  <si>
    <t>　　　 ３月</t>
  </si>
  <si>
    <t>　　　 ４月</t>
  </si>
  <si>
    <t>　　　 ５月</t>
  </si>
  <si>
    <t>　　　 ６月</t>
  </si>
  <si>
    <t>　　　 ７月</t>
  </si>
  <si>
    <t>　　　 ８月</t>
  </si>
  <si>
    <t>　　　 ９月</t>
  </si>
  <si>
    <t xml:space="preserve">      10月</t>
  </si>
  <si>
    <t xml:space="preserve">      11月</t>
  </si>
  <si>
    <t xml:space="preserve">      12月</t>
  </si>
  <si>
    <t>※　16年度版まで掲載していた「80.百貨店及びスーパー売上高（県内）」については調査を取りやめたため、今回から掲載内容を変更している。</t>
  </si>
  <si>
    <t>資料　九州財務局</t>
  </si>
  <si>
    <t>商業統計調査結果</t>
  </si>
  <si>
    <t>１．第78表～第80表までは、「商業統計結果｝の結果である。</t>
  </si>
  <si>
    <t>14年</t>
  </si>
  <si>
    <t>15年</t>
  </si>
  <si>
    <t>16年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</si>
</sst>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e\.m\.d"/>
    <numFmt numFmtId="177" formatCode="gggee&quot;年&quot;m&quot;月&quot;d&quot;日&quot;"/>
    <numFmt numFmtId="178" formatCode="&quot;$&quot;#,##0\ ;\(&quot;$&quot;#,##0\)"/>
    <numFmt numFmtId="179" formatCode="&quot;$&quot;#,##0.00\ ;\(&quot;$&quot;#,##0.00\)"/>
    <numFmt numFmtId="180" formatCode="m/d/yy"/>
    <numFmt numFmtId="181" formatCode="h\:mm\ AM/PM"/>
    <numFmt numFmtId="182" formatCode="h\:mm\:ss\ AM/PM"/>
    <numFmt numFmtId="183" formatCode="h\:mm"/>
    <numFmt numFmtId="184" formatCode="h\:mm\:ss"/>
    <numFmt numFmtId="185" formatCode="hh\:mm\ AM/PM"/>
    <numFmt numFmtId="186" formatCode="hh\:mm\:ss\ AM/PM"/>
    <numFmt numFmtId="187" formatCode="m/d/yy\ h:mm"/>
    <numFmt numFmtId="188" formatCode="m\-dd\-yy"/>
    <numFmt numFmtId="189" formatCode="m\-dd"/>
    <numFmt numFmtId="190" formatCode="&quot;$&quot;#,##0\ ;[Red]\(&quot;$&quot;#,##0\)"/>
    <numFmt numFmtId="191" formatCode="&quot;$&quot;#,##0.00\ ;[Red]\(&quot;$&quot;#,##0.00\)"/>
    <numFmt numFmtId="192" formatCode="mmm\ d\,\ yyyy"/>
    <numFmt numFmtId="193" formatCode="mmmm\ d\,\ yyyy"/>
    <numFmt numFmtId="194" formatCode="ddd\,\\\ mmm\ d\,\ yyyy"/>
    <numFmt numFmtId="195" formatCode="dddd\,\ mmmm\ d\,\ yyyy"/>
    <numFmt numFmtId="196" formatCode="d\,\ mmmm\ yyyy"/>
    <numFmt numFmtId="197" formatCode="yyyy/m/d\ h\:mm"/>
    <numFmt numFmtId="198" formatCode="yyyy/m/d"/>
    <numFmt numFmtId="199" formatCode="ee/m/d"/>
    <numFmt numFmtId="200" formatCode="ee&quot;年&quot;m&quot;月&quot;d&quot;日&quot;"/>
    <numFmt numFmtId="201" formatCode="m/d/yyyy\ h\:mm"/>
    <numFmt numFmtId="202" formatCode="&quot;\&quot;#,##0"/>
    <numFmt numFmtId="203" formatCode="&quot;\&quot;#,##0.00"/>
    <numFmt numFmtId="204" formatCode="\$#,##0_\\)"/>
    <numFmt numFmtId="205" formatCode="\$#,##0.00_\\)"/>
    <numFmt numFmtId="206" formatCode="yyyy/m/d\ h\:mm\ AM/PM"/>
    <numFmt numFmtId="207" formatCode="m/d"/>
    <numFmt numFmtId="208" formatCode="dd\-mmm\-yy"/>
    <numFmt numFmtId="209" formatCode="mm/dd/yy"/>
    <numFmt numFmtId="210" formatCode="mmmm\-yy"/>
    <numFmt numFmtId="211" formatCode="#,##0_ "/>
    <numFmt numFmtId="212" formatCode="#,##0_);[Red]\(#,##0\)"/>
    <numFmt numFmtId="213" formatCode="#,##0.0_ "/>
    <numFmt numFmtId="214" formatCode="0.0"/>
    <numFmt numFmtId="215" formatCode="0.0%"/>
    <numFmt numFmtId="216" formatCode="0.0_);[Red]\(0.0\)"/>
    <numFmt numFmtId="217" formatCode="###\ ###\ ###\ ##0"/>
    <numFmt numFmtId="218" formatCode="0.0_ "/>
    <numFmt numFmtId="219" formatCode="###\ ##0"/>
  </numFmts>
  <fonts count="28">
    <font>
      <sz val="12"/>
      <name val="Osaka"/>
      <family val="3"/>
    </font>
    <font>
      <b/>
      <sz val="12"/>
      <name val="Osaka"/>
      <family val="3"/>
    </font>
    <font>
      <i/>
      <sz val="12"/>
      <name val="Osaka"/>
      <family val="3"/>
    </font>
    <font>
      <b/>
      <i/>
      <sz val="12"/>
      <name val="Osaka"/>
      <family val="3"/>
    </font>
    <font>
      <sz val="11"/>
      <name val="ＭＳ Ｐゴシック"/>
      <family val="0"/>
    </font>
    <font>
      <sz val="12"/>
      <name val="ＭＳ 明朝"/>
      <family val="1"/>
    </font>
    <font>
      <sz val="9"/>
      <name val="ＭＳ 明朝"/>
      <family val="1"/>
    </font>
    <font>
      <sz val="9"/>
      <name val="ＭＳ Ｐ明朝"/>
      <family val="1"/>
    </font>
    <font>
      <b/>
      <sz val="9"/>
      <name val="ＭＳ Ｐ明朝"/>
      <family val="1"/>
    </font>
    <font>
      <sz val="10"/>
      <name val="ＭＳ Ｐ明朝"/>
      <family val="1"/>
    </font>
    <font>
      <b/>
      <sz val="10"/>
      <name val="ＭＳ Ｐ明朝"/>
      <family val="1"/>
    </font>
    <font>
      <sz val="14"/>
      <name val="ＭＳ Ｐ明朝"/>
      <family val="1"/>
    </font>
    <font>
      <u val="single"/>
      <sz val="12"/>
      <color indexed="12"/>
      <name val="Osaka"/>
      <family val="3"/>
    </font>
    <font>
      <u val="single"/>
      <sz val="12"/>
      <color indexed="36"/>
      <name val="Osaka"/>
      <family val="3"/>
    </font>
    <font>
      <sz val="6"/>
      <name val="Osaka"/>
      <family val="3"/>
    </font>
    <font>
      <b/>
      <sz val="18"/>
      <name val="ＭＳ Ｐゴシック"/>
      <family val="3"/>
    </font>
    <font>
      <sz val="6"/>
      <name val="ＭＳ Ｐゴシック"/>
      <family val="3"/>
    </font>
    <font>
      <b/>
      <sz val="11"/>
      <name val="ＭＳ Ｐゴシック"/>
      <family val="0"/>
    </font>
    <font>
      <sz val="8"/>
      <name val="ＭＳ Ｐゴシック"/>
      <family val="3"/>
    </font>
    <font>
      <sz val="14"/>
      <name val="ＭＳ Ｐゴシック"/>
      <family val="3"/>
    </font>
    <font>
      <sz val="9"/>
      <name val="ＭＳ Ｐゴシック"/>
      <family val="3"/>
    </font>
    <font>
      <b/>
      <sz val="9"/>
      <name val="ＭＳ Ｐゴシック"/>
      <family val="3"/>
    </font>
    <font>
      <sz val="20"/>
      <name val="ＭＳ Ｐゴシック"/>
      <family val="3"/>
    </font>
    <font>
      <sz val="12"/>
      <name val="ＭＳ Ｐゴシック"/>
      <family val="3"/>
    </font>
    <font>
      <sz val="18"/>
      <name val="ＭＳ Ｐ明朝"/>
      <family val="1"/>
    </font>
    <font>
      <sz val="6"/>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9"/>
        <bgColor indexed="64"/>
      </patternFill>
    </fill>
  </fills>
  <borders count="30">
    <border>
      <left/>
      <right/>
      <top/>
      <bottom/>
      <diagonal/>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color indexed="63"/>
      </left>
      <right>
        <color indexed="63"/>
      </right>
      <top>
        <color indexed="63"/>
      </top>
      <bottom style="thin"/>
    </border>
    <border>
      <left style="hair"/>
      <right style="hair"/>
      <top style="thin"/>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style="hair"/>
    </border>
    <border>
      <left>
        <color indexed="63"/>
      </left>
      <right>
        <color indexed="63"/>
      </right>
      <top style="medium"/>
      <bottom>
        <color indexed="63"/>
      </bottom>
    </border>
    <border>
      <left style="hair"/>
      <right style="hair"/>
      <top style="thin"/>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style="hair"/>
      <top style="thin"/>
      <bottom>
        <color indexed="63"/>
      </bottom>
    </border>
    <border>
      <left>
        <color indexed="63"/>
      </left>
      <right style="hair"/>
      <top style="medium"/>
      <bottom>
        <color indexed="63"/>
      </bottom>
    </border>
    <border>
      <left style="hair"/>
      <right style="hair"/>
      <top style="medium"/>
      <bottom style="hair"/>
    </border>
    <border>
      <left style="hair"/>
      <right>
        <color indexed="63"/>
      </right>
      <top style="medium"/>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pplyNumberFormat="0" applyFill="0" applyBorder="0" applyAlignment="0" applyProtection="0"/>
  </cellStyleXfs>
  <cellXfs count="242">
    <xf numFmtId="0" fontId="0" fillId="0" borderId="0" xfId="0" applyAlignment="1">
      <alignment/>
    </xf>
    <xf numFmtId="0" fontId="9" fillId="0" borderId="0" xfId="0" applyFont="1" applyFill="1" applyAlignment="1">
      <alignment/>
    </xf>
    <xf numFmtId="0" fontId="9" fillId="0" borderId="0" xfId="0" applyFont="1" applyFill="1" applyBorder="1" applyAlignment="1">
      <alignment/>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xf>
    <xf numFmtId="0" fontId="9" fillId="0" borderId="0" xfId="0" applyFont="1" applyFill="1" applyAlignment="1">
      <alignment horizontal="center"/>
    </xf>
    <xf numFmtId="49" fontId="9" fillId="0" borderId="9" xfId="0" applyNumberFormat="1" applyFont="1" applyFill="1" applyBorder="1" applyAlignment="1">
      <alignment horizontal="center"/>
    </xf>
    <xf numFmtId="213" fontId="9" fillId="0" borderId="0" xfId="0" applyNumberFormat="1" applyFont="1" applyFill="1" applyBorder="1" applyAlignment="1">
      <alignment/>
    </xf>
    <xf numFmtId="213" fontId="9" fillId="0" borderId="9" xfId="0" applyNumberFormat="1" applyFont="1" applyFill="1" applyBorder="1" applyAlignment="1">
      <alignment horizontal="right"/>
    </xf>
    <xf numFmtId="0" fontId="9" fillId="0" borderId="9" xfId="0" applyFont="1" applyFill="1" applyBorder="1" applyAlignment="1">
      <alignment horizontal="center"/>
    </xf>
    <xf numFmtId="0" fontId="9" fillId="0" borderId="9"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center"/>
    </xf>
    <xf numFmtId="0" fontId="9" fillId="0" borderId="11" xfId="0" applyFont="1" applyFill="1" applyBorder="1" applyAlignment="1">
      <alignment/>
    </xf>
    <xf numFmtId="0" fontId="9" fillId="0" borderId="10" xfId="0" applyFont="1" applyFill="1" applyBorder="1" applyAlignment="1">
      <alignment horizontal="right"/>
    </xf>
    <xf numFmtId="0" fontId="9" fillId="0" borderId="11" xfId="0" applyFont="1" applyFill="1" applyBorder="1" applyAlignment="1">
      <alignment horizontal="center"/>
    </xf>
    <xf numFmtId="0" fontId="9" fillId="0" borderId="0" xfId="0" applyFont="1" applyFill="1" applyAlignment="1">
      <alignment horizontal="left"/>
    </xf>
    <xf numFmtId="212" fontId="7" fillId="0" borderId="0" xfId="0" applyNumberFormat="1" applyFont="1" applyFill="1" applyBorder="1" applyAlignment="1">
      <alignment horizontal="distributed"/>
    </xf>
    <xf numFmtId="212" fontId="7" fillId="0" borderId="0" xfId="0" applyNumberFormat="1" applyFont="1" applyFill="1" applyBorder="1" applyAlignment="1">
      <alignment horizontal="distributed"/>
    </xf>
    <xf numFmtId="212" fontId="7" fillId="0" borderId="0" xfId="0" applyNumberFormat="1" applyFont="1" applyFill="1" applyBorder="1" applyAlignment="1">
      <alignment/>
    </xf>
    <xf numFmtId="212" fontId="8" fillId="0" borderId="0" xfId="0" applyNumberFormat="1" applyFont="1" applyFill="1" applyBorder="1" applyAlignment="1">
      <alignment/>
    </xf>
    <xf numFmtId="212" fontId="8" fillId="0" borderId="0" xfId="0" applyNumberFormat="1" applyFont="1" applyFill="1" applyBorder="1" applyAlignment="1">
      <alignment horizontal="distributed"/>
    </xf>
    <xf numFmtId="212" fontId="7" fillId="0" borderId="0" xfId="0" applyNumberFormat="1" applyFont="1" applyFill="1" applyBorder="1" applyAlignment="1">
      <alignment/>
    </xf>
    <xf numFmtId="212" fontId="7" fillId="0" borderId="0" xfId="0" applyNumberFormat="1" applyFont="1" applyFill="1" applyBorder="1" applyAlignment="1">
      <alignment horizontal="right"/>
    </xf>
    <xf numFmtId="0" fontId="9" fillId="0" borderId="0" xfId="0" applyFont="1" applyFill="1" applyAlignment="1">
      <alignment/>
    </xf>
    <xf numFmtId="213" fontId="10" fillId="0" borderId="9" xfId="0" applyNumberFormat="1" applyFont="1" applyFill="1" applyBorder="1" applyAlignment="1">
      <alignment/>
    </xf>
    <xf numFmtId="49" fontId="10" fillId="0" borderId="9" xfId="0" applyNumberFormat="1" applyFont="1" applyFill="1" applyBorder="1" applyAlignment="1">
      <alignment horizontal="center"/>
    </xf>
    <xf numFmtId="0" fontId="10" fillId="0" borderId="0" xfId="0" applyFont="1" applyFill="1" applyAlignment="1">
      <alignment/>
    </xf>
    <xf numFmtId="213" fontId="10" fillId="0" borderId="0" xfId="0" applyNumberFormat="1" applyFont="1" applyFill="1" applyBorder="1" applyAlignment="1">
      <alignment/>
    </xf>
    <xf numFmtId="213" fontId="9" fillId="0" borderId="12" xfId="0" applyNumberFormat="1" applyFont="1" applyFill="1" applyBorder="1" applyAlignment="1">
      <alignment/>
    </xf>
    <xf numFmtId="213" fontId="10" fillId="0" borderId="12" xfId="0" applyNumberFormat="1" applyFont="1" applyFill="1" applyBorder="1" applyAlignment="1">
      <alignment/>
    </xf>
    <xf numFmtId="216" fontId="9" fillId="0" borderId="9" xfId="0" applyNumberFormat="1" applyFont="1" applyFill="1" applyBorder="1" applyAlignment="1">
      <alignment/>
    </xf>
    <xf numFmtId="216" fontId="9" fillId="0" borderId="0" xfId="0" applyNumberFormat="1" applyFont="1" applyFill="1" applyBorder="1" applyAlignment="1">
      <alignment horizontal="right"/>
    </xf>
    <xf numFmtId="216" fontId="9" fillId="0" borderId="12" xfId="0" applyNumberFormat="1" applyFont="1" applyFill="1" applyBorder="1" applyAlignment="1">
      <alignment horizontal="right"/>
    </xf>
    <xf numFmtId="216" fontId="9" fillId="0" borderId="9" xfId="0" applyNumberFormat="1" applyFont="1" applyFill="1" applyBorder="1" applyAlignment="1">
      <alignment horizontal="right"/>
    </xf>
    <xf numFmtId="216" fontId="10" fillId="0" borderId="0" xfId="0" applyNumberFormat="1" applyFont="1" applyFill="1" applyBorder="1" applyAlignment="1">
      <alignment horizontal="right"/>
    </xf>
    <xf numFmtId="216" fontId="9" fillId="0" borderId="0" xfId="0" applyNumberFormat="1" applyFont="1" applyFill="1" applyBorder="1" applyAlignment="1">
      <alignment/>
    </xf>
    <xf numFmtId="216" fontId="9" fillId="0" borderId="8" xfId="0" applyNumberFormat="1" applyFont="1" applyFill="1" applyBorder="1" applyAlignment="1">
      <alignment/>
    </xf>
    <xf numFmtId="216" fontId="9" fillId="0" borderId="13" xfId="0" applyNumberFormat="1" applyFont="1" applyFill="1" applyBorder="1" applyAlignment="1">
      <alignment/>
    </xf>
    <xf numFmtId="216" fontId="9" fillId="0" borderId="13" xfId="0" applyNumberFormat="1" applyFont="1" applyFill="1" applyBorder="1" applyAlignment="1">
      <alignment horizontal="right"/>
    </xf>
    <xf numFmtId="216" fontId="9" fillId="0" borderId="12" xfId="0" applyNumberFormat="1" applyFont="1" applyFill="1" applyBorder="1" applyAlignment="1">
      <alignment/>
    </xf>
    <xf numFmtId="216" fontId="9" fillId="0" borderId="8" xfId="0" applyNumberFormat="1" applyFont="1" applyFill="1" applyBorder="1" applyAlignment="1">
      <alignment/>
    </xf>
    <xf numFmtId="216" fontId="9" fillId="0" borderId="13" xfId="0" applyNumberFormat="1" applyFont="1" applyFill="1" applyBorder="1" applyAlignment="1">
      <alignment/>
    </xf>
    <xf numFmtId="216" fontId="9" fillId="0" borderId="14" xfId="0" applyNumberFormat="1" applyFont="1" applyFill="1" applyBorder="1" applyAlignment="1">
      <alignment horizontal="right"/>
    </xf>
    <xf numFmtId="49" fontId="7" fillId="0" borderId="0" xfId="0" applyNumberFormat="1" applyFont="1" applyFill="1" applyBorder="1" applyAlignment="1">
      <alignment horizontal="right"/>
    </xf>
    <xf numFmtId="212" fontId="7" fillId="0" borderId="0" xfId="0" applyNumberFormat="1" applyFont="1" applyFill="1" applyBorder="1" applyAlignment="1" quotePrefix="1">
      <alignment/>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xf>
    <xf numFmtId="0" fontId="0" fillId="0" borderId="0" xfId="0" applyAlignment="1">
      <alignment horizontal="center"/>
    </xf>
    <xf numFmtId="0" fontId="17" fillId="0" borderId="0" xfId="0" applyFont="1" applyAlignment="1">
      <alignment horizontal="center"/>
    </xf>
    <xf numFmtId="0" fontId="20" fillId="0" borderId="3"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0" fillId="0" borderId="0" xfId="0" applyAlignment="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xf>
    <xf numFmtId="0" fontId="20" fillId="0" borderId="15" xfId="0" applyFont="1" applyBorder="1" applyAlignment="1">
      <alignment horizontal="center"/>
    </xf>
    <xf numFmtId="0" fontId="20" fillId="0" borderId="19"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distributed"/>
    </xf>
    <xf numFmtId="217" fontId="21" fillId="0" borderId="8" xfId="17" applyNumberFormat="1" applyFont="1" applyBorder="1" applyAlignment="1">
      <alignment horizontal="right"/>
    </xf>
    <xf numFmtId="217" fontId="21" fillId="0" borderId="13" xfId="17" applyNumberFormat="1" applyFont="1" applyBorder="1" applyAlignment="1">
      <alignment horizontal="right"/>
    </xf>
    <xf numFmtId="217" fontId="21" fillId="0" borderId="14" xfId="17" applyNumberFormat="1" applyFont="1" applyBorder="1" applyAlignment="1">
      <alignment horizontal="right"/>
    </xf>
    <xf numFmtId="38" fontId="21" fillId="0" borderId="5" xfId="17" applyFont="1" applyBorder="1" applyAlignment="1">
      <alignment horizontal="right"/>
    </xf>
    <xf numFmtId="217" fontId="21" fillId="0" borderId="5" xfId="17" applyNumberFormat="1" applyFont="1" applyBorder="1" applyAlignment="1">
      <alignment horizontal="right"/>
    </xf>
    <xf numFmtId="38" fontId="21" fillId="0" borderId="8" xfId="17" applyFont="1" applyBorder="1" applyAlignment="1">
      <alignment horizontal="center"/>
    </xf>
    <xf numFmtId="0" fontId="9" fillId="0" borderId="10" xfId="0" applyFont="1" applyFill="1" applyBorder="1" applyAlignment="1">
      <alignment horizontal="center" vertical="center"/>
    </xf>
    <xf numFmtId="38" fontId="22" fillId="0" borderId="0" xfId="17" applyFont="1" applyAlignment="1">
      <alignment horizontal="center" vertical="center"/>
    </xf>
    <xf numFmtId="0" fontId="15" fillId="0" borderId="0" xfId="0" applyFont="1" applyAlignment="1">
      <alignment horizontal="center" vertical="center"/>
    </xf>
    <xf numFmtId="0" fontId="21" fillId="0" borderId="0" xfId="0" applyFont="1" applyBorder="1" applyAlignment="1">
      <alignment horizontal="left"/>
    </xf>
    <xf numFmtId="0" fontId="21" fillId="0" borderId="12" xfId="0" applyFont="1" applyBorder="1" applyAlignment="1">
      <alignment horizontal="left"/>
    </xf>
    <xf numFmtId="217" fontId="21" fillId="0" borderId="9" xfId="17" applyNumberFormat="1" applyFont="1" applyBorder="1" applyAlignment="1">
      <alignment horizontal="right"/>
    </xf>
    <xf numFmtId="217" fontId="21" fillId="0" borderId="0" xfId="17" applyNumberFormat="1" applyFont="1" applyBorder="1" applyAlignment="1">
      <alignment horizontal="right"/>
    </xf>
    <xf numFmtId="38" fontId="21" fillId="0" borderId="0" xfId="17" applyFont="1" applyAlignment="1">
      <alignment horizontal="right"/>
    </xf>
    <xf numFmtId="217" fontId="21" fillId="0" borderId="0" xfId="17" applyNumberFormat="1" applyFont="1" applyAlignment="1">
      <alignment horizontal="right"/>
    </xf>
    <xf numFmtId="38" fontId="21" fillId="0" borderId="9" xfId="17"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distributed"/>
    </xf>
    <xf numFmtId="0" fontId="20" fillId="0" borderId="0" xfId="0" applyFont="1" applyBorder="1" applyAlignment="1">
      <alignment horizontal="left"/>
    </xf>
    <xf numFmtId="0" fontId="20" fillId="0" borderId="12" xfId="0" applyFont="1" applyBorder="1" applyAlignment="1">
      <alignment horizontal="left"/>
    </xf>
    <xf numFmtId="217" fontId="20" fillId="0" borderId="9" xfId="17" applyNumberFormat="1" applyFont="1" applyBorder="1" applyAlignment="1">
      <alignment horizontal="right"/>
    </xf>
    <xf numFmtId="217" fontId="20" fillId="0" borderId="0" xfId="17" applyNumberFormat="1" applyFont="1" applyBorder="1" applyAlignment="1">
      <alignment horizontal="right"/>
    </xf>
    <xf numFmtId="38" fontId="20" fillId="0" borderId="0" xfId="17" applyFont="1" applyAlignment="1">
      <alignment horizontal="right"/>
    </xf>
    <xf numFmtId="217" fontId="20" fillId="0" borderId="0" xfId="17" applyNumberFormat="1" applyFont="1" applyAlignment="1">
      <alignment horizontal="right"/>
    </xf>
    <xf numFmtId="38" fontId="20" fillId="0" borderId="9" xfId="17" applyFont="1" applyBorder="1" applyAlignment="1">
      <alignment horizontal="center"/>
    </xf>
    <xf numFmtId="0" fontId="20" fillId="0" borderId="12" xfId="0" applyFont="1" applyBorder="1" applyAlignment="1">
      <alignment horizontal="distributed"/>
    </xf>
    <xf numFmtId="0" fontId="20" fillId="0" borderId="9" xfId="0" applyFont="1" applyBorder="1" applyAlignment="1">
      <alignment horizontal="center"/>
    </xf>
    <xf numFmtId="0" fontId="20" fillId="0" borderId="12" xfId="0" applyFont="1" applyBorder="1" applyAlignment="1">
      <alignment shrinkToFit="1"/>
    </xf>
    <xf numFmtId="0" fontId="0" fillId="0" borderId="0" xfId="0" applyBorder="1" applyAlignment="1">
      <alignment horizontal="left"/>
    </xf>
    <xf numFmtId="0" fontId="21" fillId="0" borderId="12" xfId="0" applyFont="1" applyBorder="1" applyAlignment="1">
      <alignment horizontal="distributed"/>
    </xf>
    <xf numFmtId="0" fontId="17" fillId="0" borderId="9" xfId="0" applyFont="1" applyBorder="1" applyAlignment="1">
      <alignment horizontal="center"/>
    </xf>
    <xf numFmtId="0" fontId="20" fillId="0" borderId="20" xfId="0" applyFont="1" applyBorder="1" applyAlignment="1">
      <alignment horizontal="distributed"/>
    </xf>
    <xf numFmtId="0" fontId="20" fillId="0" borderId="10" xfId="0" applyFont="1" applyBorder="1" applyAlignment="1">
      <alignment horizontal="left"/>
    </xf>
    <xf numFmtId="38" fontId="20" fillId="0" borderId="10" xfId="17" applyFont="1" applyBorder="1" applyAlignment="1">
      <alignment horizontal="right"/>
    </xf>
    <xf numFmtId="0" fontId="20" fillId="0" borderId="11" xfId="0" applyFont="1" applyBorder="1" applyAlignment="1">
      <alignment horizontal="center"/>
    </xf>
    <xf numFmtId="211" fontId="0" fillId="0" borderId="15" xfId="0" applyNumberFormat="1" applyBorder="1" applyAlignment="1">
      <alignment horizontal="center"/>
    </xf>
    <xf numFmtId="213" fontId="0" fillId="0" borderId="15" xfId="0" applyNumberFormat="1" applyBorder="1" applyAlignment="1">
      <alignment horizontal="center"/>
    </xf>
    <xf numFmtId="213" fontId="0" fillId="0" borderId="19" xfId="0" applyNumberFormat="1" applyBorder="1" applyAlignment="1">
      <alignment horizontal="center"/>
    </xf>
    <xf numFmtId="211" fontId="0" fillId="0" borderId="0" xfId="0" applyNumberFormat="1" applyAlignment="1">
      <alignment/>
    </xf>
    <xf numFmtId="211" fontId="0" fillId="0" borderId="9" xfId="0" applyNumberFormat="1" applyBorder="1" applyAlignment="1">
      <alignment/>
    </xf>
    <xf numFmtId="213" fontId="0" fillId="0" borderId="0" xfId="0" applyNumberFormat="1" applyBorder="1" applyAlignment="1">
      <alignment/>
    </xf>
    <xf numFmtId="213" fontId="0" fillId="0" borderId="0" xfId="0" applyNumberFormat="1" applyAlignment="1">
      <alignment/>
    </xf>
    <xf numFmtId="211" fontId="17" fillId="0" borderId="0" xfId="0" applyNumberFormat="1" applyFont="1" applyAlignment="1">
      <alignment horizontal="center"/>
    </xf>
    <xf numFmtId="217" fontId="17" fillId="0" borderId="9" xfId="0" applyNumberFormat="1" applyFont="1" applyBorder="1" applyAlignment="1">
      <alignment/>
    </xf>
    <xf numFmtId="218" fontId="17" fillId="0" borderId="0" xfId="0" applyNumberFormat="1" applyFont="1" applyBorder="1" applyAlignment="1">
      <alignment/>
    </xf>
    <xf numFmtId="217" fontId="17" fillId="0" borderId="0" xfId="0" applyNumberFormat="1" applyFont="1" applyAlignment="1">
      <alignment/>
    </xf>
    <xf numFmtId="218" fontId="17" fillId="0" borderId="0" xfId="0" applyNumberFormat="1" applyFont="1" applyAlignment="1">
      <alignment/>
    </xf>
    <xf numFmtId="213" fontId="17" fillId="0" borderId="0" xfId="0" applyNumberFormat="1" applyFont="1" applyAlignment="1">
      <alignment/>
    </xf>
    <xf numFmtId="211" fontId="0" fillId="0" borderId="0" xfId="0" applyNumberFormat="1" applyAlignment="1">
      <alignment horizontal="center"/>
    </xf>
    <xf numFmtId="217" fontId="0" fillId="0" borderId="9" xfId="0" applyNumberFormat="1" applyBorder="1" applyAlignment="1">
      <alignment/>
    </xf>
    <xf numFmtId="218" fontId="0" fillId="0" borderId="0" xfId="0" applyNumberFormat="1" applyBorder="1" applyAlignment="1">
      <alignment/>
    </xf>
    <xf numFmtId="217" fontId="0" fillId="0" borderId="0" xfId="0" applyNumberFormat="1" applyAlignment="1">
      <alignment/>
    </xf>
    <xf numFmtId="218" fontId="0" fillId="0" borderId="0" xfId="0" applyNumberFormat="1" applyAlignment="1">
      <alignment/>
    </xf>
    <xf numFmtId="211" fontId="0" fillId="0" borderId="10" xfId="0" applyNumberFormat="1" applyBorder="1" applyAlignment="1">
      <alignment horizontal="center"/>
    </xf>
    <xf numFmtId="217" fontId="0" fillId="0" borderId="11" xfId="0" applyNumberFormat="1" applyBorder="1" applyAlignment="1">
      <alignment/>
    </xf>
    <xf numFmtId="218" fontId="0" fillId="0" borderId="10" xfId="0" applyNumberFormat="1" applyBorder="1" applyAlignment="1">
      <alignment/>
    </xf>
    <xf numFmtId="217" fontId="0" fillId="0" borderId="10" xfId="0" applyNumberFormat="1" applyBorder="1" applyAlignment="1">
      <alignment/>
    </xf>
    <xf numFmtId="213" fontId="0" fillId="0" borderId="10" xfId="0" applyNumberFormat="1" applyBorder="1" applyAlignment="1">
      <alignment/>
    </xf>
    <xf numFmtId="211" fontId="0" fillId="0" borderId="10" xfId="0" applyNumberFormat="1" applyBorder="1" applyAlignment="1">
      <alignment/>
    </xf>
    <xf numFmtId="211" fontId="0" fillId="0" borderId="11" xfId="0" applyNumberFormat="1" applyBorder="1" applyAlignment="1">
      <alignment/>
    </xf>
    <xf numFmtId="0" fontId="0" fillId="0" borderId="0" xfId="0" applyAlignment="1">
      <alignment vertical="top"/>
    </xf>
    <xf numFmtId="0" fontId="0" fillId="0" borderId="21" xfId="0" applyBorder="1" applyAlignment="1">
      <alignment/>
    </xf>
    <xf numFmtId="0" fontId="0" fillId="0" borderId="19" xfId="0" applyBorder="1" applyAlignment="1">
      <alignment horizontal="distributed" vertical="center"/>
    </xf>
    <xf numFmtId="0" fontId="0" fillId="0" borderId="10" xfId="0" applyBorder="1" applyAlignment="1">
      <alignment/>
    </xf>
    <xf numFmtId="0" fontId="0" fillId="0" borderId="15" xfId="0" applyBorder="1" applyAlignment="1">
      <alignment horizontal="distributed" vertical="center"/>
    </xf>
    <xf numFmtId="0" fontId="0" fillId="2" borderId="15" xfId="0" applyFill="1"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219" fontId="0" fillId="0" borderId="9" xfId="0" applyNumberFormat="1" applyBorder="1" applyAlignment="1">
      <alignment/>
    </xf>
    <xf numFmtId="219" fontId="0" fillId="0" borderId="0" xfId="0" applyNumberFormat="1" applyBorder="1" applyAlignment="1">
      <alignment/>
    </xf>
    <xf numFmtId="219" fontId="0" fillId="0" borderId="0" xfId="17" applyNumberFormat="1" applyBorder="1" applyAlignment="1">
      <alignment/>
    </xf>
    <xf numFmtId="219" fontId="0" fillId="2" borderId="0" xfId="17" applyNumberFormat="1" applyFill="1" applyBorder="1" applyAlignment="1">
      <alignment/>
    </xf>
    <xf numFmtId="0" fontId="0" fillId="0" borderId="0" xfId="0" applyBorder="1" applyAlignment="1">
      <alignment/>
    </xf>
    <xf numFmtId="219" fontId="0" fillId="2" borderId="0" xfId="0" applyNumberFormat="1" applyFill="1" applyBorder="1" applyAlignment="1">
      <alignment/>
    </xf>
    <xf numFmtId="0" fontId="26" fillId="0" borderId="0" xfId="0" applyFont="1" applyAlignment="1">
      <alignment/>
    </xf>
    <xf numFmtId="0" fontId="26" fillId="0" borderId="0" xfId="0" applyFont="1" applyBorder="1" applyAlignment="1">
      <alignment/>
    </xf>
    <xf numFmtId="0" fontId="27" fillId="0" borderId="0" xfId="0" applyFont="1" applyAlignment="1">
      <alignment/>
    </xf>
    <xf numFmtId="0" fontId="27" fillId="0" borderId="0" xfId="0" applyFont="1" applyBorder="1" applyAlignment="1">
      <alignment/>
    </xf>
    <xf numFmtId="0" fontId="0" fillId="0" borderId="12" xfId="0" applyBorder="1" applyAlignment="1">
      <alignment/>
    </xf>
    <xf numFmtId="0" fontId="0" fillId="0" borderId="12" xfId="0" applyBorder="1" applyAlignment="1">
      <alignment horizontal="right"/>
    </xf>
    <xf numFmtId="0" fontId="0" fillId="0" borderId="20" xfId="0" applyBorder="1" applyAlignment="1">
      <alignment horizontal="right"/>
    </xf>
    <xf numFmtId="0" fontId="9" fillId="0" borderId="0" xfId="0" applyFont="1" applyFill="1" applyBorder="1" applyAlignment="1">
      <alignment horizontal="center" vertical="center"/>
    </xf>
    <xf numFmtId="0" fontId="9" fillId="0" borderId="0" xfId="0" applyFont="1" applyAlignment="1">
      <alignment/>
    </xf>
    <xf numFmtId="0" fontId="7" fillId="0" borderId="0" xfId="0" applyFont="1" applyAlignment="1">
      <alignment/>
    </xf>
    <xf numFmtId="0" fontId="7" fillId="0" borderId="22" xfId="0" applyFont="1" applyBorder="1" applyAlignment="1">
      <alignment horizontal="center" vertical="center"/>
    </xf>
    <xf numFmtId="0" fontId="7" fillId="0" borderId="6" xfId="0" applyFont="1" applyBorder="1" applyAlignment="1">
      <alignment horizontal="center" vertical="center"/>
    </xf>
    <xf numFmtId="0" fontId="0" fillId="0" borderId="7" xfId="0" applyBorder="1" applyAlignment="1">
      <alignment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distributed"/>
    </xf>
    <xf numFmtId="0" fontId="7" fillId="0" borderId="0" xfId="0" applyFont="1" applyBorder="1" applyAlignment="1">
      <alignment horizontal="distributed"/>
    </xf>
    <xf numFmtId="0" fontId="7" fillId="0" borderId="8" xfId="0" applyFont="1" applyBorder="1" applyAlignment="1">
      <alignment horizontal="right"/>
    </xf>
    <xf numFmtId="217" fontId="7" fillId="0" borderId="0" xfId="17" applyNumberFormat="1" applyFont="1" applyBorder="1" applyAlignment="1">
      <alignment/>
    </xf>
    <xf numFmtId="0" fontId="7" fillId="0" borderId="0" xfId="0" applyFont="1" applyBorder="1" applyAlignment="1">
      <alignment/>
    </xf>
    <xf numFmtId="0" fontId="7" fillId="0" borderId="9" xfId="0" applyFont="1" applyBorder="1" applyAlignment="1">
      <alignment horizontal="right"/>
    </xf>
    <xf numFmtId="217" fontId="7" fillId="0" borderId="0" xfId="17" applyNumberFormat="1" applyFont="1" applyAlignment="1">
      <alignment/>
    </xf>
    <xf numFmtId="0" fontId="8" fillId="0" borderId="0" xfId="0" applyFont="1" applyBorder="1" applyAlignment="1">
      <alignment/>
    </xf>
    <xf numFmtId="0" fontId="8" fillId="0" borderId="0" xfId="0" applyFont="1" applyBorder="1" applyAlignment="1">
      <alignment horizontal="distributed"/>
    </xf>
    <xf numFmtId="217" fontId="8" fillId="0" borderId="0" xfId="17" applyNumberFormat="1" applyFont="1" applyBorder="1" applyAlignment="1">
      <alignment/>
    </xf>
    <xf numFmtId="0" fontId="8" fillId="0" borderId="0" xfId="0" applyFont="1" applyAlignment="1">
      <alignment/>
    </xf>
    <xf numFmtId="0" fontId="7" fillId="0" borderId="9" xfId="0" applyFont="1" applyBorder="1" applyAlignment="1">
      <alignment horizontal="distributed"/>
    </xf>
    <xf numFmtId="0" fontId="7" fillId="0" borderId="0" xfId="0" applyFont="1" applyBorder="1" applyAlignment="1" quotePrefix="1">
      <alignment horizontal="center"/>
    </xf>
    <xf numFmtId="0" fontId="7" fillId="0" borderId="9" xfId="0" applyFont="1" applyBorder="1" applyAlignment="1" quotePrefix="1">
      <alignment horizontal="right"/>
    </xf>
    <xf numFmtId="0" fontId="7" fillId="0" borderId="0" xfId="0" applyFont="1" applyBorder="1" applyAlignment="1">
      <alignment/>
    </xf>
    <xf numFmtId="0" fontId="7" fillId="0" borderId="9" xfId="0" applyFont="1" applyBorder="1" applyAlignment="1">
      <alignment horizontal="right"/>
    </xf>
    <xf numFmtId="0" fontId="7" fillId="0" borderId="16" xfId="0" applyFont="1" applyBorder="1" applyAlignment="1">
      <alignment/>
    </xf>
    <xf numFmtId="0" fontId="7" fillId="0" borderId="23" xfId="0" applyFont="1" applyBorder="1" applyAlignment="1">
      <alignment/>
    </xf>
    <xf numFmtId="0" fontId="9" fillId="0" borderId="13" xfId="0" applyFont="1" applyFill="1" applyBorder="1" applyAlignment="1">
      <alignment horizontal="distributed"/>
    </xf>
    <xf numFmtId="0" fontId="11" fillId="0" borderId="0" xfId="0" applyFont="1" applyFill="1" applyAlignment="1">
      <alignment horizontal="center"/>
    </xf>
    <xf numFmtId="0" fontId="9" fillId="0" borderId="16" xfId="0" applyFont="1" applyFill="1" applyBorder="1" applyAlignment="1">
      <alignment horizont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4" xfId="0" applyFont="1" applyFill="1" applyBorder="1" applyAlignment="1">
      <alignment horizontal="distributed"/>
    </xf>
    <xf numFmtId="0" fontId="9" fillId="0" borderId="1" xfId="0" applyFont="1" applyFill="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xf>
    <xf numFmtId="0" fontId="20" fillId="0" borderId="25" xfId="0" applyFont="1" applyBorder="1" applyAlignment="1">
      <alignment horizontal="center"/>
    </xf>
    <xf numFmtId="211" fontId="23" fillId="0" borderId="16" xfId="0" applyNumberFormat="1" applyFont="1" applyBorder="1" applyAlignment="1">
      <alignment horizontal="center" shrinkToFit="1"/>
    </xf>
    <xf numFmtId="211" fontId="0" fillId="0" borderId="26" xfId="0" applyNumberFormat="1" applyBorder="1" applyAlignment="1">
      <alignment horizontal="center" vertical="center"/>
    </xf>
    <xf numFmtId="211" fontId="0" fillId="0" borderId="20" xfId="0" applyNumberFormat="1" applyBorder="1" applyAlignment="1">
      <alignment horizontal="center" vertical="center"/>
    </xf>
    <xf numFmtId="211" fontId="0" fillId="0" borderId="17" xfId="0" applyNumberFormat="1" applyBorder="1" applyAlignment="1">
      <alignment horizontal="center"/>
    </xf>
    <xf numFmtId="211" fontId="0" fillId="0" borderId="25" xfId="0" applyNumberFormat="1" applyBorder="1" applyAlignment="1">
      <alignment horizont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distributed" vertical="center"/>
    </xf>
    <xf numFmtId="0" fontId="0" fillId="0" borderId="18" xfId="0" applyBorder="1" applyAlignment="1">
      <alignment horizontal="distributed" vertical="center"/>
    </xf>
    <xf numFmtId="0" fontId="24" fillId="0" borderId="0" xfId="0" applyFont="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11" fillId="0" borderId="0" xfId="0" applyFont="1" applyAlignment="1">
      <alignment horizontal="center"/>
    </xf>
    <xf numFmtId="0" fontId="7" fillId="0" borderId="3"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 fillId="0" borderId="12" xfId="0" applyFont="1" applyBorder="1" applyAlignment="1">
      <alignment horizontal="distributed" vertical="center"/>
    </xf>
    <xf numFmtId="219" fontId="1" fillId="0" borderId="9" xfId="0" applyNumberFormat="1" applyFont="1" applyBorder="1" applyAlignment="1">
      <alignment/>
    </xf>
    <xf numFmtId="219" fontId="1" fillId="0" borderId="0" xfId="0" applyNumberFormat="1" applyFont="1" applyBorder="1" applyAlignment="1">
      <alignment/>
    </xf>
    <xf numFmtId="0" fontId="1"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71"/>
  <sheetViews>
    <sheetView workbookViewId="0" topLeftCell="A1">
      <selection activeCell="B45" sqref="B45"/>
    </sheetView>
  </sheetViews>
  <sheetFormatPr defaultColWidth="8.59765625" defaultRowHeight="14.25" customHeight="1"/>
  <cols>
    <col min="1" max="1" width="4.59765625" style="1" customWidth="1"/>
    <col min="2" max="2" width="7.59765625" style="1" customWidth="1"/>
    <col min="3" max="8" width="8.09765625" style="1" customWidth="1"/>
    <col min="9" max="11" width="8.19921875" style="1" customWidth="1"/>
    <col min="12" max="22" width="8.09765625" style="1" customWidth="1"/>
    <col min="23" max="23" width="6.59765625" style="1" customWidth="1"/>
    <col min="24" max="16384" width="10.59765625" style="1" customWidth="1"/>
  </cols>
  <sheetData>
    <row r="1" spans="1:23" ht="24" customHeight="1">
      <c r="A1" s="178" t="s">
        <v>0</v>
      </c>
      <c r="B1" s="178"/>
      <c r="C1" s="178"/>
      <c r="D1" s="178"/>
      <c r="E1" s="178"/>
      <c r="F1" s="178"/>
      <c r="G1" s="178"/>
      <c r="H1" s="178"/>
      <c r="I1" s="178"/>
      <c r="J1" s="178"/>
      <c r="K1" s="178"/>
      <c r="L1" s="178"/>
      <c r="M1" s="178"/>
      <c r="N1" s="178"/>
      <c r="O1" s="178"/>
      <c r="P1" s="178"/>
      <c r="Q1" s="178"/>
      <c r="R1" s="178"/>
      <c r="S1" s="178"/>
      <c r="T1" s="178"/>
      <c r="U1" s="178"/>
      <c r="V1" s="178"/>
      <c r="W1" s="178"/>
    </row>
    <row r="2" spans="9:23" ht="14.25" customHeight="1">
      <c r="I2" s="2"/>
      <c r="J2" s="2"/>
      <c r="K2" s="2"/>
      <c r="M2" s="179" t="s">
        <v>1</v>
      </c>
      <c r="N2" s="179"/>
      <c r="O2" s="179"/>
      <c r="P2" s="179"/>
      <c r="V2" s="179" t="s">
        <v>96</v>
      </c>
      <c r="W2" s="179"/>
    </row>
    <row r="3" spans="1:49" s="7" customFormat="1" ht="14.25" customHeight="1">
      <c r="A3" s="180" t="s">
        <v>2</v>
      </c>
      <c r="B3" s="181"/>
      <c r="C3" s="184" t="s">
        <v>3</v>
      </c>
      <c r="D3" s="3"/>
      <c r="E3" s="3"/>
      <c r="F3" s="3"/>
      <c r="G3" s="3"/>
      <c r="H3" s="3"/>
      <c r="I3" s="3"/>
      <c r="J3" s="3"/>
      <c r="K3" s="3"/>
      <c r="L3" s="3"/>
      <c r="M3" s="3"/>
      <c r="N3" s="3"/>
      <c r="O3" s="3"/>
      <c r="P3" s="3"/>
      <c r="Q3" s="3"/>
      <c r="R3" s="3"/>
      <c r="S3" s="3"/>
      <c r="T3" s="3"/>
      <c r="U3" s="3"/>
      <c r="V3" s="5"/>
      <c r="W3" s="187" t="s">
        <v>4</v>
      </c>
      <c r="X3" s="6"/>
      <c r="Y3" s="6"/>
      <c r="Z3" s="6"/>
      <c r="AA3" s="6"/>
      <c r="AB3" s="6"/>
      <c r="AC3" s="6"/>
      <c r="AD3" s="6"/>
      <c r="AE3" s="6"/>
      <c r="AF3" s="6"/>
      <c r="AG3" s="6"/>
      <c r="AH3" s="6"/>
      <c r="AI3" s="6"/>
      <c r="AJ3" s="6"/>
      <c r="AK3" s="6"/>
      <c r="AL3" s="6"/>
      <c r="AM3" s="6"/>
      <c r="AN3" s="6"/>
      <c r="AO3" s="6"/>
      <c r="AP3" s="6"/>
      <c r="AQ3" s="6"/>
      <c r="AR3" s="6"/>
      <c r="AS3" s="6"/>
      <c r="AT3" s="6"/>
      <c r="AU3" s="6"/>
      <c r="AV3" s="6"/>
      <c r="AW3" s="6"/>
    </row>
    <row r="4" spans="1:49" s="7" customFormat="1" ht="14.25" customHeight="1">
      <c r="A4" s="182"/>
      <c r="B4" s="183"/>
      <c r="C4" s="185"/>
      <c r="D4" s="189" t="s">
        <v>5</v>
      </c>
      <c r="E4" s="9"/>
      <c r="F4" s="9"/>
      <c r="G4" s="9"/>
      <c r="H4" s="9"/>
      <c r="I4" s="9"/>
      <c r="J4" s="9"/>
      <c r="K4" s="9"/>
      <c r="L4" s="9"/>
      <c r="M4" s="9"/>
      <c r="N4" s="9"/>
      <c r="O4" s="9"/>
      <c r="P4" s="9"/>
      <c r="Q4" s="9"/>
      <c r="R4" s="9"/>
      <c r="S4" s="9"/>
      <c r="T4" s="9"/>
      <c r="U4" s="9"/>
      <c r="V4" s="190" t="s">
        <v>6</v>
      </c>
      <c r="W4" s="188"/>
      <c r="X4" s="6"/>
      <c r="Y4" s="6"/>
      <c r="Z4" s="6"/>
      <c r="AA4" s="6"/>
      <c r="AB4" s="6"/>
      <c r="AC4" s="6"/>
      <c r="AD4" s="6"/>
      <c r="AE4" s="6"/>
      <c r="AF4" s="6"/>
      <c r="AG4" s="6"/>
      <c r="AH4" s="6"/>
      <c r="AI4" s="6"/>
      <c r="AJ4" s="6"/>
      <c r="AK4" s="6"/>
      <c r="AL4" s="6"/>
      <c r="AM4" s="6"/>
      <c r="AN4" s="6"/>
      <c r="AO4" s="6"/>
      <c r="AP4" s="6"/>
      <c r="AQ4" s="6"/>
      <c r="AR4" s="6"/>
      <c r="AS4" s="6"/>
      <c r="AT4" s="6"/>
      <c r="AU4" s="6"/>
      <c r="AV4" s="6"/>
      <c r="AW4" s="6"/>
    </row>
    <row r="5" spans="1:49" s="7" customFormat="1" ht="14.25" customHeight="1">
      <c r="A5" s="182"/>
      <c r="B5" s="183"/>
      <c r="C5" s="185"/>
      <c r="D5" s="185"/>
      <c r="E5" s="183" t="s">
        <v>7</v>
      </c>
      <c r="F5" s="190" t="s">
        <v>8</v>
      </c>
      <c r="G5" s="190" t="s">
        <v>9</v>
      </c>
      <c r="H5" s="190" t="s">
        <v>10</v>
      </c>
      <c r="I5" s="190" t="s">
        <v>11</v>
      </c>
      <c r="J5" s="190" t="s">
        <v>91</v>
      </c>
      <c r="K5" s="55" t="s">
        <v>93</v>
      </c>
      <c r="L5" s="190" t="s">
        <v>12</v>
      </c>
      <c r="M5" s="10" t="s">
        <v>81</v>
      </c>
      <c r="N5" s="197" t="s">
        <v>14</v>
      </c>
      <c r="O5" s="10" t="s">
        <v>15</v>
      </c>
      <c r="P5" s="10" t="s">
        <v>16</v>
      </c>
      <c r="Q5" s="183" t="s">
        <v>17</v>
      </c>
      <c r="R5" s="190" t="s">
        <v>18</v>
      </c>
      <c r="S5" s="10" t="s">
        <v>19</v>
      </c>
      <c r="T5" s="191" t="s">
        <v>89</v>
      </c>
      <c r="U5" s="194" t="s">
        <v>90</v>
      </c>
      <c r="V5" s="190"/>
      <c r="W5" s="188"/>
      <c r="X5" s="6"/>
      <c r="Y5" s="6"/>
      <c r="Z5" s="6"/>
      <c r="AA5" s="6"/>
      <c r="AB5" s="6"/>
      <c r="AC5" s="6"/>
      <c r="AD5" s="6"/>
      <c r="AE5" s="6"/>
      <c r="AF5" s="6"/>
      <c r="AG5" s="6"/>
      <c r="AH5" s="6"/>
      <c r="AI5" s="6"/>
      <c r="AJ5" s="6"/>
      <c r="AK5" s="6"/>
      <c r="AL5" s="6"/>
      <c r="AM5" s="6"/>
      <c r="AN5" s="6"/>
      <c r="AO5" s="6"/>
      <c r="AP5" s="6"/>
      <c r="AQ5" s="6"/>
      <c r="AR5" s="6"/>
      <c r="AS5" s="6"/>
      <c r="AT5" s="6"/>
      <c r="AU5" s="6"/>
      <c r="AV5" s="6"/>
      <c r="AW5" s="6"/>
    </row>
    <row r="6" spans="1:49" s="7" customFormat="1" ht="14.25" customHeight="1">
      <c r="A6" s="182"/>
      <c r="B6" s="183"/>
      <c r="C6" s="185"/>
      <c r="D6" s="185"/>
      <c r="E6" s="183"/>
      <c r="F6" s="190"/>
      <c r="G6" s="190"/>
      <c r="H6" s="190"/>
      <c r="I6" s="190"/>
      <c r="J6" s="190"/>
      <c r="K6" s="55" t="s">
        <v>94</v>
      </c>
      <c r="L6" s="190"/>
      <c r="M6" s="11" t="s">
        <v>22</v>
      </c>
      <c r="N6" s="198"/>
      <c r="O6" s="11" t="s">
        <v>23</v>
      </c>
      <c r="P6" s="11" t="s">
        <v>24</v>
      </c>
      <c r="Q6" s="183"/>
      <c r="R6" s="190"/>
      <c r="S6" s="11" t="s">
        <v>25</v>
      </c>
      <c r="T6" s="192"/>
      <c r="U6" s="195"/>
      <c r="V6" s="190"/>
      <c r="W6" s="188"/>
      <c r="X6" s="6"/>
      <c r="Y6" s="6"/>
      <c r="Z6" s="6"/>
      <c r="AA6" s="6"/>
      <c r="AB6" s="6"/>
      <c r="AC6" s="6"/>
      <c r="AD6" s="6"/>
      <c r="AE6" s="6"/>
      <c r="AF6" s="6"/>
      <c r="AG6" s="6"/>
      <c r="AH6" s="6"/>
      <c r="AI6" s="6"/>
      <c r="AJ6" s="6"/>
      <c r="AK6" s="6"/>
      <c r="AL6" s="6"/>
      <c r="AM6" s="6"/>
      <c r="AN6" s="6"/>
      <c r="AO6" s="6"/>
      <c r="AP6" s="6"/>
      <c r="AQ6" s="6"/>
      <c r="AR6" s="6"/>
      <c r="AS6" s="6"/>
      <c r="AT6" s="6"/>
      <c r="AU6" s="6"/>
      <c r="AV6" s="6"/>
      <c r="AW6" s="6"/>
    </row>
    <row r="7" spans="1:49" s="7" customFormat="1" ht="14.25" customHeight="1">
      <c r="A7" s="182"/>
      <c r="B7" s="183"/>
      <c r="C7" s="186"/>
      <c r="D7" s="186"/>
      <c r="E7" s="183"/>
      <c r="F7" s="190"/>
      <c r="G7" s="190"/>
      <c r="H7" s="190"/>
      <c r="I7" s="190"/>
      <c r="J7" s="190"/>
      <c r="K7" s="55" t="s">
        <v>95</v>
      </c>
      <c r="L7" s="190"/>
      <c r="M7" s="12" t="s">
        <v>26</v>
      </c>
      <c r="N7" s="199"/>
      <c r="O7" s="12" t="s">
        <v>26</v>
      </c>
      <c r="P7" s="12" t="s">
        <v>27</v>
      </c>
      <c r="Q7" s="183"/>
      <c r="R7" s="190"/>
      <c r="S7" s="12" t="s">
        <v>28</v>
      </c>
      <c r="T7" s="193"/>
      <c r="U7" s="196"/>
      <c r="V7" s="190"/>
      <c r="W7" s="188"/>
      <c r="X7" s="6"/>
      <c r="Y7" s="6"/>
      <c r="Z7" s="6"/>
      <c r="AA7" s="6"/>
      <c r="AB7" s="6"/>
      <c r="AC7" s="6"/>
      <c r="AD7" s="6"/>
      <c r="AE7" s="6"/>
      <c r="AF7" s="6"/>
      <c r="AG7" s="6"/>
      <c r="AH7" s="6"/>
      <c r="AI7" s="6"/>
      <c r="AJ7" s="6"/>
      <c r="AK7" s="6"/>
      <c r="AL7" s="6"/>
      <c r="AM7" s="6"/>
      <c r="AN7" s="6"/>
      <c r="AO7" s="6"/>
      <c r="AP7" s="6"/>
      <c r="AQ7" s="6"/>
      <c r="AR7" s="6"/>
      <c r="AS7" s="6"/>
      <c r="AT7" s="6"/>
      <c r="AU7" s="6"/>
      <c r="AV7" s="6"/>
      <c r="AW7" s="6"/>
    </row>
    <row r="8" spans="1:49" ht="14.25" customHeight="1">
      <c r="A8" s="177" t="s">
        <v>76</v>
      </c>
      <c r="B8" s="177"/>
      <c r="C8" s="50">
        <v>10000</v>
      </c>
      <c r="D8" s="51">
        <v>9994.6</v>
      </c>
      <c r="E8" s="51">
        <v>81.6</v>
      </c>
      <c r="F8" s="51">
        <v>52.9</v>
      </c>
      <c r="G8" s="51">
        <v>663.4</v>
      </c>
      <c r="H8" s="51">
        <v>810.3</v>
      </c>
      <c r="I8" s="51">
        <v>273.8</v>
      </c>
      <c r="J8" s="51">
        <v>199.3</v>
      </c>
      <c r="K8" s="51">
        <v>2357.1</v>
      </c>
      <c r="L8" s="48">
        <v>1755.1</v>
      </c>
      <c r="M8" s="51">
        <v>478.1</v>
      </c>
      <c r="N8" s="51">
        <v>653.8</v>
      </c>
      <c r="O8" s="48">
        <v>220.6</v>
      </c>
      <c r="P8" s="48">
        <v>259.1</v>
      </c>
      <c r="Q8" s="48">
        <v>271.2</v>
      </c>
      <c r="R8" s="48">
        <v>269.7</v>
      </c>
      <c r="S8" s="48">
        <v>242.4</v>
      </c>
      <c r="T8" s="48">
        <v>1313.2</v>
      </c>
      <c r="U8" s="48">
        <v>93</v>
      </c>
      <c r="V8" s="52">
        <v>5.4</v>
      </c>
      <c r="W8" s="13" t="s">
        <v>76</v>
      </c>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row>
    <row r="9" spans="1:23" ht="14.25" customHeight="1">
      <c r="A9" s="26" t="s">
        <v>43</v>
      </c>
      <c r="B9" s="27" t="s">
        <v>44</v>
      </c>
      <c r="C9" s="40">
        <v>100</v>
      </c>
      <c r="D9" s="45">
        <v>100</v>
      </c>
      <c r="E9" s="41">
        <v>100</v>
      </c>
      <c r="F9" s="41">
        <v>100</v>
      </c>
      <c r="G9" s="45">
        <v>100</v>
      </c>
      <c r="H9" s="45">
        <v>100</v>
      </c>
      <c r="I9" s="45">
        <v>100</v>
      </c>
      <c r="J9" s="41" t="s">
        <v>92</v>
      </c>
      <c r="K9" s="45">
        <v>100</v>
      </c>
      <c r="L9" s="41">
        <v>100</v>
      </c>
      <c r="M9" s="45">
        <v>100</v>
      </c>
      <c r="N9" s="45">
        <v>100</v>
      </c>
      <c r="O9" s="45">
        <v>100</v>
      </c>
      <c r="P9" s="41" t="s">
        <v>65</v>
      </c>
      <c r="Q9" s="45">
        <v>100</v>
      </c>
      <c r="R9" s="41">
        <v>100</v>
      </c>
      <c r="S9" s="45">
        <v>100</v>
      </c>
      <c r="T9" s="45">
        <v>100</v>
      </c>
      <c r="U9" s="45">
        <v>100</v>
      </c>
      <c r="V9" s="49">
        <v>100</v>
      </c>
      <c r="W9" s="15" t="s">
        <v>32</v>
      </c>
    </row>
    <row r="10" spans="1:23" ht="14.25" customHeight="1">
      <c r="A10" s="28"/>
      <c r="B10" s="27" t="s">
        <v>45</v>
      </c>
      <c r="C10" s="40">
        <v>95</v>
      </c>
      <c r="D10" s="45">
        <v>95</v>
      </c>
      <c r="E10" s="41">
        <v>96.5</v>
      </c>
      <c r="F10" s="41">
        <v>101.7</v>
      </c>
      <c r="G10" s="45">
        <v>97.9</v>
      </c>
      <c r="H10" s="45">
        <v>77.9</v>
      </c>
      <c r="I10" s="45">
        <v>90.1</v>
      </c>
      <c r="J10" s="41" t="s">
        <v>92</v>
      </c>
      <c r="K10" s="45">
        <v>83.3</v>
      </c>
      <c r="L10" s="41">
        <v>112.3</v>
      </c>
      <c r="M10" s="45">
        <v>97.9</v>
      </c>
      <c r="N10" s="45">
        <v>89.4</v>
      </c>
      <c r="O10" s="45">
        <v>99.3</v>
      </c>
      <c r="P10" s="41" t="s">
        <v>65</v>
      </c>
      <c r="Q10" s="45">
        <v>85.3</v>
      </c>
      <c r="R10" s="41">
        <v>92.6</v>
      </c>
      <c r="S10" s="45">
        <v>100.8</v>
      </c>
      <c r="T10" s="45">
        <v>96.8</v>
      </c>
      <c r="U10" s="45">
        <v>79.2</v>
      </c>
      <c r="V10" s="49">
        <v>88.3</v>
      </c>
      <c r="W10" s="15" t="s">
        <v>57</v>
      </c>
    </row>
    <row r="11" spans="1:23" ht="14.25" customHeight="1">
      <c r="A11" s="28"/>
      <c r="B11" s="27" t="s">
        <v>74</v>
      </c>
      <c r="C11" s="40">
        <v>98.9</v>
      </c>
      <c r="D11" s="45">
        <v>98.9</v>
      </c>
      <c r="E11" s="41">
        <v>93.4</v>
      </c>
      <c r="F11" s="41">
        <v>112.8</v>
      </c>
      <c r="G11" s="45">
        <v>95.2</v>
      </c>
      <c r="H11" s="45">
        <v>71.2</v>
      </c>
      <c r="I11" s="45">
        <v>95.4</v>
      </c>
      <c r="J11" s="41" t="s">
        <v>92</v>
      </c>
      <c r="K11" s="45">
        <v>90.5</v>
      </c>
      <c r="L11" s="41">
        <v>132.4</v>
      </c>
      <c r="M11" s="45">
        <v>88</v>
      </c>
      <c r="N11" s="45">
        <v>87.1</v>
      </c>
      <c r="O11" s="45">
        <v>103.1</v>
      </c>
      <c r="P11" s="41" t="s">
        <v>65</v>
      </c>
      <c r="Q11" s="45">
        <v>69.9</v>
      </c>
      <c r="R11" s="41">
        <v>89.8</v>
      </c>
      <c r="S11" s="45">
        <v>96.9</v>
      </c>
      <c r="T11" s="45">
        <v>97.5</v>
      </c>
      <c r="U11" s="45">
        <v>78.4</v>
      </c>
      <c r="V11" s="49">
        <v>76.5</v>
      </c>
      <c r="W11" s="15" t="s">
        <v>75</v>
      </c>
    </row>
    <row r="12" spans="1:23" ht="14.25" customHeight="1">
      <c r="A12" s="28"/>
      <c r="B12" s="27" t="s">
        <v>82</v>
      </c>
      <c r="C12" s="40">
        <v>103.3</v>
      </c>
      <c r="D12" s="45">
        <v>103.3</v>
      </c>
      <c r="E12" s="41">
        <v>93.7</v>
      </c>
      <c r="F12" s="41">
        <v>116.4</v>
      </c>
      <c r="G12" s="45">
        <v>103.2</v>
      </c>
      <c r="H12" s="45">
        <v>64</v>
      </c>
      <c r="I12" s="45">
        <v>121.7</v>
      </c>
      <c r="J12" s="41" t="s">
        <v>92</v>
      </c>
      <c r="K12" s="45">
        <v>103.9</v>
      </c>
      <c r="L12" s="41">
        <v>131</v>
      </c>
      <c r="M12" s="45">
        <v>81.6</v>
      </c>
      <c r="N12" s="45">
        <v>102.4</v>
      </c>
      <c r="O12" s="45">
        <v>116.8</v>
      </c>
      <c r="P12" s="41" t="s">
        <v>79</v>
      </c>
      <c r="Q12" s="45">
        <v>56.7</v>
      </c>
      <c r="R12" s="41">
        <v>96.4</v>
      </c>
      <c r="S12" s="45">
        <v>104.7</v>
      </c>
      <c r="T12" s="45">
        <v>106.5</v>
      </c>
      <c r="U12" s="45">
        <v>70</v>
      </c>
      <c r="V12" s="49">
        <v>64.6</v>
      </c>
      <c r="W12" s="15" t="s">
        <v>78</v>
      </c>
    </row>
    <row r="13" spans="1:23" s="36" customFormat="1" ht="14.25" customHeight="1">
      <c r="A13" s="29"/>
      <c r="B13" s="30" t="s">
        <v>87</v>
      </c>
      <c r="C13" s="34">
        <f>SUM(C15:C27)/12</f>
        <v>111.10000000000001</v>
      </c>
      <c r="D13" s="37">
        <f aca="true" t="shared" si="0" ref="D13:V13">SUM(D15:D27)/12</f>
        <v>111.13333333333334</v>
      </c>
      <c r="E13" s="37">
        <f t="shared" si="0"/>
        <v>98.27499999999999</v>
      </c>
      <c r="F13" s="37">
        <f t="shared" si="0"/>
        <v>123.7333333333333</v>
      </c>
      <c r="G13" s="37">
        <f t="shared" si="0"/>
        <v>121.02499999999999</v>
      </c>
      <c r="H13" s="37">
        <f t="shared" si="0"/>
        <v>85.375</v>
      </c>
      <c r="I13" s="37">
        <f t="shared" si="0"/>
        <v>129.16666666666666</v>
      </c>
      <c r="J13" s="41" t="s">
        <v>92</v>
      </c>
      <c r="K13" s="37">
        <v>94.7</v>
      </c>
      <c r="L13" s="44">
        <v>152.5</v>
      </c>
      <c r="M13" s="37">
        <f t="shared" si="0"/>
        <v>86.39166666666667</v>
      </c>
      <c r="N13" s="37">
        <f t="shared" si="0"/>
        <v>118.06666666666665</v>
      </c>
      <c r="O13" s="37">
        <f t="shared" si="0"/>
        <v>124.03333333333335</v>
      </c>
      <c r="P13" s="44" t="s">
        <v>65</v>
      </c>
      <c r="Q13" s="37">
        <f t="shared" si="0"/>
        <v>51.616666666666674</v>
      </c>
      <c r="R13" s="44">
        <v>111.2</v>
      </c>
      <c r="S13" s="37">
        <f t="shared" si="0"/>
        <v>92.63333333333333</v>
      </c>
      <c r="T13" s="37">
        <f t="shared" si="0"/>
        <v>120.65833333333335</v>
      </c>
      <c r="U13" s="37">
        <f t="shared" si="0"/>
        <v>67.575</v>
      </c>
      <c r="V13" s="39">
        <f t="shared" si="0"/>
        <v>63.97499999999999</v>
      </c>
      <c r="W13" s="35" t="s">
        <v>86</v>
      </c>
    </row>
    <row r="14" spans="1:23" ht="14.25" customHeight="1">
      <c r="A14" s="26"/>
      <c r="B14" s="26"/>
      <c r="C14" s="17"/>
      <c r="D14" s="16"/>
      <c r="E14" s="16"/>
      <c r="F14" s="16"/>
      <c r="G14" s="16"/>
      <c r="H14" s="16"/>
      <c r="I14" s="16"/>
      <c r="J14" s="16"/>
      <c r="K14" s="16"/>
      <c r="L14" s="16"/>
      <c r="M14" s="16"/>
      <c r="N14" s="16"/>
      <c r="O14" s="16"/>
      <c r="P14" s="16"/>
      <c r="Q14" s="16"/>
      <c r="R14" s="16"/>
      <c r="S14" s="16"/>
      <c r="T14" s="16"/>
      <c r="U14" s="16"/>
      <c r="V14" s="38"/>
      <c r="W14" s="18"/>
    </row>
    <row r="15" spans="1:23" ht="14.25" customHeight="1">
      <c r="A15" s="26" t="s">
        <v>43</v>
      </c>
      <c r="B15" s="54" t="s">
        <v>88</v>
      </c>
      <c r="C15" s="40">
        <v>102.8</v>
      </c>
      <c r="D15" s="41">
        <v>102.9</v>
      </c>
      <c r="E15" s="41">
        <v>95.8</v>
      </c>
      <c r="F15" s="41">
        <v>109.6</v>
      </c>
      <c r="G15" s="41">
        <v>113.8</v>
      </c>
      <c r="H15" s="41">
        <v>67.7</v>
      </c>
      <c r="I15" s="41">
        <v>122.7</v>
      </c>
      <c r="J15" s="41" t="s">
        <v>92</v>
      </c>
      <c r="K15" s="41">
        <v>105.5</v>
      </c>
      <c r="L15" s="41">
        <v>145</v>
      </c>
      <c r="M15" s="41">
        <v>82.5</v>
      </c>
      <c r="N15" s="41">
        <v>88.1</v>
      </c>
      <c r="O15" s="41">
        <v>95.3</v>
      </c>
      <c r="P15" s="41" t="s">
        <v>65</v>
      </c>
      <c r="Q15" s="41">
        <v>43.9</v>
      </c>
      <c r="R15" s="41">
        <v>96.2</v>
      </c>
      <c r="S15" s="41">
        <v>90.3</v>
      </c>
      <c r="T15" s="41">
        <v>93.4</v>
      </c>
      <c r="U15" s="41">
        <v>63.6</v>
      </c>
      <c r="V15" s="42">
        <v>58.4</v>
      </c>
      <c r="W15" s="15" t="s">
        <v>33</v>
      </c>
    </row>
    <row r="16" spans="1:23" ht="14.25" customHeight="1">
      <c r="A16" s="28"/>
      <c r="B16" s="31" t="s">
        <v>54</v>
      </c>
      <c r="C16" s="40">
        <v>107.3</v>
      </c>
      <c r="D16" s="41">
        <v>107.3</v>
      </c>
      <c r="E16" s="41">
        <v>98</v>
      </c>
      <c r="F16" s="41">
        <v>128.2</v>
      </c>
      <c r="G16" s="41">
        <v>98.5</v>
      </c>
      <c r="H16" s="41">
        <v>83.7</v>
      </c>
      <c r="I16" s="41">
        <v>131.2</v>
      </c>
      <c r="J16" s="41" t="s">
        <v>92</v>
      </c>
      <c r="K16" s="41">
        <v>101</v>
      </c>
      <c r="L16" s="41">
        <v>149.9</v>
      </c>
      <c r="M16" s="41">
        <v>89.4</v>
      </c>
      <c r="N16" s="41">
        <v>106.3</v>
      </c>
      <c r="O16" s="41">
        <v>116.7</v>
      </c>
      <c r="P16" s="41" t="s">
        <v>65</v>
      </c>
      <c r="Q16" s="41">
        <v>52.6</v>
      </c>
      <c r="R16" s="41">
        <v>105.3</v>
      </c>
      <c r="S16" s="41">
        <v>84.2</v>
      </c>
      <c r="T16" s="41">
        <v>105.3</v>
      </c>
      <c r="U16" s="41">
        <v>79.5</v>
      </c>
      <c r="V16" s="42">
        <v>67.2</v>
      </c>
      <c r="W16" s="15" t="s">
        <v>34</v>
      </c>
    </row>
    <row r="17" spans="1:23" ht="14.25" customHeight="1">
      <c r="A17" s="28"/>
      <c r="B17" s="31" t="s">
        <v>46</v>
      </c>
      <c r="C17" s="40">
        <v>125.7</v>
      </c>
      <c r="D17" s="41">
        <v>125.8</v>
      </c>
      <c r="E17" s="41">
        <v>92.1</v>
      </c>
      <c r="F17" s="41">
        <v>139</v>
      </c>
      <c r="G17" s="41">
        <v>101.2</v>
      </c>
      <c r="H17" s="41">
        <v>95.1</v>
      </c>
      <c r="I17" s="41">
        <v>134.7</v>
      </c>
      <c r="J17" s="41" t="s">
        <v>92</v>
      </c>
      <c r="K17" s="41">
        <v>120.1</v>
      </c>
      <c r="L17" s="41">
        <v>176.8</v>
      </c>
      <c r="M17" s="41">
        <v>100.8</v>
      </c>
      <c r="N17" s="41">
        <v>166.7</v>
      </c>
      <c r="O17" s="41">
        <v>133</v>
      </c>
      <c r="P17" s="41" t="s">
        <v>65</v>
      </c>
      <c r="Q17" s="41">
        <v>56.1</v>
      </c>
      <c r="R17" s="41">
        <v>116.9</v>
      </c>
      <c r="S17" s="41">
        <v>96.7</v>
      </c>
      <c r="T17" s="41">
        <v>122.1</v>
      </c>
      <c r="U17" s="41">
        <v>86.5</v>
      </c>
      <c r="V17" s="42">
        <v>71.9</v>
      </c>
      <c r="W17" s="15" t="s">
        <v>35</v>
      </c>
    </row>
    <row r="18" spans="1:23" ht="14.25" customHeight="1">
      <c r="A18" s="28"/>
      <c r="B18" s="31" t="s">
        <v>47</v>
      </c>
      <c r="C18" s="40">
        <v>111.8</v>
      </c>
      <c r="D18" s="41">
        <v>111.8</v>
      </c>
      <c r="E18" s="41">
        <v>100.8</v>
      </c>
      <c r="F18" s="41">
        <v>118.1</v>
      </c>
      <c r="G18" s="41">
        <v>108.9</v>
      </c>
      <c r="H18" s="41">
        <v>66.8</v>
      </c>
      <c r="I18" s="41">
        <v>123.2</v>
      </c>
      <c r="J18" s="41" t="s">
        <v>92</v>
      </c>
      <c r="K18" s="41">
        <v>97.8</v>
      </c>
      <c r="L18" s="41">
        <v>157.5</v>
      </c>
      <c r="M18" s="41">
        <v>87</v>
      </c>
      <c r="N18" s="41">
        <v>105.8</v>
      </c>
      <c r="O18" s="41">
        <v>131.2</v>
      </c>
      <c r="P18" s="41" t="s">
        <v>79</v>
      </c>
      <c r="Q18" s="41">
        <v>58</v>
      </c>
      <c r="R18" s="41">
        <v>109.1</v>
      </c>
      <c r="S18" s="41">
        <v>96.8</v>
      </c>
      <c r="T18" s="41">
        <v>132.8</v>
      </c>
      <c r="U18" s="41">
        <v>67.6</v>
      </c>
      <c r="V18" s="42">
        <v>77.9</v>
      </c>
      <c r="W18" s="15" t="s">
        <v>36</v>
      </c>
    </row>
    <row r="19" spans="1:23" ht="14.25" customHeight="1">
      <c r="A19" s="28"/>
      <c r="B19" s="31" t="s">
        <v>48</v>
      </c>
      <c r="C19" s="40">
        <v>106.6</v>
      </c>
      <c r="D19" s="41">
        <v>106.6</v>
      </c>
      <c r="E19" s="41">
        <v>98</v>
      </c>
      <c r="F19" s="41">
        <v>112</v>
      </c>
      <c r="G19" s="41">
        <v>99.7</v>
      </c>
      <c r="H19" s="41">
        <v>84.9</v>
      </c>
      <c r="I19" s="41">
        <v>115.5</v>
      </c>
      <c r="J19" s="41" t="s">
        <v>92</v>
      </c>
      <c r="K19" s="41">
        <v>94</v>
      </c>
      <c r="L19" s="44">
        <v>150.6</v>
      </c>
      <c r="M19" s="41">
        <v>77.5</v>
      </c>
      <c r="N19" s="41">
        <v>99.9</v>
      </c>
      <c r="O19" s="41">
        <v>117.6</v>
      </c>
      <c r="P19" s="44" t="s">
        <v>65</v>
      </c>
      <c r="Q19" s="41">
        <v>54</v>
      </c>
      <c r="R19" s="41">
        <v>102.5</v>
      </c>
      <c r="S19" s="41">
        <v>89.6</v>
      </c>
      <c r="T19" s="41">
        <v>121</v>
      </c>
      <c r="U19" s="41">
        <v>58.5</v>
      </c>
      <c r="V19" s="42">
        <v>67.4</v>
      </c>
      <c r="W19" s="15" t="s">
        <v>37</v>
      </c>
    </row>
    <row r="20" spans="1:23" ht="14.25" customHeight="1">
      <c r="A20" s="28"/>
      <c r="B20" s="31" t="s">
        <v>49</v>
      </c>
      <c r="C20" s="40">
        <v>116.1</v>
      </c>
      <c r="D20" s="41">
        <v>116.1</v>
      </c>
      <c r="E20" s="41">
        <v>99</v>
      </c>
      <c r="F20" s="41">
        <v>133.6</v>
      </c>
      <c r="G20" s="41">
        <v>117.3</v>
      </c>
      <c r="H20" s="41">
        <v>84</v>
      </c>
      <c r="I20" s="41">
        <v>131.6</v>
      </c>
      <c r="J20" s="41" t="s">
        <v>92</v>
      </c>
      <c r="K20" s="41">
        <v>98.7</v>
      </c>
      <c r="L20" s="44">
        <v>168.2</v>
      </c>
      <c r="M20" s="41">
        <v>79.9</v>
      </c>
      <c r="N20" s="41">
        <v>116.3</v>
      </c>
      <c r="O20" s="41">
        <v>127.1</v>
      </c>
      <c r="P20" s="44" t="s">
        <v>65</v>
      </c>
      <c r="Q20" s="41">
        <v>55.3</v>
      </c>
      <c r="R20" s="41">
        <v>116</v>
      </c>
      <c r="S20" s="41">
        <v>93.7</v>
      </c>
      <c r="T20" s="41">
        <v>130.1</v>
      </c>
      <c r="U20" s="41">
        <v>61.6</v>
      </c>
      <c r="V20" s="42">
        <v>69.1</v>
      </c>
      <c r="W20" s="15" t="s">
        <v>38</v>
      </c>
    </row>
    <row r="21" spans="1:23" ht="14.25" customHeight="1">
      <c r="A21" s="28"/>
      <c r="B21" s="32"/>
      <c r="C21" s="40"/>
      <c r="D21" s="41"/>
      <c r="E21" s="41"/>
      <c r="F21" s="41"/>
      <c r="G21" s="41"/>
      <c r="H21" s="41"/>
      <c r="I21" s="41"/>
      <c r="J21" s="41"/>
      <c r="K21" s="41"/>
      <c r="L21" s="41"/>
      <c r="M21" s="41"/>
      <c r="N21" s="41"/>
      <c r="O21" s="41"/>
      <c r="P21" s="41"/>
      <c r="Q21" s="41"/>
      <c r="R21" s="41"/>
      <c r="S21" s="41"/>
      <c r="T21" s="41"/>
      <c r="U21" s="41"/>
      <c r="V21" s="42"/>
      <c r="W21" s="19"/>
    </row>
    <row r="22" spans="1:23" ht="14.25" customHeight="1">
      <c r="A22" s="28"/>
      <c r="B22" s="31" t="s">
        <v>55</v>
      </c>
      <c r="C22" s="43">
        <v>116.6</v>
      </c>
      <c r="D22" s="41">
        <v>116.6</v>
      </c>
      <c r="E22" s="41">
        <v>99</v>
      </c>
      <c r="F22" s="41">
        <v>127.1</v>
      </c>
      <c r="G22" s="41">
        <v>135.2</v>
      </c>
      <c r="H22" s="41">
        <v>93</v>
      </c>
      <c r="I22" s="41">
        <v>136.7</v>
      </c>
      <c r="J22" s="41" t="s">
        <v>92</v>
      </c>
      <c r="K22" s="41">
        <v>97.6</v>
      </c>
      <c r="L22" s="41">
        <v>164.1</v>
      </c>
      <c r="M22" s="41">
        <v>85.1</v>
      </c>
      <c r="N22" s="41">
        <v>107.6</v>
      </c>
      <c r="O22" s="41">
        <v>141.1</v>
      </c>
      <c r="P22" s="41" t="s">
        <v>65</v>
      </c>
      <c r="Q22" s="41">
        <v>53.4</v>
      </c>
      <c r="R22" s="41">
        <v>122.1</v>
      </c>
      <c r="S22" s="41">
        <v>93.5</v>
      </c>
      <c r="T22" s="41">
        <v>127.2</v>
      </c>
      <c r="U22" s="41">
        <v>49.9</v>
      </c>
      <c r="V22" s="42">
        <v>61.7</v>
      </c>
      <c r="W22" s="15" t="s">
        <v>39</v>
      </c>
    </row>
    <row r="23" spans="1:23" ht="14.25" customHeight="1">
      <c r="A23" s="28"/>
      <c r="B23" s="31" t="s">
        <v>50</v>
      </c>
      <c r="C23" s="43">
        <v>102.4</v>
      </c>
      <c r="D23" s="41">
        <v>102.5</v>
      </c>
      <c r="E23" s="41">
        <v>87.3</v>
      </c>
      <c r="F23" s="41">
        <v>99.4</v>
      </c>
      <c r="G23" s="41">
        <v>111.3</v>
      </c>
      <c r="H23" s="41">
        <v>79.3</v>
      </c>
      <c r="I23" s="41">
        <v>131.7</v>
      </c>
      <c r="J23" s="41" t="s">
        <v>92</v>
      </c>
      <c r="K23" s="41">
        <v>87.7</v>
      </c>
      <c r="L23" s="41">
        <v>138.6</v>
      </c>
      <c r="M23" s="41">
        <v>69.7</v>
      </c>
      <c r="N23" s="41">
        <v>98.9</v>
      </c>
      <c r="O23" s="41">
        <v>131.1</v>
      </c>
      <c r="P23" s="41" t="s">
        <v>65</v>
      </c>
      <c r="Q23" s="41">
        <v>51.8</v>
      </c>
      <c r="R23" s="41">
        <v>102.6</v>
      </c>
      <c r="S23" s="41">
        <v>89.5</v>
      </c>
      <c r="T23" s="41">
        <v>113.9</v>
      </c>
      <c r="U23" s="41">
        <v>55.8</v>
      </c>
      <c r="V23" s="42">
        <v>51.7</v>
      </c>
      <c r="W23" s="15" t="s">
        <v>40</v>
      </c>
    </row>
    <row r="24" spans="1:23" ht="14.25" customHeight="1">
      <c r="A24" s="28"/>
      <c r="B24" s="31" t="s">
        <v>51</v>
      </c>
      <c r="C24" s="43">
        <v>111</v>
      </c>
      <c r="D24" s="41">
        <v>111.1</v>
      </c>
      <c r="E24" s="41">
        <v>105.7</v>
      </c>
      <c r="F24" s="41">
        <v>127.1</v>
      </c>
      <c r="G24" s="41">
        <v>132.7</v>
      </c>
      <c r="H24" s="41">
        <v>79.6</v>
      </c>
      <c r="I24" s="41">
        <v>146</v>
      </c>
      <c r="J24" s="41" t="s">
        <v>92</v>
      </c>
      <c r="K24" s="41">
        <v>88.1</v>
      </c>
      <c r="L24" s="41">
        <v>151.8</v>
      </c>
      <c r="M24" s="41">
        <v>90.3</v>
      </c>
      <c r="N24" s="41">
        <v>135.8</v>
      </c>
      <c r="O24" s="41">
        <v>131.3</v>
      </c>
      <c r="P24" s="41" t="s">
        <v>65</v>
      </c>
      <c r="Q24" s="41">
        <v>52</v>
      </c>
      <c r="R24" s="41">
        <v>121.2</v>
      </c>
      <c r="S24" s="41">
        <v>92.8</v>
      </c>
      <c r="T24" s="41">
        <v>114.7</v>
      </c>
      <c r="U24" s="41">
        <v>76</v>
      </c>
      <c r="V24" s="42">
        <v>44.5</v>
      </c>
      <c r="W24" s="15" t="s">
        <v>29</v>
      </c>
    </row>
    <row r="25" spans="1:23" ht="14.25" customHeight="1">
      <c r="A25" s="26"/>
      <c r="B25" s="31" t="s">
        <v>56</v>
      </c>
      <c r="C25" s="43">
        <v>113.2</v>
      </c>
      <c r="D25" s="41">
        <v>113.2</v>
      </c>
      <c r="E25" s="41">
        <v>105.5</v>
      </c>
      <c r="F25" s="41">
        <v>129.1</v>
      </c>
      <c r="G25" s="41">
        <v>150.5</v>
      </c>
      <c r="H25" s="41">
        <v>100.4</v>
      </c>
      <c r="I25" s="41">
        <v>124.4</v>
      </c>
      <c r="J25" s="41" t="s">
        <v>92</v>
      </c>
      <c r="K25" s="41">
        <v>85.7</v>
      </c>
      <c r="L25" s="41">
        <v>140</v>
      </c>
      <c r="M25" s="41">
        <v>85.9</v>
      </c>
      <c r="N25" s="41">
        <v>158.6</v>
      </c>
      <c r="O25" s="41">
        <v>129.5</v>
      </c>
      <c r="P25" s="41" t="s">
        <v>79</v>
      </c>
      <c r="Q25" s="41">
        <v>50.7</v>
      </c>
      <c r="R25" s="41">
        <v>115.8</v>
      </c>
      <c r="S25" s="41">
        <v>92.7</v>
      </c>
      <c r="T25" s="41">
        <v>123.9</v>
      </c>
      <c r="U25" s="41">
        <v>71.6</v>
      </c>
      <c r="V25" s="42">
        <v>58.8</v>
      </c>
      <c r="W25" s="15" t="s">
        <v>30</v>
      </c>
    </row>
    <row r="26" spans="1:23" ht="14.25" customHeight="1">
      <c r="A26" s="28"/>
      <c r="B26" s="31" t="s">
        <v>52</v>
      </c>
      <c r="C26" s="43">
        <v>109.3</v>
      </c>
      <c r="D26" s="41">
        <v>109.3</v>
      </c>
      <c r="E26" s="41">
        <v>102.8</v>
      </c>
      <c r="F26" s="41">
        <v>129.5</v>
      </c>
      <c r="G26" s="41">
        <v>146.2</v>
      </c>
      <c r="H26" s="41">
        <v>85.8</v>
      </c>
      <c r="I26" s="41">
        <v>122.6</v>
      </c>
      <c r="J26" s="41" t="s">
        <v>92</v>
      </c>
      <c r="K26" s="41">
        <v>80.3</v>
      </c>
      <c r="L26" s="44">
        <v>146.5</v>
      </c>
      <c r="M26" s="41">
        <v>93.5</v>
      </c>
      <c r="N26" s="41">
        <v>124.6</v>
      </c>
      <c r="O26" s="41">
        <v>119</v>
      </c>
      <c r="P26" s="44" t="s">
        <v>65</v>
      </c>
      <c r="Q26" s="41">
        <v>47.4</v>
      </c>
      <c r="R26" s="41">
        <v>118</v>
      </c>
      <c r="S26" s="41">
        <v>97.3</v>
      </c>
      <c r="T26" s="41">
        <v>122.2</v>
      </c>
      <c r="U26" s="41">
        <v>70.4</v>
      </c>
      <c r="V26" s="42">
        <v>64.8</v>
      </c>
      <c r="W26" s="15" t="s">
        <v>31</v>
      </c>
    </row>
    <row r="27" spans="1:23" ht="14.25" customHeight="1">
      <c r="A27" s="28"/>
      <c r="B27" s="31" t="s">
        <v>53</v>
      </c>
      <c r="C27" s="43">
        <v>110.4</v>
      </c>
      <c r="D27" s="41">
        <v>110.4</v>
      </c>
      <c r="E27" s="41">
        <v>95.3</v>
      </c>
      <c r="F27" s="41">
        <v>132.1</v>
      </c>
      <c r="G27" s="41">
        <v>137</v>
      </c>
      <c r="H27" s="41">
        <v>104.2</v>
      </c>
      <c r="I27" s="41">
        <v>129.7</v>
      </c>
      <c r="J27" s="41" t="s">
        <v>92</v>
      </c>
      <c r="K27" s="41">
        <v>79.7</v>
      </c>
      <c r="L27" s="44">
        <v>141</v>
      </c>
      <c r="M27" s="41">
        <v>95.1</v>
      </c>
      <c r="N27" s="41">
        <v>108.2</v>
      </c>
      <c r="O27" s="41">
        <v>115.5</v>
      </c>
      <c r="P27" s="44" t="s">
        <v>65</v>
      </c>
      <c r="Q27" s="41">
        <v>44.2</v>
      </c>
      <c r="R27" s="41">
        <v>108.1</v>
      </c>
      <c r="S27" s="41">
        <v>94.5</v>
      </c>
      <c r="T27" s="41">
        <v>141.3</v>
      </c>
      <c r="U27" s="41">
        <v>69.9</v>
      </c>
      <c r="V27" s="41">
        <v>74.3</v>
      </c>
      <c r="W27" s="15" t="s">
        <v>32</v>
      </c>
    </row>
    <row r="28" spans="1:23" ht="14.25" customHeight="1">
      <c r="A28" s="20"/>
      <c r="B28" s="21"/>
      <c r="C28" s="22"/>
      <c r="D28" s="20"/>
      <c r="E28" s="23"/>
      <c r="F28" s="23"/>
      <c r="G28" s="20"/>
      <c r="H28" s="20"/>
      <c r="I28" s="20"/>
      <c r="J28" s="20"/>
      <c r="K28" s="20"/>
      <c r="L28" s="20"/>
      <c r="M28" s="20"/>
      <c r="N28" s="20"/>
      <c r="O28" s="20"/>
      <c r="P28" s="20"/>
      <c r="Q28" s="20"/>
      <c r="R28" s="20"/>
      <c r="S28" s="20"/>
      <c r="T28" s="20"/>
      <c r="U28" s="20"/>
      <c r="V28" s="20"/>
      <c r="W28" s="24"/>
    </row>
    <row r="29" spans="1:2" ht="14.25" customHeight="1">
      <c r="A29" s="1" t="s">
        <v>59</v>
      </c>
      <c r="B29" s="1" t="s">
        <v>58</v>
      </c>
    </row>
    <row r="30" ht="14.25" customHeight="1">
      <c r="A30" s="1" t="s">
        <v>69</v>
      </c>
    </row>
    <row r="31" spans="1:2" ht="14.25" customHeight="1">
      <c r="A31" s="33" t="s">
        <v>60</v>
      </c>
      <c r="B31" s="1" t="s">
        <v>70</v>
      </c>
    </row>
    <row r="32" spans="1:2" ht="14.25" customHeight="1">
      <c r="A32" s="1" t="s">
        <v>61</v>
      </c>
      <c r="B32" s="1" t="s">
        <v>71</v>
      </c>
    </row>
    <row r="33" spans="1:2" ht="14.25" customHeight="1">
      <c r="A33" s="1" t="s">
        <v>62</v>
      </c>
      <c r="B33" s="1" t="s">
        <v>72</v>
      </c>
    </row>
    <row r="34" ht="14.25" customHeight="1">
      <c r="B34" s="1" t="s">
        <v>66</v>
      </c>
    </row>
    <row r="35" ht="14.25" customHeight="1">
      <c r="B35" s="1" t="s">
        <v>67</v>
      </c>
    </row>
    <row r="36" ht="14.25" customHeight="1">
      <c r="B36" s="1" t="s">
        <v>68</v>
      </c>
    </row>
    <row r="38" ht="14.25" customHeight="1">
      <c r="A38" s="1" t="s">
        <v>42</v>
      </c>
    </row>
    <row r="71" ht="14.25" customHeight="1">
      <c r="B71" s="25"/>
    </row>
  </sheetData>
  <mergeCells count="21">
    <mergeCell ref="T5:T7"/>
    <mergeCell ref="U5:U7"/>
    <mergeCell ref="I5:I7"/>
    <mergeCell ref="L5:L7"/>
    <mergeCell ref="N5:N7"/>
    <mergeCell ref="Q5:Q7"/>
    <mergeCell ref="J5:J7"/>
    <mergeCell ref="F5:F7"/>
    <mergeCell ref="G5:G7"/>
    <mergeCell ref="H5:H7"/>
    <mergeCell ref="R5:R7"/>
    <mergeCell ref="A8:B8"/>
    <mergeCell ref="A1:W1"/>
    <mergeCell ref="M2:P2"/>
    <mergeCell ref="V2:W2"/>
    <mergeCell ref="A3:B7"/>
    <mergeCell ref="C3:C7"/>
    <mergeCell ref="W3:W7"/>
    <mergeCell ref="D4:D7"/>
    <mergeCell ref="V4:V7"/>
    <mergeCell ref="E5:E7"/>
  </mergeCells>
  <printOptions/>
  <pageMargins left="0.5905511811023623" right="0.5905511811023623" top="0.7874015748031497" bottom="0.5905511811023623"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W62"/>
  <sheetViews>
    <sheetView workbookViewId="0" topLeftCell="A1">
      <selection activeCell="Y16" sqref="Y15:Y16"/>
    </sheetView>
  </sheetViews>
  <sheetFormatPr defaultColWidth="8.59765625" defaultRowHeight="15" customHeight="1"/>
  <cols>
    <col min="1" max="1" width="4.59765625" style="1" customWidth="1"/>
    <col min="2" max="2" width="7.59765625" style="1" customWidth="1"/>
    <col min="3" max="8" width="8.09765625" style="1" customWidth="1"/>
    <col min="9" max="11" width="8.19921875" style="1" customWidth="1"/>
    <col min="12" max="22" width="8.09765625" style="1" customWidth="1"/>
    <col min="23" max="23" width="6.59765625" style="1" customWidth="1"/>
    <col min="24" max="16384" width="10.59765625" style="1" customWidth="1"/>
  </cols>
  <sheetData>
    <row r="1" spans="1:23" ht="15" customHeight="1">
      <c r="A1" s="178" t="s">
        <v>0</v>
      </c>
      <c r="B1" s="178"/>
      <c r="C1" s="178"/>
      <c r="D1" s="178"/>
      <c r="E1" s="178"/>
      <c r="F1" s="178"/>
      <c r="G1" s="178"/>
      <c r="H1" s="178"/>
      <c r="I1" s="178"/>
      <c r="J1" s="178"/>
      <c r="K1" s="178"/>
      <c r="L1" s="178"/>
      <c r="M1" s="178"/>
      <c r="N1" s="178"/>
      <c r="O1" s="178"/>
      <c r="P1" s="178"/>
      <c r="Q1" s="178"/>
      <c r="R1" s="178"/>
      <c r="S1" s="178"/>
      <c r="T1" s="178"/>
      <c r="U1" s="178"/>
      <c r="V1" s="178"/>
      <c r="W1" s="178"/>
    </row>
    <row r="3" spans="12:23" ht="15" customHeight="1">
      <c r="L3" s="33"/>
      <c r="M3" s="56" t="s">
        <v>41</v>
      </c>
      <c r="N3" s="56"/>
      <c r="O3" s="56"/>
      <c r="P3" s="56"/>
      <c r="V3" s="179" t="s">
        <v>96</v>
      </c>
      <c r="W3" s="179"/>
    </row>
    <row r="4" spans="1:49" s="7" customFormat="1" ht="15" customHeight="1">
      <c r="A4" s="201" t="s">
        <v>2</v>
      </c>
      <c r="B4" s="201"/>
      <c r="C4" s="184" t="s">
        <v>3</v>
      </c>
      <c r="D4" s="4"/>
      <c r="E4" s="4"/>
      <c r="F4" s="4"/>
      <c r="G4" s="4"/>
      <c r="H4" s="4"/>
      <c r="I4" s="4"/>
      <c r="J4" s="4"/>
      <c r="K4" s="4"/>
      <c r="L4" s="4"/>
      <c r="M4" s="4"/>
      <c r="N4" s="4"/>
      <c r="O4" s="4"/>
      <c r="P4" s="4"/>
      <c r="Q4" s="4"/>
      <c r="R4" s="4"/>
      <c r="S4" s="4"/>
      <c r="T4" s="4"/>
      <c r="U4" s="4"/>
      <c r="V4" s="5"/>
      <c r="W4" s="184" t="s">
        <v>4</v>
      </c>
      <c r="X4" s="6"/>
      <c r="Y4" s="6"/>
      <c r="Z4" s="6"/>
      <c r="AA4" s="6"/>
      <c r="AB4" s="6"/>
      <c r="AC4" s="6"/>
      <c r="AD4" s="6"/>
      <c r="AE4" s="6"/>
      <c r="AF4" s="6"/>
      <c r="AG4" s="6"/>
      <c r="AH4" s="6"/>
      <c r="AI4" s="6"/>
      <c r="AJ4" s="6"/>
      <c r="AK4" s="6"/>
      <c r="AL4" s="6"/>
      <c r="AM4" s="6"/>
      <c r="AN4" s="6"/>
      <c r="AO4" s="6"/>
      <c r="AP4" s="6"/>
      <c r="AQ4" s="6"/>
      <c r="AR4" s="6"/>
      <c r="AS4" s="6"/>
      <c r="AT4" s="6"/>
      <c r="AU4" s="6"/>
      <c r="AV4" s="6"/>
      <c r="AW4" s="6"/>
    </row>
    <row r="5" spans="1:49" s="7" customFormat="1" ht="15" customHeight="1">
      <c r="A5" s="151"/>
      <c r="B5" s="151"/>
      <c r="C5" s="185"/>
      <c r="D5" s="189" t="s">
        <v>5</v>
      </c>
      <c r="E5" s="8"/>
      <c r="F5" s="8"/>
      <c r="G5" s="8"/>
      <c r="H5" s="8"/>
      <c r="I5" s="8"/>
      <c r="J5" s="8"/>
      <c r="K5" s="8"/>
      <c r="L5" s="8"/>
      <c r="M5" s="8"/>
      <c r="N5" s="8"/>
      <c r="O5" s="8"/>
      <c r="P5" s="8"/>
      <c r="Q5" s="8"/>
      <c r="R5" s="8"/>
      <c r="S5" s="8"/>
      <c r="T5" s="8"/>
      <c r="U5" s="8"/>
      <c r="V5" s="191" t="s">
        <v>6</v>
      </c>
      <c r="W5" s="185"/>
      <c r="X5" s="6"/>
      <c r="Y5" s="6"/>
      <c r="Z5" s="6"/>
      <c r="AA5" s="6"/>
      <c r="AB5" s="6"/>
      <c r="AC5" s="6"/>
      <c r="AD5" s="6"/>
      <c r="AE5" s="6"/>
      <c r="AF5" s="6"/>
      <c r="AG5" s="6"/>
      <c r="AH5" s="6"/>
      <c r="AI5" s="6"/>
      <c r="AJ5" s="6"/>
      <c r="AK5" s="6"/>
      <c r="AL5" s="6"/>
      <c r="AM5" s="6"/>
      <c r="AN5" s="6"/>
      <c r="AO5" s="6"/>
      <c r="AP5" s="6"/>
      <c r="AQ5" s="6"/>
      <c r="AR5" s="6"/>
      <c r="AS5" s="6"/>
      <c r="AT5" s="6"/>
      <c r="AU5" s="6"/>
      <c r="AV5" s="6"/>
      <c r="AW5" s="6"/>
    </row>
    <row r="6" spans="1:49" s="7" customFormat="1" ht="15" customHeight="1">
      <c r="A6" s="151"/>
      <c r="B6" s="151"/>
      <c r="C6" s="185"/>
      <c r="D6" s="185"/>
      <c r="E6" s="197" t="s">
        <v>7</v>
      </c>
      <c r="F6" s="191" t="s">
        <v>8</v>
      </c>
      <c r="G6" s="191" t="s">
        <v>9</v>
      </c>
      <c r="H6" s="191" t="s">
        <v>10</v>
      </c>
      <c r="I6" s="191" t="s">
        <v>11</v>
      </c>
      <c r="J6" s="190" t="s">
        <v>91</v>
      </c>
      <c r="K6" s="55" t="s">
        <v>93</v>
      </c>
      <c r="L6" s="191" t="s">
        <v>12</v>
      </c>
      <c r="M6" s="10" t="s">
        <v>13</v>
      </c>
      <c r="N6" s="197" t="s">
        <v>14</v>
      </c>
      <c r="O6" s="10" t="s">
        <v>15</v>
      </c>
      <c r="P6" s="10" t="s">
        <v>16</v>
      </c>
      <c r="Q6" s="197" t="s">
        <v>17</v>
      </c>
      <c r="R6" s="191" t="s">
        <v>18</v>
      </c>
      <c r="S6" s="10" t="s">
        <v>19</v>
      </c>
      <c r="T6" s="191" t="s">
        <v>20</v>
      </c>
      <c r="U6" s="194" t="s">
        <v>21</v>
      </c>
      <c r="V6" s="192"/>
      <c r="W6" s="185"/>
      <c r="X6" s="6"/>
      <c r="Y6" s="6"/>
      <c r="Z6" s="6"/>
      <c r="AA6" s="6"/>
      <c r="AB6" s="6"/>
      <c r="AC6" s="6"/>
      <c r="AD6" s="6"/>
      <c r="AE6" s="6"/>
      <c r="AF6" s="6"/>
      <c r="AG6" s="6"/>
      <c r="AH6" s="6"/>
      <c r="AI6" s="6"/>
      <c r="AJ6" s="6"/>
      <c r="AK6" s="6"/>
      <c r="AL6" s="6"/>
      <c r="AM6" s="6"/>
      <c r="AN6" s="6"/>
      <c r="AO6" s="6"/>
      <c r="AP6" s="6"/>
      <c r="AQ6" s="6"/>
      <c r="AR6" s="6"/>
      <c r="AS6" s="6"/>
      <c r="AT6" s="6"/>
      <c r="AU6" s="6"/>
      <c r="AV6" s="6"/>
      <c r="AW6" s="6"/>
    </row>
    <row r="7" spans="1:49" s="7" customFormat="1" ht="15" customHeight="1">
      <c r="A7" s="151"/>
      <c r="B7" s="151"/>
      <c r="C7" s="185"/>
      <c r="D7" s="185"/>
      <c r="E7" s="198"/>
      <c r="F7" s="192"/>
      <c r="G7" s="192"/>
      <c r="H7" s="192"/>
      <c r="I7" s="192"/>
      <c r="J7" s="190"/>
      <c r="K7" s="55" t="s">
        <v>94</v>
      </c>
      <c r="L7" s="192"/>
      <c r="M7" s="11" t="s">
        <v>22</v>
      </c>
      <c r="N7" s="198"/>
      <c r="O7" s="11" t="s">
        <v>23</v>
      </c>
      <c r="P7" s="11" t="s">
        <v>24</v>
      </c>
      <c r="Q7" s="198"/>
      <c r="R7" s="192"/>
      <c r="S7" s="11" t="s">
        <v>25</v>
      </c>
      <c r="T7" s="192"/>
      <c r="U7" s="192"/>
      <c r="V7" s="192"/>
      <c r="W7" s="185"/>
      <c r="X7" s="6"/>
      <c r="Y7" s="6"/>
      <c r="Z7" s="6"/>
      <c r="AA7" s="6"/>
      <c r="AB7" s="6"/>
      <c r="AC7" s="6"/>
      <c r="AD7" s="6"/>
      <c r="AE7" s="6"/>
      <c r="AF7" s="6"/>
      <c r="AG7" s="6"/>
      <c r="AH7" s="6"/>
      <c r="AI7" s="6"/>
      <c r="AJ7" s="6"/>
      <c r="AK7" s="6"/>
      <c r="AL7" s="6"/>
      <c r="AM7" s="6"/>
      <c r="AN7" s="6"/>
      <c r="AO7" s="6"/>
      <c r="AP7" s="6"/>
      <c r="AQ7" s="6"/>
      <c r="AR7" s="6"/>
      <c r="AS7" s="6"/>
      <c r="AT7" s="6"/>
      <c r="AU7" s="6"/>
      <c r="AV7" s="6"/>
      <c r="AW7" s="6"/>
    </row>
    <row r="8" spans="1:49" s="7" customFormat="1" ht="15" customHeight="1">
      <c r="A8" s="76"/>
      <c r="B8" s="76"/>
      <c r="C8" s="186"/>
      <c r="D8" s="186"/>
      <c r="E8" s="199"/>
      <c r="F8" s="193"/>
      <c r="G8" s="193"/>
      <c r="H8" s="193"/>
      <c r="I8" s="193"/>
      <c r="J8" s="190"/>
      <c r="K8" s="55" t="s">
        <v>95</v>
      </c>
      <c r="L8" s="193"/>
      <c r="M8" s="12" t="s">
        <v>26</v>
      </c>
      <c r="N8" s="199"/>
      <c r="O8" s="12" t="s">
        <v>26</v>
      </c>
      <c r="P8" s="12" t="s">
        <v>27</v>
      </c>
      <c r="Q8" s="199"/>
      <c r="R8" s="193"/>
      <c r="S8" s="12" t="s">
        <v>28</v>
      </c>
      <c r="T8" s="193"/>
      <c r="U8" s="193"/>
      <c r="V8" s="193"/>
      <c r="W8" s="186"/>
      <c r="X8" s="6"/>
      <c r="Y8" s="6"/>
      <c r="Z8" s="6"/>
      <c r="AA8" s="6"/>
      <c r="AB8" s="6"/>
      <c r="AC8" s="6"/>
      <c r="AD8" s="6"/>
      <c r="AE8" s="6"/>
      <c r="AF8" s="6"/>
      <c r="AG8" s="6"/>
      <c r="AH8" s="6"/>
      <c r="AI8" s="6"/>
      <c r="AJ8" s="6"/>
      <c r="AK8" s="6"/>
      <c r="AL8" s="6"/>
      <c r="AM8" s="6"/>
      <c r="AN8" s="6"/>
      <c r="AO8" s="6"/>
      <c r="AP8" s="6"/>
      <c r="AQ8" s="6"/>
      <c r="AR8" s="6"/>
      <c r="AS8" s="6"/>
      <c r="AT8" s="6"/>
      <c r="AU8" s="6"/>
      <c r="AV8" s="6"/>
      <c r="AW8" s="6"/>
    </row>
    <row r="9" spans="1:49" ht="15" customHeight="1">
      <c r="A9" s="177" t="s">
        <v>80</v>
      </c>
      <c r="B9" s="200"/>
      <c r="C9" s="46">
        <v>10000</v>
      </c>
      <c r="D9" s="47">
        <v>9944.9</v>
      </c>
      <c r="E9" s="47">
        <v>196.4</v>
      </c>
      <c r="F9" s="47">
        <v>43.5</v>
      </c>
      <c r="G9" s="47">
        <v>351.2</v>
      </c>
      <c r="H9" s="48" t="s">
        <v>65</v>
      </c>
      <c r="I9" s="47">
        <v>146.8</v>
      </c>
      <c r="J9" s="48" t="s">
        <v>65</v>
      </c>
      <c r="K9" s="47">
        <v>681.9</v>
      </c>
      <c r="L9" s="48">
        <v>179.1</v>
      </c>
      <c r="M9" s="47">
        <v>870.6</v>
      </c>
      <c r="N9" s="47">
        <v>179.1</v>
      </c>
      <c r="O9" s="47">
        <v>367.8</v>
      </c>
      <c r="P9" s="47">
        <v>442.7</v>
      </c>
      <c r="Q9" s="47">
        <v>607.9</v>
      </c>
      <c r="R9" s="47">
        <v>283.2</v>
      </c>
      <c r="S9" s="47">
        <v>468.3</v>
      </c>
      <c r="T9" s="47">
        <v>3088.2</v>
      </c>
      <c r="U9" s="47">
        <v>51.8</v>
      </c>
      <c r="V9" s="47">
        <v>55.1</v>
      </c>
      <c r="W9" s="13" t="s">
        <v>73</v>
      </c>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1:23" ht="15" customHeight="1">
      <c r="A10" s="26" t="s">
        <v>43</v>
      </c>
      <c r="B10" s="27" t="s">
        <v>44</v>
      </c>
      <c r="C10" s="40">
        <v>100</v>
      </c>
      <c r="D10" s="45">
        <v>100</v>
      </c>
      <c r="E10" s="41">
        <v>100</v>
      </c>
      <c r="F10" s="41" t="s">
        <v>65</v>
      </c>
      <c r="G10" s="45">
        <v>100</v>
      </c>
      <c r="H10" s="41" t="s">
        <v>65</v>
      </c>
      <c r="I10" s="45">
        <v>100</v>
      </c>
      <c r="J10" s="48" t="s">
        <v>65</v>
      </c>
      <c r="K10" s="45">
        <v>100</v>
      </c>
      <c r="L10" s="41">
        <v>100</v>
      </c>
      <c r="M10" s="45">
        <v>100</v>
      </c>
      <c r="N10" s="45">
        <v>100</v>
      </c>
      <c r="O10" s="45">
        <v>100</v>
      </c>
      <c r="P10" s="45">
        <v>100</v>
      </c>
      <c r="Q10" s="45">
        <v>100</v>
      </c>
      <c r="R10" s="45">
        <v>100</v>
      </c>
      <c r="S10" s="45">
        <v>100</v>
      </c>
      <c r="T10" s="45">
        <v>100</v>
      </c>
      <c r="U10" s="45">
        <v>100</v>
      </c>
      <c r="V10" s="45">
        <v>100</v>
      </c>
      <c r="W10" s="15" t="s">
        <v>32</v>
      </c>
    </row>
    <row r="11" spans="1:23" ht="15" customHeight="1">
      <c r="A11" s="28"/>
      <c r="B11" s="27" t="s">
        <v>45</v>
      </c>
      <c r="C11" s="40">
        <v>102</v>
      </c>
      <c r="D11" s="45">
        <v>102</v>
      </c>
      <c r="E11" s="41">
        <v>103.9</v>
      </c>
      <c r="F11" s="41" t="s">
        <v>65</v>
      </c>
      <c r="G11" s="45">
        <v>88.4</v>
      </c>
      <c r="H11" s="41" t="s">
        <v>65</v>
      </c>
      <c r="I11" s="45">
        <v>154</v>
      </c>
      <c r="J11" s="48" t="s">
        <v>65</v>
      </c>
      <c r="K11" s="45">
        <v>185</v>
      </c>
      <c r="L11" s="41">
        <v>93.5</v>
      </c>
      <c r="M11" s="45">
        <v>97.8</v>
      </c>
      <c r="N11" s="45">
        <v>93.5</v>
      </c>
      <c r="O11" s="45">
        <v>107.8</v>
      </c>
      <c r="P11" s="45">
        <v>106.7</v>
      </c>
      <c r="Q11" s="45">
        <v>99.1</v>
      </c>
      <c r="R11" s="45">
        <v>117.8</v>
      </c>
      <c r="S11" s="45">
        <v>129.4</v>
      </c>
      <c r="T11" s="45">
        <v>86.3</v>
      </c>
      <c r="U11" s="45">
        <v>89.7</v>
      </c>
      <c r="V11" s="45">
        <v>103.8</v>
      </c>
      <c r="W11" s="15" t="s">
        <v>57</v>
      </c>
    </row>
    <row r="12" spans="1:23" ht="15" customHeight="1">
      <c r="A12" s="28"/>
      <c r="B12" s="27" t="s">
        <v>77</v>
      </c>
      <c r="C12" s="40">
        <v>94.9</v>
      </c>
      <c r="D12" s="45">
        <v>94.9</v>
      </c>
      <c r="E12" s="41">
        <v>125.1</v>
      </c>
      <c r="F12" s="41" t="s">
        <v>65</v>
      </c>
      <c r="G12" s="45">
        <v>113.7</v>
      </c>
      <c r="H12" s="41" t="s">
        <v>65</v>
      </c>
      <c r="I12" s="45">
        <v>131.3</v>
      </c>
      <c r="J12" s="48" t="s">
        <v>65</v>
      </c>
      <c r="K12" s="45">
        <v>126.4</v>
      </c>
      <c r="L12" s="41">
        <v>52</v>
      </c>
      <c r="M12" s="45">
        <v>94.4</v>
      </c>
      <c r="N12" s="45">
        <v>52</v>
      </c>
      <c r="O12" s="45">
        <v>121.7</v>
      </c>
      <c r="P12" s="45">
        <v>99.8</v>
      </c>
      <c r="Q12" s="45">
        <v>87.9</v>
      </c>
      <c r="R12" s="45">
        <v>100.9</v>
      </c>
      <c r="S12" s="45">
        <v>81.3</v>
      </c>
      <c r="T12" s="45">
        <v>82.8</v>
      </c>
      <c r="U12" s="45">
        <v>121.9</v>
      </c>
      <c r="V12" s="45">
        <v>106</v>
      </c>
      <c r="W12" s="15" t="s">
        <v>64</v>
      </c>
    </row>
    <row r="13" spans="1:23" ht="15" customHeight="1">
      <c r="A13" s="28"/>
      <c r="B13" s="27" t="s">
        <v>82</v>
      </c>
      <c r="C13" s="40">
        <v>94.2</v>
      </c>
      <c r="D13" s="45">
        <v>94.2</v>
      </c>
      <c r="E13" s="41">
        <v>105.6</v>
      </c>
      <c r="F13" s="41" t="s">
        <v>79</v>
      </c>
      <c r="G13" s="45">
        <v>126.3</v>
      </c>
      <c r="H13" s="41" t="s">
        <v>79</v>
      </c>
      <c r="I13" s="45">
        <v>144.7</v>
      </c>
      <c r="J13" s="48" t="s">
        <v>65</v>
      </c>
      <c r="K13" s="45">
        <v>185.8</v>
      </c>
      <c r="L13" s="41">
        <v>48.8</v>
      </c>
      <c r="M13" s="45">
        <v>90.4</v>
      </c>
      <c r="N13" s="45">
        <v>48.8</v>
      </c>
      <c r="O13" s="45">
        <v>126.8</v>
      </c>
      <c r="P13" s="45">
        <v>98.9</v>
      </c>
      <c r="Q13" s="45">
        <v>65.4</v>
      </c>
      <c r="R13" s="45">
        <v>120.5</v>
      </c>
      <c r="S13" s="45">
        <v>78.2</v>
      </c>
      <c r="T13" s="45">
        <v>80.3</v>
      </c>
      <c r="U13" s="45">
        <v>167.1</v>
      </c>
      <c r="V13" s="45">
        <v>91.2</v>
      </c>
      <c r="W13" s="15" t="s">
        <v>85</v>
      </c>
    </row>
    <row r="14" spans="1:23" s="36" customFormat="1" ht="15" customHeight="1">
      <c r="A14" s="29"/>
      <c r="B14" s="30" t="s">
        <v>83</v>
      </c>
      <c r="C14" s="34">
        <f>SUM(C16:C28)/12</f>
        <v>88.19166666666666</v>
      </c>
      <c r="D14" s="37">
        <f aca="true" t="shared" si="0" ref="D14:V14">SUM(D16:D28)/12</f>
        <v>88.21666666666668</v>
      </c>
      <c r="E14" s="37">
        <f t="shared" si="0"/>
        <v>96.64166666666667</v>
      </c>
      <c r="F14" s="44" t="s">
        <v>65</v>
      </c>
      <c r="G14" s="37">
        <f t="shared" si="0"/>
        <v>133.14166666666668</v>
      </c>
      <c r="H14" s="44" t="s">
        <v>65</v>
      </c>
      <c r="I14" s="37">
        <f t="shared" si="0"/>
        <v>135.78333333333333</v>
      </c>
      <c r="J14" s="48" t="s">
        <v>65</v>
      </c>
      <c r="K14" s="37">
        <v>203.6</v>
      </c>
      <c r="L14" s="44">
        <v>62.7</v>
      </c>
      <c r="M14" s="37">
        <f t="shared" si="0"/>
        <v>83.4</v>
      </c>
      <c r="N14" s="37">
        <f t="shared" si="0"/>
        <v>88.39166666666667</v>
      </c>
      <c r="O14" s="37">
        <f t="shared" si="0"/>
        <v>126.08333333333333</v>
      </c>
      <c r="P14" s="37">
        <f t="shared" si="0"/>
        <v>117.72499999999998</v>
      </c>
      <c r="Q14" s="37">
        <f t="shared" si="0"/>
        <v>59.58333333333334</v>
      </c>
      <c r="R14" s="37">
        <f t="shared" si="0"/>
        <v>116.25833333333333</v>
      </c>
      <c r="S14" s="37">
        <f t="shared" si="0"/>
        <v>68.95</v>
      </c>
      <c r="T14" s="37">
        <f t="shared" si="0"/>
        <v>71.22499999999998</v>
      </c>
      <c r="U14" s="37">
        <f t="shared" si="0"/>
        <v>167.50833333333335</v>
      </c>
      <c r="V14" s="37">
        <f t="shared" si="0"/>
        <v>82.17499999999998</v>
      </c>
      <c r="W14" s="35" t="s">
        <v>86</v>
      </c>
    </row>
    <row r="15" spans="1:23" ht="15" customHeight="1">
      <c r="A15" s="26"/>
      <c r="B15" s="26"/>
      <c r="C15" s="17"/>
      <c r="D15" s="16"/>
      <c r="E15" s="16"/>
      <c r="F15" s="16"/>
      <c r="G15" s="16"/>
      <c r="H15" s="16"/>
      <c r="I15" s="16"/>
      <c r="J15" s="48"/>
      <c r="K15" s="16"/>
      <c r="L15" s="16"/>
      <c r="M15" s="16"/>
      <c r="N15" s="16"/>
      <c r="O15" s="16"/>
      <c r="P15" s="16"/>
      <c r="Q15" s="16"/>
      <c r="R15" s="16"/>
      <c r="S15" s="16"/>
      <c r="T15" s="16"/>
      <c r="U15" s="16"/>
      <c r="V15" s="16"/>
      <c r="W15" s="18"/>
    </row>
    <row r="16" spans="1:23" ht="15" customHeight="1">
      <c r="A16" s="26" t="s">
        <v>43</v>
      </c>
      <c r="B16" s="53" t="s">
        <v>84</v>
      </c>
      <c r="C16" s="40">
        <v>94.2</v>
      </c>
      <c r="D16" s="45">
        <v>94.2</v>
      </c>
      <c r="E16" s="45">
        <v>71.3</v>
      </c>
      <c r="F16" s="41" t="s">
        <v>65</v>
      </c>
      <c r="G16" s="45">
        <v>126.4</v>
      </c>
      <c r="H16" s="48" t="s">
        <v>65</v>
      </c>
      <c r="I16" s="45">
        <v>139.1</v>
      </c>
      <c r="J16" s="48" t="s">
        <v>65</v>
      </c>
      <c r="K16" s="45">
        <v>277.3</v>
      </c>
      <c r="L16" s="41">
        <v>95.8</v>
      </c>
      <c r="M16" s="45">
        <v>85.7</v>
      </c>
      <c r="N16" s="45">
        <v>87.3</v>
      </c>
      <c r="O16" s="45">
        <v>109.4</v>
      </c>
      <c r="P16" s="45">
        <v>111.5</v>
      </c>
      <c r="Q16" s="45">
        <v>55.8</v>
      </c>
      <c r="R16" s="45">
        <v>98.3</v>
      </c>
      <c r="S16" s="45">
        <v>54.9</v>
      </c>
      <c r="T16" s="45">
        <v>78.6</v>
      </c>
      <c r="U16" s="45">
        <v>164.2</v>
      </c>
      <c r="V16" s="45">
        <v>85</v>
      </c>
      <c r="W16" s="15" t="s">
        <v>33</v>
      </c>
    </row>
    <row r="17" spans="1:23" ht="15" customHeight="1">
      <c r="A17" s="28"/>
      <c r="B17" s="31" t="s">
        <v>54</v>
      </c>
      <c r="C17" s="40">
        <v>94.9</v>
      </c>
      <c r="D17" s="45">
        <v>95</v>
      </c>
      <c r="E17" s="45">
        <v>79.9</v>
      </c>
      <c r="F17" s="41" t="s">
        <v>65</v>
      </c>
      <c r="G17" s="45">
        <v>123.3</v>
      </c>
      <c r="H17" s="48" t="s">
        <v>65</v>
      </c>
      <c r="I17" s="45">
        <v>149</v>
      </c>
      <c r="J17" s="48" t="s">
        <v>65</v>
      </c>
      <c r="K17" s="45">
        <v>254.2</v>
      </c>
      <c r="L17" s="41">
        <v>88.7</v>
      </c>
      <c r="M17" s="45">
        <v>80.5</v>
      </c>
      <c r="N17" s="45">
        <v>95.9</v>
      </c>
      <c r="O17" s="45">
        <v>121.4</v>
      </c>
      <c r="P17" s="45">
        <v>115.4</v>
      </c>
      <c r="Q17" s="45">
        <v>59.3</v>
      </c>
      <c r="R17" s="45">
        <v>103.9</v>
      </c>
      <c r="S17" s="45">
        <v>53.3</v>
      </c>
      <c r="T17" s="45">
        <v>78.6</v>
      </c>
      <c r="U17" s="45">
        <v>165.8</v>
      </c>
      <c r="V17" s="45">
        <v>84.7</v>
      </c>
      <c r="W17" s="15" t="s">
        <v>34</v>
      </c>
    </row>
    <row r="18" spans="1:23" ht="15" customHeight="1">
      <c r="A18" s="28"/>
      <c r="B18" s="31" t="s">
        <v>46</v>
      </c>
      <c r="C18" s="40">
        <v>87.9</v>
      </c>
      <c r="D18" s="45">
        <v>87.9</v>
      </c>
      <c r="E18" s="45">
        <v>82.6</v>
      </c>
      <c r="F18" s="41" t="s">
        <v>65</v>
      </c>
      <c r="G18" s="45">
        <v>108.4</v>
      </c>
      <c r="H18" s="48" t="s">
        <v>65</v>
      </c>
      <c r="I18" s="45">
        <v>98.4</v>
      </c>
      <c r="J18" s="48" t="s">
        <v>65</v>
      </c>
      <c r="K18" s="45">
        <v>161.9</v>
      </c>
      <c r="L18" s="41">
        <v>42</v>
      </c>
      <c r="M18" s="45">
        <v>78.4</v>
      </c>
      <c r="N18" s="45">
        <v>110.5</v>
      </c>
      <c r="O18" s="45">
        <v>135</v>
      </c>
      <c r="P18" s="45">
        <v>110.3</v>
      </c>
      <c r="Q18" s="45">
        <v>65.1</v>
      </c>
      <c r="R18" s="45">
        <v>108.5</v>
      </c>
      <c r="S18" s="45">
        <v>52.9</v>
      </c>
      <c r="T18" s="45">
        <v>81.8</v>
      </c>
      <c r="U18" s="45">
        <v>164.5</v>
      </c>
      <c r="V18" s="45">
        <v>85.2</v>
      </c>
      <c r="W18" s="15" t="s">
        <v>35</v>
      </c>
    </row>
    <row r="19" spans="1:23" ht="15" customHeight="1">
      <c r="A19" s="28"/>
      <c r="B19" s="31" t="s">
        <v>47</v>
      </c>
      <c r="C19" s="40">
        <v>90.2</v>
      </c>
      <c r="D19" s="45">
        <v>90.3</v>
      </c>
      <c r="E19" s="45">
        <v>97.3</v>
      </c>
      <c r="F19" s="41" t="s">
        <v>65</v>
      </c>
      <c r="G19" s="45">
        <v>121.8</v>
      </c>
      <c r="H19" s="48" t="s">
        <v>65</v>
      </c>
      <c r="I19" s="45">
        <v>113.9</v>
      </c>
      <c r="J19" s="48" t="s">
        <v>65</v>
      </c>
      <c r="K19" s="45">
        <v>190.4</v>
      </c>
      <c r="L19" s="41">
        <v>71.8</v>
      </c>
      <c r="M19" s="45">
        <v>80.7</v>
      </c>
      <c r="N19" s="45">
        <v>88</v>
      </c>
      <c r="O19" s="45">
        <v>151.6</v>
      </c>
      <c r="P19" s="45">
        <v>117.8</v>
      </c>
      <c r="Q19" s="45">
        <v>65.8</v>
      </c>
      <c r="R19" s="45">
        <v>118.2</v>
      </c>
      <c r="S19" s="45">
        <v>59.4</v>
      </c>
      <c r="T19" s="45">
        <v>78.4</v>
      </c>
      <c r="U19" s="45">
        <v>158.7</v>
      </c>
      <c r="V19" s="45">
        <v>82.5</v>
      </c>
      <c r="W19" s="15" t="s">
        <v>36</v>
      </c>
    </row>
    <row r="20" spans="1:23" ht="15" customHeight="1">
      <c r="A20" s="28"/>
      <c r="B20" s="31" t="s">
        <v>48</v>
      </c>
      <c r="C20" s="40">
        <v>92.4</v>
      </c>
      <c r="D20" s="45">
        <v>92.4</v>
      </c>
      <c r="E20" s="45">
        <v>102.3</v>
      </c>
      <c r="F20" s="41" t="s">
        <v>65</v>
      </c>
      <c r="G20" s="45">
        <v>125.3</v>
      </c>
      <c r="H20" s="48" t="s">
        <v>65</v>
      </c>
      <c r="I20" s="45">
        <v>112.7</v>
      </c>
      <c r="J20" s="48" t="s">
        <v>65</v>
      </c>
      <c r="K20" s="45">
        <v>194.1</v>
      </c>
      <c r="L20" s="41">
        <v>62.2</v>
      </c>
      <c r="M20" s="45">
        <v>81.3</v>
      </c>
      <c r="N20" s="45">
        <v>91.1</v>
      </c>
      <c r="O20" s="45">
        <v>153.7</v>
      </c>
      <c r="P20" s="45">
        <v>111.3</v>
      </c>
      <c r="Q20" s="45">
        <v>66.3</v>
      </c>
      <c r="R20" s="45">
        <v>119.5</v>
      </c>
      <c r="S20" s="45">
        <v>58.5</v>
      </c>
      <c r="T20" s="45">
        <v>83.4</v>
      </c>
      <c r="U20" s="45">
        <v>164.2</v>
      </c>
      <c r="V20" s="45">
        <v>80.7</v>
      </c>
      <c r="W20" s="15" t="s">
        <v>37</v>
      </c>
    </row>
    <row r="21" spans="1:23" ht="15" customHeight="1">
      <c r="A21" s="28"/>
      <c r="B21" s="31" t="s">
        <v>49</v>
      </c>
      <c r="C21" s="40">
        <v>89.4</v>
      </c>
      <c r="D21" s="45">
        <v>89.5</v>
      </c>
      <c r="E21" s="45">
        <v>103.6</v>
      </c>
      <c r="F21" s="41" t="s">
        <v>65</v>
      </c>
      <c r="G21" s="45">
        <v>126.3</v>
      </c>
      <c r="H21" s="48" t="s">
        <v>65</v>
      </c>
      <c r="I21" s="45">
        <v>123.3</v>
      </c>
      <c r="J21" s="48" t="s">
        <v>65</v>
      </c>
      <c r="K21" s="45">
        <v>201.4</v>
      </c>
      <c r="L21" s="41">
        <v>53.6</v>
      </c>
      <c r="M21" s="45">
        <v>81.5</v>
      </c>
      <c r="N21" s="45">
        <v>90.3</v>
      </c>
      <c r="O21" s="45">
        <v>138.5</v>
      </c>
      <c r="P21" s="45">
        <v>114.2</v>
      </c>
      <c r="Q21" s="45">
        <v>66.3</v>
      </c>
      <c r="R21" s="45">
        <v>122.6</v>
      </c>
      <c r="S21" s="45">
        <v>68.9</v>
      </c>
      <c r="T21" s="45">
        <v>72.7</v>
      </c>
      <c r="U21" s="45">
        <v>162.9</v>
      </c>
      <c r="V21" s="45">
        <v>81.6</v>
      </c>
      <c r="W21" s="15" t="s">
        <v>38</v>
      </c>
    </row>
    <row r="22" spans="1:23" ht="15" customHeight="1">
      <c r="A22" s="28"/>
      <c r="B22" s="32"/>
      <c r="C22" s="40"/>
      <c r="D22" s="41"/>
      <c r="E22" s="41"/>
      <c r="F22" s="41"/>
      <c r="G22" s="41"/>
      <c r="H22" s="41"/>
      <c r="I22" s="41"/>
      <c r="J22" s="48"/>
      <c r="K22" s="41"/>
      <c r="L22" s="41"/>
      <c r="M22" s="41"/>
      <c r="N22" s="41"/>
      <c r="O22" s="41"/>
      <c r="P22" s="41"/>
      <c r="Q22" s="41"/>
      <c r="R22" s="41"/>
      <c r="S22" s="41"/>
      <c r="T22" s="41"/>
      <c r="U22" s="41"/>
      <c r="V22" s="41"/>
      <c r="W22" s="19"/>
    </row>
    <row r="23" spans="1:23" ht="15" customHeight="1">
      <c r="A23" s="28"/>
      <c r="B23" s="31" t="s">
        <v>55</v>
      </c>
      <c r="C23" s="40">
        <v>85.4</v>
      </c>
      <c r="D23" s="45">
        <v>85.4</v>
      </c>
      <c r="E23" s="45">
        <v>108.6</v>
      </c>
      <c r="F23" s="41" t="s">
        <v>65</v>
      </c>
      <c r="G23" s="45">
        <v>141.1</v>
      </c>
      <c r="H23" s="48" t="s">
        <v>65</v>
      </c>
      <c r="I23" s="45">
        <v>137.6</v>
      </c>
      <c r="J23" s="48" t="s">
        <v>65</v>
      </c>
      <c r="K23" s="45">
        <v>193.9</v>
      </c>
      <c r="L23" s="41">
        <v>56.6</v>
      </c>
      <c r="M23" s="45">
        <v>83.4</v>
      </c>
      <c r="N23" s="45">
        <v>77.7</v>
      </c>
      <c r="O23" s="45">
        <v>138.6</v>
      </c>
      <c r="P23" s="45">
        <v>113.8</v>
      </c>
      <c r="Q23" s="45">
        <v>61.7</v>
      </c>
      <c r="R23" s="45">
        <v>119.5</v>
      </c>
      <c r="S23" s="45">
        <v>70.4</v>
      </c>
      <c r="T23" s="45">
        <v>61.6</v>
      </c>
      <c r="U23" s="45">
        <v>162.6</v>
      </c>
      <c r="V23" s="45">
        <v>82.3</v>
      </c>
      <c r="W23" s="15" t="s">
        <v>39</v>
      </c>
    </row>
    <row r="24" spans="1:23" ht="15" customHeight="1">
      <c r="A24" s="28"/>
      <c r="B24" s="31" t="s">
        <v>50</v>
      </c>
      <c r="C24" s="40">
        <v>82</v>
      </c>
      <c r="D24" s="45">
        <v>82</v>
      </c>
      <c r="E24" s="45">
        <v>98.8</v>
      </c>
      <c r="F24" s="41" t="s">
        <v>65</v>
      </c>
      <c r="G24" s="45">
        <v>144.1</v>
      </c>
      <c r="H24" s="48" t="s">
        <v>65</v>
      </c>
      <c r="I24" s="45">
        <v>141.9</v>
      </c>
      <c r="J24" s="48" t="s">
        <v>65</v>
      </c>
      <c r="K24" s="45">
        <v>207.4</v>
      </c>
      <c r="L24" s="41">
        <v>67.2</v>
      </c>
      <c r="M24" s="45">
        <v>84.5</v>
      </c>
      <c r="N24" s="45">
        <v>78.2</v>
      </c>
      <c r="O24" s="45">
        <v>122.1</v>
      </c>
      <c r="P24" s="45">
        <v>115.3</v>
      </c>
      <c r="Q24" s="45">
        <v>59.6</v>
      </c>
      <c r="R24" s="45">
        <v>105.8</v>
      </c>
      <c r="S24" s="45">
        <v>74.1</v>
      </c>
      <c r="T24" s="45">
        <v>56.2</v>
      </c>
      <c r="U24" s="45">
        <v>169.4</v>
      </c>
      <c r="V24" s="45">
        <v>85.1</v>
      </c>
      <c r="W24" s="15" t="s">
        <v>40</v>
      </c>
    </row>
    <row r="25" spans="1:23" ht="15" customHeight="1">
      <c r="A25" s="28"/>
      <c r="B25" s="31" t="s">
        <v>51</v>
      </c>
      <c r="C25" s="40">
        <v>79.7</v>
      </c>
      <c r="D25" s="45">
        <v>79.6</v>
      </c>
      <c r="E25" s="45">
        <v>110.3</v>
      </c>
      <c r="F25" s="41" t="s">
        <v>65</v>
      </c>
      <c r="G25" s="45">
        <v>139.7</v>
      </c>
      <c r="H25" s="48" t="s">
        <v>65</v>
      </c>
      <c r="I25" s="45">
        <v>152.5</v>
      </c>
      <c r="J25" s="48" t="s">
        <v>65</v>
      </c>
      <c r="K25" s="45">
        <v>164.8</v>
      </c>
      <c r="L25" s="41">
        <v>34.9</v>
      </c>
      <c r="M25" s="45">
        <v>85.8</v>
      </c>
      <c r="N25" s="45">
        <v>77.1</v>
      </c>
      <c r="O25" s="45">
        <v>114.5</v>
      </c>
      <c r="P25" s="45">
        <v>116.7</v>
      </c>
      <c r="Q25" s="45">
        <v>56.4</v>
      </c>
      <c r="R25" s="45">
        <v>114.2</v>
      </c>
      <c r="S25" s="45">
        <v>84</v>
      </c>
      <c r="T25" s="45">
        <v>61.4</v>
      </c>
      <c r="U25" s="45">
        <v>172.6</v>
      </c>
      <c r="V25" s="45">
        <v>83.8</v>
      </c>
      <c r="W25" s="15" t="s">
        <v>29</v>
      </c>
    </row>
    <row r="26" spans="1:23" ht="15" customHeight="1">
      <c r="A26" s="26"/>
      <c r="B26" s="31" t="s">
        <v>56</v>
      </c>
      <c r="C26" s="40">
        <v>85.5</v>
      </c>
      <c r="D26" s="45">
        <v>85.5</v>
      </c>
      <c r="E26" s="45">
        <v>115</v>
      </c>
      <c r="F26" s="41" t="s">
        <v>65</v>
      </c>
      <c r="G26" s="45">
        <v>142.7</v>
      </c>
      <c r="H26" s="48" t="s">
        <v>65</v>
      </c>
      <c r="I26" s="45">
        <v>160.6</v>
      </c>
      <c r="J26" s="48" t="s">
        <v>65</v>
      </c>
      <c r="K26" s="45">
        <v>167.9</v>
      </c>
      <c r="L26" s="41">
        <v>55.2</v>
      </c>
      <c r="M26" s="45">
        <v>88.2</v>
      </c>
      <c r="N26" s="45">
        <v>94.5</v>
      </c>
      <c r="O26" s="45">
        <v>112.6</v>
      </c>
      <c r="P26" s="45">
        <v>127.3</v>
      </c>
      <c r="Q26" s="45">
        <v>55.8</v>
      </c>
      <c r="R26" s="45">
        <v>116.1</v>
      </c>
      <c r="S26" s="45">
        <v>82.3</v>
      </c>
      <c r="T26" s="45">
        <v>65.3</v>
      </c>
      <c r="U26" s="45">
        <v>168.9</v>
      </c>
      <c r="V26" s="45">
        <v>79.9</v>
      </c>
      <c r="W26" s="15" t="s">
        <v>30</v>
      </c>
    </row>
    <row r="27" spans="1:23" ht="15" customHeight="1">
      <c r="A27" s="28"/>
      <c r="B27" s="31" t="s">
        <v>52</v>
      </c>
      <c r="C27" s="40">
        <v>89.9</v>
      </c>
      <c r="D27" s="45">
        <v>89.9</v>
      </c>
      <c r="E27" s="45">
        <v>99.6</v>
      </c>
      <c r="F27" s="41" t="s">
        <v>65</v>
      </c>
      <c r="G27" s="45">
        <v>139.9</v>
      </c>
      <c r="H27" s="48" t="s">
        <v>65</v>
      </c>
      <c r="I27" s="45">
        <v>152.1</v>
      </c>
      <c r="J27" s="48" t="s">
        <v>65</v>
      </c>
      <c r="K27" s="45">
        <v>210.1</v>
      </c>
      <c r="L27" s="41">
        <v>57.1</v>
      </c>
      <c r="M27" s="45">
        <v>86.7</v>
      </c>
      <c r="N27" s="45">
        <v>90.4</v>
      </c>
      <c r="O27" s="45">
        <v>113.4</v>
      </c>
      <c r="P27" s="45">
        <v>133</v>
      </c>
      <c r="Q27" s="45">
        <v>52.2</v>
      </c>
      <c r="R27" s="45">
        <v>131.7</v>
      </c>
      <c r="S27" s="45">
        <v>85.1</v>
      </c>
      <c r="T27" s="45">
        <v>69.9</v>
      </c>
      <c r="U27" s="45">
        <v>178.1</v>
      </c>
      <c r="V27" s="45">
        <v>78</v>
      </c>
      <c r="W27" s="15" t="s">
        <v>31</v>
      </c>
    </row>
    <row r="28" spans="1:23" ht="15" customHeight="1">
      <c r="A28" s="28"/>
      <c r="B28" s="31" t="s">
        <v>53</v>
      </c>
      <c r="C28" s="40">
        <v>86.8</v>
      </c>
      <c r="D28" s="45">
        <v>86.9</v>
      </c>
      <c r="E28" s="45">
        <v>90.4</v>
      </c>
      <c r="F28" s="41" t="s">
        <v>65</v>
      </c>
      <c r="G28" s="45">
        <v>158.7</v>
      </c>
      <c r="H28" s="48" t="s">
        <v>65</v>
      </c>
      <c r="I28" s="45">
        <v>148.3</v>
      </c>
      <c r="J28" s="48" t="s">
        <v>65</v>
      </c>
      <c r="K28" s="45">
        <v>220.1</v>
      </c>
      <c r="L28" s="41">
        <v>66.9</v>
      </c>
      <c r="M28" s="45">
        <v>84.1</v>
      </c>
      <c r="N28" s="45">
        <v>79.7</v>
      </c>
      <c r="O28" s="45">
        <v>102.2</v>
      </c>
      <c r="P28" s="45">
        <v>126.1</v>
      </c>
      <c r="Q28" s="45">
        <v>50.7</v>
      </c>
      <c r="R28" s="45">
        <v>136.8</v>
      </c>
      <c r="S28" s="45">
        <v>83.6</v>
      </c>
      <c r="T28" s="45">
        <v>66.8</v>
      </c>
      <c r="U28" s="45">
        <v>178.2</v>
      </c>
      <c r="V28" s="45">
        <v>77.3</v>
      </c>
      <c r="W28" s="15" t="s">
        <v>32</v>
      </c>
    </row>
    <row r="29" spans="1:23" ht="15" customHeight="1">
      <c r="A29" s="20"/>
      <c r="B29" s="21"/>
      <c r="C29" s="22"/>
      <c r="D29" s="20"/>
      <c r="E29" s="23"/>
      <c r="F29" s="23"/>
      <c r="G29" s="20"/>
      <c r="H29" s="20"/>
      <c r="I29" s="20"/>
      <c r="J29" s="20"/>
      <c r="K29" s="20"/>
      <c r="L29" s="20"/>
      <c r="M29" s="20"/>
      <c r="N29" s="20"/>
      <c r="O29" s="20"/>
      <c r="P29" s="20"/>
      <c r="Q29" s="20"/>
      <c r="R29" s="20"/>
      <c r="S29" s="20"/>
      <c r="T29" s="20"/>
      <c r="U29" s="20"/>
      <c r="V29" s="20"/>
      <c r="W29" s="24"/>
    </row>
    <row r="30" spans="1:2" ht="15" customHeight="1">
      <c r="A30" s="1" t="s">
        <v>59</v>
      </c>
      <c r="B30" s="1" t="s">
        <v>63</v>
      </c>
    </row>
    <row r="31" ht="15" customHeight="1">
      <c r="A31" s="1" t="s">
        <v>42</v>
      </c>
    </row>
    <row r="62" ht="15" customHeight="1">
      <c r="B62" s="25"/>
    </row>
  </sheetData>
  <mergeCells count="20">
    <mergeCell ref="U6:U8"/>
    <mergeCell ref="I6:I8"/>
    <mergeCell ref="L6:L8"/>
    <mergeCell ref="N6:N8"/>
    <mergeCell ref="Q6:Q8"/>
    <mergeCell ref="J6:J8"/>
    <mergeCell ref="G6:G8"/>
    <mergeCell ref="H6:H8"/>
    <mergeCell ref="R6:R8"/>
    <mergeCell ref="T6:T8"/>
    <mergeCell ref="A9:B9"/>
    <mergeCell ref="A1:W1"/>
    <mergeCell ref="V3:W3"/>
    <mergeCell ref="A4:B8"/>
    <mergeCell ref="C4:C8"/>
    <mergeCell ref="W4:W8"/>
    <mergeCell ref="D5:D8"/>
    <mergeCell ref="V5:V8"/>
    <mergeCell ref="E6:E8"/>
    <mergeCell ref="F6:F8"/>
  </mergeCells>
  <printOptions/>
  <pageMargins left="0.5905511811023623" right="0.5905511811023623" top="0.7874015748031497" bottom="0.5905511811023623"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R79"/>
  <sheetViews>
    <sheetView workbookViewId="0" topLeftCell="A37">
      <selection activeCell="C5" sqref="C5"/>
    </sheetView>
  </sheetViews>
  <sheetFormatPr defaultColWidth="8.796875" defaultRowHeight="15"/>
  <cols>
    <col min="1" max="1" width="3" style="62" customWidth="1"/>
    <col min="2" max="2" width="20.3984375" style="0" customWidth="1"/>
    <col min="3" max="7" width="9.09765625" style="0" bestFit="1" customWidth="1"/>
    <col min="8" max="10" width="9.19921875" style="0" bestFit="1" customWidth="1"/>
    <col min="11" max="13" width="9.09765625" style="0" bestFit="1" customWidth="1"/>
    <col min="14" max="14" width="9.09765625" style="0" customWidth="1"/>
    <col min="15" max="16" width="9.09765625" style="0" bestFit="1" customWidth="1"/>
    <col min="17" max="17" width="9.69921875" style="0" customWidth="1"/>
    <col min="18" max="18" width="7.3984375" style="0" customWidth="1"/>
  </cols>
  <sheetData>
    <row r="1" spans="1:18" ht="14.25">
      <c r="A1" s="78" t="s">
        <v>97</v>
      </c>
      <c r="B1" s="78"/>
      <c r="C1" s="78"/>
      <c r="D1" s="78"/>
      <c r="E1" s="78"/>
      <c r="F1" s="78"/>
      <c r="G1" s="78"/>
      <c r="H1" s="78"/>
      <c r="I1" s="78"/>
      <c r="J1" s="78"/>
      <c r="K1" s="78"/>
      <c r="L1" s="78"/>
      <c r="M1" s="78"/>
      <c r="N1" s="78"/>
      <c r="O1" s="78"/>
      <c r="P1" s="78"/>
      <c r="Q1" s="78"/>
      <c r="R1" s="78"/>
    </row>
    <row r="2" spans="1:18" ht="14.25">
      <c r="A2" s="78"/>
      <c r="B2" s="78"/>
      <c r="C2" s="78"/>
      <c r="D2" s="78"/>
      <c r="E2" s="78"/>
      <c r="F2" s="78"/>
      <c r="G2" s="78"/>
      <c r="H2" s="78"/>
      <c r="I2" s="78"/>
      <c r="J2" s="78"/>
      <c r="K2" s="78"/>
      <c r="L2" s="78"/>
      <c r="M2" s="78"/>
      <c r="N2" s="78"/>
      <c r="O2" s="78"/>
      <c r="P2" s="78"/>
      <c r="Q2" s="78"/>
      <c r="R2" s="78"/>
    </row>
    <row r="3" spans="1:18" ht="14.25">
      <c r="A3" s="58" t="s">
        <v>255</v>
      </c>
      <c r="B3" s="58"/>
      <c r="C3" s="58"/>
      <c r="D3" s="58"/>
      <c r="E3" s="58"/>
      <c r="F3" s="58"/>
      <c r="G3" s="58"/>
      <c r="H3" s="58"/>
      <c r="I3" s="58"/>
      <c r="J3" s="58"/>
      <c r="K3" s="58"/>
      <c r="L3" s="58"/>
      <c r="M3" s="58"/>
      <c r="N3" s="58"/>
      <c r="O3" s="58"/>
      <c r="P3" s="58"/>
      <c r="Q3" s="58"/>
      <c r="R3" s="58"/>
    </row>
    <row r="4" spans="1:18" ht="14.25">
      <c r="A4" s="57"/>
      <c r="B4" s="57"/>
      <c r="C4" s="57"/>
      <c r="D4" s="57"/>
      <c r="E4" s="57"/>
      <c r="F4" s="57"/>
      <c r="G4" s="57"/>
      <c r="H4" s="57"/>
      <c r="I4" s="57"/>
      <c r="J4" s="57"/>
      <c r="K4" s="57"/>
      <c r="L4" s="57"/>
      <c r="M4" s="57"/>
      <c r="N4" s="57"/>
      <c r="O4" s="57"/>
      <c r="P4" s="57"/>
      <c r="Q4" s="57"/>
      <c r="R4" s="57"/>
    </row>
    <row r="5" ht="14.25">
      <c r="E5" s="63" t="s">
        <v>256</v>
      </c>
    </row>
    <row r="6" ht="14.25">
      <c r="E6" s="63" t="s">
        <v>98</v>
      </c>
    </row>
    <row r="7" ht="14.25">
      <c r="E7" s="63" t="s">
        <v>99</v>
      </c>
    </row>
    <row r="8" ht="22.5" customHeight="1">
      <c r="C8" s="64" t="s">
        <v>100</v>
      </c>
    </row>
    <row r="9" spans="2:3" ht="14.25">
      <c r="B9" s="65" t="s">
        <v>101</v>
      </c>
      <c r="C9" s="62"/>
    </row>
    <row r="10" spans="1:18" ht="14.25">
      <c r="A10" s="59" t="s">
        <v>102</v>
      </c>
      <c r="B10" s="60"/>
      <c r="C10" s="203" t="s">
        <v>103</v>
      </c>
      <c r="D10" s="203"/>
      <c r="E10" s="203"/>
      <c r="F10" s="203" t="s">
        <v>104</v>
      </c>
      <c r="G10" s="203"/>
      <c r="H10" s="203"/>
      <c r="I10" s="203" t="s">
        <v>105</v>
      </c>
      <c r="J10" s="203"/>
      <c r="K10" s="203"/>
      <c r="L10" s="203" t="s">
        <v>106</v>
      </c>
      <c r="M10" s="203"/>
      <c r="N10" s="203"/>
      <c r="O10" s="203" t="s">
        <v>107</v>
      </c>
      <c r="P10" s="203"/>
      <c r="Q10" s="204"/>
      <c r="R10" s="60" t="s">
        <v>108</v>
      </c>
    </row>
    <row r="11" spans="1:18" ht="14.25">
      <c r="A11" s="61"/>
      <c r="B11" s="202"/>
      <c r="C11" s="66" t="s">
        <v>109</v>
      </c>
      <c r="D11" s="66" t="s">
        <v>110</v>
      </c>
      <c r="E11" s="66" t="s">
        <v>111</v>
      </c>
      <c r="F11" s="66" t="s">
        <v>109</v>
      </c>
      <c r="G11" s="66" t="s">
        <v>110</v>
      </c>
      <c r="H11" s="66" t="s">
        <v>111</v>
      </c>
      <c r="I11" s="66" t="s">
        <v>109</v>
      </c>
      <c r="J11" s="66" t="s">
        <v>110</v>
      </c>
      <c r="K11" s="66" t="s">
        <v>111</v>
      </c>
      <c r="L11" s="66" t="s">
        <v>109</v>
      </c>
      <c r="M11" s="66" t="s">
        <v>110</v>
      </c>
      <c r="N11" s="66" t="s">
        <v>111</v>
      </c>
      <c r="O11" s="66" t="s">
        <v>109</v>
      </c>
      <c r="P11" s="66" t="s">
        <v>110</v>
      </c>
      <c r="Q11" s="67" t="s">
        <v>111</v>
      </c>
      <c r="R11" s="202"/>
    </row>
    <row r="12" spans="1:18" ht="14.25">
      <c r="A12" s="68"/>
      <c r="B12" s="69" t="s">
        <v>112</v>
      </c>
      <c r="C12" s="70">
        <v>10018</v>
      </c>
      <c r="D12" s="71">
        <v>10069</v>
      </c>
      <c r="E12" s="71">
        <v>9205</v>
      </c>
      <c r="F12" s="71">
        <v>71392</v>
      </c>
      <c r="G12" s="71">
        <v>77666</v>
      </c>
      <c r="H12" s="71">
        <v>74371</v>
      </c>
      <c r="I12" s="71">
        <v>3149762</v>
      </c>
      <c r="J12" s="71">
        <v>2987106</v>
      </c>
      <c r="K12" s="71">
        <v>2550222</v>
      </c>
      <c r="L12" s="72">
        <v>53930</v>
      </c>
      <c r="M12" s="73"/>
      <c r="N12" s="74">
        <v>67965</v>
      </c>
      <c r="O12" s="74">
        <v>151738</v>
      </c>
      <c r="P12" s="73"/>
      <c r="Q12" s="70">
        <v>135562</v>
      </c>
      <c r="R12" s="75" t="s">
        <v>113</v>
      </c>
    </row>
    <row r="13" spans="1:18" ht="4.5" customHeight="1">
      <c r="A13" s="79"/>
      <c r="B13" s="80"/>
      <c r="C13" s="81"/>
      <c r="D13" s="82"/>
      <c r="E13" s="82"/>
      <c r="F13" s="82"/>
      <c r="G13" s="82"/>
      <c r="H13" s="82"/>
      <c r="I13" s="82"/>
      <c r="J13" s="82"/>
      <c r="K13" s="82"/>
      <c r="L13" s="82"/>
      <c r="M13" s="83"/>
      <c r="N13" s="84"/>
      <c r="O13" s="84"/>
      <c r="P13" s="83"/>
      <c r="Q13" s="84"/>
      <c r="R13" s="85"/>
    </row>
    <row r="14" spans="1:18" ht="14.25">
      <c r="A14" s="86"/>
      <c r="B14" s="87" t="s">
        <v>114</v>
      </c>
      <c r="C14" s="81">
        <v>2637</v>
      </c>
      <c r="D14" s="82">
        <v>2781</v>
      </c>
      <c r="E14" s="82">
        <v>2417</v>
      </c>
      <c r="F14" s="82">
        <v>29013</v>
      </c>
      <c r="G14" s="82">
        <v>30561</v>
      </c>
      <c r="H14" s="82">
        <v>26324</v>
      </c>
      <c r="I14" s="82">
        <v>2329353</v>
      </c>
      <c r="J14" s="82">
        <v>2162420</v>
      </c>
      <c r="K14" s="82">
        <v>1742463</v>
      </c>
      <c r="L14" s="82">
        <v>31191</v>
      </c>
      <c r="M14" s="83"/>
      <c r="N14" s="84">
        <v>44095</v>
      </c>
      <c r="O14" s="84">
        <v>75039</v>
      </c>
      <c r="P14" s="83"/>
      <c r="Q14" s="84">
        <v>64616</v>
      </c>
      <c r="R14" s="85" t="s">
        <v>115</v>
      </c>
    </row>
    <row r="15" spans="1:18" ht="14.25">
      <c r="A15" s="88"/>
      <c r="B15" s="89"/>
      <c r="C15" s="90"/>
      <c r="D15" s="91"/>
      <c r="E15" s="91"/>
      <c r="F15" s="91"/>
      <c r="G15" s="91"/>
      <c r="H15" s="91"/>
      <c r="I15" s="91"/>
      <c r="J15" s="91"/>
      <c r="K15" s="91"/>
      <c r="L15" s="91"/>
      <c r="M15" s="92"/>
      <c r="N15" s="93"/>
      <c r="O15" s="93"/>
      <c r="P15" s="92"/>
      <c r="Q15" s="93"/>
      <c r="R15" s="94"/>
    </row>
    <row r="16" spans="1:18" ht="14.25">
      <c r="A16" s="88">
        <v>491</v>
      </c>
      <c r="B16" s="95" t="s">
        <v>116</v>
      </c>
      <c r="C16" s="90">
        <v>11</v>
      </c>
      <c r="D16" s="91">
        <v>10</v>
      </c>
      <c r="E16" s="91">
        <v>4</v>
      </c>
      <c r="F16" s="91">
        <v>87</v>
      </c>
      <c r="G16" s="91">
        <v>89</v>
      </c>
      <c r="H16" s="91">
        <v>69</v>
      </c>
      <c r="I16" s="91">
        <v>1366901</v>
      </c>
      <c r="J16" s="91">
        <v>6922</v>
      </c>
      <c r="K16" s="91">
        <v>4530</v>
      </c>
      <c r="L16" s="91">
        <v>15</v>
      </c>
      <c r="M16" s="92"/>
      <c r="N16" s="93">
        <v>38</v>
      </c>
      <c r="O16" s="93">
        <v>464</v>
      </c>
      <c r="P16" s="92"/>
      <c r="Q16" s="93">
        <v>245</v>
      </c>
      <c r="R16" s="96">
        <v>491</v>
      </c>
    </row>
    <row r="17" spans="1:18" ht="14.25">
      <c r="A17" s="88">
        <v>501</v>
      </c>
      <c r="B17" s="95" t="s">
        <v>117</v>
      </c>
      <c r="C17" s="90">
        <v>17</v>
      </c>
      <c r="D17" s="91">
        <v>19</v>
      </c>
      <c r="E17" s="91">
        <v>13</v>
      </c>
      <c r="F17" s="91">
        <v>204</v>
      </c>
      <c r="G17" s="91">
        <v>149</v>
      </c>
      <c r="H17" s="91">
        <v>58</v>
      </c>
      <c r="I17" s="91">
        <v>9730</v>
      </c>
      <c r="J17" s="91">
        <v>3975</v>
      </c>
      <c r="K17" s="91">
        <v>1203</v>
      </c>
      <c r="L17" s="91">
        <v>2</v>
      </c>
      <c r="M17" s="92"/>
      <c r="N17" s="93">
        <v>9</v>
      </c>
      <c r="O17" s="93">
        <v>1207</v>
      </c>
      <c r="P17" s="92"/>
      <c r="Q17" s="93">
        <v>252</v>
      </c>
      <c r="R17" s="96">
        <v>501</v>
      </c>
    </row>
    <row r="18" spans="1:18" ht="14.25">
      <c r="A18" s="88">
        <v>502</v>
      </c>
      <c r="B18" s="95" t="s">
        <v>118</v>
      </c>
      <c r="C18" s="90">
        <v>149</v>
      </c>
      <c r="D18" s="91">
        <v>139</v>
      </c>
      <c r="E18" s="91">
        <v>119</v>
      </c>
      <c r="F18" s="91">
        <v>1295</v>
      </c>
      <c r="G18" s="91">
        <v>1295</v>
      </c>
      <c r="H18" s="91">
        <v>1149</v>
      </c>
      <c r="I18" s="91">
        <v>67564</v>
      </c>
      <c r="J18" s="91">
        <v>46784</v>
      </c>
      <c r="K18" s="91">
        <v>3192</v>
      </c>
      <c r="L18" s="91">
        <v>284</v>
      </c>
      <c r="M18" s="92"/>
      <c r="N18" s="93">
        <v>98</v>
      </c>
      <c r="O18" s="93">
        <v>5430</v>
      </c>
      <c r="P18" s="92"/>
      <c r="Q18" s="93">
        <v>4488</v>
      </c>
      <c r="R18" s="96">
        <v>502</v>
      </c>
    </row>
    <row r="19" spans="1:18" ht="14.25">
      <c r="A19" s="88">
        <v>511</v>
      </c>
      <c r="B19" s="95" t="s">
        <v>119</v>
      </c>
      <c r="C19" s="90">
        <v>342</v>
      </c>
      <c r="D19" s="91">
        <v>360</v>
      </c>
      <c r="E19" s="91">
        <v>296</v>
      </c>
      <c r="F19" s="91">
        <v>4251</v>
      </c>
      <c r="G19" s="91">
        <v>5341</v>
      </c>
      <c r="H19" s="91">
        <v>4159</v>
      </c>
      <c r="I19" s="91">
        <v>500907</v>
      </c>
      <c r="J19" s="91">
        <v>489554</v>
      </c>
      <c r="K19" s="91">
        <v>403260</v>
      </c>
      <c r="L19" s="91">
        <v>1639</v>
      </c>
      <c r="M19" s="92"/>
      <c r="N19" s="93">
        <v>2576</v>
      </c>
      <c r="O19" s="93">
        <v>6178</v>
      </c>
      <c r="P19" s="92"/>
      <c r="Q19" s="93">
        <v>5913</v>
      </c>
      <c r="R19" s="96">
        <v>511</v>
      </c>
    </row>
    <row r="20" spans="1:18" ht="14.25">
      <c r="A20" s="88">
        <v>512</v>
      </c>
      <c r="B20" s="95" t="s">
        <v>120</v>
      </c>
      <c r="C20" s="90">
        <v>327</v>
      </c>
      <c r="D20" s="91">
        <v>327</v>
      </c>
      <c r="E20" s="91">
        <v>277</v>
      </c>
      <c r="F20" s="91">
        <v>3811</v>
      </c>
      <c r="G20" s="91">
        <v>3994</v>
      </c>
      <c r="H20" s="91">
        <v>3345</v>
      </c>
      <c r="I20" s="91">
        <v>351265</v>
      </c>
      <c r="J20" s="91">
        <v>356609</v>
      </c>
      <c r="K20" s="91">
        <v>259734</v>
      </c>
      <c r="L20" s="91">
        <v>2257</v>
      </c>
      <c r="M20" s="92"/>
      <c r="N20" s="93">
        <v>3579</v>
      </c>
      <c r="O20" s="93">
        <v>8170</v>
      </c>
      <c r="P20" s="92"/>
      <c r="Q20" s="93">
        <v>6237</v>
      </c>
      <c r="R20" s="96">
        <v>512</v>
      </c>
    </row>
    <row r="21" spans="1:18" ht="14.25">
      <c r="A21" s="88">
        <v>521</v>
      </c>
      <c r="B21" s="95" t="s">
        <v>121</v>
      </c>
      <c r="C21" s="90">
        <v>303</v>
      </c>
      <c r="D21" s="91">
        <v>313</v>
      </c>
      <c r="E21" s="91">
        <v>264</v>
      </c>
      <c r="F21" s="91">
        <v>2858</v>
      </c>
      <c r="G21" s="91">
        <v>2930</v>
      </c>
      <c r="H21" s="91">
        <v>2420</v>
      </c>
      <c r="I21" s="91">
        <v>189910</v>
      </c>
      <c r="J21" s="91">
        <v>187273</v>
      </c>
      <c r="K21" s="91">
        <v>139336</v>
      </c>
      <c r="L21" s="91">
        <v>2009</v>
      </c>
      <c r="M21" s="77" t="s">
        <v>122</v>
      </c>
      <c r="N21" s="93">
        <v>2808</v>
      </c>
      <c r="O21" s="93">
        <v>6140</v>
      </c>
      <c r="P21" s="77" t="s">
        <v>122</v>
      </c>
      <c r="Q21" s="93">
        <v>5812</v>
      </c>
      <c r="R21" s="96">
        <v>521</v>
      </c>
    </row>
    <row r="22" spans="1:18" ht="14.25">
      <c r="A22" s="88">
        <v>522</v>
      </c>
      <c r="B22" s="95" t="s">
        <v>123</v>
      </c>
      <c r="C22" s="90">
        <v>89</v>
      </c>
      <c r="D22" s="91">
        <v>74</v>
      </c>
      <c r="E22" s="91">
        <v>75</v>
      </c>
      <c r="F22" s="91">
        <v>983</v>
      </c>
      <c r="G22" s="91">
        <v>624</v>
      </c>
      <c r="H22" s="91">
        <v>713</v>
      </c>
      <c r="I22" s="91">
        <v>70637</v>
      </c>
      <c r="J22" s="91">
        <v>65156</v>
      </c>
      <c r="K22" s="91">
        <v>56350</v>
      </c>
      <c r="L22" s="91">
        <v>423</v>
      </c>
      <c r="M22" s="77"/>
      <c r="N22" s="93">
        <v>1959</v>
      </c>
      <c r="O22" s="93">
        <v>3438</v>
      </c>
      <c r="P22" s="77"/>
      <c r="Q22" s="93">
        <v>2510</v>
      </c>
      <c r="R22" s="96">
        <v>522</v>
      </c>
    </row>
    <row r="23" spans="1:18" ht="14.25">
      <c r="A23" s="88">
        <v>523</v>
      </c>
      <c r="B23" s="95" t="s">
        <v>124</v>
      </c>
      <c r="C23" s="90">
        <v>58</v>
      </c>
      <c r="D23" s="91">
        <v>58</v>
      </c>
      <c r="E23" s="91">
        <v>54</v>
      </c>
      <c r="F23" s="91">
        <v>668</v>
      </c>
      <c r="G23" s="91">
        <v>607</v>
      </c>
      <c r="H23" s="91">
        <v>474</v>
      </c>
      <c r="I23" s="91">
        <v>80226</v>
      </c>
      <c r="J23" s="91">
        <v>52876</v>
      </c>
      <c r="K23" s="91">
        <v>57523</v>
      </c>
      <c r="L23" s="91">
        <v>166</v>
      </c>
      <c r="M23" s="77"/>
      <c r="N23" s="93">
        <v>208</v>
      </c>
      <c r="O23" s="93">
        <v>1377</v>
      </c>
      <c r="P23" s="77"/>
      <c r="Q23" s="93">
        <v>1247</v>
      </c>
      <c r="R23" s="96">
        <v>523</v>
      </c>
    </row>
    <row r="24" spans="1:18" ht="14.25">
      <c r="A24" s="88">
        <v>524</v>
      </c>
      <c r="B24" s="95" t="s">
        <v>125</v>
      </c>
      <c r="C24" s="90">
        <v>34</v>
      </c>
      <c r="D24" s="91">
        <v>36</v>
      </c>
      <c r="E24" s="91">
        <v>27</v>
      </c>
      <c r="F24" s="91">
        <v>311</v>
      </c>
      <c r="G24" s="91">
        <v>515</v>
      </c>
      <c r="H24" s="91">
        <v>428</v>
      </c>
      <c r="I24" s="91">
        <v>5866</v>
      </c>
      <c r="J24" s="91">
        <v>9843</v>
      </c>
      <c r="K24" s="91">
        <v>8917</v>
      </c>
      <c r="L24" s="91">
        <v>279</v>
      </c>
      <c r="M24" s="92"/>
      <c r="N24" s="93">
        <v>937</v>
      </c>
      <c r="O24" s="93">
        <v>317</v>
      </c>
      <c r="P24" s="92"/>
      <c r="Q24" s="93">
        <v>153</v>
      </c>
      <c r="R24" s="96">
        <v>524</v>
      </c>
    </row>
    <row r="25" spans="1:18" ht="14.25">
      <c r="A25" s="88">
        <v>531</v>
      </c>
      <c r="B25" s="95" t="s">
        <v>126</v>
      </c>
      <c r="C25" s="90">
        <v>296</v>
      </c>
      <c r="D25" s="91">
        <v>306</v>
      </c>
      <c r="E25" s="91">
        <v>264</v>
      </c>
      <c r="F25" s="91">
        <v>2512</v>
      </c>
      <c r="G25" s="91">
        <v>2335</v>
      </c>
      <c r="H25" s="91">
        <v>2065</v>
      </c>
      <c r="I25" s="91">
        <v>153210</v>
      </c>
      <c r="J25" s="91">
        <v>153722</v>
      </c>
      <c r="K25" s="91">
        <v>113836</v>
      </c>
      <c r="L25" s="91">
        <v>7185</v>
      </c>
      <c r="M25" s="92"/>
      <c r="N25" s="93">
        <v>8919</v>
      </c>
      <c r="O25" s="93">
        <v>7758</v>
      </c>
      <c r="P25" s="92"/>
      <c r="Q25" s="93">
        <v>5750</v>
      </c>
      <c r="R25" s="96">
        <v>531</v>
      </c>
    </row>
    <row r="26" spans="1:18" ht="14.25">
      <c r="A26" s="88">
        <v>532</v>
      </c>
      <c r="B26" s="95" t="s">
        <v>127</v>
      </c>
      <c r="C26" s="90">
        <v>115</v>
      </c>
      <c r="D26" s="91">
        <v>112</v>
      </c>
      <c r="E26" s="91">
        <v>126</v>
      </c>
      <c r="F26" s="91">
        <v>2658</v>
      </c>
      <c r="G26" s="91">
        <v>2232</v>
      </c>
      <c r="H26" s="91">
        <v>2019</v>
      </c>
      <c r="I26" s="91">
        <v>228118</v>
      </c>
      <c r="J26" s="91">
        <v>157352</v>
      </c>
      <c r="K26" s="91">
        <v>75873</v>
      </c>
      <c r="L26" s="91">
        <v>7155</v>
      </c>
      <c r="M26" s="92"/>
      <c r="N26" s="93">
        <v>8230</v>
      </c>
      <c r="O26" s="93">
        <v>10277</v>
      </c>
      <c r="P26" s="92"/>
      <c r="Q26" s="93">
        <v>6974</v>
      </c>
      <c r="R26" s="96">
        <v>532</v>
      </c>
    </row>
    <row r="27" spans="1:18" ht="14.25">
      <c r="A27" s="88">
        <v>533</v>
      </c>
      <c r="B27" s="95" t="s">
        <v>128</v>
      </c>
      <c r="C27" s="90">
        <v>202</v>
      </c>
      <c r="D27" s="91">
        <v>236</v>
      </c>
      <c r="E27" s="91">
        <v>210</v>
      </c>
      <c r="F27" s="91">
        <v>2204</v>
      </c>
      <c r="G27" s="91">
        <v>2405</v>
      </c>
      <c r="H27" s="91">
        <v>2028</v>
      </c>
      <c r="I27" s="91">
        <v>193042</v>
      </c>
      <c r="J27" s="91">
        <v>179582</v>
      </c>
      <c r="K27" s="91">
        <v>148205</v>
      </c>
      <c r="L27" s="91">
        <v>5473</v>
      </c>
      <c r="M27" s="92"/>
      <c r="N27" s="93">
        <v>9233</v>
      </c>
      <c r="O27" s="93">
        <v>3993</v>
      </c>
      <c r="P27" s="92"/>
      <c r="Q27" s="93">
        <v>3702</v>
      </c>
      <c r="R27" s="96">
        <v>533</v>
      </c>
    </row>
    <row r="28" spans="1:18" ht="14.25">
      <c r="A28" s="88">
        <v>539</v>
      </c>
      <c r="B28" s="95" t="s">
        <v>129</v>
      </c>
      <c r="C28" s="90">
        <v>106</v>
      </c>
      <c r="D28" s="91">
        <v>137</v>
      </c>
      <c r="E28" s="91">
        <v>113</v>
      </c>
      <c r="F28" s="91">
        <v>1030</v>
      </c>
      <c r="G28" s="91">
        <v>1190</v>
      </c>
      <c r="H28" s="91">
        <v>1158</v>
      </c>
      <c r="I28" s="91">
        <v>61291</v>
      </c>
      <c r="J28" s="91">
        <v>62350</v>
      </c>
      <c r="K28" s="91">
        <v>56393</v>
      </c>
      <c r="L28" s="91">
        <v>2635</v>
      </c>
      <c r="M28" s="92"/>
      <c r="N28" s="93">
        <v>3360</v>
      </c>
      <c r="O28" s="93">
        <v>3895</v>
      </c>
      <c r="P28" s="92"/>
      <c r="Q28" s="93">
        <v>3397</v>
      </c>
      <c r="R28" s="96">
        <v>539</v>
      </c>
    </row>
    <row r="29" spans="1:18" ht="14.25">
      <c r="A29" s="88">
        <v>541</v>
      </c>
      <c r="B29" s="97" t="s">
        <v>130</v>
      </c>
      <c r="C29" s="90">
        <v>124</v>
      </c>
      <c r="D29" s="91">
        <v>132</v>
      </c>
      <c r="E29" s="91">
        <v>107</v>
      </c>
      <c r="F29" s="91">
        <v>951</v>
      </c>
      <c r="G29" s="91">
        <v>1031</v>
      </c>
      <c r="H29" s="91">
        <v>780</v>
      </c>
      <c r="I29" s="91">
        <v>42976</v>
      </c>
      <c r="J29" s="91">
        <v>36590</v>
      </c>
      <c r="K29" s="91">
        <v>23899</v>
      </c>
      <c r="L29" s="91">
        <v>355</v>
      </c>
      <c r="M29" s="92"/>
      <c r="N29" s="93">
        <v>69</v>
      </c>
      <c r="O29" s="93">
        <v>2569</v>
      </c>
      <c r="P29" s="92"/>
      <c r="Q29" s="93">
        <v>2846</v>
      </c>
      <c r="R29" s="96">
        <v>541</v>
      </c>
    </row>
    <row r="30" spans="1:18" ht="14.25">
      <c r="A30" s="88">
        <v>542</v>
      </c>
      <c r="B30" s="95" t="s">
        <v>131</v>
      </c>
      <c r="C30" s="90">
        <v>167</v>
      </c>
      <c r="D30" s="91">
        <v>215</v>
      </c>
      <c r="E30" s="91">
        <v>182</v>
      </c>
      <c r="F30" s="91">
        <v>2805</v>
      </c>
      <c r="G30" s="91">
        <v>3136</v>
      </c>
      <c r="H30" s="91">
        <v>2751</v>
      </c>
      <c r="I30" s="91">
        <v>243129</v>
      </c>
      <c r="J30" s="91">
        <v>226796</v>
      </c>
      <c r="K30" s="91">
        <v>240985</v>
      </c>
      <c r="L30" s="91">
        <v>194</v>
      </c>
      <c r="M30" s="92"/>
      <c r="N30" s="93">
        <v>562</v>
      </c>
      <c r="O30" s="93">
        <v>7975</v>
      </c>
      <c r="P30" s="92"/>
      <c r="Q30" s="93">
        <v>9790</v>
      </c>
      <c r="R30" s="96">
        <v>542</v>
      </c>
    </row>
    <row r="31" spans="1:18" ht="14.25">
      <c r="A31" s="88">
        <v>549</v>
      </c>
      <c r="B31" s="95" t="s">
        <v>132</v>
      </c>
      <c r="C31" s="90">
        <v>297</v>
      </c>
      <c r="D31" s="91">
        <v>307</v>
      </c>
      <c r="E31" s="91">
        <v>286</v>
      </c>
      <c r="F31" s="91">
        <v>2368</v>
      </c>
      <c r="G31" s="91">
        <v>2688</v>
      </c>
      <c r="H31" s="91">
        <v>2708</v>
      </c>
      <c r="I31" s="91">
        <v>117814</v>
      </c>
      <c r="J31" s="91">
        <v>127039</v>
      </c>
      <c r="K31" s="91">
        <v>120500</v>
      </c>
      <c r="L31" s="91">
        <v>1090</v>
      </c>
      <c r="M31" s="92"/>
      <c r="N31" s="93">
        <v>1512</v>
      </c>
      <c r="O31" s="93">
        <v>5853</v>
      </c>
      <c r="P31" s="92"/>
      <c r="Q31" s="93">
        <v>5300</v>
      </c>
      <c r="R31" s="96">
        <v>549</v>
      </c>
    </row>
    <row r="32" spans="1:18" ht="14.25">
      <c r="A32" s="88"/>
      <c r="B32" s="95" t="s">
        <v>133</v>
      </c>
      <c r="C32" s="90"/>
      <c r="D32" s="91"/>
      <c r="E32" s="91"/>
      <c r="F32" s="91"/>
      <c r="G32" s="91"/>
      <c r="H32" s="91"/>
      <c r="I32" s="91"/>
      <c r="J32" s="91"/>
      <c r="K32" s="91"/>
      <c r="L32" s="91"/>
      <c r="M32" s="92"/>
      <c r="N32" s="93"/>
      <c r="O32" s="93"/>
      <c r="P32" s="92"/>
      <c r="Q32" s="93"/>
      <c r="R32" s="96"/>
    </row>
    <row r="33" spans="1:18" ht="14.25">
      <c r="A33" s="88"/>
      <c r="B33" s="95"/>
      <c r="C33" s="90"/>
      <c r="D33" s="91"/>
      <c r="E33" s="91"/>
      <c r="F33" s="91"/>
      <c r="G33" s="91"/>
      <c r="H33" s="91"/>
      <c r="I33" s="91"/>
      <c r="J33" s="91"/>
      <c r="K33" s="91"/>
      <c r="L33" s="91"/>
      <c r="M33" s="92"/>
      <c r="N33" s="93"/>
      <c r="O33" s="93"/>
      <c r="P33" s="92"/>
      <c r="Q33" s="93"/>
      <c r="R33" s="96"/>
    </row>
    <row r="34" spans="1:18" ht="14.25">
      <c r="A34" s="98"/>
      <c r="B34" s="99" t="s">
        <v>134</v>
      </c>
      <c r="C34" s="81">
        <v>7381</v>
      </c>
      <c r="D34" s="82">
        <v>7288</v>
      </c>
      <c r="E34" s="82">
        <v>6788</v>
      </c>
      <c r="F34" s="82">
        <v>42379</v>
      </c>
      <c r="G34" s="82">
        <v>47105</v>
      </c>
      <c r="H34" s="82">
        <v>48047</v>
      </c>
      <c r="I34" s="82">
        <v>820409</v>
      </c>
      <c r="J34" s="82">
        <v>824686</v>
      </c>
      <c r="K34" s="82">
        <v>807760</v>
      </c>
      <c r="L34" s="82">
        <v>22739</v>
      </c>
      <c r="M34" s="83"/>
      <c r="N34" s="84">
        <v>23870</v>
      </c>
      <c r="O34" s="84">
        <v>76699</v>
      </c>
      <c r="P34" s="83"/>
      <c r="Q34" s="84">
        <v>70947</v>
      </c>
      <c r="R34" s="100" t="s">
        <v>135</v>
      </c>
    </row>
    <row r="35" spans="1:18" ht="14.25">
      <c r="A35" s="88"/>
      <c r="B35" s="89"/>
      <c r="C35" s="90"/>
      <c r="D35" s="91"/>
      <c r="E35" s="91"/>
      <c r="F35" s="91"/>
      <c r="G35" s="91"/>
      <c r="H35" s="91"/>
      <c r="I35" s="91"/>
      <c r="J35" s="91"/>
      <c r="K35" s="91"/>
      <c r="L35" s="91"/>
      <c r="M35" s="92"/>
      <c r="N35" s="93"/>
      <c r="O35" s="93"/>
      <c r="P35" s="92"/>
      <c r="Q35" s="93"/>
      <c r="R35" s="96"/>
    </row>
    <row r="36" spans="1:18" ht="14.25">
      <c r="A36" s="88">
        <v>55</v>
      </c>
      <c r="B36" s="95" t="s">
        <v>136</v>
      </c>
      <c r="C36" s="90">
        <v>28</v>
      </c>
      <c r="D36" s="91">
        <v>34</v>
      </c>
      <c r="E36" s="91">
        <v>21</v>
      </c>
      <c r="F36" s="91">
        <v>2971</v>
      </c>
      <c r="G36" s="91">
        <v>3476</v>
      </c>
      <c r="H36" s="91">
        <v>3319</v>
      </c>
      <c r="I36" s="91">
        <v>153020</v>
      </c>
      <c r="J36" s="91">
        <v>138584</v>
      </c>
      <c r="K36" s="91">
        <v>123376</v>
      </c>
      <c r="L36" s="91">
        <v>2131</v>
      </c>
      <c r="M36" s="92"/>
      <c r="N36" s="93">
        <v>2040</v>
      </c>
      <c r="O36" s="93">
        <v>12995</v>
      </c>
      <c r="P36" s="92"/>
      <c r="Q36" s="93">
        <v>8732</v>
      </c>
      <c r="R36" s="96">
        <v>55</v>
      </c>
    </row>
    <row r="37" spans="1:18" ht="14.25">
      <c r="A37" s="88">
        <v>551</v>
      </c>
      <c r="B37" s="95" t="s">
        <v>137</v>
      </c>
      <c r="C37" s="90">
        <v>11</v>
      </c>
      <c r="D37" s="91">
        <v>10</v>
      </c>
      <c r="E37" s="91">
        <v>12</v>
      </c>
      <c r="F37" s="91">
        <v>2887</v>
      </c>
      <c r="G37" s="91">
        <v>3316</v>
      </c>
      <c r="H37" s="91">
        <v>3233</v>
      </c>
      <c r="I37" s="91">
        <v>151633</v>
      </c>
      <c r="J37" s="91">
        <v>135804</v>
      </c>
      <c r="K37" s="91">
        <v>121442</v>
      </c>
      <c r="L37" s="91">
        <v>2130</v>
      </c>
      <c r="M37" s="77" t="s">
        <v>138</v>
      </c>
      <c r="N37" s="93">
        <v>2039</v>
      </c>
      <c r="O37" s="93">
        <v>12862</v>
      </c>
      <c r="P37" s="77" t="s">
        <v>138</v>
      </c>
      <c r="Q37" s="93">
        <v>8582</v>
      </c>
      <c r="R37" s="96">
        <v>551</v>
      </c>
    </row>
    <row r="38" spans="1:18" ht="14.25">
      <c r="A38" s="88">
        <v>559</v>
      </c>
      <c r="B38" s="95" t="s">
        <v>139</v>
      </c>
      <c r="C38" s="90">
        <v>17</v>
      </c>
      <c r="D38" s="91">
        <v>24</v>
      </c>
      <c r="E38" s="91">
        <v>9</v>
      </c>
      <c r="F38" s="91">
        <v>84</v>
      </c>
      <c r="G38" s="91">
        <v>160</v>
      </c>
      <c r="H38" s="91">
        <v>86</v>
      </c>
      <c r="I38" s="91">
        <v>1387</v>
      </c>
      <c r="J38" s="91">
        <v>2781</v>
      </c>
      <c r="K38" s="91">
        <v>1934</v>
      </c>
      <c r="L38" s="91">
        <v>43</v>
      </c>
      <c r="M38" s="77"/>
      <c r="N38" s="93">
        <v>1</v>
      </c>
      <c r="O38" s="93">
        <v>133</v>
      </c>
      <c r="P38" s="77"/>
      <c r="Q38" s="93">
        <v>150</v>
      </c>
      <c r="R38" s="96">
        <v>559</v>
      </c>
    </row>
    <row r="39" spans="1:18" ht="14.25">
      <c r="A39" s="88"/>
      <c r="B39" s="95"/>
      <c r="C39" s="90"/>
      <c r="D39" s="91"/>
      <c r="E39" s="91"/>
      <c r="F39" s="91"/>
      <c r="G39" s="91"/>
      <c r="H39" s="91"/>
      <c r="I39" s="91"/>
      <c r="J39" s="91"/>
      <c r="K39" s="91"/>
      <c r="L39" s="91"/>
      <c r="M39" s="77"/>
      <c r="N39" s="93"/>
      <c r="O39" s="93"/>
      <c r="P39" s="77"/>
      <c r="Q39" s="93"/>
      <c r="R39" s="96"/>
    </row>
    <row r="40" spans="1:18" ht="14.25">
      <c r="A40" s="88">
        <v>56</v>
      </c>
      <c r="B40" s="97" t="s">
        <v>140</v>
      </c>
      <c r="C40" s="90">
        <v>1213</v>
      </c>
      <c r="D40" s="91">
        <v>1232</v>
      </c>
      <c r="E40" s="91">
        <v>1155</v>
      </c>
      <c r="F40" s="91">
        <v>4880</v>
      </c>
      <c r="G40" s="91">
        <v>5235</v>
      </c>
      <c r="H40" s="91">
        <v>5118</v>
      </c>
      <c r="I40" s="91">
        <v>84569</v>
      </c>
      <c r="J40" s="91">
        <v>79486</v>
      </c>
      <c r="K40" s="91">
        <v>72018</v>
      </c>
      <c r="L40" s="91">
        <v>477</v>
      </c>
      <c r="M40" s="92"/>
      <c r="N40" s="93">
        <v>609</v>
      </c>
      <c r="O40" s="93">
        <v>17076</v>
      </c>
      <c r="P40" s="92"/>
      <c r="Q40" s="93">
        <v>13594</v>
      </c>
      <c r="R40" s="96">
        <v>56</v>
      </c>
    </row>
    <row r="41" spans="1:18" ht="14.25">
      <c r="A41" s="88">
        <v>561</v>
      </c>
      <c r="B41" s="95" t="s">
        <v>141</v>
      </c>
      <c r="C41" s="90">
        <v>163</v>
      </c>
      <c r="D41" s="91">
        <v>160</v>
      </c>
      <c r="E41" s="91">
        <v>140</v>
      </c>
      <c r="F41" s="91">
        <v>887</v>
      </c>
      <c r="G41" s="91">
        <v>827</v>
      </c>
      <c r="H41" s="91">
        <v>694</v>
      </c>
      <c r="I41" s="91">
        <v>16258</v>
      </c>
      <c r="J41" s="91">
        <v>13765</v>
      </c>
      <c r="K41" s="91">
        <v>10086</v>
      </c>
      <c r="L41" s="91">
        <v>140</v>
      </c>
      <c r="M41" s="92"/>
      <c r="N41" s="93">
        <v>149</v>
      </c>
      <c r="O41" s="93">
        <v>3497</v>
      </c>
      <c r="P41" s="92"/>
      <c r="Q41" s="93">
        <v>2394</v>
      </c>
      <c r="R41" s="96">
        <v>561</v>
      </c>
    </row>
    <row r="42" spans="1:18" ht="14.25">
      <c r="A42" s="88">
        <v>562</v>
      </c>
      <c r="B42" s="95" t="s">
        <v>142</v>
      </c>
      <c r="C42" s="90">
        <v>202</v>
      </c>
      <c r="D42" s="91">
        <v>203</v>
      </c>
      <c r="E42" s="91">
        <v>214</v>
      </c>
      <c r="F42" s="91">
        <v>875</v>
      </c>
      <c r="G42" s="91">
        <v>928</v>
      </c>
      <c r="H42" s="91">
        <v>1151</v>
      </c>
      <c r="I42" s="91">
        <v>17149</v>
      </c>
      <c r="J42" s="91">
        <v>15967</v>
      </c>
      <c r="K42" s="91">
        <v>17341</v>
      </c>
      <c r="L42" s="91">
        <v>18</v>
      </c>
      <c r="M42" s="92"/>
      <c r="N42" s="93">
        <v>49</v>
      </c>
      <c r="O42" s="93">
        <v>4014</v>
      </c>
      <c r="P42" s="92"/>
      <c r="Q42" s="93">
        <v>3448</v>
      </c>
      <c r="R42" s="96">
        <v>562</v>
      </c>
    </row>
    <row r="43" spans="1:18" ht="14.25">
      <c r="A43" s="88">
        <v>563</v>
      </c>
      <c r="B43" s="95" t="s">
        <v>143</v>
      </c>
      <c r="C43" s="90">
        <v>547</v>
      </c>
      <c r="D43" s="91">
        <v>554</v>
      </c>
      <c r="E43" s="91">
        <v>530</v>
      </c>
      <c r="F43" s="91">
        <v>1863</v>
      </c>
      <c r="G43" s="91">
        <v>2005</v>
      </c>
      <c r="H43" s="91">
        <v>1931</v>
      </c>
      <c r="I43" s="91">
        <v>30795</v>
      </c>
      <c r="J43" s="91">
        <v>29817</v>
      </c>
      <c r="K43" s="91">
        <v>25833</v>
      </c>
      <c r="L43" s="91">
        <v>168</v>
      </c>
      <c r="M43" s="92"/>
      <c r="N43" s="93">
        <v>238</v>
      </c>
      <c r="O43" s="93">
        <v>5431</v>
      </c>
      <c r="P43" s="92"/>
      <c r="Q43" s="93">
        <v>4552</v>
      </c>
      <c r="R43" s="96">
        <v>563</v>
      </c>
    </row>
    <row r="44" spans="1:18" ht="14.25">
      <c r="A44" s="88">
        <v>564</v>
      </c>
      <c r="B44" s="95" t="s">
        <v>144</v>
      </c>
      <c r="C44" s="90">
        <v>90</v>
      </c>
      <c r="D44" s="91">
        <v>84</v>
      </c>
      <c r="E44" s="91">
        <v>66</v>
      </c>
      <c r="F44" s="91">
        <v>375</v>
      </c>
      <c r="G44" s="91">
        <v>355</v>
      </c>
      <c r="H44" s="91">
        <v>351</v>
      </c>
      <c r="I44" s="91">
        <v>7345</v>
      </c>
      <c r="J44" s="91">
        <v>5763</v>
      </c>
      <c r="K44" s="91">
        <v>4990</v>
      </c>
      <c r="L44" s="91">
        <v>32</v>
      </c>
      <c r="M44" s="92"/>
      <c r="N44" s="93">
        <v>17</v>
      </c>
      <c r="O44" s="93">
        <v>1771</v>
      </c>
      <c r="P44" s="92"/>
      <c r="Q44" s="93">
        <v>1107</v>
      </c>
      <c r="R44" s="96">
        <v>564</v>
      </c>
    </row>
    <row r="45" spans="1:18" ht="22.5">
      <c r="A45" s="88">
        <v>569</v>
      </c>
      <c r="B45" s="95" t="s">
        <v>145</v>
      </c>
      <c r="C45" s="90">
        <v>211</v>
      </c>
      <c r="D45" s="91">
        <v>231</v>
      </c>
      <c r="E45" s="91">
        <v>205</v>
      </c>
      <c r="F45" s="91">
        <v>880</v>
      </c>
      <c r="G45" s="91">
        <v>1120</v>
      </c>
      <c r="H45" s="91">
        <v>991</v>
      </c>
      <c r="I45" s="91">
        <v>13021</v>
      </c>
      <c r="J45" s="91">
        <v>17175</v>
      </c>
      <c r="K45" s="91">
        <v>13767</v>
      </c>
      <c r="L45" s="91">
        <v>120</v>
      </c>
      <c r="M45" s="92"/>
      <c r="N45" s="93">
        <v>157</v>
      </c>
      <c r="O45" s="93">
        <v>2363</v>
      </c>
      <c r="P45" s="92"/>
      <c r="Q45" s="93">
        <v>2093</v>
      </c>
      <c r="R45" s="96">
        <v>569</v>
      </c>
    </row>
    <row r="46" spans="1:18" ht="14.25">
      <c r="A46" s="88"/>
      <c r="B46" s="95"/>
      <c r="C46" s="90"/>
      <c r="D46" s="91"/>
      <c r="E46" s="91"/>
      <c r="F46" s="91"/>
      <c r="G46" s="91"/>
      <c r="H46" s="91"/>
      <c r="I46" s="91"/>
      <c r="J46" s="91"/>
      <c r="K46" s="91"/>
      <c r="L46" s="91"/>
      <c r="M46" s="92"/>
      <c r="N46" s="93"/>
      <c r="O46" s="93"/>
      <c r="P46" s="92"/>
      <c r="Q46" s="93"/>
      <c r="R46" s="96"/>
    </row>
    <row r="47" spans="1:18" ht="14.25">
      <c r="A47" s="88">
        <v>57</v>
      </c>
      <c r="B47" s="95" t="s">
        <v>146</v>
      </c>
      <c r="C47" s="90">
        <v>2635</v>
      </c>
      <c r="D47" s="91">
        <v>2374</v>
      </c>
      <c r="E47" s="91">
        <v>2261</v>
      </c>
      <c r="F47" s="91">
        <v>16123</v>
      </c>
      <c r="G47" s="91">
        <v>17831</v>
      </c>
      <c r="H47" s="91">
        <v>18656</v>
      </c>
      <c r="I47" s="91">
        <v>219399</v>
      </c>
      <c r="J47" s="91">
        <v>220310</v>
      </c>
      <c r="K47" s="91">
        <v>219774</v>
      </c>
      <c r="L47" s="91">
        <v>1122</v>
      </c>
      <c r="M47" s="92"/>
      <c r="N47" s="93">
        <v>1864</v>
      </c>
      <c r="O47" s="93">
        <v>7353</v>
      </c>
      <c r="P47" s="92"/>
      <c r="Q47" s="93">
        <v>8652</v>
      </c>
      <c r="R47" s="96">
        <v>57</v>
      </c>
    </row>
    <row r="48" spans="1:18" ht="14.25">
      <c r="A48" s="88">
        <v>571</v>
      </c>
      <c r="B48" s="95" t="s">
        <v>147</v>
      </c>
      <c r="C48" s="90">
        <v>246</v>
      </c>
      <c r="D48" s="91">
        <v>177</v>
      </c>
      <c r="E48" s="91">
        <v>124</v>
      </c>
      <c r="F48" s="91">
        <v>3577</v>
      </c>
      <c r="G48" s="91">
        <v>3163</v>
      </c>
      <c r="H48" s="91">
        <v>3252</v>
      </c>
      <c r="I48" s="91">
        <v>74385</v>
      </c>
      <c r="J48" s="91">
        <v>61774</v>
      </c>
      <c r="K48" s="91">
        <v>50641</v>
      </c>
      <c r="L48" s="91">
        <v>95</v>
      </c>
      <c r="M48" s="92"/>
      <c r="N48" s="93">
        <v>39</v>
      </c>
      <c r="O48" s="93">
        <v>2595</v>
      </c>
      <c r="P48" s="92"/>
      <c r="Q48" s="93">
        <v>1505</v>
      </c>
      <c r="R48" s="96">
        <v>571</v>
      </c>
    </row>
    <row r="49" spans="1:18" ht="14.25">
      <c r="A49" s="88">
        <v>572</v>
      </c>
      <c r="B49" s="95" t="s">
        <v>148</v>
      </c>
      <c r="C49" s="90">
        <v>325</v>
      </c>
      <c r="D49" s="91">
        <v>281</v>
      </c>
      <c r="E49" s="91">
        <v>222</v>
      </c>
      <c r="F49" s="91">
        <v>1030</v>
      </c>
      <c r="G49" s="91">
        <v>1143</v>
      </c>
      <c r="H49" s="91">
        <v>867</v>
      </c>
      <c r="I49" s="91">
        <v>23213</v>
      </c>
      <c r="J49" s="91">
        <v>24351</v>
      </c>
      <c r="K49" s="91">
        <v>20782</v>
      </c>
      <c r="L49" s="91">
        <v>243</v>
      </c>
      <c r="M49" s="92"/>
      <c r="N49" s="93">
        <v>217</v>
      </c>
      <c r="O49" s="93">
        <v>1369</v>
      </c>
      <c r="P49" s="92"/>
      <c r="Q49" s="93">
        <v>1226</v>
      </c>
      <c r="R49" s="96">
        <v>572</v>
      </c>
    </row>
    <row r="50" spans="1:18" ht="14.25">
      <c r="A50" s="88">
        <v>573</v>
      </c>
      <c r="B50" s="95" t="s">
        <v>149</v>
      </c>
      <c r="C50" s="90">
        <v>113</v>
      </c>
      <c r="D50" s="91">
        <v>100</v>
      </c>
      <c r="E50" s="91">
        <v>100</v>
      </c>
      <c r="F50" s="91">
        <v>476</v>
      </c>
      <c r="G50" s="91">
        <v>435</v>
      </c>
      <c r="H50" s="91">
        <v>482</v>
      </c>
      <c r="I50" s="91">
        <v>6942</v>
      </c>
      <c r="J50" s="91">
        <v>8939</v>
      </c>
      <c r="K50" s="91">
        <v>6588</v>
      </c>
      <c r="L50" s="91">
        <v>23</v>
      </c>
      <c r="M50" s="92"/>
      <c r="N50" s="93">
        <v>75</v>
      </c>
      <c r="O50" s="93">
        <v>394</v>
      </c>
      <c r="P50" s="92"/>
      <c r="Q50" s="93">
        <v>111</v>
      </c>
      <c r="R50" s="96">
        <v>573</v>
      </c>
    </row>
    <row r="51" spans="1:18" ht="14.25">
      <c r="A51" s="88">
        <v>574</v>
      </c>
      <c r="B51" s="95" t="s">
        <v>150</v>
      </c>
      <c r="C51" s="90">
        <v>124</v>
      </c>
      <c r="D51" s="91">
        <v>119</v>
      </c>
      <c r="E51" s="91">
        <v>101</v>
      </c>
      <c r="F51" s="91">
        <v>563</v>
      </c>
      <c r="G51" s="91">
        <v>491</v>
      </c>
      <c r="H51" s="91">
        <v>535</v>
      </c>
      <c r="I51" s="91">
        <v>8125</v>
      </c>
      <c r="J51" s="91">
        <v>7009</v>
      </c>
      <c r="K51" s="91">
        <v>7165</v>
      </c>
      <c r="L51" s="91">
        <v>6</v>
      </c>
      <c r="M51" s="92"/>
      <c r="N51" s="93">
        <v>4</v>
      </c>
      <c r="O51" s="93">
        <v>34</v>
      </c>
      <c r="P51" s="92"/>
      <c r="Q51" s="93">
        <v>39</v>
      </c>
      <c r="R51" s="96">
        <v>574</v>
      </c>
    </row>
    <row r="52" spans="1:18" ht="14.25">
      <c r="A52" s="88"/>
      <c r="B52" s="95" t="s">
        <v>151</v>
      </c>
      <c r="C52" s="90"/>
      <c r="D52" s="91"/>
      <c r="E52" s="91"/>
      <c r="F52" s="91"/>
      <c r="G52" s="91"/>
      <c r="H52" s="91"/>
      <c r="I52" s="91"/>
      <c r="J52" s="91"/>
      <c r="K52" s="91"/>
      <c r="L52" s="91"/>
      <c r="M52" s="77" t="s">
        <v>152</v>
      </c>
      <c r="N52" s="93"/>
      <c r="O52" s="93"/>
      <c r="P52" s="77" t="s">
        <v>152</v>
      </c>
      <c r="Q52" s="93"/>
      <c r="R52" s="96"/>
    </row>
    <row r="53" spans="1:18" ht="14.25">
      <c r="A53" s="88">
        <v>575</v>
      </c>
      <c r="B53" s="95" t="s">
        <v>153</v>
      </c>
      <c r="C53" s="90">
        <v>193</v>
      </c>
      <c r="D53" s="91">
        <v>184</v>
      </c>
      <c r="E53" s="91">
        <v>171</v>
      </c>
      <c r="F53" s="91">
        <v>703</v>
      </c>
      <c r="G53" s="91">
        <v>755</v>
      </c>
      <c r="H53" s="91">
        <v>685</v>
      </c>
      <c r="I53" s="91">
        <v>8060</v>
      </c>
      <c r="J53" s="91">
        <v>9483</v>
      </c>
      <c r="K53" s="91">
        <v>7570</v>
      </c>
      <c r="L53" s="91">
        <v>161</v>
      </c>
      <c r="M53" s="77"/>
      <c r="N53" s="93">
        <v>49</v>
      </c>
      <c r="O53" s="93">
        <v>156</v>
      </c>
      <c r="P53" s="77"/>
      <c r="Q53" s="93">
        <v>225</v>
      </c>
      <c r="R53" s="96">
        <v>575</v>
      </c>
    </row>
    <row r="54" spans="1:18" ht="14.25">
      <c r="A54" s="88">
        <v>576</v>
      </c>
      <c r="B54" s="95" t="s">
        <v>154</v>
      </c>
      <c r="C54" s="90">
        <v>506</v>
      </c>
      <c r="D54" s="91">
        <v>478</v>
      </c>
      <c r="E54" s="91">
        <v>383</v>
      </c>
      <c r="F54" s="91">
        <v>2420</v>
      </c>
      <c r="G54" s="91">
        <v>2715</v>
      </c>
      <c r="H54" s="91">
        <v>2044</v>
      </c>
      <c r="I54" s="91">
        <v>16994</v>
      </c>
      <c r="J54" s="91">
        <v>18065</v>
      </c>
      <c r="K54" s="91">
        <v>13920</v>
      </c>
      <c r="L54" s="91">
        <v>104</v>
      </c>
      <c r="M54" s="77"/>
      <c r="N54" s="93">
        <v>123</v>
      </c>
      <c r="O54" s="93">
        <v>503</v>
      </c>
      <c r="P54" s="77"/>
      <c r="Q54" s="93">
        <v>647</v>
      </c>
      <c r="R54" s="96">
        <v>576</v>
      </c>
    </row>
    <row r="55" spans="1:18" ht="14.25">
      <c r="A55" s="88">
        <v>577</v>
      </c>
      <c r="B55" s="95" t="s">
        <v>155</v>
      </c>
      <c r="C55" s="90">
        <v>157</v>
      </c>
      <c r="D55" s="91">
        <v>125</v>
      </c>
      <c r="E55" s="91">
        <v>109</v>
      </c>
      <c r="F55" s="91">
        <v>444</v>
      </c>
      <c r="G55" s="91">
        <v>335</v>
      </c>
      <c r="H55" s="91">
        <v>315</v>
      </c>
      <c r="I55" s="91">
        <v>5982</v>
      </c>
      <c r="J55" s="91">
        <v>4062</v>
      </c>
      <c r="K55" s="91">
        <v>4276</v>
      </c>
      <c r="L55" s="91">
        <v>80</v>
      </c>
      <c r="M55" s="92"/>
      <c r="N55" s="93">
        <v>76</v>
      </c>
      <c r="O55" s="93">
        <v>314</v>
      </c>
      <c r="P55" s="92"/>
      <c r="Q55" s="93">
        <v>200</v>
      </c>
      <c r="R55" s="96">
        <v>577</v>
      </c>
    </row>
    <row r="56" spans="1:18" ht="14.25">
      <c r="A56" s="88">
        <v>579</v>
      </c>
      <c r="B56" s="95" t="s">
        <v>156</v>
      </c>
      <c r="C56" s="90">
        <v>971</v>
      </c>
      <c r="D56" s="91">
        <v>910</v>
      </c>
      <c r="E56" s="91">
        <v>1051</v>
      </c>
      <c r="F56" s="91">
        <v>6910</v>
      </c>
      <c r="G56" s="91">
        <v>8894</v>
      </c>
      <c r="H56" s="91">
        <v>10476</v>
      </c>
      <c r="I56" s="91">
        <v>75696</v>
      </c>
      <c r="J56" s="91">
        <v>86627</v>
      </c>
      <c r="K56" s="91">
        <v>108832</v>
      </c>
      <c r="L56" s="91">
        <v>410</v>
      </c>
      <c r="M56" s="92"/>
      <c r="N56" s="93">
        <v>1281</v>
      </c>
      <c r="O56" s="93">
        <v>1987</v>
      </c>
      <c r="P56" s="92"/>
      <c r="Q56" s="93">
        <v>4701</v>
      </c>
      <c r="R56" s="96">
        <v>579</v>
      </c>
    </row>
    <row r="57" spans="1:18" ht="14.25">
      <c r="A57" s="88"/>
      <c r="B57" s="95"/>
      <c r="C57" s="90"/>
      <c r="D57" s="91"/>
      <c r="E57" s="91"/>
      <c r="F57" s="91"/>
      <c r="G57" s="91"/>
      <c r="H57" s="91"/>
      <c r="I57" s="91"/>
      <c r="J57" s="91"/>
      <c r="K57" s="91"/>
      <c r="L57" s="91"/>
      <c r="M57" s="92"/>
      <c r="N57" s="93"/>
      <c r="O57" s="93"/>
      <c r="P57" s="92"/>
      <c r="Q57" s="93"/>
      <c r="R57" s="96"/>
    </row>
    <row r="58" spans="1:18" ht="14.25">
      <c r="A58" s="88">
        <v>58</v>
      </c>
      <c r="B58" s="95" t="s">
        <v>157</v>
      </c>
      <c r="C58" s="90">
        <v>499</v>
      </c>
      <c r="D58" s="91">
        <v>542</v>
      </c>
      <c r="E58" s="91">
        <v>542</v>
      </c>
      <c r="F58" s="91">
        <v>3129</v>
      </c>
      <c r="G58" s="91">
        <v>3395</v>
      </c>
      <c r="H58" s="91">
        <v>3286</v>
      </c>
      <c r="I58" s="91">
        <v>103951</v>
      </c>
      <c r="J58" s="91">
        <v>105505</v>
      </c>
      <c r="K58" s="91">
        <v>93311</v>
      </c>
      <c r="L58" s="91">
        <v>12012</v>
      </c>
      <c r="M58" s="92"/>
      <c r="N58" s="93">
        <v>10493</v>
      </c>
      <c r="O58" s="93">
        <v>6201</v>
      </c>
      <c r="P58" s="92"/>
      <c r="Q58" s="93">
        <v>8904</v>
      </c>
      <c r="R58" s="96">
        <v>58</v>
      </c>
    </row>
    <row r="59" spans="1:18" ht="14.25">
      <c r="A59" s="88">
        <v>581</v>
      </c>
      <c r="B59" s="95" t="s">
        <v>158</v>
      </c>
      <c r="C59" s="90">
        <v>422</v>
      </c>
      <c r="D59" s="91">
        <v>470</v>
      </c>
      <c r="E59" s="91">
        <v>481</v>
      </c>
      <c r="F59" s="91">
        <v>2989</v>
      </c>
      <c r="G59" s="91">
        <v>3271</v>
      </c>
      <c r="H59" s="91">
        <v>3179</v>
      </c>
      <c r="I59" s="91">
        <v>102855</v>
      </c>
      <c r="J59" s="91">
        <v>104618</v>
      </c>
      <c r="K59" s="91">
        <v>92517</v>
      </c>
      <c r="L59" s="91">
        <v>11908</v>
      </c>
      <c r="M59" s="92"/>
      <c r="N59" s="93">
        <v>10397</v>
      </c>
      <c r="O59" s="93">
        <v>6045</v>
      </c>
      <c r="P59" s="92"/>
      <c r="Q59" s="93">
        <v>8766</v>
      </c>
      <c r="R59" s="96">
        <v>581</v>
      </c>
    </row>
    <row r="60" spans="1:18" ht="14.25">
      <c r="A60" s="88">
        <v>582</v>
      </c>
      <c r="B60" s="95" t="s">
        <v>159</v>
      </c>
      <c r="C60" s="90">
        <v>77</v>
      </c>
      <c r="D60" s="91">
        <v>72</v>
      </c>
      <c r="E60" s="91">
        <v>61</v>
      </c>
      <c r="F60" s="91">
        <v>140</v>
      </c>
      <c r="G60" s="91">
        <v>124</v>
      </c>
      <c r="H60" s="91">
        <v>107</v>
      </c>
      <c r="I60" s="91">
        <v>1096</v>
      </c>
      <c r="J60" s="91">
        <v>888</v>
      </c>
      <c r="K60" s="91">
        <v>795</v>
      </c>
      <c r="L60" s="91">
        <v>104</v>
      </c>
      <c r="M60" s="92"/>
      <c r="N60" s="93">
        <v>96</v>
      </c>
      <c r="O60" s="93">
        <v>156</v>
      </c>
      <c r="P60" s="92"/>
      <c r="Q60" s="93">
        <v>139</v>
      </c>
      <c r="R60" s="96">
        <v>582</v>
      </c>
    </row>
    <row r="61" spans="1:18" ht="14.25">
      <c r="A61" s="88"/>
      <c r="B61" s="95"/>
      <c r="C61" s="90"/>
      <c r="D61" s="91"/>
      <c r="E61" s="91"/>
      <c r="F61" s="91"/>
      <c r="G61" s="91"/>
      <c r="H61" s="91"/>
      <c r="I61" s="91"/>
      <c r="J61" s="91"/>
      <c r="K61" s="91"/>
      <c r="L61" s="91"/>
      <c r="M61" s="92"/>
      <c r="N61" s="93"/>
      <c r="O61" s="93"/>
      <c r="P61" s="92"/>
      <c r="Q61" s="93"/>
      <c r="R61" s="96"/>
    </row>
    <row r="62" spans="1:18" ht="14.25">
      <c r="A62" s="88">
        <v>59</v>
      </c>
      <c r="B62" s="95" t="s">
        <v>160</v>
      </c>
      <c r="C62" s="90">
        <v>633</v>
      </c>
      <c r="D62" s="91">
        <v>621</v>
      </c>
      <c r="E62" s="91">
        <v>570</v>
      </c>
      <c r="F62" s="91">
        <v>2915</v>
      </c>
      <c r="G62" s="91">
        <v>3126</v>
      </c>
      <c r="H62" s="91">
        <v>3208</v>
      </c>
      <c r="I62" s="91">
        <v>67492</v>
      </c>
      <c r="J62" s="91">
        <v>77082</v>
      </c>
      <c r="K62" s="91">
        <v>79219</v>
      </c>
      <c r="L62" s="91">
        <v>1471</v>
      </c>
      <c r="M62" s="92"/>
      <c r="N62" s="93">
        <v>1457</v>
      </c>
      <c r="O62" s="93">
        <v>8892</v>
      </c>
      <c r="P62" s="92"/>
      <c r="Q62" s="93">
        <v>8782</v>
      </c>
      <c r="R62" s="96">
        <v>59</v>
      </c>
    </row>
    <row r="63" spans="1:18" ht="14.25">
      <c r="A63" s="88">
        <v>591</v>
      </c>
      <c r="B63" s="95" t="s">
        <v>161</v>
      </c>
      <c r="C63" s="90">
        <v>172</v>
      </c>
      <c r="D63" s="91">
        <v>158</v>
      </c>
      <c r="E63" s="91">
        <v>137</v>
      </c>
      <c r="F63" s="91">
        <v>899</v>
      </c>
      <c r="G63" s="91">
        <v>683</v>
      </c>
      <c r="H63" s="91">
        <v>804</v>
      </c>
      <c r="I63" s="91">
        <v>15104</v>
      </c>
      <c r="J63" s="91">
        <v>14350</v>
      </c>
      <c r="K63" s="91">
        <v>13493</v>
      </c>
      <c r="L63" s="91">
        <v>437</v>
      </c>
      <c r="M63" s="92"/>
      <c r="N63" s="93">
        <v>123</v>
      </c>
      <c r="O63" s="93">
        <v>2535</v>
      </c>
      <c r="P63" s="92"/>
      <c r="Q63" s="93">
        <v>2067</v>
      </c>
      <c r="R63" s="96">
        <v>591</v>
      </c>
    </row>
    <row r="64" spans="1:18" ht="14.25">
      <c r="A64" s="88">
        <v>592</v>
      </c>
      <c r="B64" s="95" t="s">
        <v>162</v>
      </c>
      <c r="C64" s="90">
        <v>334</v>
      </c>
      <c r="D64" s="91">
        <v>342</v>
      </c>
      <c r="E64" s="91">
        <v>313</v>
      </c>
      <c r="F64" s="91">
        <v>1512</v>
      </c>
      <c r="G64" s="91">
        <v>1870</v>
      </c>
      <c r="H64" s="91">
        <v>1873</v>
      </c>
      <c r="I64" s="91">
        <v>42702</v>
      </c>
      <c r="J64" s="91">
        <v>49704</v>
      </c>
      <c r="K64" s="91">
        <v>57082</v>
      </c>
      <c r="L64" s="91">
        <v>950</v>
      </c>
      <c r="M64" s="92"/>
      <c r="N64" s="93">
        <v>1288</v>
      </c>
      <c r="O64" s="93">
        <v>4635</v>
      </c>
      <c r="P64" s="92"/>
      <c r="Q64" s="93">
        <v>5394</v>
      </c>
      <c r="R64" s="96">
        <v>592</v>
      </c>
    </row>
    <row r="65" spans="1:18" ht="14.25">
      <c r="A65" s="88">
        <v>599</v>
      </c>
      <c r="B65" s="95" t="s">
        <v>163</v>
      </c>
      <c r="C65" s="90">
        <v>127</v>
      </c>
      <c r="D65" s="91">
        <v>121</v>
      </c>
      <c r="E65" s="91">
        <v>120</v>
      </c>
      <c r="F65" s="91">
        <v>504</v>
      </c>
      <c r="G65" s="91">
        <v>573</v>
      </c>
      <c r="H65" s="91">
        <v>531</v>
      </c>
      <c r="I65" s="91">
        <v>9686</v>
      </c>
      <c r="J65" s="91">
        <v>13028</v>
      </c>
      <c r="K65" s="91">
        <v>8643</v>
      </c>
      <c r="L65" s="91">
        <v>84</v>
      </c>
      <c r="M65" s="92"/>
      <c r="N65" s="93">
        <v>46</v>
      </c>
      <c r="O65" s="93">
        <v>1722</v>
      </c>
      <c r="P65" s="92"/>
      <c r="Q65" s="93">
        <v>1321</v>
      </c>
      <c r="R65" s="96">
        <v>599</v>
      </c>
    </row>
    <row r="66" spans="1:18" ht="14.25">
      <c r="A66" s="88"/>
      <c r="B66" s="95"/>
      <c r="C66" s="90"/>
      <c r="D66" s="91"/>
      <c r="E66" s="91"/>
      <c r="F66" s="91"/>
      <c r="G66" s="91"/>
      <c r="H66" s="91"/>
      <c r="I66" s="91"/>
      <c r="J66" s="91"/>
      <c r="K66" s="91"/>
      <c r="L66" s="91"/>
      <c r="M66" s="92"/>
      <c r="N66" s="93"/>
      <c r="O66" s="93"/>
      <c r="P66" s="92"/>
      <c r="Q66" s="93"/>
      <c r="R66" s="96"/>
    </row>
    <row r="67" spans="1:18" ht="14.25">
      <c r="A67" s="88"/>
      <c r="B67" s="95"/>
      <c r="C67" s="90"/>
      <c r="D67" s="91"/>
      <c r="E67" s="91"/>
      <c r="F67" s="91"/>
      <c r="G67" s="91"/>
      <c r="H67" s="91"/>
      <c r="I67" s="91"/>
      <c r="J67" s="91"/>
      <c r="K67" s="91"/>
      <c r="L67" s="91"/>
      <c r="M67" s="92"/>
      <c r="N67" s="93"/>
      <c r="O67" s="93"/>
      <c r="P67" s="92"/>
      <c r="Q67" s="93"/>
      <c r="R67" s="96"/>
    </row>
    <row r="68" spans="1:18" ht="14.25">
      <c r="A68" s="88"/>
      <c r="B68" s="95"/>
      <c r="C68" s="90"/>
      <c r="D68" s="91"/>
      <c r="E68" s="91"/>
      <c r="F68" s="91"/>
      <c r="G68" s="91"/>
      <c r="H68" s="91"/>
      <c r="I68" s="91"/>
      <c r="J68" s="91"/>
      <c r="K68" s="91"/>
      <c r="L68" s="91"/>
      <c r="M68" s="77" t="s">
        <v>164</v>
      </c>
      <c r="N68" s="93"/>
      <c r="O68" s="93"/>
      <c r="P68" s="77" t="s">
        <v>164</v>
      </c>
      <c r="Q68" s="93"/>
      <c r="R68" s="96"/>
    </row>
    <row r="69" spans="1:18" ht="14.25">
      <c r="A69" s="88">
        <v>60</v>
      </c>
      <c r="B69" s="95" t="s">
        <v>165</v>
      </c>
      <c r="C69" s="90">
        <v>2373</v>
      </c>
      <c r="D69" s="91">
        <v>2485</v>
      </c>
      <c r="E69" s="91">
        <v>2239</v>
      </c>
      <c r="F69" s="91">
        <v>12361</v>
      </c>
      <c r="G69" s="91">
        <v>13942</v>
      </c>
      <c r="H69" s="91">
        <v>14460</v>
      </c>
      <c r="I69" s="91">
        <v>191980</v>
      </c>
      <c r="J69" s="91">
        <v>203719</v>
      </c>
      <c r="K69" s="91">
        <v>220061</v>
      </c>
      <c r="L69" s="91">
        <v>5526</v>
      </c>
      <c r="M69" s="77"/>
      <c r="N69" s="93">
        <v>7406</v>
      </c>
      <c r="O69" s="93">
        <v>24182</v>
      </c>
      <c r="P69" s="77"/>
      <c r="Q69" s="93">
        <v>22284</v>
      </c>
      <c r="R69" s="96">
        <v>60</v>
      </c>
    </row>
    <row r="70" spans="1:18" ht="14.25">
      <c r="A70" s="88">
        <v>601</v>
      </c>
      <c r="B70" s="95" t="s">
        <v>166</v>
      </c>
      <c r="C70" s="90">
        <v>496</v>
      </c>
      <c r="D70" s="91">
        <v>476</v>
      </c>
      <c r="E70" s="91">
        <v>481</v>
      </c>
      <c r="F70" s="91">
        <v>2222</v>
      </c>
      <c r="G70" s="91">
        <v>2679</v>
      </c>
      <c r="H70" s="91">
        <v>3231</v>
      </c>
      <c r="I70" s="91">
        <v>42337</v>
      </c>
      <c r="J70" s="91">
        <v>46529</v>
      </c>
      <c r="K70" s="91">
        <v>58331</v>
      </c>
      <c r="L70" s="91">
        <v>347</v>
      </c>
      <c r="M70" s="77"/>
      <c r="N70" s="93">
        <v>465</v>
      </c>
      <c r="O70" s="93">
        <v>4556</v>
      </c>
      <c r="P70" s="77"/>
      <c r="Q70" s="93">
        <v>4703</v>
      </c>
      <c r="R70" s="96">
        <v>601</v>
      </c>
    </row>
    <row r="71" spans="1:18" ht="14.25">
      <c r="A71" s="88">
        <v>602</v>
      </c>
      <c r="B71" s="95" t="s">
        <v>167</v>
      </c>
      <c r="C71" s="90">
        <v>72</v>
      </c>
      <c r="D71" s="91">
        <v>59</v>
      </c>
      <c r="E71" s="91">
        <v>48</v>
      </c>
      <c r="F71" s="91">
        <v>345</v>
      </c>
      <c r="G71" s="91">
        <v>330</v>
      </c>
      <c r="H71" s="91">
        <v>233</v>
      </c>
      <c r="I71" s="91">
        <v>9895</v>
      </c>
      <c r="J71" s="91">
        <v>9282</v>
      </c>
      <c r="K71" s="91">
        <v>5616</v>
      </c>
      <c r="L71" s="91">
        <v>133</v>
      </c>
      <c r="M71" s="92"/>
      <c r="N71" s="93">
        <v>152</v>
      </c>
      <c r="O71" s="93">
        <v>876</v>
      </c>
      <c r="P71" s="92"/>
      <c r="Q71" s="93">
        <v>805</v>
      </c>
      <c r="R71" s="96">
        <v>602</v>
      </c>
    </row>
    <row r="72" spans="1:18" ht="14.25">
      <c r="A72" s="88">
        <v>603</v>
      </c>
      <c r="B72" s="95" t="s">
        <v>168</v>
      </c>
      <c r="C72" s="90">
        <v>394</v>
      </c>
      <c r="D72" s="91">
        <v>354</v>
      </c>
      <c r="E72" s="91">
        <v>350</v>
      </c>
      <c r="F72" s="91">
        <v>2434</v>
      </c>
      <c r="G72" s="91">
        <v>3426</v>
      </c>
      <c r="H72" s="91">
        <v>2462</v>
      </c>
      <c r="I72" s="91">
        <v>55672</v>
      </c>
      <c r="J72" s="91">
        <v>58719</v>
      </c>
      <c r="K72" s="91">
        <v>59451</v>
      </c>
      <c r="L72" s="91">
        <v>1633</v>
      </c>
      <c r="M72" s="92"/>
      <c r="N72" s="93">
        <v>1122</v>
      </c>
      <c r="O72" s="93">
        <v>1645</v>
      </c>
      <c r="P72" s="92"/>
      <c r="Q72" s="93">
        <v>1384</v>
      </c>
      <c r="R72" s="96">
        <v>603</v>
      </c>
    </row>
    <row r="73" spans="1:18" ht="14.25">
      <c r="A73" s="88">
        <v>604</v>
      </c>
      <c r="B73" s="95" t="s">
        <v>169</v>
      </c>
      <c r="C73" s="90">
        <v>341</v>
      </c>
      <c r="D73" s="91">
        <v>321</v>
      </c>
      <c r="E73" s="91">
        <v>304</v>
      </c>
      <c r="F73" s="91">
        <v>3623</v>
      </c>
      <c r="G73" s="91">
        <v>3969</v>
      </c>
      <c r="H73" s="91">
        <v>3732</v>
      </c>
      <c r="I73" s="91">
        <v>26462</v>
      </c>
      <c r="J73" s="91">
        <v>27341</v>
      </c>
      <c r="K73" s="91">
        <v>24866</v>
      </c>
      <c r="L73" s="91">
        <v>2184</v>
      </c>
      <c r="M73" s="92"/>
      <c r="N73" s="93">
        <v>3077</v>
      </c>
      <c r="O73" s="93">
        <v>3273</v>
      </c>
      <c r="P73" s="92"/>
      <c r="Q73" s="93">
        <v>2902</v>
      </c>
      <c r="R73" s="96">
        <v>604</v>
      </c>
    </row>
    <row r="74" spans="1:18" ht="14.25">
      <c r="A74" s="88">
        <v>605</v>
      </c>
      <c r="B74" s="95" t="s">
        <v>170</v>
      </c>
      <c r="C74" s="90">
        <v>203</v>
      </c>
      <c r="D74" s="91">
        <v>207</v>
      </c>
      <c r="E74" s="91">
        <v>178</v>
      </c>
      <c r="F74" s="91">
        <v>903</v>
      </c>
      <c r="G74" s="91">
        <v>1100</v>
      </c>
      <c r="H74" s="91">
        <v>1081</v>
      </c>
      <c r="I74" s="91">
        <v>17826</v>
      </c>
      <c r="J74" s="91">
        <v>22820</v>
      </c>
      <c r="K74" s="91">
        <v>21770</v>
      </c>
      <c r="L74" s="91">
        <v>549</v>
      </c>
      <c r="M74" s="92"/>
      <c r="N74" s="93">
        <v>413</v>
      </c>
      <c r="O74" s="93">
        <v>4365</v>
      </c>
      <c r="P74" s="92"/>
      <c r="Q74" s="93">
        <v>3728</v>
      </c>
      <c r="R74" s="96">
        <v>605</v>
      </c>
    </row>
    <row r="75" spans="1:18" ht="14.25">
      <c r="A75" s="88"/>
      <c r="B75" s="95" t="s">
        <v>171</v>
      </c>
      <c r="C75" s="90"/>
      <c r="D75" s="91"/>
      <c r="E75" s="91"/>
      <c r="F75" s="91"/>
      <c r="G75" s="91"/>
      <c r="H75" s="91"/>
      <c r="I75" s="91"/>
      <c r="J75" s="91"/>
      <c r="K75" s="91"/>
      <c r="L75" s="91"/>
      <c r="M75" s="92"/>
      <c r="N75" s="93"/>
      <c r="O75" s="93"/>
      <c r="P75" s="92"/>
      <c r="Q75" s="93"/>
      <c r="R75" s="96"/>
    </row>
    <row r="76" spans="1:18" ht="14.25">
      <c r="A76" s="88">
        <v>606</v>
      </c>
      <c r="B76" s="95" t="s">
        <v>172</v>
      </c>
      <c r="C76" s="90">
        <v>57</v>
      </c>
      <c r="D76" s="91">
        <v>34</v>
      </c>
      <c r="E76" s="91">
        <v>29</v>
      </c>
      <c r="F76" s="91">
        <v>183</v>
      </c>
      <c r="G76" s="91">
        <v>130</v>
      </c>
      <c r="H76" s="91">
        <v>139</v>
      </c>
      <c r="I76" s="91">
        <v>2311</v>
      </c>
      <c r="J76" s="91">
        <v>1815</v>
      </c>
      <c r="K76" s="91">
        <v>1496</v>
      </c>
      <c r="L76" s="91">
        <v>127</v>
      </c>
      <c r="M76" s="92"/>
      <c r="N76" s="93">
        <v>173</v>
      </c>
      <c r="O76" s="93">
        <v>256</v>
      </c>
      <c r="P76" s="92"/>
      <c r="Q76" s="93">
        <v>190</v>
      </c>
      <c r="R76" s="96">
        <v>606</v>
      </c>
    </row>
    <row r="77" spans="1:18" ht="14.25">
      <c r="A77" s="88">
        <v>607</v>
      </c>
      <c r="B77" s="95" t="s">
        <v>173</v>
      </c>
      <c r="C77" s="90">
        <v>106</v>
      </c>
      <c r="D77" s="91">
        <v>103</v>
      </c>
      <c r="E77" s="91">
        <v>102</v>
      </c>
      <c r="F77" s="91">
        <v>403</v>
      </c>
      <c r="G77" s="91">
        <v>531</v>
      </c>
      <c r="H77" s="91">
        <v>539</v>
      </c>
      <c r="I77" s="91">
        <v>5850</v>
      </c>
      <c r="J77" s="91">
        <v>6550</v>
      </c>
      <c r="K77" s="91">
        <v>8148</v>
      </c>
      <c r="L77" s="91">
        <v>68</v>
      </c>
      <c r="M77" s="92"/>
      <c r="N77" s="93">
        <v>166</v>
      </c>
      <c r="O77" s="93">
        <v>1623</v>
      </c>
      <c r="P77" s="92"/>
      <c r="Q77" s="93">
        <v>2026</v>
      </c>
      <c r="R77" s="96">
        <v>607</v>
      </c>
    </row>
    <row r="78" spans="1:18" ht="14.25">
      <c r="A78" s="88">
        <v>609</v>
      </c>
      <c r="B78" s="101" t="s">
        <v>174</v>
      </c>
      <c r="C78" s="90">
        <v>704</v>
      </c>
      <c r="D78" s="91">
        <v>931</v>
      </c>
      <c r="E78" s="91">
        <v>747</v>
      </c>
      <c r="F78" s="91">
        <v>2248</v>
      </c>
      <c r="G78" s="91">
        <v>2777</v>
      </c>
      <c r="H78" s="91">
        <v>3043</v>
      </c>
      <c r="I78" s="91">
        <v>31628</v>
      </c>
      <c r="J78" s="91">
        <v>30664</v>
      </c>
      <c r="K78" s="91">
        <v>40384</v>
      </c>
      <c r="L78" s="91">
        <v>484</v>
      </c>
      <c r="M78" s="92"/>
      <c r="N78" s="93">
        <v>1838</v>
      </c>
      <c r="O78" s="93">
        <v>7589</v>
      </c>
      <c r="P78" s="92"/>
      <c r="Q78" s="93">
        <v>6545</v>
      </c>
      <c r="R78" s="96">
        <v>609</v>
      </c>
    </row>
    <row r="79" spans="1:18" ht="14.25">
      <c r="A79" s="102"/>
      <c r="B79" s="101"/>
      <c r="C79" s="103"/>
      <c r="D79" s="103"/>
      <c r="E79" s="103"/>
      <c r="F79" s="103"/>
      <c r="G79" s="103"/>
      <c r="H79" s="103"/>
      <c r="I79" s="103"/>
      <c r="J79" s="103"/>
      <c r="K79" s="103"/>
      <c r="L79" s="103"/>
      <c r="M79" s="103"/>
      <c r="N79" s="103"/>
      <c r="O79" s="103"/>
      <c r="P79" s="103"/>
      <c r="Q79" s="103"/>
      <c r="R79" s="104"/>
    </row>
  </sheetData>
  <mergeCells count="17">
    <mergeCell ref="A1:R2"/>
    <mergeCell ref="A3:R3"/>
    <mergeCell ref="A10:B11"/>
    <mergeCell ref="C10:E10"/>
    <mergeCell ref="F10:H10"/>
    <mergeCell ref="I10:K10"/>
    <mergeCell ref="L10:N10"/>
    <mergeCell ref="O10:Q10"/>
    <mergeCell ref="R10:R11"/>
    <mergeCell ref="M21:M23"/>
    <mergeCell ref="P21:P23"/>
    <mergeCell ref="M37:M39"/>
    <mergeCell ref="P37:P39"/>
    <mergeCell ref="M52:M54"/>
    <mergeCell ref="P52:P54"/>
    <mergeCell ref="M68:M70"/>
    <mergeCell ref="P68:P70"/>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25"/>
  <sheetViews>
    <sheetView workbookViewId="0" topLeftCell="A1">
      <selection activeCell="B27" sqref="B27"/>
    </sheetView>
  </sheetViews>
  <sheetFormatPr defaultColWidth="8.796875" defaultRowHeight="15"/>
  <cols>
    <col min="1" max="1" width="10.5" style="0" customWidth="1"/>
    <col min="2" max="2" width="10.59765625" style="0" customWidth="1"/>
    <col min="3" max="3" width="12.5" style="0" customWidth="1"/>
    <col min="4" max="4" width="10.69921875" style="0" customWidth="1"/>
    <col min="5" max="5" width="13.09765625" style="0" customWidth="1"/>
    <col min="6" max="6" width="14.69921875" style="0" customWidth="1"/>
    <col min="7" max="7" width="13.5" style="0" customWidth="1"/>
  </cols>
  <sheetData>
    <row r="1" spans="1:7" ht="14.25">
      <c r="A1" s="205" t="s">
        <v>175</v>
      </c>
      <c r="B1" s="205"/>
      <c r="C1" s="205"/>
      <c r="D1" s="205"/>
      <c r="E1" s="205"/>
      <c r="F1" s="205"/>
      <c r="G1" s="205"/>
    </row>
    <row r="2" spans="1:7" ht="14.25">
      <c r="A2" s="206" t="s">
        <v>176</v>
      </c>
      <c r="B2" s="208" t="s">
        <v>177</v>
      </c>
      <c r="C2" s="208"/>
      <c r="D2" s="208" t="s">
        <v>178</v>
      </c>
      <c r="E2" s="208"/>
      <c r="F2" s="208" t="s">
        <v>179</v>
      </c>
      <c r="G2" s="209"/>
    </row>
    <row r="3" spans="1:7" ht="14.25">
      <c r="A3" s="207"/>
      <c r="B3" s="105" t="s">
        <v>180</v>
      </c>
      <c r="C3" s="106" t="s">
        <v>181</v>
      </c>
      <c r="D3" s="105" t="s">
        <v>180</v>
      </c>
      <c r="E3" s="106" t="s">
        <v>181</v>
      </c>
      <c r="F3" s="105" t="s">
        <v>180</v>
      </c>
      <c r="G3" s="107" t="s">
        <v>181</v>
      </c>
    </row>
    <row r="4" spans="1:7" ht="14.25">
      <c r="A4" s="108"/>
      <c r="B4" s="109"/>
      <c r="C4" s="110"/>
      <c r="D4" s="108"/>
      <c r="E4" s="111"/>
      <c r="F4" s="108"/>
      <c r="G4" s="111"/>
    </row>
    <row r="5" spans="1:7" ht="14.25">
      <c r="A5" s="112" t="s">
        <v>182</v>
      </c>
      <c r="B5" s="113">
        <v>9205</v>
      </c>
      <c r="C5" s="114">
        <f>SUM(C6:C10)</f>
        <v>100</v>
      </c>
      <c r="D5" s="115">
        <f>SUM(D6:D10)</f>
        <v>74371</v>
      </c>
      <c r="E5" s="116">
        <v>100</v>
      </c>
      <c r="F5" s="115">
        <f>SUM(F6:F10)</f>
        <v>255022235</v>
      </c>
      <c r="G5" s="117">
        <f>SUM(G6:G10)+0.1</f>
        <v>100</v>
      </c>
    </row>
    <row r="6" spans="1:7" ht="14.25">
      <c r="A6" s="118" t="s">
        <v>183</v>
      </c>
      <c r="B6" s="119">
        <v>3256</v>
      </c>
      <c r="C6" s="120">
        <f>ROUND(B6/B5*100,1)</f>
        <v>35.4</v>
      </c>
      <c r="D6" s="121">
        <v>24799</v>
      </c>
      <c r="E6" s="122">
        <f>ROUND(D6/D5*100,1)</f>
        <v>33.3</v>
      </c>
      <c r="F6" s="121">
        <v>99026740</v>
      </c>
      <c r="G6" s="111">
        <f>ROUND(F6/F5*100,1)</f>
        <v>38.8</v>
      </c>
    </row>
    <row r="7" spans="1:7" ht="14.25">
      <c r="A7" s="118" t="s">
        <v>184</v>
      </c>
      <c r="B7" s="119">
        <v>2579</v>
      </c>
      <c r="C7" s="120">
        <f>ROUND(B7/B5*100,1)</f>
        <v>28</v>
      </c>
      <c r="D7" s="121">
        <v>20523</v>
      </c>
      <c r="E7" s="122">
        <f>ROUND(D7/D5*100,1)</f>
        <v>27.6</v>
      </c>
      <c r="F7" s="121">
        <v>56709517</v>
      </c>
      <c r="G7" s="111">
        <f>ROUND(F7/F5*100,1)</f>
        <v>22.2</v>
      </c>
    </row>
    <row r="8" spans="1:7" ht="14.25">
      <c r="A8" s="118" t="s">
        <v>185</v>
      </c>
      <c r="B8" s="119">
        <v>1074</v>
      </c>
      <c r="C8" s="120">
        <f>ROUND(B8/B5*100,1)</f>
        <v>11.7</v>
      </c>
      <c r="D8" s="121">
        <v>8690</v>
      </c>
      <c r="E8" s="122">
        <f>ROUND(D8/D5*100,1)</f>
        <v>11.7</v>
      </c>
      <c r="F8" s="121">
        <v>18604509</v>
      </c>
      <c r="G8" s="111">
        <f>ROUND(F8/F5*100,1)</f>
        <v>7.3</v>
      </c>
    </row>
    <row r="9" spans="1:7" ht="14.25">
      <c r="A9" s="118" t="s">
        <v>186</v>
      </c>
      <c r="B9" s="119">
        <v>768</v>
      </c>
      <c r="C9" s="120">
        <f>ROUND(B9/B5*100,1)</f>
        <v>8.3</v>
      </c>
      <c r="D9" s="121">
        <v>6259</v>
      </c>
      <c r="E9" s="122">
        <f>ROUND(D9/D5*100,1)</f>
        <v>8.4</v>
      </c>
      <c r="F9" s="121">
        <v>24759691</v>
      </c>
      <c r="G9" s="111">
        <f>ROUND(F9/F5*100,1)</f>
        <v>9.7</v>
      </c>
    </row>
    <row r="10" spans="1:7" ht="14.25">
      <c r="A10" s="118" t="s">
        <v>187</v>
      </c>
      <c r="B10" s="119">
        <v>1528</v>
      </c>
      <c r="C10" s="120">
        <f>ROUND(B10/B5*100,1)</f>
        <v>16.6</v>
      </c>
      <c r="D10" s="121">
        <v>14100</v>
      </c>
      <c r="E10" s="122">
        <f>ROUND(D10/D5*100,1)</f>
        <v>19</v>
      </c>
      <c r="F10" s="121">
        <v>55921778</v>
      </c>
      <c r="G10" s="111">
        <f>ROUND(F10/F5*100,1)</f>
        <v>21.9</v>
      </c>
    </row>
    <row r="11" spans="1:7" ht="14.25">
      <c r="A11" s="123"/>
      <c r="B11" s="124"/>
      <c r="C11" s="125"/>
      <c r="D11" s="126"/>
      <c r="E11" s="125"/>
      <c r="F11" s="126"/>
      <c r="G11" s="127"/>
    </row>
    <row r="12" spans="1:7" ht="14.25">
      <c r="A12" s="112" t="s">
        <v>114</v>
      </c>
      <c r="B12" s="113">
        <v>2417</v>
      </c>
      <c r="C12" s="114">
        <v>100</v>
      </c>
      <c r="D12" s="115">
        <f>SUM(D13:D17)</f>
        <v>26324</v>
      </c>
      <c r="E12" s="116">
        <v>100</v>
      </c>
      <c r="F12" s="115">
        <f>SUM(F13:F17)</f>
        <v>174246275</v>
      </c>
      <c r="G12" s="117">
        <f>SUM(G13:G17)</f>
        <v>100</v>
      </c>
    </row>
    <row r="13" spans="1:7" ht="14.25">
      <c r="A13" s="118" t="s">
        <v>183</v>
      </c>
      <c r="B13" s="119">
        <v>634</v>
      </c>
      <c r="C13" s="120">
        <f>ROUND(B13/B12*100,1)</f>
        <v>26.2</v>
      </c>
      <c r="D13" s="121">
        <v>7328</v>
      </c>
      <c r="E13" s="122">
        <f>ROUND(D13/D12*100,1)</f>
        <v>27.8</v>
      </c>
      <c r="F13" s="121">
        <v>67647386</v>
      </c>
      <c r="G13" s="111">
        <f>ROUND(F13/F12*100,1)</f>
        <v>38.8</v>
      </c>
    </row>
    <row r="14" spans="1:7" ht="14.25">
      <c r="A14" s="118" t="s">
        <v>184</v>
      </c>
      <c r="B14" s="119">
        <v>799</v>
      </c>
      <c r="C14" s="120">
        <f>ROUND(B14/B12*100,1)</f>
        <v>33.1</v>
      </c>
      <c r="D14" s="121">
        <v>6336</v>
      </c>
      <c r="E14" s="122">
        <f>ROUND(D14/D12*100,1)</f>
        <v>24.1</v>
      </c>
      <c r="F14" s="121">
        <v>32026374</v>
      </c>
      <c r="G14" s="111">
        <f>ROUND(F14/F12*100,1)</f>
        <v>18.4</v>
      </c>
    </row>
    <row r="15" spans="1:7" ht="14.25">
      <c r="A15" s="118" t="s">
        <v>185</v>
      </c>
      <c r="B15" s="119">
        <v>200</v>
      </c>
      <c r="C15" s="120">
        <f>ROUND(B15/B12*100,1)</f>
        <v>8.3</v>
      </c>
      <c r="D15" s="121">
        <v>2210</v>
      </c>
      <c r="E15" s="122">
        <f>ROUND(D15/D12*100,1)</f>
        <v>8.4</v>
      </c>
      <c r="F15" s="121">
        <v>9412693</v>
      </c>
      <c r="G15" s="111">
        <f>ROUND(F15/F12*100,1)</f>
        <v>5.4</v>
      </c>
    </row>
    <row r="16" spans="1:7" ht="14.25">
      <c r="A16" s="118" t="s">
        <v>186</v>
      </c>
      <c r="B16" s="119">
        <v>283</v>
      </c>
      <c r="C16" s="120">
        <f>ROUND(B16/B12*100,1)</f>
        <v>11.7</v>
      </c>
      <c r="D16" s="121">
        <v>3520</v>
      </c>
      <c r="E16" s="122">
        <f>ROUND(D16/D12*100,1)</f>
        <v>13.4</v>
      </c>
      <c r="F16" s="121">
        <v>21528585</v>
      </c>
      <c r="G16" s="111">
        <f>ROUND(F16/F12*100,1)</f>
        <v>12.4</v>
      </c>
    </row>
    <row r="17" spans="1:7" ht="14.25">
      <c r="A17" s="118" t="s">
        <v>187</v>
      </c>
      <c r="B17" s="119">
        <v>501</v>
      </c>
      <c r="C17" s="120">
        <f>ROUND(B17/B12*100,1)</f>
        <v>20.7</v>
      </c>
      <c r="D17" s="121">
        <v>6930</v>
      </c>
      <c r="E17" s="122">
        <f>ROUND(D17/D12*100,1)</f>
        <v>26.3</v>
      </c>
      <c r="F17" s="121">
        <v>43631237</v>
      </c>
      <c r="G17" s="111">
        <f>ROUND(F17/F12*100,1)</f>
        <v>25</v>
      </c>
    </row>
    <row r="18" spans="1:7" ht="14.25">
      <c r="A18" s="123"/>
      <c r="B18" s="124"/>
      <c r="C18" s="125"/>
      <c r="D18" s="126"/>
      <c r="E18" s="125"/>
      <c r="F18" s="126"/>
      <c r="G18" s="127"/>
    </row>
    <row r="19" spans="1:7" ht="14.25">
      <c r="A19" s="112" t="s">
        <v>188</v>
      </c>
      <c r="B19" s="113">
        <v>6788</v>
      </c>
      <c r="C19" s="114">
        <v>100</v>
      </c>
      <c r="D19" s="115">
        <f>SUM(D20:D24)</f>
        <v>48047</v>
      </c>
      <c r="E19" s="116">
        <f>SUM(E20:E24)</f>
        <v>100.00000000000001</v>
      </c>
      <c r="F19" s="115">
        <f>SUM(F20:F24)</f>
        <v>80775960</v>
      </c>
      <c r="G19" s="117">
        <f>SUM(G20:G24)</f>
        <v>100.00000000000001</v>
      </c>
    </row>
    <row r="20" spans="1:7" ht="14.25">
      <c r="A20" s="118" t="s">
        <v>183</v>
      </c>
      <c r="B20" s="119">
        <v>2622</v>
      </c>
      <c r="C20" s="120">
        <f>ROUND(B20/B19*100,1)</f>
        <v>38.6</v>
      </c>
      <c r="D20" s="121">
        <v>17471</v>
      </c>
      <c r="E20" s="122">
        <f>ROUND(D20/D19*100,1)</f>
        <v>36.4</v>
      </c>
      <c r="F20" s="121">
        <v>31379354</v>
      </c>
      <c r="G20" s="111">
        <f>ROUND(F20/F19*100,1)</f>
        <v>38.8</v>
      </c>
    </row>
    <row r="21" spans="1:7" ht="14.25">
      <c r="A21" s="118" t="s">
        <v>184</v>
      </c>
      <c r="B21" s="119">
        <v>1780</v>
      </c>
      <c r="C21" s="120">
        <f>ROUND(B21/B19*100,1)</f>
        <v>26.2</v>
      </c>
      <c r="D21" s="121">
        <v>14187</v>
      </c>
      <c r="E21" s="122">
        <f>ROUND(D21/D19*100,1)</f>
        <v>29.5</v>
      </c>
      <c r="F21" s="121">
        <v>24683143</v>
      </c>
      <c r="G21" s="111">
        <f>ROUND(F21/F19*100,1)</f>
        <v>30.6</v>
      </c>
    </row>
    <row r="22" spans="1:7" ht="14.25">
      <c r="A22" s="118" t="s">
        <v>185</v>
      </c>
      <c r="B22" s="119">
        <v>874</v>
      </c>
      <c r="C22" s="120">
        <f>ROUND(B22/B19*100,1)</f>
        <v>12.9</v>
      </c>
      <c r="D22" s="121">
        <v>6480</v>
      </c>
      <c r="E22" s="122">
        <f>ROUND(D22/D19*100,1)</f>
        <v>13.5</v>
      </c>
      <c r="F22" s="121">
        <v>9191816</v>
      </c>
      <c r="G22" s="111">
        <f>ROUND(F22/F19*100,1)</f>
        <v>11.4</v>
      </c>
    </row>
    <row r="23" spans="1:7" ht="14.25">
      <c r="A23" s="118" t="s">
        <v>186</v>
      </c>
      <c r="B23" s="119">
        <v>485</v>
      </c>
      <c r="C23" s="120">
        <f>ROUND(B23/B19*100,1)</f>
        <v>7.1</v>
      </c>
      <c r="D23" s="121">
        <v>2739</v>
      </c>
      <c r="E23" s="122">
        <f>ROUND(D23/D19*100,1)</f>
        <v>5.7</v>
      </c>
      <c r="F23" s="121">
        <v>3231106</v>
      </c>
      <c r="G23" s="111">
        <f>ROUND(F23/F19*100,1)</f>
        <v>4</v>
      </c>
    </row>
    <row r="24" spans="1:7" ht="14.25">
      <c r="A24" s="118" t="s">
        <v>187</v>
      </c>
      <c r="B24" s="119">
        <v>1027</v>
      </c>
      <c r="C24" s="120">
        <f>ROUND(B24/B19*100,1)</f>
        <v>15.1</v>
      </c>
      <c r="D24" s="121">
        <v>7170</v>
      </c>
      <c r="E24" s="122">
        <f>ROUND(D24/D19*100,1)</f>
        <v>14.9</v>
      </c>
      <c r="F24" s="121">
        <v>12290541</v>
      </c>
      <c r="G24" s="111">
        <f>ROUND(F24/F19*100,1)</f>
        <v>15.2</v>
      </c>
    </row>
    <row r="25" spans="1:7" ht="14.25">
      <c r="A25" s="128"/>
      <c r="B25" s="129"/>
      <c r="C25" s="127"/>
      <c r="D25" s="128"/>
      <c r="E25" s="127"/>
      <c r="F25" s="128"/>
      <c r="G25" s="127"/>
    </row>
  </sheetData>
  <mergeCells count="5">
    <mergeCell ref="A1:G1"/>
    <mergeCell ref="A2:A3"/>
    <mergeCell ref="B2:C2"/>
    <mergeCell ref="D2:E2"/>
    <mergeCell ref="F2:G2"/>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AA29"/>
  <sheetViews>
    <sheetView tabSelected="1" workbookViewId="0" topLeftCell="A4">
      <selection activeCell="G30" sqref="G30"/>
    </sheetView>
  </sheetViews>
  <sheetFormatPr defaultColWidth="8.796875" defaultRowHeight="15"/>
  <cols>
    <col min="1" max="1" width="2.5" style="0" customWidth="1"/>
    <col min="2" max="2" width="9.59765625" style="0" customWidth="1"/>
    <col min="3" max="3" width="7.19921875" style="0" customWidth="1"/>
  </cols>
  <sheetData>
    <row r="2" spans="1:27" ht="21">
      <c r="A2" s="215" t="s">
        <v>189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ht="19.5" customHeight="1" thickBot="1">
      <c r="B3" s="130" t="s">
        <v>190</v>
      </c>
    </row>
    <row r="4" spans="1:27" ht="23.25" customHeight="1">
      <c r="A4" s="131"/>
      <c r="B4" s="216" t="s">
        <v>191</v>
      </c>
      <c r="C4" s="217"/>
      <c r="D4" s="222" t="s">
        <v>192</v>
      </c>
      <c r="E4" s="222"/>
      <c r="F4" s="222"/>
      <c r="G4" s="222"/>
      <c r="H4" s="222"/>
      <c r="I4" s="222"/>
      <c r="J4" s="222"/>
      <c r="K4" s="222"/>
      <c r="L4" s="222"/>
      <c r="M4" s="222"/>
      <c r="N4" s="222"/>
      <c r="O4" s="222"/>
      <c r="P4" s="222"/>
      <c r="Q4" s="222"/>
      <c r="R4" s="222"/>
      <c r="S4" s="222"/>
      <c r="T4" s="222"/>
      <c r="U4" s="222"/>
      <c r="V4" s="222" t="s">
        <v>193</v>
      </c>
      <c r="W4" s="222"/>
      <c r="X4" s="222"/>
      <c r="Y4" s="222"/>
      <c r="Z4" s="222"/>
      <c r="AA4" s="223"/>
    </row>
    <row r="5" spans="2:27" ht="21" customHeight="1">
      <c r="B5" s="218"/>
      <c r="C5" s="219"/>
      <c r="D5" s="213" t="s">
        <v>194</v>
      </c>
      <c r="E5" s="214"/>
      <c r="F5" s="213" t="s">
        <v>195</v>
      </c>
      <c r="G5" s="214"/>
      <c r="H5" s="213" t="s">
        <v>196</v>
      </c>
      <c r="I5" s="214"/>
      <c r="J5" s="213" t="s">
        <v>197</v>
      </c>
      <c r="K5" s="214"/>
      <c r="L5" s="213" t="s">
        <v>198</v>
      </c>
      <c r="M5" s="214"/>
      <c r="N5" s="213" t="s">
        <v>199</v>
      </c>
      <c r="O5" s="214"/>
      <c r="P5" s="213" t="s">
        <v>200</v>
      </c>
      <c r="Q5" s="214"/>
      <c r="R5" s="210" t="s">
        <v>201</v>
      </c>
      <c r="S5" s="211"/>
      <c r="T5" s="213" t="s">
        <v>202</v>
      </c>
      <c r="U5" s="214"/>
      <c r="V5" s="210" t="s">
        <v>203</v>
      </c>
      <c r="W5" s="211"/>
      <c r="X5" s="210" t="s">
        <v>204</v>
      </c>
      <c r="Y5" s="211"/>
      <c r="Z5" s="210" t="s">
        <v>205</v>
      </c>
      <c r="AA5" s="212"/>
    </row>
    <row r="6" spans="1:27" ht="24.75" customHeight="1">
      <c r="A6" s="133"/>
      <c r="B6" s="220"/>
      <c r="C6" s="221"/>
      <c r="D6" s="134" t="s">
        <v>206</v>
      </c>
      <c r="E6" s="134" t="s">
        <v>207</v>
      </c>
      <c r="F6" s="134" t="s">
        <v>206</v>
      </c>
      <c r="G6" s="135" t="s">
        <v>207</v>
      </c>
      <c r="H6" s="134" t="s">
        <v>206</v>
      </c>
      <c r="I6" s="135" t="s">
        <v>207</v>
      </c>
      <c r="J6" s="134" t="s">
        <v>206</v>
      </c>
      <c r="K6" s="135" t="s">
        <v>207</v>
      </c>
      <c r="L6" s="134" t="s">
        <v>206</v>
      </c>
      <c r="M6" s="135" t="s">
        <v>207</v>
      </c>
      <c r="N6" s="134" t="s">
        <v>206</v>
      </c>
      <c r="O6" s="135" t="s">
        <v>207</v>
      </c>
      <c r="P6" s="134" t="s">
        <v>206</v>
      </c>
      <c r="Q6" s="135" t="s">
        <v>207</v>
      </c>
      <c r="R6" s="134" t="s">
        <v>206</v>
      </c>
      <c r="S6" s="135" t="s">
        <v>207</v>
      </c>
      <c r="T6" s="134" t="s">
        <v>206</v>
      </c>
      <c r="U6" s="135" t="s">
        <v>207</v>
      </c>
      <c r="V6" s="134" t="s">
        <v>206</v>
      </c>
      <c r="W6" s="135" t="s">
        <v>207</v>
      </c>
      <c r="X6" s="134" t="s">
        <v>206</v>
      </c>
      <c r="Y6" s="134" t="s">
        <v>207</v>
      </c>
      <c r="Z6" s="134" t="s">
        <v>206</v>
      </c>
      <c r="AA6" s="132" t="s">
        <v>207</v>
      </c>
    </row>
    <row r="7" spans="2:27" ht="14.25">
      <c r="B7" s="136" t="s">
        <v>208</v>
      </c>
      <c r="C7" s="137" t="s">
        <v>44</v>
      </c>
      <c r="D7" s="138">
        <f>F7+H7+J7+L7+N7+P7+R7+T7</f>
        <v>172597</v>
      </c>
      <c r="E7" s="139">
        <f>G7+I7+K7+M7+O7+Q7+S7+U7</f>
        <v>25856</v>
      </c>
      <c r="F7" s="140">
        <v>14350</v>
      </c>
      <c r="G7" s="141">
        <v>922</v>
      </c>
      <c r="H7" s="140">
        <v>12539</v>
      </c>
      <c r="I7" s="141">
        <v>1118</v>
      </c>
      <c r="J7" s="140">
        <v>10785</v>
      </c>
      <c r="K7" s="141">
        <v>534</v>
      </c>
      <c r="L7" s="140">
        <v>20486</v>
      </c>
      <c r="M7" s="141">
        <v>1134</v>
      </c>
      <c r="N7" s="140">
        <v>16750</v>
      </c>
      <c r="O7" s="141">
        <v>3833</v>
      </c>
      <c r="P7" s="140">
        <v>9007</v>
      </c>
      <c r="Q7" s="141">
        <v>1617</v>
      </c>
      <c r="R7" s="140">
        <v>16008</v>
      </c>
      <c r="S7" s="141">
        <v>1101</v>
      </c>
      <c r="T7" s="140">
        <v>72672</v>
      </c>
      <c r="U7" s="141">
        <v>15597</v>
      </c>
      <c r="V7" s="140">
        <v>62004</v>
      </c>
      <c r="W7" s="141">
        <v>13591</v>
      </c>
      <c r="X7" s="140">
        <v>9788</v>
      </c>
      <c r="Y7" s="140">
        <v>1060</v>
      </c>
      <c r="Z7" s="140">
        <v>6208</v>
      </c>
      <c r="AA7" s="140">
        <v>1533</v>
      </c>
    </row>
    <row r="8" spans="2:27" ht="14.25">
      <c r="B8" s="142"/>
      <c r="C8" s="137" t="s">
        <v>209</v>
      </c>
      <c r="D8" s="138">
        <f>F8+H8+J8+L8+N8+P8+R8+T8</f>
        <v>176639</v>
      </c>
      <c r="E8" s="139">
        <f>G8+I8+K8+M8+O8+Q8+S8+U8</f>
        <v>26934</v>
      </c>
      <c r="F8" s="140">
        <v>14950</v>
      </c>
      <c r="G8" s="141">
        <v>971</v>
      </c>
      <c r="H8" s="140">
        <v>12924</v>
      </c>
      <c r="I8" s="141">
        <v>1090</v>
      </c>
      <c r="J8" s="140">
        <v>11089</v>
      </c>
      <c r="K8" s="141">
        <v>698</v>
      </c>
      <c r="L8" s="140">
        <v>20761</v>
      </c>
      <c r="M8" s="141">
        <v>1388</v>
      </c>
      <c r="N8" s="140">
        <v>16746</v>
      </c>
      <c r="O8" s="141">
        <v>4078</v>
      </c>
      <c r="P8" s="140">
        <v>9485</v>
      </c>
      <c r="Q8" s="143">
        <v>1550</v>
      </c>
      <c r="R8" s="140">
        <v>17690</v>
      </c>
      <c r="S8" s="141">
        <v>1296</v>
      </c>
      <c r="T8" s="140">
        <v>72994</v>
      </c>
      <c r="U8" s="141">
        <v>15863</v>
      </c>
      <c r="V8" s="140">
        <v>59280</v>
      </c>
      <c r="W8" s="141">
        <v>12780</v>
      </c>
      <c r="X8" s="140">
        <v>9047</v>
      </c>
      <c r="Y8" s="140">
        <v>985</v>
      </c>
      <c r="Z8" s="140">
        <v>5550</v>
      </c>
      <c r="AA8" s="140">
        <v>1249</v>
      </c>
    </row>
    <row r="9" spans="2:27" s="144" customFormat="1" ht="14.25">
      <c r="B9" s="145"/>
      <c r="C9" s="137" t="s">
        <v>257</v>
      </c>
      <c r="D9" s="138">
        <v>172668</v>
      </c>
      <c r="E9" s="139">
        <v>26534</v>
      </c>
      <c r="F9" s="140">
        <v>14550</v>
      </c>
      <c r="G9" s="141">
        <v>946</v>
      </c>
      <c r="H9" s="140">
        <v>12068</v>
      </c>
      <c r="I9" s="141">
        <v>1007</v>
      </c>
      <c r="J9" s="140">
        <v>10934</v>
      </c>
      <c r="K9" s="141">
        <v>566</v>
      </c>
      <c r="L9" s="140">
        <v>20565</v>
      </c>
      <c r="M9" s="141">
        <v>1262</v>
      </c>
      <c r="N9" s="140">
        <v>15972</v>
      </c>
      <c r="O9" s="141">
        <v>4280</v>
      </c>
      <c r="P9" s="140">
        <v>8896</v>
      </c>
      <c r="Q9" s="143">
        <v>1548</v>
      </c>
      <c r="R9" s="140">
        <v>17119</v>
      </c>
      <c r="S9" s="141">
        <v>1096</v>
      </c>
      <c r="T9" s="140">
        <v>72564</v>
      </c>
      <c r="U9" s="141">
        <v>15829</v>
      </c>
      <c r="V9" s="140">
        <v>59638</v>
      </c>
      <c r="W9" s="141">
        <v>12687</v>
      </c>
      <c r="X9" s="140">
        <v>9697</v>
      </c>
      <c r="Y9" s="140">
        <v>1033</v>
      </c>
      <c r="Z9" s="140">
        <v>6915</v>
      </c>
      <c r="AA9" s="140">
        <v>1252</v>
      </c>
    </row>
    <row r="10" spans="2:27" s="144" customFormat="1" ht="14.25">
      <c r="B10" s="145"/>
      <c r="C10" s="137" t="s">
        <v>258</v>
      </c>
      <c r="D10" s="138">
        <v>170922</v>
      </c>
      <c r="E10" s="139">
        <v>28769</v>
      </c>
      <c r="F10" s="139">
        <v>14025</v>
      </c>
      <c r="G10" s="139">
        <v>935</v>
      </c>
      <c r="H10" s="139">
        <v>12042</v>
      </c>
      <c r="I10" s="139">
        <v>1174</v>
      </c>
      <c r="J10" s="139">
        <v>10840</v>
      </c>
      <c r="K10" s="139">
        <v>603</v>
      </c>
      <c r="L10" s="139">
        <v>20171</v>
      </c>
      <c r="M10" s="139">
        <v>1451</v>
      </c>
      <c r="N10" s="139">
        <v>15659</v>
      </c>
      <c r="O10" s="139">
        <v>4523</v>
      </c>
      <c r="P10" s="139">
        <v>8384</v>
      </c>
      <c r="Q10" s="139">
        <v>1538</v>
      </c>
      <c r="R10" s="139">
        <v>15786</v>
      </c>
      <c r="S10" s="139">
        <v>1462</v>
      </c>
      <c r="T10" s="139">
        <v>74015</v>
      </c>
      <c r="U10" s="139">
        <v>17083</v>
      </c>
      <c r="V10" s="139">
        <v>61247</v>
      </c>
      <c r="W10" s="139">
        <v>13382</v>
      </c>
      <c r="X10" s="139">
        <v>8634</v>
      </c>
      <c r="Y10" s="139">
        <v>829</v>
      </c>
      <c r="Z10" s="139">
        <v>6194</v>
      </c>
      <c r="AA10" s="139">
        <v>1367</v>
      </c>
    </row>
    <row r="11" spans="1:27" s="241" customFormat="1" ht="14.25">
      <c r="A11" s="146"/>
      <c r="B11" s="147"/>
      <c r="C11" s="238" t="s">
        <v>259</v>
      </c>
      <c r="D11" s="239">
        <v>165722</v>
      </c>
      <c r="E11" s="240">
        <v>28305</v>
      </c>
      <c r="F11" s="240">
        <v>13490</v>
      </c>
      <c r="G11" s="240">
        <v>998</v>
      </c>
      <c r="H11" s="240">
        <v>11307</v>
      </c>
      <c r="I11" s="240">
        <v>1022</v>
      </c>
      <c r="J11" s="240">
        <v>9888</v>
      </c>
      <c r="K11" s="240">
        <v>691</v>
      </c>
      <c r="L11" s="240">
        <v>19291</v>
      </c>
      <c r="M11" s="240">
        <v>1477</v>
      </c>
      <c r="N11" s="240">
        <v>14803</v>
      </c>
      <c r="O11" s="240">
        <v>3855</v>
      </c>
      <c r="P11" s="240">
        <v>8305</v>
      </c>
      <c r="Q11" s="240">
        <v>175</v>
      </c>
      <c r="R11" s="240">
        <v>15975</v>
      </c>
      <c r="S11" s="240">
        <v>1412</v>
      </c>
      <c r="T11" s="240">
        <v>72663</v>
      </c>
      <c r="U11" s="240">
        <v>18675</v>
      </c>
      <c r="V11" s="240">
        <v>59413</v>
      </c>
      <c r="W11" s="240">
        <v>13252</v>
      </c>
      <c r="X11" s="240">
        <v>10073</v>
      </c>
      <c r="Y11" s="240">
        <v>1048</v>
      </c>
      <c r="Z11" s="240">
        <v>5522</v>
      </c>
      <c r="AA11" s="240">
        <v>1502</v>
      </c>
    </row>
    <row r="12" spans="2:27" ht="14.25">
      <c r="B12" s="142"/>
      <c r="C12" s="148"/>
      <c r="D12" s="138"/>
      <c r="E12" s="139"/>
      <c r="F12" s="140"/>
      <c r="G12" s="140"/>
      <c r="H12" s="140"/>
      <c r="I12" s="140"/>
      <c r="J12" s="140"/>
      <c r="K12" s="140"/>
      <c r="L12" s="140"/>
      <c r="M12" s="140"/>
      <c r="N12" s="140"/>
      <c r="O12" s="140"/>
      <c r="P12" s="140"/>
      <c r="Q12" s="140"/>
      <c r="R12" s="140"/>
      <c r="S12" s="140"/>
      <c r="T12" s="140"/>
      <c r="U12" s="140"/>
      <c r="V12" s="140"/>
      <c r="W12" s="140"/>
      <c r="X12" s="140"/>
      <c r="Y12" s="140"/>
      <c r="Z12" s="140"/>
      <c r="AA12" s="140"/>
    </row>
    <row r="13" spans="2:27" ht="14.25">
      <c r="B13" s="142" t="s">
        <v>210</v>
      </c>
      <c r="C13" s="149" t="s">
        <v>211</v>
      </c>
      <c r="D13" s="138">
        <v>11058</v>
      </c>
      <c r="E13" s="139">
        <v>2031</v>
      </c>
      <c r="F13" s="139">
        <v>748</v>
      </c>
      <c r="G13" s="139">
        <v>51</v>
      </c>
      <c r="H13" s="139">
        <v>785</v>
      </c>
      <c r="I13" s="139">
        <v>36</v>
      </c>
      <c r="J13" s="139">
        <v>944</v>
      </c>
      <c r="K13" s="139">
        <v>48</v>
      </c>
      <c r="L13" s="139">
        <v>1396</v>
      </c>
      <c r="M13" s="139">
        <v>71</v>
      </c>
      <c r="N13" s="139">
        <v>1042</v>
      </c>
      <c r="O13" s="139">
        <v>361</v>
      </c>
      <c r="P13" s="139">
        <v>528</v>
      </c>
      <c r="Q13" s="139">
        <v>187</v>
      </c>
      <c r="R13" s="139">
        <v>937</v>
      </c>
      <c r="S13" s="139">
        <v>88</v>
      </c>
      <c r="T13" s="139">
        <v>4678</v>
      </c>
      <c r="U13" s="139">
        <v>1189</v>
      </c>
      <c r="V13" s="139">
        <v>3043</v>
      </c>
      <c r="W13" s="139">
        <v>734</v>
      </c>
      <c r="X13" s="139">
        <v>851</v>
      </c>
      <c r="Y13" s="139">
        <v>48</v>
      </c>
      <c r="Z13" s="139">
        <v>379</v>
      </c>
      <c r="AA13" s="139">
        <v>95</v>
      </c>
    </row>
    <row r="14" spans="2:27" ht="14.25">
      <c r="B14" s="142"/>
      <c r="C14" s="149" t="s">
        <v>212</v>
      </c>
      <c r="D14" s="138">
        <v>11686</v>
      </c>
      <c r="E14" s="139">
        <v>2149</v>
      </c>
      <c r="F14" s="139">
        <v>700</v>
      </c>
      <c r="G14" s="139">
        <v>52</v>
      </c>
      <c r="H14" s="139">
        <v>819</v>
      </c>
      <c r="I14" s="139">
        <v>40</v>
      </c>
      <c r="J14" s="139">
        <v>732</v>
      </c>
      <c r="K14" s="139">
        <v>50</v>
      </c>
      <c r="L14" s="139">
        <v>1418</v>
      </c>
      <c r="M14" s="139">
        <v>91</v>
      </c>
      <c r="N14" s="139">
        <v>1110</v>
      </c>
      <c r="O14" s="139">
        <v>390</v>
      </c>
      <c r="P14" s="139">
        <v>550</v>
      </c>
      <c r="Q14" s="139">
        <v>174</v>
      </c>
      <c r="R14" s="139">
        <v>1172</v>
      </c>
      <c r="S14" s="139">
        <v>125</v>
      </c>
      <c r="T14" s="139">
        <v>5185</v>
      </c>
      <c r="U14" s="139">
        <v>1227</v>
      </c>
      <c r="V14" s="139">
        <v>3605</v>
      </c>
      <c r="W14" s="139">
        <v>898</v>
      </c>
      <c r="X14" s="139">
        <v>922</v>
      </c>
      <c r="Y14" s="139">
        <v>57</v>
      </c>
      <c r="Z14" s="139">
        <v>425</v>
      </c>
      <c r="AA14" s="139">
        <v>103</v>
      </c>
    </row>
    <row r="15" spans="2:27" ht="14.25">
      <c r="B15" s="142"/>
      <c r="C15" s="149" t="s">
        <v>213</v>
      </c>
      <c r="D15" s="138">
        <v>13257</v>
      </c>
      <c r="E15" s="139">
        <v>2431</v>
      </c>
      <c r="F15" s="139">
        <v>791</v>
      </c>
      <c r="G15" s="139">
        <v>65</v>
      </c>
      <c r="H15" s="139">
        <v>816</v>
      </c>
      <c r="I15" s="139">
        <v>47</v>
      </c>
      <c r="J15" s="139">
        <v>705</v>
      </c>
      <c r="K15" s="139">
        <v>67</v>
      </c>
      <c r="L15" s="139">
        <v>1582</v>
      </c>
      <c r="M15" s="139">
        <v>80</v>
      </c>
      <c r="N15" s="139">
        <v>1340</v>
      </c>
      <c r="O15" s="139">
        <v>528</v>
      </c>
      <c r="P15" s="139">
        <v>670</v>
      </c>
      <c r="Q15" s="139">
        <v>174</v>
      </c>
      <c r="R15" s="139">
        <v>1345</v>
      </c>
      <c r="S15" s="139">
        <v>142</v>
      </c>
      <c r="T15" s="139">
        <v>6008</v>
      </c>
      <c r="U15" s="139">
        <v>1328</v>
      </c>
      <c r="V15" s="139">
        <v>3962</v>
      </c>
      <c r="W15" s="139">
        <v>1056</v>
      </c>
      <c r="X15" s="139">
        <v>577</v>
      </c>
      <c r="Y15" s="139">
        <v>36</v>
      </c>
      <c r="Z15" s="139">
        <v>476</v>
      </c>
      <c r="AA15" s="139">
        <v>123</v>
      </c>
    </row>
    <row r="16" spans="2:27" ht="14.25">
      <c r="B16" s="142"/>
      <c r="C16" s="149" t="s">
        <v>214</v>
      </c>
      <c r="D16" s="138">
        <v>14605</v>
      </c>
      <c r="E16" s="139">
        <v>2229</v>
      </c>
      <c r="F16" s="139">
        <v>868</v>
      </c>
      <c r="G16" s="139">
        <v>51</v>
      </c>
      <c r="H16" s="139">
        <v>993</v>
      </c>
      <c r="I16" s="139">
        <v>107</v>
      </c>
      <c r="J16" s="139">
        <v>836</v>
      </c>
      <c r="K16" s="139">
        <v>43</v>
      </c>
      <c r="L16" s="139">
        <v>1541</v>
      </c>
      <c r="M16" s="139">
        <v>80</v>
      </c>
      <c r="N16" s="139">
        <v>1599</v>
      </c>
      <c r="O16" s="139">
        <v>426</v>
      </c>
      <c r="P16" s="139">
        <v>816</v>
      </c>
      <c r="Q16" s="139">
        <v>97</v>
      </c>
      <c r="R16" s="139">
        <v>1637</v>
      </c>
      <c r="S16" s="139">
        <v>122</v>
      </c>
      <c r="T16" s="139">
        <v>6315</v>
      </c>
      <c r="U16" s="139">
        <v>1303</v>
      </c>
      <c r="V16" s="139">
        <v>4251</v>
      </c>
      <c r="W16" s="139">
        <v>992</v>
      </c>
      <c r="X16" s="139">
        <v>75</v>
      </c>
      <c r="Y16" s="139">
        <v>5</v>
      </c>
      <c r="Z16" s="139">
        <v>423</v>
      </c>
      <c r="AA16" s="139">
        <v>115</v>
      </c>
    </row>
    <row r="17" spans="2:27" ht="14.25">
      <c r="B17" s="142"/>
      <c r="C17" s="149" t="s">
        <v>215</v>
      </c>
      <c r="D17" s="138">
        <v>14474</v>
      </c>
      <c r="E17" s="139">
        <v>2159</v>
      </c>
      <c r="F17" s="139">
        <v>1087</v>
      </c>
      <c r="G17" s="139">
        <v>64</v>
      </c>
      <c r="H17" s="139">
        <v>1021</v>
      </c>
      <c r="I17" s="139">
        <v>72</v>
      </c>
      <c r="J17" s="139">
        <v>624</v>
      </c>
      <c r="K17" s="139">
        <v>23</v>
      </c>
      <c r="L17" s="139">
        <v>1559</v>
      </c>
      <c r="M17" s="139">
        <v>65</v>
      </c>
      <c r="N17" s="139">
        <v>1847</v>
      </c>
      <c r="O17" s="139">
        <v>362</v>
      </c>
      <c r="P17" s="139">
        <v>773</v>
      </c>
      <c r="Q17" s="139">
        <v>136</v>
      </c>
      <c r="R17" s="139">
        <v>1576</v>
      </c>
      <c r="S17" s="139">
        <v>101</v>
      </c>
      <c r="T17" s="139">
        <v>5987</v>
      </c>
      <c r="U17" s="139">
        <v>1336</v>
      </c>
      <c r="V17" s="139">
        <v>5309</v>
      </c>
      <c r="W17" s="139">
        <v>1177</v>
      </c>
      <c r="X17" s="139">
        <v>7</v>
      </c>
      <c r="Y17" s="139">
        <v>5</v>
      </c>
      <c r="Z17" s="139">
        <v>351</v>
      </c>
      <c r="AA17" s="139">
        <v>98</v>
      </c>
    </row>
    <row r="18" spans="2:27" ht="14.25">
      <c r="B18" s="142"/>
      <c r="C18" s="149" t="s">
        <v>216</v>
      </c>
      <c r="D18" s="138">
        <v>12825</v>
      </c>
      <c r="E18" s="139">
        <v>2075</v>
      </c>
      <c r="F18" s="139">
        <v>1054</v>
      </c>
      <c r="G18" s="139">
        <v>77</v>
      </c>
      <c r="H18" s="139">
        <v>757</v>
      </c>
      <c r="I18" s="139">
        <v>60</v>
      </c>
      <c r="J18" s="139">
        <v>490</v>
      </c>
      <c r="K18" s="139">
        <v>33</v>
      </c>
      <c r="L18" s="139">
        <v>1373</v>
      </c>
      <c r="M18" s="139">
        <v>111</v>
      </c>
      <c r="N18" s="139">
        <v>1318</v>
      </c>
      <c r="O18" s="139">
        <v>310</v>
      </c>
      <c r="P18" s="139">
        <v>800</v>
      </c>
      <c r="Q18" s="139">
        <v>98</v>
      </c>
      <c r="R18" s="139">
        <v>1027</v>
      </c>
      <c r="S18" s="139">
        <v>78</v>
      </c>
      <c r="T18" s="139">
        <v>6006</v>
      </c>
      <c r="U18" s="139">
        <v>1308</v>
      </c>
      <c r="V18" s="139">
        <v>4399</v>
      </c>
      <c r="W18" s="139">
        <v>897</v>
      </c>
      <c r="X18" s="139">
        <v>28</v>
      </c>
      <c r="Y18" s="139">
        <v>20</v>
      </c>
      <c r="Z18" s="139">
        <v>240</v>
      </c>
      <c r="AA18" s="139">
        <v>69</v>
      </c>
    </row>
    <row r="19" spans="2:27" ht="14.25">
      <c r="B19" s="142"/>
      <c r="C19" s="14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row>
    <row r="20" spans="2:27" ht="14.25">
      <c r="B20" s="142"/>
      <c r="C20" s="149" t="s">
        <v>217</v>
      </c>
      <c r="D20" s="138">
        <v>11679</v>
      </c>
      <c r="E20" s="139">
        <v>1728</v>
      </c>
      <c r="F20" s="139">
        <v>971</v>
      </c>
      <c r="G20" s="139">
        <v>64</v>
      </c>
      <c r="H20" s="139">
        <v>617</v>
      </c>
      <c r="I20" s="139">
        <v>66</v>
      </c>
      <c r="J20" s="139">
        <v>583</v>
      </c>
      <c r="K20" s="139">
        <v>47</v>
      </c>
      <c r="L20" s="139">
        <v>1453</v>
      </c>
      <c r="M20" s="139">
        <v>110</v>
      </c>
      <c r="N20" s="139">
        <v>1125</v>
      </c>
      <c r="O20" s="139">
        <v>301</v>
      </c>
      <c r="P20" s="139">
        <v>725</v>
      </c>
      <c r="Q20" s="139">
        <v>97</v>
      </c>
      <c r="R20" s="139">
        <v>946</v>
      </c>
      <c r="S20" s="139">
        <v>84</v>
      </c>
      <c r="T20" s="139">
        <v>5259</v>
      </c>
      <c r="U20" s="139">
        <v>959</v>
      </c>
      <c r="V20" s="139">
        <v>3860</v>
      </c>
      <c r="W20" s="139">
        <v>1014</v>
      </c>
      <c r="X20" s="139">
        <v>105</v>
      </c>
      <c r="Y20" s="139">
        <v>69</v>
      </c>
      <c r="Z20" s="139">
        <v>221</v>
      </c>
      <c r="AA20" s="139">
        <v>68</v>
      </c>
    </row>
    <row r="21" spans="2:27" ht="14.25">
      <c r="B21" s="142"/>
      <c r="C21" s="149" t="s">
        <v>218</v>
      </c>
      <c r="D21" s="138">
        <v>10945</v>
      </c>
      <c r="E21" s="139">
        <v>1735</v>
      </c>
      <c r="F21" s="139">
        <v>878</v>
      </c>
      <c r="G21" s="139">
        <v>59</v>
      </c>
      <c r="H21" s="139">
        <v>715</v>
      </c>
      <c r="I21" s="139">
        <v>77</v>
      </c>
      <c r="J21" s="139">
        <v>561</v>
      </c>
      <c r="K21" s="139">
        <v>41</v>
      </c>
      <c r="L21" s="139">
        <v>1522</v>
      </c>
      <c r="M21" s="139">
        <v>97</v>
      </c>
      <c r="N21" s="139">
        <v>982</v>
      </c>
      <c r="O21" s="139">
        <v>275</v>
      </c>
      <c r="P21" s="139">
        <v>587</v>
      </c>
      <c r="Q21" s="139">
        <v>192</v>
      </c>
      <c r="R21" s="139">
        <v>941</v>
      </c>
      <c r="S21" s="139">
        <v>96</v>
      </c>
      <c r="T21" s="139">
        <v>4759</v>
      </c>
      <c r="U21" s="139">
        <v>898</v>
      </c>
      <c r="V21" s="139">
        <v>3806</v>
      </c>
      <c r="W21" s="139">
        <v>901</v>
      </c>
      <c r="X21" s="139">
        <v>113</v>
      </c>
      <c r="Y21" s="139">
        <v>62</v>
      </c>
      <c r="Z21" s="139">
        <v>180</v>
      </c>
      <c r="AA21" s="139">
        <v>54</v>
      </c>
    </row>
    <row r="22" spans="2:27" ht="14.25">
      <c r="B22" s="142"/>
      <c r="C22" s="149" t="s">
        <v>219</v>
      </c>
      <c r="D22" s="138">
        <v>10951</v>
      </c>
      <c r="E22" s="139">
        <v>2160</v>
      </c>
      <c r="F22" s="139">
        <v>1031</v>
      </c>
      <c r="G22" s="139">
        <v>88</v>
      </c>
      <c r="H22" s="139">
        <v>896</v>
      </c>
      <c r="I22" s="139">
        <v>70</v>
      </c>
      <c r="J22" s="139">
        <v>749</v>
      </c>
      <c r="K22" s="139">
        <v>67</v>
      </c>
      <c r="L22" s="139">
        <v>1503</v>
      </c>
      <c r="M22" s="139">
        <v>144</v>
      </c>
      <c r="N22" s="139">
        <v>652</v>
      </c>
      <c r="O22" s="139">
        <v>304</v>
      </c>
      <c r="P22" s="139">
        <v>406</v>
      </c>
      <c r="Q22" s="139">
        <v>372</v>
      </c>
      <c r="R22" s="139">
        <v>1165</v>
      </c>
      <c r="S22" s="139">
        <v>113</v>
      </c>
      <c r="T22" s="139">
        <v>4549</v>
      </c>
      <c r="U22" s="139">
        <v>1002</v>
      </c>
      <c r="V22" s="139">
        <v>3699</v>
      </c>
      <c r="W22" s="139">
        <v>801</v>
      </c>
      <c r="X22" s="139">
        <v>281</v>
      </c>
      <c r="Y22" s="139">
        <v>63</v>
      </c>
      <c r="Z22" s="139">
        <v>435</v>
      </c>
      <c r="AA22" s="139">
        <v>119</v>
      </c>
    </row>
    <row r="23" spans="2:27" ht="14.25">
      <c r="B23" s="142"/>
      <c r="C23" s="149" t="s">
        <v>220</v>
      </c>
      <c r="D23" s="138">
        <v>10801</v>
      </c>
      <c r="E23" s="139">
        <v>2468</v>
      </c>
      <c r="F23" s="139">
        <v>958</v>
      </c>
      <c r="G23" s="139">
        <v>150</v>
      </c>
      <c r="H23" s="139">
        <v>944</v>
      </c>
      <c r="I23" s="139">
        <v>109</v>
      </c>
      <c r="J23" s="139">
        <v>863</v>
      </c>
      <c r="K23" s="139">
        <v>113</v>
      </c>
      <c r="L23" s="139">
        <v>1255</v>
      </c>
      <c r="M23" s="139">
        <v>200</v>
      </c>
      <c r="N23" s="139">
        <v>436</v>
      </c>
      <c r="O23" s="139">
        <v>265</v>
      </c>
      <c r="P23" s="139">
        <v>341</v>
      </c>
      <c r="Q23" s="139">
        <v>474</v>
      </c>
      <c r="R23" s="139">
        <v>1319</v>
      </c>
      <c r="S23" s="139">
        <v>117</v>
      </c>
      <c r="T23" s="139">
        <v>4685</v>
      </c>
      <c r="U23" s="139">
        <v>1040</v>
      </c>
      <c r="V23" s="139">
        <v>3842</v>
      </c>
      <c r="W23" s="139">
        <v>769</v>
      </c>
      <c r="X23" s="139">
        <v>1222</v>
      </c>
      <c r="Y23" s="139">
        <v>128</v>
      </c>
      <c r="Z23" s="139">
        <v>579</v>
      </c>
      <c r="AA23" s="139">
        <v>179</v>
      </c>
    </row>
    <row r="24" spans="2:27" ht="14.25">
      <c r="B24" s="142"/>
      <c r="C24" s="149" t="s">
        <v>221</v>
      </c>
      <c r="D24" s="138">
        <v>11246</v>
      </c>
      <c r="E24" s="139">
        <v>2176</v>
      </c>
      <c r="F24" s="139">
        <v>1289</v>
      </c>
      <c r="G24" s="139">
        <v>101</v>
      </c>
      <c r="H24" s="139">
        <v>723</v>
      </c>
      <c r="I24" s="139">
        <v>122</v>
      </c>
      <c r="J24" s="139">
        <v>880</v>
      </c>
      <c r="K24" s="139">
        <v>74</v>
      </c>
      <c r="L24" s="139">
        <v>1031</v>
      </c>
      <c r="M24" s="139">
        <v>168</v>
      </c>
      <c r="N24" s="139">
        <v>538</v>
      </c>
      <c r="O24" s="139">
        <v>280</v>
      </c>
      <c r="P24" s="139">
        <v>484</v>
      </c>
      <c r="Q24" s="139">
        <v>246</v>
      </c>
      <c r="R24" s="139">
        <v>1160</v>
      </c>
      <c r="S24" s="139">
        <v>103</v>
      </c>
      <c r="T24" s="139">
        <v>5141</v>
      </c>
      <c r="U24" s="139">
        <v>1082</v>
      </c>
      <c r="V24" s="139">
        <v>4041</v>
      </c>
      <c r="W24" s="139">
        <v>722</v>
      </c>
      <c r="X24" s="139">
        <v>1704</v>
      </c>
      <c r="Y24" s="139">
        <v>160</v>
      </c>
      <c r="Z24" s="139">
        <v>593</v>
      </c>
      <c r="AA24" s="139">
        <v>173</v>
      </c>
    </row>
    <row r="25" spans="2:27" ht="14.25">
      <c r="B25" s="142"/>
      <c r="C25" s="150" t="s">
        <v>222</v>
      </c>
      <c r="D25" s="138">
        <v>13276</v>
      </c>
      <c r="E25" s="139">
        <v>2163</v>
      </c>
      <c r="F25" s="139">
        <v>1222</v>
      </c>
      <c r="G25" s="139">
        <v>56</v>
      </c>
      <c r="H25" s="139">
        <v>989</v>
      </c>
      <c r="I25" s="139">
        <v>116</v>
      </c>
      <c r="J25" s="139">
        <v>1058</v>
      </c>
      <c r="K25" s="139">
        <v>42</v>
      </c>
      <c r="L25" s="139">
        <v>1276</v>
      </c>
      <c r="M25" s="139">
        <v>119</v>
      </c>
      <c r="N25" s="139">
        <v>811</v>
      </c>
      <c r="O25" s="139">
        <v>437</v>
      </c>
      <c r="P25" s="139">
        <v>612</v>
      </c>
      <c r="Q25" s="139">
        <v>163</v>
      </c>
      <c r="R25" s="139">
        <v>1185</v>
      </c>
      <c r="S25" s="139">
        <v>108</v>
      </c>
      <c r="T25" s="139">
        <v>6123</v>
      </c>
      <c r="U25" s="139">
        <v>1122</v>
      </c>
      <c r="V25" s="139">
        <v>4746</v>
      </c>
      <c r="W25" s="139">
        <v>1239</v>
      </c>
      <c r="X25" s="139">
        <v>1715</v>
      </c>
      <c r="Y25" s="139">
        <v>195</v>
      </c>
      <c r="Z25" s="139">
        <v>491</v>
      </c>
      <c r="AA25" s="139">
        <v>148</v>
      </c>
    </row>
    <row r="26" spans="1:27" ht="8.2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row>
    <row r="27" ht="14.25">
      <c r="B27" s="152" t="s">
        <v>223</v>
      </c>
    </row>
    <row r="28" ht="14.25">
      <c r="B28" s="152" t="s">
        <v>224</v>
      </c>
    </row>
    <row r="29" ht="14.25">
      <c r="B29" s="152" t="s">
        <v>225</v>
      </c>
    </row>
  </sheetData>
  <mergeCells count="16">
    <mergeCell ref="A2:AA2"/>
    <mergeCell ref="B4:C6"/>
    <mergeCell ref="D4:U4"/>
    <mergeCell ref="V4:AA4"/>
    <mergeCell ref="D5:E5"/>
    <mergeCell ref="F5:G5"/>
    <mergeCell ref="H5:I5"/>
    <mergeCell ref="J5:K5"/>
    <mergeCell ref="L5:M5"/>
    <mergeCell ref="N5:O5"/>
    <mergeCell ref="X5:Y5"/>
    <mergeCell ref="Z5:AA5"/>
    <mergeCell ref="P5:Q5"/>
    <mergeCell ref="R5:S5"/>
    <mergeCell ref="T5:U5"/>
    <mergeCell ref="V5:W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J28"/>
  <sheetViews>
    <sheetView workbookViewId="0" topLeftCell="A1">
      <selection activeCell="A1" sqref="A1:J1"/>
    </sheetView>
  </sheetViews>
  <sheetFormatPr defaultColWidth="8.796875" defaultRowHeight="15" customHeight="1"/>
  <cols>
    <col min="1" max="1" width="4.69921875" style="153" customWidth="1"/>
    <col min="2" max="2" width="7.59765625" style="153" customWidth="1"/>
    <col min="3" max="3" width="9.3984375" style="153" customWidth="1"/>
    <col min="4" max="4" width="11.19921875" style="153" customWidth="1"/>
    <col min="5" max="10" width="10.59765625" style="153" customWidth="1"/>
    <col min="11" max="16384" width="9" style="153" customWidth="1"/>
  </cols>
  <sheetData>
    <row r="1" spans="1:10" ht="24" customHeight="1">
      <c r="A1" s="224" t="s">
        <v>226</v>
      </c>
      <c r="B1" s="224"/>
      <c r="C1" s="224"/>
      <c r="D1" s="224"/>
      <c r="E1" s="224"/>
      <c r="F1" s="224"/>
      <c r="G1" s="224"/>
      <c r="H1" s="224"/>
      <c r="I1" s="224"/>
      <c r="J1" s="224"/>
    </row>
    <row r="3" ht="15" customHeight="1">
      <c r="A3" s="153" t="s">
        <v>227</v>
      </c>
    </row>
    <row r="4" spans="1:10" ht="15" customHeight="1">
      <c r="A4" s="225" t="s">
        <v>228</v>
      </c>
      <c r="B4" s="226"/>
      <c r="C4" s="154"/>
      <c r="D4" s="229" t="s">
        <v>229</v>
      </c>
      <c r="E4" s="230"/>
      <c r="F4" s="230"/>
      <c r="G4" s="231"/>
      <c r="H4" s="235" t="s">
        <v>230</v>
      </c>
      <c r="I4" s="235" t="s">
        <v>231</v>
      </c>
      <c r="J4" s="235" t="s">
        <v>232</v>
      </c>
    </row>
    <row r="5" spans="1:10" ht="15" customHeight="1">
      <c r="A5" s="227"/>
      <c r="B5" s="228"/>
      <c r="C5" s="155" t="s">
        <v>233</v>
      </c>
      <c r="D5" s="232"/>
      <c r="E5" s="233"/>
      <c r="F5" s="233"/>
      <c r="G5" s="234"/>
      <c r="H5" s="236"/>
      <c r="I5" s="236"/>
      <c r="J5" s="236"/>
    </row>
    <row r="6" spans="1:10" ht="15" customHeight="1">
      <c r="A6" s="227"/>
      <c r="B6" s="228"/>
      <c r="C6" s="155"/>
      <c r="D6" s="156"/>
      <c r="E6" s="157" t="s">
        <v>234</v>
      </c>
      <c r="F6" s="157" t="s">
        <v>235</v>
      </c>
      <c r="G6" s="158" t="s">
        <v>236</v>
      </c>
      <c r="H6" s="237"/>
      <c r="I6" s="237"/>
      <c r="J6" s="237"/>
    </row>
    <row r="7" spans="1:10" ht="15" customHeight="1">
      <c r="A7" s="159" t="s">
        <v>237</v>
      </c>
      <c r="B7" s="160" t="s">
        <v>44</v>
      </c>
      <c r="C7" s="161">
        <v>52</v>
      </c>
      <c r="D7" s="162">
        <v>244829</v>
      </c>
      <c r="E7" s="162">
        <v>93365</v>
      </c>
      <c r="F7" s="162">
        <v>80525</v>
      </c>
      <c r="G7" s="162">
        <v>70940</v>
      </c>
      <c r="H7" s="162">
        <v>358.8</v>
      </c>
      <c r="I7" s="162">
        <v>7178</v>
      </c>
      <c r="J7" s="162">
        <v>376</v>
      </c>
    </row>
    <row r="8" spans="1:10" ht="15" customHeight="1">
      <c r="A8" s="163"/>
      <c r="B8" s="160" t="s">
        <v>45</v>
      </c>
      <c r="C8" s="164">
        <v>55</v>
      </c>
      <c r="D8" s="162">
        <v>233391</v>
      </c>
      <c r="E8" s="162">
        <v>90190</v>
      </c>
      <c r="F8" s="162">
        <v>80840</v>
      </c>
      <c r="G8" s="162">
        <v>62361</v>
      </c>
      <c r="H8" s="162">
        <v>359.7</v>
      </c>
      <c r="I8" s="162">
        <v>7234</v>
      </c>
      <c r="J8" s="162">
        <v>413</v>
      </c>
    </row>
    <row r="9" spans="1:10" ht="15" customHeight="1">
      <c r="A9" s="163"/>
      <c r="B9" s="160" t="s">
        <v>238</v>
      </c>
      <c r="C9" s="164">
        <v>42</v>
      </c>
      <c r="D9" s="162">
        <v>201161</v>
      </c>
      <c r="E9" s="162">
        <v>80940</v>
      </c>
      <c r="F9" s="162">
        <v>65509</v>
      </c>
      <c r="G9" s="162">
        <v>54711</v>
      </c>
      <c r="H9" s="162">
        <v>358.7</v>
      </c>
      <c r="I9" s="162">
        <v>5737</v>
      </c>
      <c r="J9" s="165">
        <v>345</v>
      </c>
    </row>
    <row r="10" spans="1:10" ht="15" customHeight="1">
      <c r="A10" s="163"/>
      <c r="B10" s="160" t="s">
        <v>239</v>
      </c>
      <c r="C10" s="164">
        <v>41</v>
      </c>
      <c r="D10" s="162">
        <v>189426</v>
      </c>
      <c r="E10" s="162">
        <v>76773</v>
      </c>
      <c r="F10" s="162">
        <v>61347</v>
      </c>
      <c r="G10" s="162">
        <v>51306</v>
      </c>
      <c r="H10" s="162">
        <v>358.7</v>
      </c>
      <c r="I10" s="162">
        <v>5288</v>
      </c>
      <c r="J10" s="165">
        <v>345</v>
      </c>
    </row>
    <row r="11" spans="1:10" s="169" customFormat="1" ht="15" customHeight="1">
      <c r="A11" s="166"/>
      <c r="B11" s="167" t="s">
        <v>240</v>
      </c>
      <c r="C11" s="168">
        <f>C25</f>
        <v>43</v>
      </c>
      <c r="D11" s="168">
        <f>SUM(D13:D25)</f>
        <v>186413</v>
      </c>
      <c r="E11" s="168">
        <f>SUM(E13:E25)</f>
        <v>74311</v>
      </c>
      <c r="F11" s="168">
        <f>SUM(F13:F25)</f>
        <v>64061</v>
      </c>
      <c r="G11" s="168">
        <f>SUM(G13:G25)</f>
        <v>48040</v>
      </c>
      <c r="H11" s="168">
        <f>SUM(H13:H25)</f>
        <v>362.4</v>
      </c>
      <c r="I11" s="168">
        <f>I25</f>
        <v>5854</v>
      </c>
      <c r="J11" s="168">
        <f>J25</f>
        <v>345</v>
      </c>
    </row>
    <row r="12" spans="1:10" ht="15" customHeight="1">
      <c r="A12" s="163"/>
      <c r="B12" s="160"/>
      <c r="C12" s="170"/>
      <c r="D12" s="162"/>
      <c r="E12" s="162"/>
      <c r="F12" s="162"/>
      <c r="G12" s="162"/>
      <c r="H12" s="162"/>
      <c r="I12" s="162"/>
      <c r="J12" s="162"/>
    </row>
    <row r="13" spans="1:10" ht="15" customHeight="1">
      <c r="A13" s="159" t="s">
        <v>237</v>
      </c>
      <c r="B13" s="171" t="s">
        <v>241</v>
      </c>
      <c r="C13" s="172">
        <v>41</v>
      </c>
      <c r="D13" s="162">
        <v>16688</v>
      </c>
      <c r="E13" s="162">
        <v>7578</v>
      </c>
      <c r="F13" s="162">
        <v>4816</v>
      </c>
      <c r="G13" s="162">
        <v>4294</v>
      </c>
      <c r="H13" s="162">
        <v>30.4</v>
      </c>
      <c r="I13" s="162">
        <v>5378</v>
      </c>
      <c r="J13" s="162">
        <v>345</v>
      </c>
    </row>
    <row r="14" spans="1:10" ht="15" customHeight="1">
      <c r="A14" s="163"/>
      <c r="B14" s="173" t="s">
        <v>242</v>
      </c>
      <c r="C14" s="174">
        <v>41</v>
      </c>
      <c r="D14" s="162">
        <v>13360</v>
      </c>
      <c r="E14" s="162">
        <v>4842</v>
      </c>
      <c r="F14" s="162">
        <v>4616</v>
      </c>
      <c r="G14" s="162">
        <v>3902</v>
      </c>
      <c r="H14" s="162">
        <v>29.1</v>
      </c>
      <c r="I14" s="162">
        <v>5211</v>
      </c>
      <c r="J14" s="162">
        <v>345</v>
      </c>
    </row>
    <row r="15" spans="1:10" ht="15" customHeight="1">
      <c r="A15" s="163"/>
      <c r="B15" s="173" t="s">
        <v>243</v>
      </c>
      <c r="C15" s="174">
        <v>41</v>
      </c>
      <c r="D15" s="162">
        <v>14994</v>
      </c>
      <c r="E15" s="162">
        <v>6508</v>
      </c>
      <c r="F15" s="162">
        <v>4625</v>
      </c>
      <c r="G15" s="162">
        <v>3861</v>
      </c>
      <c r="H15" s="162">
        <v>30.1</v>
      </c>
      <c r="I15" s="162">
        <v>5265</v>
      </c>
      <c r="J15" s="162">
        <v>320</v>
      </c>
    </row>
    <row r="16" spans="1:10" ht="15" customHeight="1">
      <c r="A16" s="163"/>
      <c r="B16" s="173" t="s">
        <v>244</v>
      </c>
      <c r="C16" s="174">
        <v>41</v>
      </c>
      <c r="D16" s="162">
        <v>14456</v>
      </c>
      <c r="E16" s="162">
        <v>6183</v>
      </c>
      <c r="F16" s="162">
        <v>4458</v>
      </c>
      <c r="G16" s="162">
        <v>3814</v>
      </c>
      <c r="H16" s="162">
        <v>29.5</v>
      </c>
      <c r="I16" s="162">
        <v>5365</v>
      </c>
      <c r="J16" s="162">
        <v>320</v>
      </c>
    </row>
    <row r="17" spans="1:10" ht="15" customHeight="1">
      <c r="A17" s="163"/>
      <c r="B17" s="173" t="s">
        <v>245</v>
      </c>
      <c r="C17" s="174">
        <v>41</v>
      </c>
      <c r="D17" s="162">
        <v>14877</v>
      </c>
      <c r="E17" s="162">
        <v>6291</v>
      </c>
      <c r="F17" s="162">
        <v>4645</v>
      </c>
      <c r="G17" s="162">
        <v>3941</v>
      </c>
      <c r="H17" s="162">
        <v>30.6</v>
      </c>
      <c r="I17" s="162">
        <v>5384</v>
      </c>
      <c r="J17" s="162">
        <v>320</v>
      </c>
    </row>
    <row r="18" spans="1:10" ht="15" customHeight="1">
      <c r="A18" s="163"/>
      <c r="B18" s="173" t="s">
        <v>246</v>
      </c>
      <c r="C18" s="174">
        <v>42</v>
      </c>
      <c r="D18" s="162">
        <v>14233</v>
      </c>
      <c r="E18" s="162">
        <v>5821</v>
      </c>
      <c r="F18" s="162">
        <v>4879</v>
      </c>
      <c r="G18" s="162">
        <v>3533</v>
      </c>
      <c r="H18" s="162">
        <v>30</v>
      </c>
      <c r="I18" s="162">
        <v>5699</v>
      </c>
      <c r="J18" s="162">
        <v>332</v>
      </c>
    </row>
    <row r="19" spans="1:10" ht="15" customHeight="1">
      <c r="A19" s="163"/>
      <c r="B19" s="173"/>
      <c r="C19" s="174"/>
      <c r="D19" s="162"/>
      <c r="E19" s="162"/>
      <c r="F19" s="162"/>
      <c r="G19" s="162"/>
      <c r="H19" s="162"/>
      <c r="I19" s="162"/>
      <c r="J19" s="162"/>
    </row>
    <row r="20" spans="1:10" ht="15" customHeight="1">
      <c r="A20" s="163"/>
      <c r="B20" s="173" t="s">
        <v>247</v>
      </c>
      <c r="C20" s="174">
        <v>42</v>
      </c>
      <c r="D20" s="162">
        <v>17668</v>
      </c>
      <c r="E20" s="162">
        <v>6809</v>
      </c>
      <c r="F20" s="162">
        <v>6642</v>
      </c>
      <c r="G20" s="162">
        <v>4217</v>
      </c>
      <c r="H20" s="162">
        <v>30.7</v>
      </c>
      <c r="I20" s="162">
        <v>5664</v>
      </c>
      <c r="J20" s="162">
        <v>331</v>
      </c>
    </row>
    <row r="21" spans="1:10" ht="15" customHeight="1">
      <c r="A21" s="163"/>
      <c r="B21" s="173" t="s">
        <v>248</v>
      </c>
      <c r="C21" s="174">
        <v>42</v>
      </c>
      <c r="D21" s="162">
        <v>14300</v>
      </c>
      <c r="E21" s="162">
        <v>4823</v>
      </c>
      <c r="F21" s="162">
        <v>5758</v>
      </c>
      <c r="G21" s="162">
        <v>3719</v>
      </c>
      <c r="H21" s="162">
        <v>30.8</v>
      </c>
      <c r="I21" s="162">
        <v>5762</v>
      </c>
      <c r="J21" s="162">
        <v>332</v>
      </c>
    </row>
    <row r="22" spans="1:10" ht="15" customHeight="1">
      <c r="A22" s="163"/>
      <c r="B22" s="173" t="s">
        <v>249</v>
      </c>
      <c r="C22" s="174">
        <v>42</v>
      </c>
      <c r="D22" s="162">
        <v>13145</v>
      </c>
      <c r="E22" s="162">
        <v>5080</v>
      </c>
      <c r="F22" s="162">
        <v>4705</v>
      </c>
      <c r="G22" s="162">
        <v>3361</v>
      </c>
      <c r="H22" s="162">
        <v>29.9</v>
      </c>
      <c r="I22" s="162">
        <v>5573</v>
      </c>
      <c r="J22" s="162">
        <v>332</v>
      </c>
    </row>
    <row r="23" spans="1:10" ht="15" customHeight="1">
      <c r="A23" s="163"/>
      <c r="B23" s="173" t="s">
        <v>250</v>
      </c>
      <c r="C23" s="174">
        <v>42</v>
      </c>
      <c r="D23" s="162">
        <v>15367</v>
      </c>
      <c r="E23" s="162">
        <v>6457</v>
      </c>
      <c r="F23" s="162">
        <v>5045</v>
      </c>
      <c r="G23" s="162">
        <v>3864</v>
      </c>
      <c r="H23" s="162">
        <v>30.7</v>
      </c>
      <c r="I23" s="162">
        <v>6120</v>
      </c>
      <c r="J23" s="162">
        <v>332</v>
      </c>
    </row>
    <row r="24" spans="1:10" ht="15" customHeight="1">
      <c r="A24" s="163"/>
      <c r="B24" s="173" t="s">
        <v>251</v>
      </c>
      <c r="C24" s="174">
        <v>42</v>
      </c>
      <c r="D24" s="162">
        <v>14572</v>
      </c>
      <c r="E24" s="162">
        <v>6097</v>
      </c>
      <c r="F24" s="162">
        <v>4844</v>
      </c>
      <c r="G24" s="162">
        <v>3631</v>
      </c>
      <c r="H24" s="162">
        <v>30</v>
      </c>
      <c r="I24" s="162">
        <v>5558</v>
      </c>
      <c r="J24" s="162">
        <v>332</v>
      </c>
    </row>
    <row r="25" spans="1:10" ht="15" customHeight="1">
      <c r="A25" s="163"/>
      <c r="B25" s="173" t="s">
        <v>252</v>
      </c>
      <c r="C25" s="174">
        <v>43</v>
      </c>
      <c r="D25" s="162">
        <v>22753</v>
      </c>
      <c r="E25" s="162">
        <v>7822</v>
      </c>
      <c r="F25" s="162">
        <v>9028</v>
      </c>
      <c r="G25" s="162">
        <v>5903</v>
      </c>
      <c r="H25" s="162">
        <v>30.6</v>
      </c>
      <c r="I25" s="162">
        <v>5854</v>
      </c>
      <c r="J25" s="162">
        <v>345</v>
      </c>
    </row>
    <row r="26" spans="1:10" ht="15" customHeight="1">
      <c r="A26" s="175"/>
      <c r="B26" s="175"/>
      <c r="C26" s="176"/>
      <c r="D26" s="175"/>
      <c r="E26" s="175"/>
      <c r="F26" s="175"/>
      <c r="G26" s="175"/>
      <c r="H26" s="175"/>
      <c r="I26" s="175"/>
      <c r="J26" s="175"/>
    </row>
    <row r="27" ht="15" customHeight="1">
      <c r="A27" s="153" t="s">
        <v>253</v>
      </c>
    </row>
    <row r="28" ht="15" customHeight="1">
      <c r="A28" s="153" t="s">
        <v>254</v>
      </c>
    </row>
  </sheetData>
  <mergeCells count="6">
    <mergeCell ref="A1:J1"/>
    <mergeCell ref="A4:B6"/>
    <mergeCell ref="D4:G5"/>
    <mergeCell ref="H4:H6"/>
    <mergeCell ref="I4:I6"/>
    <mergeCell ref="J4:J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2006-01-26T01:47:17Z</cp:lastPrinted>
  <dcterms:created xsi:type="dcterms:W3CDTF">2003-09-10T00:10:37Z</dcterms:created>
  <dcterms:modified xsi:type="dcterms:W3CDTF">2006-09-23T01:00:43Z</dcterms:modified>
  <cp:category/>
  <cp:version/>
  <cp:contentType/>
  <cp:contentStatus/>
</cp:coreProperties>
</file>