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1"/>
  </bookViews>
  <sheets>
    <sheet name="決算額" sheetId="1" r:id="rId1"/>
    <sheet name="市税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<sst xmlns="http://schemas.openxmlformats.org/spreadsheetml/2006/main" count="204" uniqueCount="131">
  <si>
    <t>単位：1 000円</t>
  </si>
  <si>
    <t>款</t>
  </si>
  <si>
    <t>符</t>
  </si>
  <si>
    <t>最終予算額</t>
  </si>
  <si>
    <t>号</t>
  </si>
  <si>
    <t>歳入総額</t>
  </si>
  <si>
    <t>歳 入</t>
  </si>
  <si>
    <t>市税</t>
  </si>
  <si>
    <t>市 税</t>
  </si>
  <si>
    <t>地方譲与税</t>
  </si>
  <si>
    <t>地 譲</t>
  </si>
  <si>
    <t>利子割交付金</t>
  </si>
  <si>
    <t>利 割</t>
  </si>
  <si>
    <t>地方消費税交付金</t>
  </si>
  <si>
    <t>-</t>
  </si>
  <si>
    <t>地 消</t>
  </si>
  <si>
    <t>自動車取得税交付金</t>
  </si>
  <si>
    <t>自 取</t>
  </si>
  <si>
    <t>特別地方消費税交付金</t>
  </si>
  <si>
    <t>特 地</t>
  </si>
  <si>
    <t>国有提供施設等所在</t>
  </si>
  <si>
    <t>提 金</t>
  </si>
  <si>
    <t>地方特例交付金</t>
  </si>
  <si>
    <t>地方交付税</t>
  </si>
  <si>
    <t>地 付</t>
  </si>
  <si>
    <t>交通安全対策特別交付金</t>
  </si>
  <si>
    <t>交 通</t>
  </si>
  <si>
    <t>分担金及び負担金</t>
  </si>
  <si>
    <t>分 負</t>
  </si>
  <si>
    <t>使用料及び手数料</t>
  </si>
  <si>
    <t>使 手</t>
  </si>
  <si>
    <t>国庫支出金</t>
  </si>
  <si>
    <t>国 支</t>
  </si>
  <si>
    <t>県支出金</t>
  </si>
  <si>
    <t>県 支</t>
  </si>
  <si>
    <t>財産収入</t>
  </si>
  <si>
    <t>財 収</t>
  </si>
  <si>
    <t>寄附金</t>
  </si>
  <si>
    <t>寄 附</t>
  </si>
  <si>
    <t>繰入金</t>
  </si>
  <si>
    <t>繰 入</t>
  </si>
  <si>
    <t>繰越金</t>
  </si>
  <si>
    <t>繰 越</t>
  </si>
  <si>
    <t>諸収入</t>
  </si>
  <si>
    <t>諸 収</t>
  </si>
  <si>
    <t>市債</t>
  </si>
  <si>
    <t>市 債</t>
  </si>
  <si>
    <t>歳出総額</t>
  </si>
  <si>
    <t>歳 出</t>
  </si>
  <si>
    <t>議会費</t>
  </si>
  <si>
    <t>議 会</t>
  </si>
  <si>
    <t>総務費</t>
  </si>
  <si>
    <t>総 務</t>
  </si>
  <si>
    <t>民生費</t>
  </si>
  <si>
    <t>民 生</t>
  </si>
  <si>
    <t>衛生費</t>
  </si>
  <si>
    <t>衛 生</t>
  </si>
  <si>
    <t>労働費</t>
  </si>
  <si>
    <t>労 働</t>
  </si>
  <si>
    <t>農林水産業費</t>
  </si>
  <si>
    <t>農 林</t>
  </si>
  <si>
    <t>商工費</t>
  </si>
  <si>
    <t>商 工</t>
  </si>
  <si>
    <t>土木費</t>
  </si>
  <si>
    <t>土 木</t>
  </si>
  <si>
    <t>消防費</t>
  </si>
  <si>
    <t>消 防</t>
  </si>
  <si>
    <t>教育費</t>
  </si>
  <si>
    <t>教 育</t>
  </si>
  <si>
    <t>災害復旧費</t>
  </si>
  <si>
    <t>災 害</t>
  </si>
  <si>
    <t>公債費</t>
  </si>
  <si>
    <t>公 債</t>
  </si>
  <si>
    <t>諸支出金</t>
  </si>
  <si>
    <t>諸 出</t>
  </si>
  <si>
    <t>予備費</t>
  </si>
  <si>
    <t>予 備</t>
  </si>
  <si>
    <t>資料　市決算書</t>
  </si>
  <si>
    <t>13　年　度</t>
  </si>
  <si>
    <t>14　年　度</t>
  </si>
  <si>
    <t>ⅩⅥ　　　財　　　政</t>
  </si>
  <si>
    <t>-</t>
  </si>
  <si>
    <t>地特</t>
  </si>
  <si>
    <t>15　年　度</t>
  </si>
  <si>
    <t>-</t>
  </si>
  <si>
    <t>収入・支出済額</t>
  </si>
  <si>
    <t>16　年　度</t>
  </si>
  <si>
    <t>平　成　12　年　度</t>
  </si>
  <si>
    <t>配当割交付金</t>
  </si>
  <si>
    <t>株式等譲渡所得割交付金</t>
  </si>
  <si>
    <t>配割</t>
  </si>
  <si>
    <t>株割</t>
  </si>
  <si>
    <t>223.          市                    税</t>
  </si>
  <si>
    <t>税目別</t>
  </si>
  <si>
    <t>12　　年　　度</t>
  </si>
  <si>
    <t>13　　年　　度</t>
  </si>
  <si>
    <t>14　　年　　度</t>
  </si>
  <si>
    <t>15　　年　　度</t>
  </si>
  <si>
    <t>16　　年　　度</t>
  </si>
  <si>
    <t>調 定 額</t>
  </si>
  <si>
    <t>収 入 額</t>
  </si>
  <si>
    <t>総　　　　数</t>
  </si>
  <si>
    <t>総</t>
  </si>
  <si>
    <t>現年度</t>
  </si>
  <si>
    <t>現</t>
  </si>
  <si>
    <t>滞納繰越</t>
  </si>
  <si>
    <t>滞</t>
  </si>
  <si>
    <t>市　民　税</t>
  </si>
  <si>
    <t>市</t>
  </si>
  <si>
    <t>個人</t>
  </si>
  <si>
    <t>個</t>
  </si>
  <si>
    <t>法人</t>
  </si>
  <si>
    <t>法</t>
  </si>
  <si>
    <t>固定資産税</t>
  </si>
  <si>
    <t>固</t>
  </si>
  <si>
    <t>国有資産等所在市</t>
  </si>
  <si>
    <t>国</t>
  </si>
  <si>
    <t>町村交付金</t>
  </si>
  <si>
    <t>軽自動車税</t>
  </si>
  <si>
    <t>軽</t>
  </si>
  <si>
    <t>たばこ消費税</t>
  </si>
  <si>
    <t>た</t>
  </si>
  <si>
    <t>特別土地保有税</t>
  </si>
  <si>
    <t>特</t>
  </si>
  <si>
    <t>入　湯　税</t>
  </si>
  <si>
    <t>入</t>
  </si>
  <si>
    <t>事業所税</t>
  </si>
  <si>
    <t>事</t>
  </si>
  <si>
    <t>都市計画税</t>
  </si>
  <si>
    <t>都</t>
  </si>
  <si>
    <t>214.一般会計歳入歳出予算　額及び決算額（平成12年度～16年度）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</si>
</sst>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#,##0_ "/>
    <numFmt numFmtId="179" formatCode="#,##0_);[Red]\(#,##0\)"/>
  </numFmts>
  <fonts count="8">
    <font>
      <sz val="11"/>
      <name val="ＭＳ Ｐゴシック"/>
      <family val="0"/>
    </font>
    <font>
      <sz val="9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9"/>
      <color indexed="10"/>
      <name val="HGｺﾞｼｯｸM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9" fontId="2" fillId="0" borderId="5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horizontal="right"/>
    </xf>
    <xf numFmtId="179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="75" zoomScaleNormal="75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" sqref="G4"/>
    </sheetView>
  </sheetViews>
  <sheetFormatPr defaultColWidth="8.625" defaultRowHeight="15" customHeight="1"/>
  <cols>
    <col min="1" max="1" width="9.875" style="1" customWidth="1"/>
    <col min="2" max="2" width="24.625" style="1" customWidth="1"/>
    <col min="3" max="3" width="0.875" style="1" customWidth="1"/>
    <col min="4" max="13" width="13.625" style="1" customWidth="1"/>
    <col min="14" max="14" width="10.625" style="2" customWidth="1"/>
    <col min="15" max="17" width="7.625" style="1" customWidth="1"/>
    <col min="18" max="16384" width="8.625" style="1" customWidth="1"/>
  </cols>
  <sheetData>
    <row r="1" spans="1:14" ht="29.25" customHeight="1">
      <c r="A1" s="40" t="s">
        <v>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" customHeight="1">
      <c r="A2" s="41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ht="15" customHeight="1">
      <c r="A4" s="1" t="s">
        <v>0</v>
      </c>
    </row>
    <row r="5" spans="1:14" s="4" customFormat="1" ht="15" customHeight="1">
      <c r="A5" s="42" t="s">
        <v>1</v>
      </c>
      <c r="B5" s="43"/>
      <c r="C5" s="44"/>
      <c r="D5" s="48" t="s">
        <v>87</v>
      </c>
      <c r="E5" s="51"/>
      <c r="F5" s="51" t="s">
        <v>78</v>
      </c>
      <c r="G5" s="49"/>
      <c r="H5" s="50" t="s">
        <v>79</v>
      </c>
      <c r="I5" s="48"/>
      <c r="J5" s="48" t="s">
        <v>83</v>
      </c>
      <c r="K5" s="49"/>
      <c r="L5" s="48" t="s">
        <v>86</v>
      </c>
      <c r="M5" s="49"/>
      <c r="N5" s="3" t="s">
        <v>2</v>
      </c>
    </row>
    <row r="6" spans="1:16" s="4" customFormat="1" ht="15" customHeight="1">
      <c r="A6" s="45"/>
      <c r="B6" s="46"/>
      <c r="C6" s="47"/>
      <c r="D6" s="37" t="s">
        <v>3</v>
      </c>
      <c r="E6" s="36" t="s">
        <v>85</v>
      </c>
      <c r="F6" s="39" t="s">
        <v>3</v>
      </c>
      <c r="G6" s="5" t="s">
        <v>85</v>
      </c>
      <c r="H6" s="7" t="s">
        <v>3</v>
      </c>
      <c r="I6" s="38" t="s">
        <v>85</v>
      </c>
      <c r="J6" s="7" t="s">
        <v>3</v>
      </c>
      <c r="K6" s="36" t="s">
        <v>85</v>
      </c>
      <c r="L6" s="7" t="s">
        <v>3</v>
      </c>
      <c r="M6" s="36" t="s">
        <v>85</v>
      </c>
      <c r="N6" s="8" t="s">
        <v>4</v>
      </c>
      <c r="O6" s="9"/>
      <c r="P6" s="9"/>
    </row>
    <row r="7" spans="1:14" ht="15" customHeight="1">
      <c r="A7" s="10"/>
      <c r="B7" s="11"/>
      <c r="C7" s="11"/>
      <c r="D7" s="13"/>
      <c r="E7" s="13"/>
      <c r="F7" s="13"/>
      <c r="G7" s="13"/>
      <c r="H7" s="13"/>
      <c r="I7" s="13"/>
      <c r="J7" s="13"/>
      <c r="K7" s="14"/>
      <c r="L7" s="13"/>
      <c r="M7" s="14"/>
      <c r="N7" s="13"/>
    </row>
    <row r="8" spans="1:14" s="19" customFormat="1" ht="15" customHeight="1">
      <c r="A8" s="15"/>
      <c r="B8" s="16" t="s">
        <v>5</v>
      </c>
      <c r="C8" s="16"/>
      <c r="D8" s="17">
        <f aca="true" t="shared" si="0" ref="D8:I8">SUM(D9:D31)</f>
        <v>234253902</v>
      </c>
      <c r="E8" s="17">
        <f t="shared" si="0"/>
        <v>225876762</v>
      </c>
      <c r="F8" s="17">
        <f t="shared" si="0"/>
        <v>233964197</v>
      </c>
      <c r="G8" s="17">
        <f t="shared" si="0"/>
        <v>231065413</v>
      </c>
      <c r="H8" s="17">
        <f t="shared" si="0"/>
        <v>224477035</v>
      </c>
      <c r="I8" s="17">
        <f t="shared" si="0"/>
        <v>222250396.29600003</v>
      </c>
      <c r="J8" s="17">
        <f>SUM(J9:J31)</f>
        <v>218446672</v>
      </c>
      <c r="K8" s="28">
        <f>SUM(K9:K31)</f>
        <v>214799934</v>
      </c>
      <c r="L8" s="28">
        <f>SUM(L9:L31)</f>
        <v>221876940</v>
      </c>
      <c r="M8" s="28">
        <f>SUM(M9:M31)</f>
        <v>221469193</v>
      </c>
      <c r="N8" s="18" t="s">
        <v>6</v>
      </c>
    </row>
    <row r="9" spans="1:14" ht="15" customHeight="1">
      <c r="A9" s="10"/>
      <c r="B9" s="20"/>
      <c r="C9" s="20"/>
      <c r="D9" s="12"/>
      <c r="E9" s="12"/>
      <c r="F9" s="21"/>
      <c r="G9" s="21"/>
      <c r="H9" s="21"/>
      <c r="I9" s="21"/>
      <c r="J9" s="21"/>
      <c r="K9" s="22"/>
      <c r="L9" s="21"/>
      <c r="M9" s="22"/>
      <c r="N9" s="23"/>
    </row>
    <row r="10" spans="1:14" ht="15" customHeight="1">
      <c r="A10" s="10"/>
      <c r="B10" s="24" t="s">
        <v>7</v>
      </c>
      <c r="C10" s="24"/>
      <c r="D10" s="12">
        <v>84493616</v>
      </c>
      <c r="E10" s="12">
        <v>84511126</v>
      </c>
      <c r="F10" s="21">
        <v>84805608</v>
      </c>
      <c r="G10" s="21">
        <v>85259752</v>
      </c>
      <c r="H10" s="21">
        <v>84390816</v>
      </c>
      <c r="I10" s="21">
        <v>84795914.115</v>
      </c>
      <c r="J10" s="21">
        <v>80929918</v>
      </c>
      <c r="K10" s="22">
        <v>81930714</v>
      </c>
      <c r="L10" s="21">
        <v>81532438</v>
      </c>
      <c r="M10" s="22">
        <v>82219526</v>
      </c>
      <c r="N10" s="23" t="s">
        <v>8</v>
      </c>
    </row>
    <row r="11" spans="1:16" ht="15" customHeight="1">
      <c r="A11" s="10"/>
      <c r="B11" s="24" t="s">
        <v>9</v>
      </c>
      <c r="C11" s="24"/>
      <c r="D11" s="12">
        <v>1591000</v>
      </c>
      <c r="E11" s="12">
        <v>1616770</v>
      </c>
      <c r="F11" s="12">
        <v>1616000</v>
      </c>
      <c r="G11" s="12">
        <v>1639826</v>
      </c>
      <c r="H11" s="12">
        <v>1613000</v>
      </c>
      <c r="I11" s="12">
        <v>1663675.222</v>
      </c>
      <c r="J11" s="12">
        <v>1870000</v>
      </c>
      <c r="K11" s="25">
        <v>1748109</v>
      </c>
      <c r="L11" s="12">
        <v>2908000</v>
      </c>
      <c r="M11" s="25">
        <v>2986552</v>
      </c>
      <c r="N11" s="26" t="s">
        <v>10</v>
      </c>
      <c r="O11" s="27"/>
      <c r="P11" s="27"/>
    </row>
    <row r="12" spans="1:16" ht="15" customHeight="1">
      <c r="A12" s="10"/>
      <c r="B12" s="24" t="s">
        <v>11</v>
      </c>
      <c r="C12" s="24"/>
      <c r="D12" s="12">
        <v>3575000</v>
      </c>
      <c r="E12" s="12">
        <v>3575241</v>
      </c>
      <c r="F12" s="12">
        <v>2786700</v>
      </c>
      <c r="G12" s="12">
        <v>4310799</v>
      </c>
      <c r="H12" s="12">
        <v>1933020</v>
      </c>
      <c r="I12" s="12">
        <v>1134672</v>
      </c>
      <c r="J12" s="12">
        <v>906000</v>
      </c>
      <c r="K12" s="25">
        <v>725861</v>
      </c>
      <c r="L12" s="12">
        <v>810000</v>
      </c>
      <c r="M12" s="25">
        <v>777265</v>
      </c>
      <c r="N12" s="26" t="s">
        <v>12</v>
      </c>
      <c r="O12" s="27"/>
      <c r="P12" s="27"/>
    </row>
    <row r="13" spans="1:16" ht="15" customHeight="1">
      <c r="A13" s="10"/>
      <c r="B13" s="24" t="s">
        <v>88</v>
      </c>
      <c r="C13" s="24"/>
      <c r="D13" s="12"/>
      <c r="E13" s="12"/>
      <c r="F13" s="12"/>
      <c r="G13" s="12"/>
      <c r="H13" s="12"/>
      <c r="I13" s="12"/>
      <c r="J13" s="12"/>
      <c r="K13" s="25"/>
      <c r="L13" s="12">
        <v>212000</v>
      </c>
      <c r="M13" s="25">
        <v>66901</v>
      </c>
      <c r="N13" s="26" t="s">
        <v>90</v>
      </c>
      <c r="O13" s="27"/>
      <c r="P13" s="27"/>
    </row>
    <row r="14" spans="1:16" ht="15" customHeight="1">
      <c r="A14" s="10"/>
      <c r="B14" s="24" t="s">
        <v>89</v>
      </c>
      <c r="C14" s="24"/>
      <c r="D14" s="12"/>
      <c r="E14" s="12"/>
      <c r="F14" s="12"/>
      <c r="G14" s="12"/>
      <c r="H14" s="12"/>
      <c r="I14" s="12"/>
      <c r="J14" s="12"/>
      <c r="K14" s="25"/>
      <c r="L14" s="12">
        <v>39000</v>
      </c>
      <c r="M14" s="25">
        <v>82044</v>
      </c>
      <c r="N14" s="26" t="s">
        <v>91</v>
      </c>
      <c r="O14" s="27"/>
      <c r="P14" s="27"/>
    </row>
    <row r="15" spans="1:16" ht="15" customHeight="1">
      <c r="A15" s="10"/>
      <c r="B15" s="24" t="s">
        <v>13</v>
      </c>
      <c r="C15" s="24"/>
      <c r="D15" s="12">
        <v>7262000</v>
      </c>
      <c r="E15" s="12">
        <v>6671926</v>
      </c>
      <c r="F15" s="12">
        <v>6485582</v>
      </c>
      <c r="G15" s="12">
        <v>6514192</v>
      </c>
      <c r="H15" s="12">
        <v>6620000</v>
      </c>
      <c r="I15" s="12">
        <v>5715374</v>
      </c>
      <c r="J15" s="12">
        <v>6290000</v>
      </c>
      <c r="K15" s="25">
        <v>6356234</v>
      </c>
      <c r="L15" s="12">
        <v>7120000</v>
      </c>
      <c r="M15" s="25">
        <v>7118855</v>
      </c>
      <c r="N15" s="26" t="s">
        <v>15</v>
      </c>
      <c r="O15" s="27"/>
      <c r="P15" s="27"/>
    </row>
    <row r="16" spans="1:16" ht="15" customHeight="1">
      <c r="A16" s="10"/>
      <c r="B16" s="20" t="s">
        <v>16</v>
      </c>
      <c r="C16" s="20"/>
      <c r="D16" s="12">
        <v>642000</v>
      </c>
      <c r="E16" s="12">
        <v>707279</v>
      </c>
      <c r="F16" s="12">
        <v>688000</v>
      </c>
      <c r="G16" s="12">
        <v>662365</v>
      </c>
      <c r="H16" s="12">
        <v>660000</v>
      </c>
      <c r="I16" s="12">
        <v>573141</v>
      </c>
      <c r="J16" s="12">
        <v>659000</v>
      </c>
      <c r="K16" s="25">
        <v>587870</v>
      </c>
      <c r="L16" s="12">
        <v>640000</v>
      </c>
      <c r="M16" s="25">
        <v>609916</v>
      </c>
      <c r="N16" s="26" t="s">
        <v>17</v>
      </c>
      <c r="O16" s="27"/>
      <c r="P16" s="27"/>
    </row>
    <row r="17" spans="1:16" ht="15" customHeight="1">
      <c r="A17" s="10"/>
      <c r="B17" s="24" t="s">
        <v>18</v>
      </c>
      <c r="C17" s="24"/>
      <c r="D17" s="12">
        <v>38000</v>
      </c>
      <c r="E17" s="12">
        <v>73435</v>
      </c>
      <c r="F17" s="12">
        <v>1</v>
      </c>
      <c r="G17" s="12">
        <v>2384</v>
      </c>
      <c r="H17" s="12">
        <v>0</v>
      </c>
      <c r="I17" s="12">
        <v>526</v>
      </c>
      <c r="J17" s="12" t="s">
        <v>84</v>
      </c>
      <c r="K17" s="25" t="s">
        <v>84</v>
      </c>
      <c r="L17" s="12" t="s">
        <v>84</v>
      </c>
      <c r="M17" s="25">
        <v>165</v>
      </c>
      <c r="N17" s="26" t="s">
        <v>19</v>
      </c>
      <c r="O17" s="27"/>
      <c r="P17" s="27"/>
    </row>
    <row r="18" spans="1:16" ht="15" customHeight="1">
      <c r="A18" s="10"/>
      <c r="B18" s="24" t="s">
        <v>20</v>
      </c>
      <c r="C18" s="24"/>
      <c r="D18" s="12">
        <v>5477</v>
      </c>
      <c r="E18" s="12">
        <v>5477</v>
      </c>
      <c r="F18" s="12">
        <v>5477</v>
      </c>
      <c r="G18" s="12">
        <v>5875</v>
      </c>
      <c r="H18" s="12">
        <v>5477</v>
      </c>
      <c r="I18" s="12">
        <v>5875</v>
      </c>
      <c r="J18" s="12">
        <v>5875</v>
      </c>
      <c r="K18" s="25">
        <v>5846</v>
      </c>
      <c r="L18" s="12">
        <v>5875</v>
      </c>
      <c r="M18" s="25">
        <v>5904</v>
      </c>
      <c r="N18" s="26" t="s">
        <v>21</v>
      </c>
      <c r="O18" s="27"/>
      <c r="P18" s="27"/>
    </row>
    <row r="19" spans="1:16" ht="15" customHeight="1">
      <c r="A19" s="10"/>
      <c r="B19" s="20" t="s">
        <v>22</v>
      </c>
      <c r="C19" s="20"/>
      <c r="D19" s="12">
        <v>2401900</v>
      </c>
      <c r="E19" s="12">
        <v>3083930</v>
      </c>
      <c r="F19" s="12">
        <v>3002000</v>
      </c>
      <c r="G19" s="12">
        <v>3007516</v>
      </c>
      <c r="H19" s="12">
        <v>3038000</v>
      </c>
      <c r="I19" s="12">
        <v>2903690</v>
      </c>
      <c r="J19" s="12">
        <v>2862000</v>
      </c>
      <c r="K19" s="25">
        <v>3254360</v>
      </c>
      <c r="L19" s="12">
        <v>2987000</v>
      </c>
      <c r="M19" s="25">
        <v>2990979</v>
      </c>
      <c r="N19" s="23" t="s">
        <v>82</v>
      </c>
      <c r="O19" s="27"/>
      <c r="P19" s="27"/>
    </row>
    <row r="20" spans="1:16" ht="15" customHeight="1">
      <c r="A20" s="10"/>
      <c r="B20" s="24" t="s">
        <v>23</v>
      </c>
      <c r="C20" s="24"/>
      <c r="D20" s="12">
        <v>45923820</v>
      </c>
      <c r="E20" s="12">
        <v>45950906</v>
      </c>
      <c r="F20" s="12">
        <v>43694342</v>
      </c>
      <c r="G20" s="12">
        <v>43644471</v>
      </c>
      <c r="H20" s="12">
        <v>41946000</v>
      </c>
      <c r="I20" s="12">
        <v>43784014</v>
      </c>
      <c r="J20" s="12">
        <v>37851809</v>
      </c>
      <c r="K20" s="25">
        <v>37332789</v>
      </c>
      <c r="L20" s="12">
        <v>35397165</v>
      </c>
      <c r="M20" s="25">
        <v>35459258</v>
      </c>
      <c r="N20" s="26" t="s">
        <v>24</v>
      </c>
      <c r="O20" s="27"/>
      <c r="P20" s="27"/>
    </row>
    <row r="21" spans="1:16" ht="15" customHeight="1">
      <c r="A21" s="10"/>
      <c r="B21" s="24" t="s">
        <v>25</v>
      </c>
      <c r="C21" s="24"/>
      <c r="D21" s="12">
        <v>183000</v>
      </c>
      <c r="E21" s="12">
        <v>154157</v>
      </c>
      <c r="F21" s="12">
        <v>183000</v>
      </c>
      <c r="G21" s="12">
        <v>157555</v>
      </c>
      <c r="H21" s="12">
        <v>176000</v>
      </c>
      <c r="I21" s="12">
        <v>155182</v>
      </c>
      <c r="J21" s="12">
        <v>168000</v>
      </c>
      <c r="K21" s="25">
        <v>165812</v>
      </c>
      <c r="L21" s="12">
        <v>168000</v>
      </c>
      <c r="M21" s="25">
        <v>159812</v>
      </c>
      <c r="N21" s="26" t="s">
        <v>26</v>
      </c>
      <c r="O21" s="27"/>
      <c r="P21" s="27"/>
    </row>
    <row r="22" spans="1:16" ht="15" customHeight="1">
      <c r="A22" s="10"/>
      <c r="B22" s="24" t="s">
        <v>27</v>
      </c>
      <c r="C22" s="24"/>
      <c r="D22" s="12">
        <v>2975023</v>
      </c>
      <c r="E22" s="12">
        <v>2965539</v>
      </c>
      <c r="F22" s="12">
        <v>3071361</v>
      </c>
      <c r="G22" s="12">
        <v>3057025</v>
      </c>
      <c r="H22" s="12">
        <v>3110006</v>
      </c>
      <c r="I22" s="12">
        <v>3077505.813</v>
      </c>
      <c r="J22" s="12">
        <v>3006984</v>
      </c>
      <c r="K22" s="25">
        <v>2887805</v>
      </c>
      <c r="L22" s="12">
        <v>3186060</v>
      </c>
      <c r="M22" s="25">
        <v>3027092</v>
      </c>
      <c r="N22" s="26" t="s">
        <v>28</v>
      </c>
      <c r="O22" s="27"/>
      <c r="P22" s="27"/>
    </row>
    <row r="23" spans="1:16" ht="15" customHeight="1">
      <c r="A23" s="10"/>
      <c r="B23" s="20" t="s">
        <v>29</v>
      </c>
      <c r="C23" s="20"/>
      <c r="D23" s="12">
        <v>7693719</v>
      </c>
      <c r="E23" s="12">
        <v>7498945</v>
      </c>
      <c r="F23" s="12">
        <v>7898553</v>
      </c>
      <c r="G23" s="12">
        <v>7597531</v>
      </c>
      <c r="H23" s="12">
        <v>7895108</v>
      </c>
      <c r="I23" s="12">
        <v>7657014.289</v>
      </c>
      <c r="J23" s="12">
        <v>7954200</v>
      </c>
      <c r="K23" s="25">
        <v>7659889</v>
      </c>
      <c r="L23" s="12">
        <v>8052568</v>
      </c>
      <c r="M23" s="25">
        <v>7710938</v>
      </c>
      <c r="N23" s="26" t="s">
        <v>30</v>
      </c>
      <c r="O23" s="27"/>
      <c r="P23" s="27"/>
    </row>
    <row r="24" spans="1:16" ht="15" customHeight="1">
      <c r="A24" s="10"/>
      <c r="B24" s="24" t="s">
        <v>31</v>
      </c>
      <c r="C24" s="24"/>
      <c r="D24" s="12">
        <v>37356418</v>
      </c>
      <c r="E24" s="12">
        <v>32660537</v>
      </c>
      <c r="F24" s="12">
        <v>36673058</v>
      </c>
      <c r="G24" s="12">
        <v>34881678</v>
      </c>
      <c r="H24" s="12">
        <v>33887179</v>
      </c>
      <c r="I24" s="12">
        <v>32633722.048</v>
      </c>
      <c r="J24" s="12">
        <v>34484532</v>
      </c>
      <c r="K24" s="25">
        <v>33161426</v>
      </c>
      <c r="L24" s="12">
        <v>33261679</v>
      </c>
      <c r="M24" s="25">
        <v>32127471</v>
      </c>
      <c r="N24" s="26" t="s">
        <v>32</v>
      </c>
      <c r="O24" s="27"/>
      <c r="P24" s="27"/>
    </row>
    <row r="25" spans="1:16" ht="15" customHeight="1">
      <c r="A25" s="10"/>
      <c r="B25" s="24" t="s">
        <v>33</v>
      </c>
      <c r="C25" s="24"/>
      <c r="D25" s="12">
        <v>6465913</v>
      </c>
      <c r="E25" s="12">
        <v>5366750</v>
      </c>
      <c r="F25" s="12">
        <v>5390642</v>
      </c>
      <c r="G25" s="12">
        <v>5206750</v>
      </c>
      <c r="H25" s="12">
        <v>4256629</v>
      </c>
      <c r="I25" s="12">
        <v>4063878.599</v>
      </c>
      <c r="J25" s="12">
        <v>4158568</v>
      </c>
      <c r="K25" s="25">
        <v>3935494</v>
      </c>
      <c r="L25" s="21">
        <v>4284956</v>
      </c>
      <c r="M25" s="25">
        <v>4186930</v>
      </c>
      <c r="N25" s="26" t="s">
        <v>34</v>
      </c>
      <c r="O25" s="27"/>
      <c r="P25" s="27"/>
    </row>
    <row r="26" spans="1:16" ht="15" customHeight="1">
      <c r="A26" s="10"/>
      <c r="B26" s="20" t="s">
        <v>35</v>
      </c>
      <c r="C26" s="20"/>
      <c r="D26" s="12">
        <v>390361</v>
      </c>
      <c r="E26" s="12">
        <v>451069</v>
      </c>
      <c r="F26" s="12">
        <v>445193</v>
      </c>
      <c r="G26" s="12">
        <v>420329</v>
      </c>
      <c r="H26" s="12">
        <v>224744</v>
      </c>
      <c r="I26" s="12">
        <v>325292.836</v>
      </c>
      <c r="J26" s="12">
        <v>329610</v>
      </c>
      <c r="K26" s="25">
        <v>343738</v>
      </c>
      <c r="L26" s="21">
        <v>765145</v>
      </c>
      <c r="M26" s="25">
        <v>818846</v>
      </c>
      <c r="N26" s="26" t="s">
        <v>36</v>
      </c>
      <c r="O26" s="27"/>
      <c r="P26" s="27"/>
    </row>
    <row r="27" spans="1:14" ht="15" customHeight="1">
      <c r="A27" s="10"/>
      <c r="B27" s="24" t="s">
        <v>37</v>
      </c>
      <c r="C27" s="24"/>
      <c r="D27" s="12">
        <v>81335</v>
      </c>
      <c r="E27" s="12">
        <v>129709</v>
      </c>
      <c r="F27" s="21">
        <v>67348</v>
      </c>
      <c r="G27" s="21">
        <v>89926</v>
      </c>
      <c r="H27" s="21">
        <v>171107</v>
      </c>
      <c r="I27" s="21">
        <v>242422.601</v>
      </c>
      <c r="J27" s="21">
        <v>33892</v>
      </c>
      <c r="K27" s="22">
        <v>105100</v>
      </c>
      <c r="L27" s="21">
        <v>200997</v>
      </c>
      <c r="M27" s="22">
        <v>260819</v>
      </c>
      <c r="N27" s="26" t="s">
        <v>38</v>
      </c>
    </row>
    <row r="28" spans="1:14" ht="15" customHeight="1">
      <c r="A28" s="10"/>
      <c r="B28" s="24" t="s">
        <v>39</v>
      </c>
      <c r="C28" s="24"/>
      <c r="D28" s="12">
        <v>2535557</v>
      </c>
      <c r="E28" s="12">
        <v>2491549</v>
      </c>
      <c r="F28" s="21">
        <v>2329723</v>
      </c>
      <c r="G28" s="21">
        <v>1127990</v>
      </c>
      <c r="H28" s="21">
        <v>1218281</v>
      </c>
      <c r="I28" s="21">
        <v>16211.718</v>
      </c>
      <c r="J28" s="21">
        <v>1812972</v>
      </c>
      <c r="K28" s="22">
        <v>113462</v>
      </c>
      <c r="L28" s="21">
        <v>2232508</v>
      </c>
      <c r="M28" s="22">
        <v>1282055</v>
      </c>
      <c r="N28" s="26" t="s">
        <v>40</v>
      </c>
    </row>
    <row r="29" spans="1:14" ht="15" customHeight="1">
      <c r="A29" s="10"/>
      <c r="B29" s="24" t="s">
        <v>41</v>
      </c>
      <c r="C29" s="24"/>
      <c r="D29" s="12">
        <v>4267035</v>
      </c>
      <c r="E29" s="12">
        <v>4296637</v>
      </c>
      <c r="F29" s="21">
        <v>4427327</v>
      </c>
      <c r="G29" s="21">
        <v>5700580</v>
      </c>
      <c r="H29" s="21">
        <v>3123811</v>
      </c>
      <c r="I29" s="21">
        <v>5210273.262</v>
      </c>
      <c r="J29" s="21">
        <v>3707490</v>
      </c>
      <c r="K29" s="22">
        <v>4899961</v>
      </c>
      <c r="L29" s="21">
        <v>2199981</v>
      </c>
      <c r="M29" s="22">
        <v>3417560</v>
      </c>
      <c r="N29" s="26" t="s">
        <v>42</v>
      </c>
    </row>
    <row r="30" spans="1:14" ht="15" customHeight="1">
      <c r="A30" s="10"/>
      <c r="B30" s="24" t="s">
        <v>43</v>
      </c>
      <c r="C30" s="24"/>
      <c r="D30" s="12">
        <v>3323928</v>
      </c>
      <c r="E30" s="12">
        <v>3259880</v>
      </c>
      <c r="F30" s="21">
        <v>3308355</v>
      </c>
      <c r="G30" s="21">
        <v>3347169</v>
      </c>
      <c r="H30" s="21">
        <v>2884984</v>
      </c>
      <c r="I30" s="21">
        <v>3095820.793</v>
      </c>
      <c r="J30" s="21">
        <v>2202822</v>
      </c>
      <c r="K30" s="22">
        <v>2472164</v>
      </c>
      <c r="L30" s="21">
        <v>2513168</v>
      </c>
      <c r="M30" s="22">
        <v>2657305</v>
      </c>
      <c r="N30" s="26" t="s">
        <v>44</v>
      </c>
    </row>
    <row r="31" spans="1:14" ht="15" customHeight="1">
      <c r="A31" s="10"/>
      <c r="B31" s="24" t="s">
        <v>45</v>
      </c>
      <c r="C31" s="24"/>
      <c r="D31" s="12">
        <v>23048800</v>
      </c>
      <c r="E31" s="12">
        <v>20405900</v>
      </c>
      <c r="F31" s="21">
        <v>27085927</v>
      </c>
      <c r="G31" s="21">
        <v>24431700</v>
      </c>
      <c r="H31" s="21">
        <v>27322873</v>
      </c>
      <c r="I31" s="21">
        <v>25196191</v>
      </c>
      <c r="J31" s="21">
        <v>29213000</v>
      </c>
      <c r="K31" s="22">
        <v>27113300</v>
      </c>
      <c r="L31" s="21">
        <v>33360400</v>
      </c>
      <c r="M31" s="22">
        <v>33503000</v>
      </c>
      <c r="N31" s="26" t="s">
        <v>46</v>
      </c>
    </row>
    <row r="32" spans="1:14" ht="15" customHeight="1">
      <c r="A32" s="10"/>
      <c r="B32" s="24"/>
      <c r="C32" s="24"/>
      <c r="D32" s="12"/>
      <c r="E32" s="12"/>
      <c r="F32" s="21"/>
      <c r="G32" s="21"/>
      <c r="H32" s="21"/>
      <c r="I32" s="21"/>
      <c r="J32" s="21"/>
      <c r="K32" s="22"/>
      <c r="L32" s="21"/>
      <c r="M32" s="22"/>
      <c r="N32" s="26"/>
    </row>
    <row r="33" spans="1:14" ht="15" customHeight="1">
      <c r="A33" s="10"/>
      <c r="B33" s="24"/>
      <c r="C33" s="24"/>
      <c r="D33" s="12"/>
      <c r="E33" s="12"/>
      <c r="F33" s="21"/>
      <c r="G33" s="21"/>
      <c r="H33" s="21"/>
      <c r="I33" s="21"/>
      <c r="J33" s="21"/>
      <c r="K33" s="22"/>
      <c r="L33" s="21"/>
      <c r="M33" s="22"/>
      <c r="N33" s="23"/>
    </row>
    <row r="34" spans="1:14" s="19" customFormat="1" ht="15" customHeight="1">
      <c r="A34" s="15"/>
      <c r="B34" s="16" t="s">
        <v>47</v>
      </c>
      <c r="C34" s="16"/>
      <c r="D34" s="17">
        <f aca="true" t="shared" si="1" ref="D34:I34">SUM(D36:D49)</f>
        <v>234253902</v>
      </c>
      <c r="E34" s="17">
        <f t="shared" si="1"/>
        <v>220176182</v>
      </c>
      <c r="F34" s="17">
        <f t="shared" si="1"/>
        <v>233964197</v>
      </c>
      <c r="G34" s="17">
        <f t="shared" si="1"/>
        <v>225877243</v>
      </c>
      <c r="H34" s="17">
        <f t="shared" si="1"/>
        <v>224477035.136</v>
      </c>
      <c r="I34" s="17">
        <f t="shared" si="1"/>
        <v>217350435.467</v>
      </c>
      <c r="J34" s="17">
        <f>SUM(J36:J49)</f>
        <v>218446672</v>
      </c>
      <c r="K34" s="28">
        <f>SUM(K36:K49)</f>
        <v>211403037</v>
      </c>
      <c r="L34" s="28">
        <f>SUM(L36:L49)</f>
        <v>221876940</v>
      </c>
      <c r="M34" s="28">
        <f>SUM(M36:M49)</f>
        <v>218010147</v>
      </c>
      <c r="N34" s="29" t="s">
        <v>48</v>
      </c>
    </row>
    <row r="35" spans="1:14" ht="15" customHeight="1">
      <c r="A35" s="10"/>
      <c r="B35" s="24"/>
      <c r="C35" s="24"/>
      <c r="D35" s="12"/>
      <c r="E35" s="12"/>
      <c r="F35" s="21"/>
      <c r="G35" s="21"/>
      <c r="H35" s="21"/>
      <c r="I35" s="21"/>
      <c r="J35" s="21"/>
      <c r="K35" s="22"/>
      <c r="L35" s="21"/>
      <c r="M35" s="22"/>
      <c r="N35" s="30"/>
    </row>
    <row r="36" spans="1:14" ht="15" customHeight="1">
      <c r="A36" s="10"/>
      <c r="B36" s="24" t="s">
        <v>49</v>
      </c>
      <c r="C36" s="24"/>
      <c r="D36" s="12">
        <v>1113838</v>
      </c>
      <c r="E36" s="12">
        <v>1093887</v>
      </c>
      <c r="F36" s="21">
        <v>1098912</v>
      </c>
      <c r="G36" s="21">
        <v>1077876</v>
      </c>
      <c r="H36" s="21">
        <v>1063685</v>
      </c>
      <c r="I36" s="21">
        <v>1047613.828</v>
      </c>
      <c r="J36" s="21">
        <v>1080553</v>
      </c>
      <c r="K36" s="22">
        <v>1055926</v>
      </c>
      <c r="L36" s="21">
        <v>1067767</v>
      </c>
      <c r="M36" s="22">
        <v>1046518</v>
      </c>
      <c r="N36" s="30" t="s">
        <v>50</v>
      </c>
    </row>
    <row r="37" spans="1:14" ht="15" customHeight="1">
      <c r="A37" s="10"/>
      <c r="B37" s="24" t="s">
        <v>51</v>
      </c>
      <c r="C37" s="24"/>
      <c r="D37" s="12">
        <v>22140088</v>
      </c>
      <c r="E37" s="12">
        <v>21720828</v>
      </c>
      <c r="F37" s="21">
        <v>22016150</v>
      </c>
      <c r="G37" s="21">
        <v>21567246</v>
      </c>
      <c r="H37" s="21">
        <v>21816138</v>
      </c>
      <c r="I37" s="21">
        <v>21139482.066</v>
      </c>
      <c r="J37" s="21">
        <v>21952217</v>
      </c>
      <c r="K37" s="22">
        <v>21510809</v>
      </c>
      <c r="L37" s="21">
        <v>23034050</v>
      </c>
      <c r="M37" s="22">
        <v>22369180</v>
      </c>
      <c r="N37" s="30" t="s">
        <v>52</v>
      </c>
    </row>
    <row r="38" spans="1:14" ht="15" customHeight="1">
      <c r="A38" s="10"/>
      <c r="B38" s="24" t="s">
        <v>53</v>
      </c>
      <c r="C38" s="24"/>
      <c r="D38" s="12">
        <v>58329284</v>
      </c>
      <c r="E38" s="12">
        <v>56516233</v>
      </c>
      <c r="F38" s="21">
        <v>59718699</v>
      </c>
      <c r="G38" s="21">
        <v>59227725</v>
      </c>
      <c r="H38" s="21">
        <v>61605244</v>
      </c>
      <c r="I38" s="21">
        <v>60681322.18</v>
      </c>
      <c r="J38" s="21">
        <v>64378904</v>
      </c>
      <c r="K38" s="22">
        <v>62838082</v>
      </c>
      <c r="L38" s="21">
        <v>66045452</v>
      </c>
      <c r="M38" s="22">
        <v>65354903</v>
      </c>
      <c r="N38" s="30" t="s">
        <v>54</v>
      </c>
    </row>
    <row r="39" spans="1:14" ht="15" customHeight="1">
      <c r="A39" s="10"/>
      <c r="B39" s="24" t="s">
        <v>55</v>
      </c>
      <c r="C39" s="24"/>
      <c r="D39" s="12">
        <v>16569504</v>
      </c>
      <c r="E39" s="12">
        <v>16320570</v>
      </c>
      <c r="F39" s="21">
        <v>17416337</v>
      </c>
      <c r="G39" s="21">
        <v>16707563</v>
      </c>
      <c r="H39" s="21">
        <v>17259373</v>
      </c>
      <c r="I39" s="21">
        <v>16912635.038</v>
      </c>
      <c r="J39" s="21">
        <v>13476944</v>
      </c>
      <c r="K39" s="22">
        <v>13231459</v>
      </c>
      <c r="L39" s="21">
        <v>13473145</v>
      </c>
      <c r="M39" s="22">
        <v>13181095</v>
      </c>
      <c r="N39" s="30" t="s">
        <v>56</v>
      </c>
    </row>
    <row r="40" spans="1:14" ht="15" customHeight="1">
      <c r="A40" s="10"/>
      <c r="B40" s="24" t="s">
        <v>57</v>
      </c>
      <c r="C40" s="24"/>
      <c r="D40" s="12">
        <v>3562</v>
      </c>
      <c r="E40" s="12">
        <v>3561</v>
      </c>
      <c r="F40" s="21" t="s">
        <v>81</v>
      </c>
      <c r="G40" s="21" t="s">
        <v>81</v>
      </c>
      <c r="H40" s="21" t="s">
        <v>81</v>
      </c>
      <c r="I40" s="21" t="s">
        <v>81</v>
      </c>
      <c r="J40" s="21" t="s">
        <v>84</v>
      </c>
      <c r="K40" s="22" t="s">
        <v>84</v>
      </c>
      <c r="L40" s="21" t="s">
        <v>84</v>
      </c>
      <c r="M40" s="22" t="s">
        <v>84</v>
      </c>
      <c r="N40" s="30" t="s">
        <v>58</v>
      </c>
    </row>
    <row r="41" spans="1:14" ht="15" customHeight="1">
      <c r="A41" s="10"/>
      <c r="B41" s="24" t="s">
        <v>59</v>
      </c>
      <c r="C41" s="24"/>
      <c r="D41" s="12">
        <v>5911120</v>
      </c>
      <c r="E41" s="12">
        <v>5809953</v>
      </c>
      <c r="F41" s="21">
        <v>4584355</v>
      </c>
      <c r="G41" s="21">
        <v>4423463</v>
      </c>
      <c r="H41" s="21">
        <v>4213358</v>
      </c>
      <c r="I41" s="21">
        <v>4191900.382</v>
      </c>
      <c r="J41" s="21">
        <v>3860980</v>
      </c>
      <c r="K41" s="22">
        <v>3808061</v>
      </c>
      <c r="L41" s="21">
        <v>3868256</v>
      </c>
      <c r="M41" s="22">
        <v>3814865</v>
      </c>
      <c r="N41" s="30" t="s">
        <v>60</v>
      </c>
    </row>
    <row r="42" spans="1:14" ht="15" customHeight="1">
      <c r="A42" s="10"/>
      <c r="B42" s="24" t="s">
        <v>61</v>
      </c>
      <c r="C42" s="24"/>
      <c r="D42" s="12">
        <v>4190757</v>
      </c>
      <c r="E42" s="12">
        <v>4102489</v>
      </c>
      <c r="F42" s="21">
        <v>3789150</v>
      </c>
      <c r="G42" s="21">
        <v>3742197</v>
      </c>
      <c r="H42" s="21">
        <v>4213131</v>
      </c>
      <c r="I42" s="21">
        <v>4147396.741</v>
      </c>
      <c r="J42" s="21">
        <v>3667263</v>
      </c>
      <c r="K42" s="22">
        <v>3600341</v>
      </c>
      <c r="L42" s="21">
        <v>3203433</v>
      </c>
      <c r="M42" s="22">
        <v>3079317</v>
      </c>
      <c r="N42" s="30" t="s">
        <v>62</v>
      </c>
    </row>
    <row r="43" spans="1:14" ht="15" customHeight="1">
      <c r="A43" s="10"/>
      <c r="B43" s="24" t="s">
        <v>63</v>
      </c>
      <c r="C43" s="24"/>
      <c r="D43" s="12">
        <v>50959381</v>
      </c>
      <c r="E43" s="12">
        <v>41029736</v>
      </c>
      <c r="F43" s="21">
        <v>49199257</v>
      </c>
      <c r="G43" s="21">
        <v>43902443</v>
      </c>
      <c r="H43" s="21">
        <v>39710307.41</v>
      </c>
      <c r="I43" s="21">
        <v>35776823.709</v>
      </c>
      <c r="J43" s="21">
        <v>39776942</v>
      </c>
      <c r="K43" s="22">
        <v>36430418</v>
      </c>
      <c r="L43" s="21">
        <v>32011932</v>
      </c>
      <c r="M43" s="22">
        <v>30020693</v>
      </c>
      <c r="N43" s="30" t="s">
        <v>64</v>
      </c>
    </row>
    <row r="44" spans="1:14" ht="15" customHeight="1">
      <c r="A44" s="10"/>
      <c r="B44" s="24" t="s">
        <v>65</v>
      </c>
      <c r="C44" s="24"/>
      <c r="D44" s="12">
        <v>7416276</v>
      </c>
      <c r="E44" s="12">
        <v>7184612</v>
      </c>
      <c r="F44" s="21">
        <v>7125504</v>
      </c>
      <c r="G44" s="21">
        <v>7004983</v>
      </c>
      <c r="H44" s="21">
        <v>7117339</v>
      </c>
      <c r="I44" s="21">
        <v>6991949.681</v>
      </c>
      <c r="J44" s="21">
        <v>6997720</v>
      </c>
      <c r="K44" s="22">
        <v>6856679</v>
      </c>
      <c r="L44" s="21">
        <v>7059410</v>
      </c>
      <c r="M44" s="22">
        <v>6894748</v>
      </c>
      <c r="N44" s="30" t="s">
        <v>66</v>
      </c>
    </row>
    <row r="45" spans="1:14" ht="15" customHeight="1">
      <c r="A45" s="10"/>
      <c r="B45" s="24" t="s">
        <v>67</v>
      </c>
      <c r="C45" s="24"/>
      <c r="D45" s="12">
        <v>27483955</v>
      </c>
      <c r="E45" s="12">
        <v>26448300</v>
      </c>
      <c r="F45" s="21">
        <v>29380360</v>
      </c>
      <c r="G45" s="21">
        <v>28760255</v>
      </c>
      <c r="H45" s="21">
        <v>25391918.726</v>
      </c>
      <c r="I45" s="21">
        <v>24517137.365</v>
      </c>
      <c r="J45" s="21">
        <v>25271043</v>
      </c>
      <c r="K45" s="22">
        <v>24232831</v>
      </c>
      <c r="L45" s="21">
        <v>25544264</v>
      </c>
      <c r="M45" s="22">
        <v>25819062</v>
      </c>
      <c r="N45" s="30" t="s">
        <v>68</v>
      </c>
    </row>
    <row r="46" spans="1:14" ht="15" customHeight="1">
      <c r="A46" s="10"/>
      <c r="B46" s="24" t="s">
        <v>69</v>
      </c>
      <c r="C46" s="24"/>
      <c r="D46" s="12">
        <v>80476</v>
      </c>
      <c r="E46" s="12">
        <v>80476</v>
      </c>
      <c r="F46" s="21">
        <v>28662</v>
      </c>
      <c r="G46" s="21">
        <v>24771</v>
      </c>
      <c r="H46" s="21" t="s">
        <v>81</v>
      </c>
      <c r="I46" s="21" t="s">
        <v>81</v>
      </c>
      <c r="J46" s="21" t="s">
        <v>84</v>
      </c>
      <c r="K46" s="22" t="s">
        <v>84</v>
      </c>
      <c r="L46" s="21">
        <v>206465</v>
      </c>
      <c r="M46" s="22">
        <v>197713</v>
      </c>
      <c r="N46" s="30" t="s">
        <v>70</v>
      </c>
    </row>
    <row r="47" spans="1:14" ht="15" customHeight="1">
      <c r="A47" s="10"/>
      <c r="B47" s="24" t="s">
        <v>71</v>
      </c>
      <c r="C47" s="24"/>
      <c r="D47" s="12">
        <v>38187861</v>
      </c>
      <c r="E47" s="12">
        <v>38117737</v>
      </c>
      <c r="F47" s="21">
        <v>37572611</v>
      </c>
      <c r="G47" s="21">
        <v>37522221</v>
      </c>
      <c r="H47" s="21">
        <v>40129841</v>
      </c>
      <c r="I47" s="21">
        <v>40108474.477</v>
      </c>
      <c r="J47" s="21">
        <v>36080506</v>
      </c>
      <c r="K47" s="22">
        <v>36057831</v>
      </c>
      <c r="L47" s="21">
        <v>44415866</v>
      </c>
      <c r="M47" s="22">
        <v>44414153</v>
      </c>
      <c r="N47" s="23" t="s">
        <v>72</v>
      </c>
    </row>
    <row r="48" spans="1:14" ht="15" customHeight="1">
      <c r="A48" s="10"/>
      <c r="B48" s="24" t="s">
        <v>73</v>
      </c>
      <c r="C48" s="24"/>
      <c r="D48" s="12">
        <v>1747800</v>
      </c>
      <c r="E48" s="12">
        <v>1747800</v>
      </c>
      <c r="F48" s="21">
        <v>1923500</v>
      </c>
      <c r="G48" s="21">
        <v>1916500</v>
      </c>
      <c r="H48" s="21">
        <v>1836700</v>
      </c>
      <c r="I48" s="21">
        <v>1835700</v>
      </c>
      <c r="J48" s="21">
        <v>1783600</v>
      </c>
      <c r="K48" s="22">
        <v>1780600</v>
      </c>
      <c r="L48" s="21">
        <v>1826900</v>
      </c>
      <c r="M48" s="22">
        <v>1817900</v>
      </c>
      <c r="N48" s="23" t="s">
        <v>74</v>
      </c>
    </row>
    <row r="49" spans="1:14" ht="15" customHeight="1">
      <c r="A49" s="10"/>
      <c r="B49" s="24" t="s">
        <v>75</v>
      </c>
      <c r="C49" s="24"/>
      <c r="D49" s="12">
        <v>120000</v>
      </c>
      <c r="E49" s="12" t="s">
        <v>14</v>
      </c>
      <c r="F49" s="21">
        <v>110700</v>
      </c>
      <c r="G49" s="21" t="s">
        <v>81</v>
      </c>
      <c r="H49" s="21">
        <v>120000</v>
      </c>
      <c r="I49" s="21" t="s">
        <v>81</v>
      </c>
      <c r="J49" s="21">
        <v>120000</v>
      </c>
      <c r="K49" s="22" t="s">
        <v>84</v>
      </c>
      <c r="L49" s="21">
        <v>120000</v>
      </c>
      <c r="M49" s="22" t="s">
        <v>84</v>
      </c>
      <c r="N49" s="23" t="s">
        <v>76</v>
      </c>
    </row>
    <row r="50" spans="1:14" ht="15" customHeight="1">
      <c r="A50" s="31"/>
      <c r="B50" s="32"/>
      <c r="C50" s="32"/>
      <c r="D50" s="33"/>
      <c r="E50" s="32"/>
      <c r="F50" s="32"/>
      <c r="G50" s="32"/>
      <c r="H50" s="32"/>
      <c r="I50" s="32"/>
      <c r="J50" s="32"/>
      <c r="K50" s="34"/>
      <c r="L50" s="32"/>
      <c r="M50" s="34"/>
      <c r="N50" s="6"/>
    </row>
    <row r="51" spans="1:4" ht="15" customHeight="1">
      <c r="A51" s="1" t="s">
        <v>77</v>
      </c>
      <c r="D51" s="27"/>
    </row>
    <row r="52" ht="15" customHeight="1">
      <c r="D52" s="35"/>
    </row>
    <row r="53" ht="15" customHeight="1">
      <c r="D53" s="35"/>
    </row>
    <row r="54" ht="15" customHeight="1">
      <c r="D54" s="35"/>
    </row>
    <row r="55" ht="15" customHeight="1">
      <c r="D55" s="35"/>
    </row>
    <row r="56" ht="15" customHeight="1">
      <c r="D56" s="35"/>
    </row>
    <row r="57" ht="15" customHeight="1">
      <c r="D57" s="35"/>
    </row>
    <row r="58" ht="15" customHeight="1">
      <c r="D58" s="35"/>
    </row>
    <row r="59" ht="15" customHeight="1">
      <c r="D59" s="35"/>
    </row>
    <row r="60" ht="15" customHeight="1">
      <c r="D60" s="35"/>
    </row>
    <row r="61" ht="15" customHeight="1">
      <c r="D61" s="35"/>
    </row>
    <row r="62" ht="15" customHeight="1">
      <c r="D62" s="35"/>
    </row>
    <row r="63" ht="15" customHeight="1">
      <c r="D63" s="35"/>
    </row>
    <row r="64" ht="15" customHeight="1">
      <c r="D64" s="35"/>
    </row>
    <row r="65" ht="15" customHeight="1">
      <c r="D65" s="35"/>
    </row>
    <row r="66" ht="15" customHeight="1">
      <c r="D66" s="35"/>
    </row>
    <row r="67" ht="15" customHeight="1">
      <c r="D67" s="35"/>
    </row>
    <row r="68" ht="15" customHeight="1">
      <c r="D68" s="35"/>
    </row>
    <row r="69" ht="15" customHeight="1">
      <c r="D69" s="35"/>
    </row>
    <row r="70" ht="15" customHeight="1">
      <c r="D70" s="35"/>
    </row>
    <row r="71" ht="15" customHeight="1">
      <c r="D71" s="35"/>
    </row>
    <row r="72" ht="15" customHeight="1">
      <c r="D72" s="35"/>
    </row>
    <row r="73" ht="15" customHeight="1">
      <c r="D73" s="35"/>
    </row>
    <row r="74" ht="15" customHeight="1">
      <c r="D74" s="35"/>
    </row>
    <row r="75" ht="15" customHeight="1">
      <c r="D75" s="35"/>
    </row>
    <row r="76" ht="15" customHeight="1">
      <c r="D76" s="35"/>
    </row>
    <row r="77" ht="15" customHeight="1">
      <c r="D77" s="35"/>
    </row>
    <row r="78" ht="15" customHeight="1">
      <c r="D78" s="35"/>
    </row>
    <row r="79" ht="15" customHeight="1">
      <c r="D79" s="35"/>
    </row>
    <row r="80" ht="15" customHeight="1">
      <c r="D80" s="35"/>
    </row>
    <row r="81" ht="15" customHeight="1">
      <c r="D81" s="35"/>
    </row>
    <row r="82" ht="15" customHeight="1">
      <c r="D82" s="35"/>
    </row>
    <row r="83" ht="15" customHeight="1">
      <c r="D83" s="35"/>
    </row>
    <row r="84" ht="15" customHeight="1">
      <c r="D84" s="35"/>
    </row>
    <row r="85" ht="15" customHeight="1">
      <c r="D85" s="35"/>
    </row>
    <row r="86" ht="15" customHeight="1">
      <c r="D86" s="35"/>
    </row>
    <row r="87" ht="15" customHeight="1">
      <c r="D87" s="35"/>
    </row>
    <row r="88" ht="15" customHeight="1">
      <c r="D88" s="35"/>
    </row>
    <row r="89" ht="15" customHeight="1">
      <c r="D89" s="35"/>
    </row>
    <row r="90" ht="15" customHeight="1">
      <c r="D90" s="35"/>
    </row>
  </sheetData>
  <mergeCells count="8">
    <mergeCell ref="A1:N1"/>
    <mergeCell ref="A2:N2"/>
    <mergeCell ref="A5:C6"/>
    <mergeCell ref="L5:M5"/>
    <mergeCell ref="H5:I5"/>
    <mergeCell ref="D5:E5"/>
    <mergeCell ref="F5:G5"/>
    <mergeCell ref="J5:K5"/>
  </mergeCells>
  <printOptions/>
  <pageMargins left="0.93" right="0.4724409448818898" top="0.7874015748031497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D19" sqref="D19"/>
    </sheetView>
  </sheetViews>
  <sheetFormatPr defaultColWidth="8.625" defaultRowHeight="15" customHeight="1"/>
  <cols>
    <col min="1" max="3" width="1.625" style="1" customWidth="1"/>
    <col min="4" max="4" width="24.625" style="1" customWidth="1"/>
    <col min="5" max="5" width="1.625" style="1" customWidth="1"/>
    <col min="6" max="15" width="13.125" style="1" customWidth="1"/>
    <col min="16" max="16" width="13.125" style="52" customWidth="1"/>
    <col min="17" max="17" width="7.625" style="1" customWidth="1"/>
    <col min="18" max="18" width="13.625" style="1" bestFit="1" customWidth="1"/>
    <col min="19" max="19" width="7.625" style="1" customWidth="1"/>
    <col min="20" max="16384" width="8.625" style="1" customWidth="1"/>
  </cols>
  <sheetData>
    <row r="1" spans="1:16" ht="24" customHeight="1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3" ht="15" customHeight="1">
      <c r="A3" s="1" t="s">
        <v>0</v>
      </c>
    </row>
    <row r="4" spans="1:16" ht="15" customHeight="1">
      <c r="A4" s="53" t="s">
        <v>93</v>
      </c>
      <c r="B4" s="53"/>
      <c r="C4" s="53"/>
      <c r="D4" s="53"/>
      <c r="E4" s="54"/>
      <c r="F4" s="50" t="s">
        <v>94</v>
      </c>
      <c r="G4" s="48"/>
      <c r="H4" s="50" t="s">
        <v>95</v>
      </c>
      <c r="I4" s="48"/>
      <c r="J4" s="50" t="s">
        <v>96</v>
      </c>
      <c r="K4" s="48"/>
      <c r="L4" s="50" t="s">
        <v>97</v>
      </c>
      <c r="M4" s="48"/>
      <c r="N4" s="50" t="s">
        <v>98</v>
      </c>
      <c r="O4" s="48"/>
      <c r="P4" s="3" t="s">
        <v>2</v>
      </c>
    </row>
    <row r="5" spans="1:18" ht="15" customHeight="1">
      <c r="A5" s="55"/>
      <c r="B5" s="55"/>
      <c r="C5" s="55"/>
      <c r="D5" s="55"/>
      <c r="E5" s="56"/>
      <c r="F5" s="36" t="s">
        <v>99</v>
      </c>
      <c r="G5" s="36" t="s">
        <v>100</v>
      </c>
      <c r="H5" s="36" t="s">
        <v>99</v>
      </c>
      <c r="I5" s="36" t="s">
        <v>100</v>
      </c>
      <c r="J5" s="36" t="s">
        <v>99</v>
      </c>
      <c r="K5" s="38" t="s">
        <v>100</v>
      </c>
      <c r="L5" s="36" t="s">
        <v>99</v>
      </c>
      <c r="M5" s="38" t="s">
        <v>100</v>
      </c>
      <c r="N5" s="36" t="s">
        <v>99</v>
      </c>
      <c r="O5" s="38" t="s">
        <v>100</v>
      </c>
      <c r="P5" s="6" t="s">
        <v>4</v>
      </c>
      <c r="Q5" s="52"/>
      <c r="R5" s="52"/>
    </row>
    <row r="6" spans="1:16" ht="15" customHeight="1">
      <c r="A6" s="11"/>
      <c r="B6" s="11"/>
      <c r="C6" s="11"/>
      <c r="D6" s="11"/>
      <c r="E6" s="57"/>
      <c r="F6" s="58"/>
      <c r="G6" s="59"/>
      <c r="H6" s="59"/>
      <c r="I6" s="59"/>
      <c r="J6" s="59"/>
      <c r="K6" s="59"/>
      <c r="L6" s="60"/>
      <c r="M6" s="61"/>
      <c r="N6" s="60"/>
      <c r="O6" s="61"/>
      <c r="P6" s="62"/>
    </row>
    <row r="7" spans="1:16" s="19" customFormat="1" ht="15" customHeight="1">
      <c r="A7" s="63" t="s">
        <v>101</v>
      </c>
      <c r="B7" s="63"/>
      <c r="C7" s="63"/>
      <c r="D7" s="63"/>
      <c r="E7" s="64"/>
      <c r="F7" s="65">
        <f aca="true" t="shared" si="0" ref="F7:K7">SUM(F9:F10)</f>
        <v>94623079</v>
      </c>
      <c r="G7" s="65">
        <f t="shared" si="0"/>
        <v>84511126</v>
      </c>
      <c r="H7" s="17">
        <f t="shared" si="0"/>
        <v>94772389</v>
      </c>
      <c r="I7" s="17">
        <f t="shared" si="0"/>
        <v>85259752</v>
      </c>
      <c r="J7" s="17">
        <f t="shared" si="0"/>
        <v>94242741.687</v>
      </c>
      <c r="K7" s="17">
        <f t="shared" si="0"/>
        <v>84795914.11500001</v>
      </c>
      <c r="L7" s="65">
        <f>SUM(L9:L10)</f>
        <v>90943267</v>
      </c>
      <c r="M7" s="65">
        <f>SUM(M9:M10)</f>
        <v>81930714</v>
      </c>
      <c r="N7" s="65"/>
      <c r="O7" s="65"/>
      <c r="P7" s="66" t="s">
        <v>102</v>
      </c>
    </row>
    <row r="8" spans="1:16" ht="15" customHeight="1">
      <c r="A8" s="24"/>
      <c r="B8" s="24"/>
      <c r="C8" s="24"/>
      <c r="D8" s="20"/>
      <c r="E8" s="67"/>
      <c r="F8" s="21"/>
      <c r="G8" s="21"/>
      <c r="H8" s="68"/>
      <c r="I8" s="68"/>
      <c r="J8" s="12"/>
      <c r="K8" s="21"/>
      <c r="L8" s="21"/>
      <c r="M8" s="21"/>
      <c r="N8" s="21"/>
      <c r="O8" s="21"/>
      <c r="P8" s="13"/>
    </row>
    <row r="9" spans="1:16" ht="15" customHeight="1">
      <c r="A9" s="24"/>
      <c r="B9" s="24"/>
      <c r="C9" s="69" t="s">
        <v>103</v>
      </c>
      <c r="D9" s="69"/>
      <c r="E9" s="70"/>
      <c r="F9" s="12">
        <f aca="true" t="shared" si="1" ref="F9:K9">SUM(F13,F21,F23,F27,F31,F35,F39,F43,F47)</f>
        <v>85354673</v>
      </c>
      <c r="G9" s="12">
        <f t="shared" si="1"/>
        <v>82955710</v>
      </c>
      <c r="H9" s="12">
        <f t="shared" si="1"/>
        <v>86066762</v>
      </c>
      <c r="I9" s="12">
        <f t="shared" si="1"/>
        <v>83791478</v>
      </c>
      <c r="J9" s="12">
        <f t="shared" si="1"/>
        <v>85382640.451</v>
      </c>
      <c r="K9" s="12">
        <f t="shared" si="1"/>
        <v>83210304.29200001</v>
      </c>
      <c r="L9" s="12">
        <f>SUM(L13,L21,L23,L27,L31,L35,L39,L43,L47)</f>
        <v>82713380</v>
      </c>
      <c r="M9" s="12">
        <f>SUM(M13,M21,M23,M27,M31,M35,M39,M43,M47)</f>
        <v>80436224</v>
      </c>
      <c r="N9" s="12"/>
      <c r="O9" s="12"/>
      <c r="P9" s="71" t="s">
        <v>104</v>
      </c>
    </row>
    <row r="10" spans="1:18" ht="15" customHeight="1">
      <c r="A10" s="24"/>
      <c r="B10" s="24"/>
      <c r="C10" s="69" t="s">
        <v>105</v>
      </c>
      <c r="D10" s="69"/>
      <c r="E10" s="70"/>
      <c r="F10" s="12">
        <f>SUM(F16,F22,F28,F32,F40,F36,F48,F44)</f>
        <v>9268406</v>
      </c>
      <c r="G10" s="12">
        <f>SUM(G16,G22,G28,G32,G40,G36,G48,G44)</f>
        <v>1555416</v>
      </c>
      <c r="H10" s="12">
        <v>8705627</v>
      </c>
      <c r="I10" s="12">
        <f>SUM(I16,I22,I28,I32,I40,I36,I48,I44)</f>
        <v>1468274</v>
      </c>
      <c r="J10" s="12">
        <f>SUM(J16,J22,J28,J32,J40,J36,J48,J44)</f>
        <v>8860101.236</v>
      </c>
      <c r="K10" s="12">
        <f>SUM(K16,K22,K28,K32,K40,K36,K48,K44)</f>
        <v>1585609.8229999996</v>
      </c>
      <c r="L10" s="12">
        <f>SUM(L16,L22,L28,L32,L40,L36,L48,L44)</f>
        <v>8229887</v>
      </c>
      <c r="M10" s="12">
        <f>SUM(M16,M22,M28,M32,M40,M36,M48,M44)</f>
        <v>1494490</v>
      </c>
      <c r="N10" s="12"/>
      <c r="O10" s="12"/>
      <c r="P10" s="71" t="s">
        <v>106</v>
      </c>
      <c r="Q10" s="27"/>
      <c r="R10" s="27"/>
    </row>
    <row r="11" spans="1:18" ht="15" customHeight="1">
      <c r="A11" s="24"/>
      <c r="B11" s="24"/>
      <c r="C11" s="24"/>
      <c r="D11" s="24"/>
      <c r="E11" s="70"/>
      <c r="F11" s="21"/>
      <c r="G11" s="21"/>
      <c r="H11" s="12"/>
      <c r="I11" s="12"/>
      <c r="J11" s="12"/>
      <c r="K11" s="12"/>
      <c r="L11" s="21"/>
      <c r="M11" s="21"/>
      <c r="N11" s="21"/>
      <c r="O11" s="21"/>
      <c r="P11" s="71"/>
      <c r="Q11" s="27"/>
      <c r="R11" s="27"/>
    </row>
    <row r="12" spans="1:18" ht="15" customHeight="1">
      <c r="A12" s="24"/>
      <c r="B12" s="69" t="s">
        <v>107</v>
      </c>
      <c r="C12" s="69"/>
      <c r="D12" s="69"/>
      <c r="E12" s="70"/>
      <c r="F12" s="21">
        <f aca="true" t="shared" si="2" ref="F12:K12">F13+F16</f>
        <v>41088096</v>
      </c>
      <c r="G12" s="21">
        <f t="shared" si="2"/>
        <v>37102394</v>
      </c>
      <c r="H12" s="12">
        <f t="shared" si="2"/>
        <v>40634249</v>
      </c>
      <c r="I12" s="12">
        <f t="shared" si="2"/>
        <v>36785902</v>
      </c>
      <c r="J12" s="12">
        <f t="shared" si="2"/>
        <v>39541444.757</v>
      </c>
      <c r="K12" s="12">
        <f t="shared" si="2"/>
        <v>35727169.68000001</v>
      </c>
      <c r="L12" s="21">
        <f>L13+L16</f>
        <v>38421918</v>
      </c>
      <c r="M12" s="21">
        <f>M13+M16</f>
        <v>34657609</v>
      </c>
      <c r="N12" s="21"/>
      <c r="O12" s="21"/>
      <c r="P12" s="71" t="s">
        <v>108</v>
      </c>
      <c r="Q12" s="27"/>
      <c r="R12" s="27"/>
    </row>
    <row r="13" spans="1:18" ht="15" customHeight="1">
      <c r="A13" s="24"/>
      <c r="B13" s="24"/>
      <c r="C13" s="69" t="s">
        <v>103</v>
      </c>
      <c r="D13" s="69"/>
      <c r="E13" s="70"/>
      <c r="F13" s="21">
        <f aca="true" t="shared" si="3" ref="F13:K13">SUM(F14:F15)</f>
        <v>37470762</v>
      </c>
      <c r="G13" s="21">
        <f t="shared" si="3"/>
        <v>36593598</v>
      </c>
      <c r="H13" s="12">
        <f t="shared" si="3"/>
        <v>37116569</v>
      </c>
      <c r="I13" s="12">
        <f t="shared" si="3"/>
        <v>36305703</v>
      </c>
      <c r="J13" s="12">
        <f t="shared" si="3"/>
        <v>35937926.433</v>
      </c>
      <c r="K13" s="12">
        <f t="shared" si="3"/>
        <v>35197946.171000004</v>
      </c>
      <c r="L13" s="21">
        <f>SUM(L14:L15)</f>
        <v>34998623</v>
      </c>
      <c r="M13" s="21">
        <f>SUM(M14:M15)</f>
        <v>34157126</v>
      </c>
      <c r="N13" s="21"/>
      <c r="O13" s="21"/>
      <c r="P13" s="71" t="s">
        <v>104</v>
      </c>
      <c r="Q13" s="27"/>
      <c r="R13" s="27"/>
    </row>
    <row r="14" spans="1:18" ht="15" customHeight="1">
      <c r="A14" s="24"/>
      <c r="B14" s="24"/>
      <c r="C14" s="24"/>
      <c r="D14" s="24" t="s">
        <v>109</v>
      </c>
      <c r="E14" s="70"/>
      <c r="F14" s="68">
        <v>27720053</v>
      </c>
      <c r="G14" s="12">
        <v>26903380</v>
      </c>
      <c r="H14" s="12">
        <v>27569653</v>
      </c>
      <c r="I14" s="12">
        <v>26839260</v>
      </c>
      <c r="J14" s="21">
        <v>27376249.533</v>
      </c>
      <c r="K14" s="21">
        <v>26702929.291</v>
      </c>
      <c r="L14" s="21">
        <v>26460231</v>
      </c>
      <c r="M14" s="21">
        <v>25685128</v>
      </c>
      <c r="N14" s="21"/>
      <c r="O14" s="21"/>
      <c r="P14" s="71" t="s">
        <v>110</v>
      </c>
      <c r="R14" s="27"/>
    </row>
    <row r="15" spans="1:18" ht="15" customHeight="1">
      <c r="A15" s="24"/>
      <c r="B15" s="24"/>
      <c r="C15" s="24"/>
      <c r="D15" s="24" t="s">
        <v>111</v>
      </c>
      <c r="E15" s="70"/>
      <c r="F15" s="68">
        <v>9750709</v>
      </c>
      <c r="G15" s="12">
        <v>9690218</v>
      </c>
      <c r="H15" s="12">
        <v>9546916</v>
      </c>
      <c r="I15" s="12">
        <v>9466443</v>
      </c>
      <c r="J15" s="21">
        <v>8561676.9</v>
      </c>
      <c r="K15" s="21">
        <v>8495016.88</v>
      </c>
      <c r="L15" s="21">
        <v>8538392</v>
      </c>
      <c r="M15" s="21">
        <v>8471998</v>
      </c>
      <c r="N15" s="21"/>
      <c r="O15" s="21"/>
      <c r="P15" s="71" t="s">
        <v>112</v>
      </c>
      <c r="R15" s="27"/>
    </row>
    <row r="16" spans="1:18" ht="15" customHeight="1">
      <c r="A16" s="24"/>
      <c r="B16" s="24"/>
      <c r="C16" s="69" t="s">
        <v>105</v>
      </c>
      <c r="D16" s="69"/>
      <c r="E16" s="70"/>
      <c r="F16" s="21">
        <f aca="true" t="shared" si="4" ref="F16:K16">SUM(F17:F18)</f>
        <v>3617334</v>
      </c>
      <c r="G16" s="21">
        <f t="shared" si="4"/>
        <v>508796</v>
      </c>
      <c r="H16" s="12">
        <f t="shared" si="4"/>
        <v>3517680</v>
      </c>
      <c r="I16" s="12">
        <f t="shared" si="4"/>
        <v>480199</v>
      </c>
      <c r="J16" s="12">
        <f t="shared" si="4"/>
        <v>3603518.324</v>
      </c>
      <c r="K16" s="12">
        <f t="shared" si="4"/>
        <v>529223.5090000001</v>
      </c>
      <c r="L16" s="21">
        <f>SUM(L17:L18)</f>
        <v>3423295</v>
      </c>
      <c r="M16" s="21">
        <f>SUM(M17:M18)</f>
        <v>500483</v>
      </c>
      <c r="N16" s="21"/>
      <c r="O16" s="21"/>
      <c r="P16" s="71" t="s">
        <v>106</v>
      </c>
      <c r="R16" s="27"/>
    </row>
    <row r="17" spans="1:18" ht="15" customHeight="1">
      <c r="A17" s="24"/>
      <c r="B17" s="24"/>
      <c r="C17" s="24"/>
      <c r="D17" s="24" t="s">
        <v>109</v>
      </c>
      <c r="E17" s="70"/>
      <c r="F17" s="68">
        <v>2384793</v>
      </c>
      <c r="G17" s="12">
        <v>472356</v>
      </c>
      <c r="H17" s="12">
        <v>2306255</v>
      </c>
      <c r="I17" s="12">
        <v>445539</v>
      </c>
      <c r="J17" s="72">
        <v>2353937.603</v>
      </c>
      <c r="K17" s="72">
        <v>495870.818</v>
      </c>
      <c r="L17" s="72">
        <v>2196177</v>
      </c>
      <c r="M17" s="72">
        <v>464744</v>
      </c>
      <c r="N17" s="72"/>
      <c r="O17" s="72"/>
      <c r="P17" s="71" t="s">
        <v>110</v>
      </c>
      <c r="R17" s="27"/>
    </row>
    <row r="18" spans="1:18" ht="15" customHeight="1">
      <c r="A18" s="24"/>
      <c r="B18" s="24"/>
      <c r="C18" s="24"/>
      <c r="D18" s="24" t="s">
        <v>111</v>
      </c>
      <c r="E18" s="70"/>
      <c r="F18" s="68">
        <v>1232541</v>
      </c>
      <c r="G18" s="12">
        <v>36440</v>
      </c>
      <c r="H18" s="12">
        <v>1211425</v>
      </c>
      <c r="I18" s="12">
        <v>34660</v>
      </c>
      <c r="J18" s="72">
        <v>1249580.721</v>
      </c>
      <c r="K18" s="72">
        <v>33352.691</v>
      </c>
      <c r="L18" s="72">
        <v>1227118</v>
      </c>
      <c r="M18" s="72">
        <v>35739</v>
      </c>
      <c r="N18" s="72"/>
      <c r="O18" s="72"/>
      <c r="P18" s="71" t="s">
        <v>112</v>
      </c>
      <c r="R18" s="27"/>
    </row>
    <row r="19" spans="1:18" ht="15" customHeight="1">
      <c r="A19" s="24"/>
      <c r="B19" s="24"/>
      <c r="C19" s="24"/>
      <c r="D19" s="24"/>
      <c r="E19" s="70"/>
      <c r="F19" s="72"/>
      <c r="G19" s="72"/>
      <c r="H19" s="68"/>
      <c r="I19" s="12"/>
      <c r="J19" s="12"/>
      <c r="K19" s="12"/>
      <c r="L19" s="72"/>
      <c r="M19" s="72"/>
      <c r="N19" s="72"/>
      <c r="O19" s="72"/>
      <c r="P19" s="71"/>
      <c r="R19" s="27"/>
    </row>
    <row r="20" spans="1:18" ht="15" customHeight="1">
      <c r="A20" s="24"/>
      <c r="B20" s="69" t="s">
        <v>113</v>
      </c>
      <c r="C20" s="69"/>
      <c r="D20" s="69"/>
      <c r="E20" s="70"/>
      <c r="F20" s="21">
        <f aca="true" t="shared" si="5" ref="F20:K20">SUM(F21:F24)</f>
        <v>40056685</v>
      </c>
      <c r="G20" s="21">
        <f t="shared" si="5"/>
        <v>35032976</v>
      </c>
      <c r="H20" s="21">
        <f t="shared" si="5"/>
        <v>40789991</v>
      </c>
      <c r="I20" s="12">
        <f t="shared" si="5"/>
        <v>36148457</v>
      </c>
      <c r="J20" s="12">
        <f t="shared" si="5"/>
        <v>41439416.102</v>
      </c>
      <c r="K20" s="12">
        <f t="shared" si="5"/>
        <v>36797946.126</v>
      </c>
      <c r="L20" s="21">
        <f>SUM(L21:L24)</f>
        <v>39574199</v>
      </c>
      <c r="M20" s="21">
        <f>SUM(M21:M24)</f>
        <v>35242940</v>
      </c>
      <c r="N20" s="21"/>
      <c r="O20" s="21"/>
      <c r="P20" s="71" t="s">
        <v>114</v>
      </c>
      <c r="R20" s="27"/>
    </row>
    <row r="21" spans="1:18" ht="15" customHeight="1">
      <c r="A21" s="24"/>
      <c r="B21" s="24"/>
      <c r="C21" s="69" t="s">
        <v>103</v>
      </c>
      <c r="D21" s="69"/>
      <c r="E21" s="70"/>
      <c r="F21" s="68">
        <v>35020912</v>
      </c>
      <c r="G21" s="12">
        <v>33770857</v>
      </c>
      <c r="H21" s="12">
        <v>36141166</v>
      </c>
      <c r="I21" s="12">
        <v>34942991</v>
      </c>
      <c r="J21" s="72">
        <v>36736551.4</v>
      </c>
      <c r="K21" s="72">
        <v>35543466.406</v>
      </c>
      <c r="L21" s="72">
        <v>35175376</v>
      </c>
      <c r="M21" s="72">
        <v>34009673</v>
      </c>
      <c r="N21" s="72"/>
      <c r="O21" s="72"/>
      <c r="P21" s="71" t="s">
        <v>104</v>
      </c>
      <c r="R21" s="27"/>
    </row>
    <row r="22" spans="1:18" ht="15" customHeight="1">
      <c r="A22" s="24"/>
      <c r="B22" s="24"/>
      <c r="C22" s="69" t="s">
        <v>105</v>
      </c>
      <c r="D22" s="69"/>
      <c r="E22" s="70"/>
      <c r="F22" s="68">
        <v>4660247</v>
      </c>
      <c r="G22" s="12">
        <v>886593</v>
      </c>
      <c r="H22" s="12">
        <v>4269262</v>
      </c>
      <c r="I22" s="12">
        <v>825903</v>
      </c>
      <c r="J22" s="72">
        <v>4315124.802</v>
      </c>
      <c r="K22" s="72">
        <v>866739.82</v>
      </c>
      <c r="L22" s="72">
        <v>3999754</v>
      </c>
      <c r="M22" s="72">
        <v>834198</v>
      </c>
      <c r="N22" s="72"/>
      <c r="O22" s="72"/>
      <c r="P22" s="71" t="s">
        <v>106</v>
      </c>
      <c r="R22" s="27"/>
    </row>
    <row r="23" spans="1:18" ht="15" customHeight="1">
      <c r="A23" s="24"/>
      <c r="B23" s="24"/>
      <c r="C23" s="69" t="s">
        <v>115</v>
      </c>
      <c r="D23" s="69"/>
      <c r="E23" s="70"/>
      <c r="F23" s="73">
        <v>375526</v>
      </c>
      <c r="G23" s="73">
        <v>375526</v>
      </c>
      <c r="H23" s="73">
        <v>379563</v>
      </c>
      <c r="I23" s="73">
        <v>379563</v>
      </c>
      <c r="J23" s="74">
        <v>387739.9</v>
      </c>
      <c r="K23" s="74">
        <v>387739.9</v>
      </c>
      <c r="L23" s="74">
        <v>399069</v>
      </c>
      <c r="M23" s="74">
        <v>399069</v>
      </c>
      <c r="N23" s="74"/>
      <c r="O23" s="74"/>
      <c r="P23" s="75" t="s">
        <v>116</v>
      </c>
      <c r="R23" s="27"/>
    </row>
    <row r="24" spans="1:16" ht="15" customHeight="1">
      <c r="A24" s="24"/>
      <c r="B24" s="24"/>
      <c r="C24" s="69" t="s">
        <v>117</v>
      </c>
      <c r="D24" s="69"/>
      <c r="E24" s="70"/>
      <c r="F24" s="73"/>
      <c r="G24" s="73"/>
      <c r="H24" s="73"/>
      <c r="I24" s="73"/>
      <c r="J24" s="74"/>
      <c r="K24" s="74"/>
      <c r="L24" s="74"/>
      <c r="M24" s="74"/>
      <c r="N24" s="74"/>
      <c r="O24" s="74"/>
      <c r="P24" s="76"/>
    </row>
    <row r="25" spans="1:16" ht="15" customHeight="1">
      <c r="A25" s="24"/>
      <c r="B25" s="24"/>
      <c r="C25" s="24"/>
      <c r="D25" s="24"/>
      <c r="E25" s="70"/>
      <c r="F25" s="72"/>
      <c r="G25" s="72"/>
      <c r="H25" s="68"/>
      <c r="I25" s="68"/>
      <c r="J25" s="12"/>
      <c r="K25" s="21"/>
      <c r="L25" s="72"/>
      <c r="M25" s="72"/>
      <c r="N25" s="72"/>
      <c r="O25" s="72"/>
      <c r="P25" s="77"/>
    </row>
    <row r="26" spans="1:16" ht="15" customHeight="1">
      <c r="A26" s="24"/>
      <c r="B26" s="69" t="s">
        <v>118</v>
      </c>
      <c r="C26" s="69"/>
      <c r="D26" s="69"/>
      <c r="E26" s="70"/>
      <c r="F26" s="21">
        <f aca="true" t="shared" si="6" ref="F26:K26">SUM(F27:F28)</f>
        <v>666876</v>
      </c>
      <c r="G26" s="21">
        <f t="shared" si="6"/>
        <v>605211</v>
      </c>
      <c r="H26" s="12">
        <f t="shared" si="6"/>
        <v>704745</v>
      </c>
      <c r="I26" s="12">
        <f t="shared" si="6"/>
        <v>638321</v>
      </c>
      <c r="J26" s="12">
        <f t="shared" si="6"/>
        <v>741547.061</v>
      </c>
      <c r="K26" s="12">
        <f t="shared" si="6"/>
        <v>673512.875</v>
      </c>
      <c r="L26" s="21">
        <f>SUM(L27:L28)</f>
        <v>781445</v>
      </c>
      <c r="M26" s="21">
        <f>SUM(M27:M28)</f>
        <v>707985</v>
      </c>
      <c r="N26" s="21"/>
      <c r="O26" s="21"/>
      <c r="P26" s="77" t="s">
        <v>119</v>
      </c>
    </row>
    <row r="27" spans="1:16" ht="15" customHeight="1">
      <c r="A27" s="24"/>
      <c r="B27" s="24"/>
      <c r="C27" s="69" t="s">
        <v>103</v>
      </c>
      <c r="D27" s="69"/>
      <c r="E27" s="70"/>
      <c r="F27" s="68">
        <v>617411</v>
      </c>
      <c r="G27" s="68">
        <v>593190</v>
      </c>
      <c r="H27" s="12">
        <v>651069</v>
      </c>
      <c r="I27" s="21">
        <v>625099</v>
      </c>
      <c r="J27" s="72">
        <v>685006.8</v>
      </c>
      <c r="K27" s="72">
        <v>658372.391</v>
      </c>
      <c r="L27" s="72">
        <v>722412</v>
      </c>
      <c r="M27" s="72">
        <v>692338</v>
      </c>
      <c r="N27" s="72"/>
      <c r="O27" s="72"/>
      <c r="P27" s="71" t="s">
        <v>104</v>
      </c>
    </row>
    <row r="28" spans="1:16" ht="15" customHeight="1">
      <c r="A28" s="24"/>
      <c r="B28" s="24"/>
      <c r="C28" s="69" t="s">
        <v>105</v>
      </c>
      <c r="D28" s="69"/>
      <c r="E28" s="70"/>
      <c r="F28" s="68">
        <v>49465</v>
      </c>
      <c r="G28" s="68">
        <v>12021</v>
      </c>
      <c r="H28" s="12">
        <v>53676</v>
      </c>
      <c r="I28" s="21">
        <v>13222</v>
      </c>
      <c r="J28" s="72">
        <v>56540.261</v>
      </c>
      <c r="K28" s="72">
        <v>15140.484</v>
      </c>
      <c r="L28" s="72">
        <v>59033</v>
      </c>
      <c r="M28" s="72">
        <v>15647</v>
      </c>
      <c r="N28" s="72"/>
      <c r="O28" s="72"/>
      <c r="P28" s="71" t="s">
        <v>106</v>
      </c>
    </row>
    <row r="29" spans="1:16" ht="15" customHeight="1">
      <c r="A29" s="24"/>
      <c r="B29" s="24"/>
      <c r="C29" s="24"/>
      <c r="D29" s="24"/>
      <c r="E29" s="70"/>
      <c r="F29" s="72"/>
      <c r="G29" s="72"/>
      <c r="H29" s="12"/>
      <c r="I29" s="12"/>
      <c r="J29" s="12"/>
      <c r="K29" s="21"/>
      <c r="L29" s="72"/>
      <c r="M29" s="72"/>
      <c r="N29" s="72"/>
      <c r="O29" s="72"/>
      <c r="P29" s="77"/>
    </row>
    <row r="30" spans="1:16" ht="15" customHeight="1">
      <c r="A30" s="24"/>
      <c r="B30" s="69" t="s">
        <v>120</v>
      </c>
      <c r="C30" s="69"/>
      <c r="D30" s="69"/>
      <c r="E30" s="70"/>
      <c r="F30" s="21">
        <f aca="true" t="shared" si="7" ref="F30:K30">SUM(F31:F32)</f>
        <v>4476641</v>
      </c>
      <c r="G30" s="21">
        <f t="shared" si="7"/>
        <v>4474562</v>
      </c>
      <c r="H30" s="12">
        <f t="shared" si="7"/>
        <v>4422622</v>
      </c>
      <c r="I30" s="12">
        <f t="shared" si="7"/>
        <v>4420473</v>
      </c>
      <c r="J30" s="12">
        <f t="shared" si="7"/>
        <v>4361517.128</v>
      </c>
      <c r="K30" s="12">
        <f t="shared" si="7"/>
        <v>4359312.39</v>
      </c>
      <c r="L30" s="21">
        <f>SUM(L31:L32)</f>
        <v>4456606</v>
      </c>
      <c r="M30" s="21">
        <f>SUM(M31:M32)</f>
        <v>4454161</v>
      </c>
      <c r="N30" s="21"/>
      <c r="O30" s="21"/>
      <c r="P30" s="77" t="s">
        <v>121</v>
      </c>
    </row>
    <row r="31" spans="1:16" ht="15" customHeight="1">
      <c r="A31" s="24"/>
      <c r="B31" s="24"/>
      <c r="C31" s="69" t="s">
        <v>103</v>
      </c>
      <c r="D31" s="69"/>
      <c r="E31" s="70"/>
      <c r="F31" s="68">
        <v>4474719</v>
      </c>
      <c r="G31" s="68">
        <v>4474562</v>
      </c>
      <c r="H31" s="12">
        <v>4420543</v>
      </c>
      <c r="I31" s="21">
        <v>4420393</v>
      </c>
      <c r="J31" s="72">
        <v>4359368.418</v>
      </c>
      <c r="K31" s="72">
        <v>4359312.39</v>
      </c>
      <c r="L31" s="72">
        <v>4454402</v>
      </c>
      <c r="M31" s="72">
        <v>4454161</v>
      </c>
      <c r="N31" s="72"/>
      <c r="O31" s="72"/>
      <c r="P31" s="71" t="s">
        <v>104</v>
      </c>
    </row>
    <row r="32" spans="1:16" ht="15" customHeight="1">
      <c r="A32" s="24"/>
      <c r="B32" s="24"/>
      <c r="C32" s="69" t="s">
        <v>105</v>
      </c>
      <c r="D32" s="69"/>
      <c r="E32" s="70"/>
      <c r="F32" s="68">
        <v>1922</v>
      </c>
      <c r="G32" s="68">
        <v>0</v>
      </c>
      <c r="H32" s="12">
        <v>2079</v>
      </c>
      <c r="I32" s="21">
        <v>80</v>
      </c>
      <c r="J32" s="72">
        <v>2148.71</v>
      </c>
      <c r="K32" s="72">
        <v>0</v>
      </c>
      <c r="L32" s="72">
        <v>2204</v>
      </c>
      <c r="M32" s="72">
        <v>0</v>
      </c>
      <c r="N32" s="72"/>
      <c r="O32" s="72"/>
      <c r="P32" s="71" t="s">
        <v>106</v>
      </c>
    </row>
    <row r="33" spans="1:16" ht="15" customHeight="1">
      <c r="A33" s="24"/>
      <c r="B33" s="24"/>
      <c r="C33" s="24"/>
      <c r="D33" s="24"/>
      <c r="E33" s="70"/>
      <c r="F33" s="72"/>
      <c r="G33" s="72"/>
      <c r="H33" s="68"/>
      <c r="I33" s="68"/>
      <c r="J33" s="12"/>
      <c r="K33" s="21"/>
      <c r="L33" s="72"/>
      <c r="M33" s="72"/>
      <c r="N33" s="72"/>
      <c r="O33" s="72"/>
      <c r="P33" s="77"/>
    </row>
    <row r="34" spans="1:16" ht="15" customHeight="1">
      <c r="A34" s="24"/>
      <c r="B34" s="69" t="s">
        <v>122</v>
      </c>
      <c r="C34" s="69"/>
      <c r="D34" s="69"/>
      <c r="E34" s="70"/>
      <c r="F34" s="21">
        <f aca="true" t="shared" si="8" ref="F34:K34">SUM(F35:F36)</f>
        <v>228321</v>
      </c>
      <c r="G34" s="21">
        <f t="shared" si="8"/>
        <v>62071</v>
      </c>
      <c r="H34" s="12">
        <f t="shared" si="8"/>
        <v>187202</v>
      </c>
      <c r="I34" s="12">
        <f t="shared" si="8"/>
        <v>76753</v>
      </c>
      <c r="J34" s="12">
        <f t="shared" si="8"/>
        <v>144550.96</v>
      </c>
      <c r="K34" s="12">
        <f t="shared" si="8"/>
        <v>42054.299999999996</v>
      </c>
      <c r="L34" s="21">
        <f>SUM(L35:L36)</f>
        <v>68278</v>
      </c>
      <c r="M34" s="21">
        <f>SUM(M35:M36)</f>
        <v>102</v>
      </c>
      <c r="N34" s="21"/>
      <c r="O34" s="21"/>
      <c r="P34" s="13" t="s">
        <v>123</v>
      </c>
    </row>
    <row r="35" spans="1:16" ht="15" customHeight="1">
      <c r="A35" s="24"/>
      <c r="B35" s="24"/>
      <c r="C35" s="69" t="s">
        <v>103</v>
      </c>
      <c r="D35" s="69"/>
      <c r="E35" s="70"/>
      <c r="F35" s="68">
        <v>59443</v>
      </c>
      <c r="G35" s="68">
        <v>57450</v>
      </c>
      <c r="H35" s="12">
        <v>72401</v>
      </c>
      <c r="I35" s="21">
        <v>67040</v>
      </c>
      <c r="J35" s="72">
        <v>43054.9</v>
      </c>
      <c r="K35" s="72">
        <v>40737.1</v>
      </c>
      <c r="L35" s="72">
        <v>13618</v>
      </c>
      <c r="M35" s="72">
        <v>9</v>
      </c>
      <c r="N35" s="72"/>
      <c r="O35" s="72"/>
      <c r="P35" s="71" t="s">
        <v>104</v>
      </c>
    </row>
    <row r="36" spans="1:16" ht="15" customHeight="1">
      <c r="A36" s="24"/>
      <c r="B36" s="24"/>
      <c r="C36" s="69" t="s">
        <v>105</v>
      </c>
      <c r="D36" s="69"/>
      <c r="E36" s="70"/>
      <c r="F36" s="68">
        <v>168878</v>
      </c>
      <c r="G36" s="12">
        <v>4621</v>
      </c>
      <c r="H36" s="12">
        <v>114801</v>
      </c>
      <c r="I36" s="21">
        <v>9713</v>
      </c>
      <c r="J36" s="72">
        <v>101496.06</v>
      </c>
      <c r="K36" s="72">
        <v>1317.2</v>
      </c>
      <c r="L36" s="72">
        <v>54660</v>
      </c>
      <c r="M36" s="72">
        <v>93</v>
      </c>
      <c r="N36" s="72"/>
      <c r="O36" s="72"/>
      <c r="P36" s="71" t="s">
        <v>106</v>
      </c>
    </row>
    <row r="37" spans="1:16" ht="15" customHeight="1">
      <c r="A37" s="24"/>
      <c r="B37" s="24"/>
      <c r="C37" s="24"/>
      <c r="D37" s="24"/>
      <c r="E37" s="70"/>
      <c r="F37" s="72"/>
      <c r="G37" s="72"/>
      <c r="H37" s="68"/>
      <c r="I37" s="68"/>
      <c r="J37" s="12"/>
      <c r="K37" s="21"/>
      <c r="L37" s="72"/>
      <c r="M37" s="72"/>
      <c r="N37" s="72"/>
      <c r="O37" s="72"/>
      <c r="P37" s="77"/>
    </row>
    <row r="38" spans="1:16" ht="15" customHeight="1">
      <c r="A38" s="24"/>
      <c r="B38" s="69" t="s">
        <v>124</v>
      </c>
      <c r="C38" s="69"/>
      <c r="D38" s="69"/>
      <c r="E38" s="70"/>
      <c r="F38" s="21">
        <f aca="true" t="shared" si="9" ref="F38:K38">SUM(F39:F40)</f>
        <v>22667</v>
      </c>
      <c r="G38" s="21">
        <f t="shared" si="9"/>
        <v>21973</v>
      </c>
      <c r="H38" s="12">
        <f t="shared" si="9"/>
        <v>21578</v>
      </c>
      <c r="I38" s="12">
        <f t="shared" si="9"/>
        <v>20181</v>
      </c>
      <c r="J38" s="12">
        <f t="shared" si="9"/>
        <v>22123.5</v>
      </c>
      <c r="K38" s="12">
        <f t="shared" si="9"/>
        <v>19605.15</v>
      </c>
      <c r="L38" s="21">
        <f>SUM(L39:L40)</f>
        <v>23310</v>
      </c>
      <c r="M38" s="21">
        <f>SUM(M39:M40)</f>
        <v>20365</v>
      </c>
      <c r="N38" s="21"/>
      <c r="O38" s="21"/>
      <c r="P38" s="77" t="s">
        <v>125</v>
      </c>
    </row>
    <row r="39" spans="1:16" ht="15" customHeight="1">
      <c r="A39" s="24"/>
      <c r="B39" s="24"/>
      <c r="C39" s="69" t="s">
        <v>103</v>
      </c>
      <c r="D39" s="69"/>
      <c r="E39" s="70"/>
      <c r="F39" s="68">
        <v>22182</v>
      </c>
      <c r="G39" s="68">
        <v>21488</v>
      </c>
      <c r="H39" s="12">
        <v>20884</v>
      </c>
      <c r="I39" s="21">
        <v>19769</v>
      </c>
      <c r="J39" s="72">
        <v>20727</v>
      </c>
      <c r="K39" s="72">
        <v>19518.45</v>
      </c>
      <c r="L39" s="72">
        <v>20792</v>
      </c>
      <c r="M39" s="72">
        <v>20365</v>
      </c>
      <c r="N39" s="72"/>
      <c r="O39" s="72"/>
      <c r="P39" s="71" t="s">
        <v>104</v>
      </c>
    </row>
    <row r="40" spans="1:16" ht="15" customHeight="1">
      <c r="A40" s="24"/>
      <c r="B40" s="24"/>
      <c r="C40" s="69" t="s">
        <v>105</v>
      </c>
      <c r="D40" s="69"/>
      <c r="E40" s="70"/>
      <c r="F40" s="68">
        <v>485</v>
      </c>
      <c r="G40" s="68">
        <v>485</v>
      </c>
      <c r="H40" s="12">
        <v>694</v>
      </c>
      <c r="I40" s="21">
        <v>412</v>
      </c>
      <c r="J40" s="72">
        <v>1396.5</v>
      </c>
      <c r="K40" s="72">
        <v>86.7</v>
      </c>
      <c r="L40" s="72">
        <v>2518</v>
      </c>
      <c r="M40" s="72">
        <v>0</v>
      </c>
      <c r="N40" s="72"/>
      <c r="O40" s="72"/>
      <c r="P40" s="71" t="s">
        <v>106</v>
      </c>
    </row>
    <row r="41" spans="1:16" ht="15" customHeight="1">
      <c r="A41" s="24"/>
      <c r="B41" s="24"/>
      <c r="C41" s="24"/>
      <c r="D41" s="24"/>
      <c r="E41" s="70"/>
      <c r="F41" s="72"/>
      <c r="G41" s="72"/>
      <c r="H41" s="68"/>
      <c r="I41" s="68"/>
      <c r="J41" s="12"/>
      <c r="K41" s="12"/>
      <c r="L41" s="72"/>
      <c r="M41" s="72"/>
      <c r="N41" s="72"/>
      <c r="O41" s="72"/>
      <c r="P41" s="13"/>
    </row>
    <row r="42" spans="1:16" ht="15" customHeight="1">
      <c r="A42" s="24"/>
      <c r="B42" s="69" t="s">
        <v>126</v>
      </c>
      <c r="C42" s="69"/>
      <c r="D42" s="69"/>
      <c r="E42" s="70"/>
      <c r="F42" s="21">
        <f aca="true" t="shared" si="10" ref="F42:K42">SUM(F43:F44)</f>
        <v>2346219</v>
      </c>
      <c r="G42" s="21">
        <f t="shared" si="10"/>
        <v>2201405</v>
      </c>
      <c r="H42" s="21">
        <f t="shared" si="10"/>
        <v>2227387</v>
      </c>
      <c r="I42" s="21">
        <f t="shared" si="10"/>
        <v>2054300</v>
      </c>
      <c r="J42" s="21">
        <f t="shared" si="10"/>
        <v>2156448.68</v>
      </c>
      <c r="K42" s="12">
        <f t="shared" si="10"/>
        <v>2003516.24</v>
      </c>
      <c r="L42" s="21">
        <f>SUM(L43:L44)</f>
        <v>2041475</v>
      </c>
      <c r="M42" s="21">
        <f>SUM(M43:M44)</f>
        <v>1887404</v>
      </c>
      <c r="N42" s="21"/>
      <c r="O42" s="21"/>
      <c r="P42" s="13" t="s">
        <v>127</v>
      </c>
    </row>
    <row r="43" spans="1:16" ht="15" customHeight="1">
      <c r="A43" s="24"/>
      <c r="B43" s="24"/>
      <c r="C43" s="69" t="s">
        <v>103</v>
      </c>
      <c r="D43" s="69"/>
      <c r="E43" s="70"/>
      <c r="F43" s="12">
        <v>2250307</v>
      </c>
      <c r="G43" s="12">
        <v>2186762</v>
      </c>
      <c r="H43" s="12">
        <v>2097161</v>
      </c>
      <c r="I43" s="12">
        <v>2034956</v>
      </c>
      <c r="J43" s="72">
        <v>1993525.8</v>
      </c>
      <c r="K43" s="72">
        <v>1954336</v>
      </c>
      <c r="L43" s="72">
        <v>1921208</v>
      </c>
      <c r="M43" s="72">
        <v>1861831</v>
      </c>
      <c r="N43" s="72"/>
      <c r="O43" s="72"/>
      <c r="P43" s="71" t="s">
        <v>104</v>
      </c>
    </row>
    <row r="44" spans="1:16" ht="15" customHeight="1">
      <c r="A44" s="24"/>
      <c r="B44" s="24"/>
      <c r="C44" s="69" t="s">
        <v>105</v>
      </c>
      <c r="D44" s="69"/>
      <c r="E44" s="70"/>
      <c r="F44" s="68">
        <v>95912</v>
      </c>
      <c r="G44" s="68">
        <v>14643</v>
      </c>
      <c r="H44" s="68">
        <v>130226</v>
      </c>
      <c r="I44" s="68">
        <v>19344</v>
      </c>
      <c r="J44" s="72">
        <v>162922.88</v>
      </c>
      <c r="K44" s="72">
        <v>49180.24</v>
      </c>
      <c r="L44" s="72">
        <v>120267</v>
      </c>
      <c r="M44" s="72">
        <v>25573</v>
      </c>
      <c r="N44" s="72"/>
      <c r="O44" s="72"/>
      <c r="P44" s="71" t="s">
        <v>106</v>
      </c>
    </row>
    <row r="45" spans="1:16" ht="15" customHeight="1">
      <c r="A45" s="24"/>
      <c r="B45" s="24"/>
      <c r="C45" s="24"/>
      <c r="D45" s="24"/>
      <c r="E45" s="70"/>
      <c r="F45" s="72"/>
      <c r="G45" s="72"/>
      <c r="H45" s="68"/>
      <c r="I45" s="68"/>
      <c r="J45" s="68"/>
      <c r="K45" s="68"/>
      <c r="L45" s="72"/>
      <c r="M45" s="72"/>
      <c r="N45" s="72"/>
      <c r="O45" s="72"/>
      <c r="P45" s="13"/>
    </row>
    <row r="46" spans="1:16" ht="15" customHeight="1">
      <c r="A46" s="24"/>
      <c r="B46" s="69" t="s">
        <v>128</v>
      </c>
      <c r="C46" s="69"/>
      <c r="D46" s="69"/>
      <c r="E46" s="70"/>
      <c r="F46" s="21">
        <f aca="true" t="shared" si="11" ref="F46:K46">SUM(F47:F48)</f>
        <v>5737574</v>
      </c>
      <c r="G46" s="21">
        <f t="shared" si="11"/>
        <v>5010534</v>
      </c>
      <c r="H46" s="12">
        <f t="shared" si="11"/>
        <v>5784616</v>
      </c>
      <c r="I46" s="12">
        <f t="shared" si="11"/>
        <v>5115365</v>
      </c>
      <c r="J46" s="12">
        <f t="shared" si="11"/>
        <v>5835693.499</v>
      </c>
      <c r="K46" s="12">
        <f t="shared" si="11"/>
        <v>5172797.354</v>
      </c>
      <c r="L46" s="21">
        <f>SUM(L47:L48)</f>
        <v>5576036</v>
      </c>
      <c r="M46" s="21">
        <f>SUM(M47:M48)</f>
        <v>4960148</v>
      </c>
      <c r="N46" s="21"/>
      <c r="O46" s="21"/>
      <c r="P46" s="13" t="s">
        <v>129</v>
      </c>
    </row>
    <row r="47" spans="1:16" ht="15" customHeight="1">
      <c r="A47" s="24"/>
      <c r="B47" s="24"/>
      <c r="C47" s="69" t="s">
        <v>103</v>
      </c>
      <c r="D47" s="69"/>
      <c r="E47" s="70"/>
      <c r="F47" s="68">
        <v>5063411</v>
      </c>
      <c r="G47" s="68">
        <v>4882277</v>
      </c>
      <c r="H47" s="68">
        <v>5167406</v>
      </c>
      <c r="I47" s="68">
        <v>4995964</v>
      </c>
      <c r="J47" s="72">
        <v>5218739.8</v>
      </c>
      <c r="K47" s="72">
        <v>5048875.484</v>
      </c>
      <c r="L47" s="72">
        <v>5007880</v>
      </c>
      <c r="M47" s="72">
        <v>4841652</v>
      </c>
      <c r="N47" s="72"/>
      <c r="O47" s="72"/>
      <c r="P47" s="71" t="s">
        <v>104</v>
      </c>
    </row>
    <row r="48" spans="1:16" ht="15" customHeight="1">
      <c r="A48" s="24"/>
      <c r="B48" s="24"/>
      <c r="C48" s="69" t="s">
        <v>105</v>
      </c>
      <c r="D48" s="69"/>
      <c r="E48" s="70"/>
      <c r="F48" s="78">
        <v>674163</v>
      </c>
      <c r="G48" s="78">
        <v>128257</v>
      </c>
      <c r="H48" s="68">
        <v>617210</v>
      </c>
      <c r="I48" s="68">
        <v>119401</v>
      </c>
      <c r="J48" s="72">
        <v>616953.699</v>
      </c>
      <c r="K48" s="72">
        <v>123921.87</v>
      </c>
      <c r="L48" s="72">
        <v>568156</v>
      </c>
      <c r="M48" s="72">
        <v>118496</v>
      </c>
      <c r="N48" s="72"/>
      <c r="O48" s="72"/>
      <c r="P48" s="71" t="s">
        <v>106</v>
      </c>
    </row>
    <row r="49" spans="1:17" ht="15" customHeight="1">
      <c r="A49" s="79"/>
      <c r="B49" s="79"/>
      <c r="C49" s="79"/>
      <c r="D49" s="79"/>
      <c r="E49" s="80"/>
      <c r="F49" s="81"/>
      <c r="G49" s="79"/>
      <c r="H49" s="79"/>
      <c r="I49" s="79"/>
      <c r="J49" s="79"/>
      <c r="K49" s="79"/>
      <c r="L49" s="82"/>
      <c r="M49" s="83"/>
      <c r="N49" s="82"/>
      <c r="O49" s="83"/>
      <c r="P49" s="84"/>
      <c r="Q49" s="85"/>
    </row>
    <row r="50" spans="1:17" ht="15" customHeight="1">
      <c r="A50" s="4"/>
      <c r="B50" s="4"/>
      <c r="C50" s="4"/>
      <c r="D50" s="4"/>
      <c r="E50" s="4"/>
      <c r="F50" s="86"/>
      <c r="G50" s="86"/>
      <c r="H50" s="86"/>
      <c r="I50" s="4"/>
      <c r="J50" s="4"/>
      <c r="K50" s="4"/>
      <c r="L50" s="4"/>
      <c r="M50" s="4"/>
      <c r="N50" s="4"/>
      <c r="O50" s="4"/>
      <c r="P50" s="9"/>
      <c r="Q50" s="85"/>
    </row>
    <row r="51" spans="1:17" ht="15" customHeight="1">
      <c r="A51" s="4" t="s">
        <v>77</v>
      </c>
      <c r="B51" s="4"/>
      <c r="C51" s="4"/>
      <c r="D51" s="4"/>
      <c r="E51" s="4"/>
      <c r="F51" s="86"/>
      <c r="G51" s="86"/>
      <c r="H51" s="86"/>
      <c r="I51" s="4"/>
      <c r="J51" s="4"/>
      <c r="K51" s="4"/>
      <c r="L51" s="4"/>
      <c r="M51" s="4"/>
      <c r="N51" s="4"/>
      <c r="O51" s="4"/>
      <c r="P51" s="9"/>
      <c r="Q51" s="85"/>
    </row>
    <row r="52" spans="6:17" ht="15" customHeight="1">
      <c r="F52" s="35"/>
      <c r="G52" s="35"/>
      <c r="H52" s="35"/>
      <c r="Q52" s="85"/>
    </row>
    <row r="53" ht="15" customHeight="1">
      <c r="P53" s="1"/>
    </row>
    <row r="54" ht="15" customHeight="1">
      <c r="P54" s="1"/>
    </row>
    <row r="55" ht="15" customHeight="1">
      <c r="P55" s="1"/>
    </row>
    <row r="56" spans="6:8" ht="15" customHeight="1">
      <c r="F56" s="35"/>
      <c r="G56" s="35"/>
      <c r="H56" s="35"/>
    </row>
    <row r="57" spans="6:8" ht="15" customHeight="1">
      <c r="F57" s="35"/>
      <c r="G57" s="35"/>
      <c r="H57" s="35"/>
    </row>
    <row r="58" spans="6:8" ht="15" customHeight="1">
      <c r="F58" s="35"/>
      <c r="G58" s="35"/>
      <c r="H58" s="35"/>
    </row>
    <row r="59" spans="6:8" ht="15" customHeight="1">
      <c r="F59" s="35"/>
      <c r="G59" s="35"/>
      <c r="H59" s="35"/>
    </row>
    <row r="60" spans="6:8" ht="15" customHeight="1">
      <c r="F60" s="35"/>
      <c r="G60" s="35"/>
      <c r="H60" s="35"/>
    </row>
    <row r="61" spans="6:8" ht="15" customHeight="1">
      <c r="F61" s="35"/>
      <c r="G61" s="35"/>
      <c r="H61" s="35"/>
    </row>
    <row r="62" spans="6:8" ht="15" customHeight="1">
      <c r="F62" s="35"/>
      <c r="G62" s="35"/>
      <c r="H62" s="35"/>
    </row>
    <row r="63" spans="6:8" ht="15" customHeight="1">
      <c r="F63" s="35"/>
      <c r="G63" s="35"/>
      <c r="H63" s="35"/>
    </row>
    <row r="64" spans="6:8" ht="15" customHeight="1">
      <c r="F64" s="35"/>
      <c r="G64" s="35"/>
      <c r="H64" s="35"/>
    </row>
    <row r="65" spans="6:8" ht="15" customHeight="1">
      <c r="F65" s="35"/>
      <c r="G65" s="35"/>
      <c r="H65" s="35"/>
    </row>
    <row r="66" spans="6:8" ht="15" customHeight="1">
      <c r="F66" s="35"/>
      <c r="G66" s="35"/>
      <c r="H66" s="35"/>
    </row>
    <row r="67" spans="6:8" ht="15" customHeight="1">
      <c r="F67" s="35"/>
      <c r="G67" s="35"/>
      <c r="H67" s="35"/>
    </row>
    <row r="68" spans="6:8" ht="15" customHeight="1">
      <c r="F68" s="35"/>
      <c r="G68" s="35"/>
      <c r="H68" s="35"/>
    </row>
    <row r="69" spans="6:8" ht="15" customHeight="1">
      <c r="F69" s="35"/>
      <c r="G69" s="35"/>
      <c r="H69" s="35"/>
    </row>
    <row r="70" spans="6:8" ht="15" customHeight="1">
      <c r="F70" s="35"/>
      <c r="G70" s="35"/>
      <c r="H70" s="35"/>
    </row>
    <row r="71" spans="6:8" ht="15" customHeight="1">
      <c r="F71" s="35"/>
      <c r="G71" s="35"/>
      <c r="H71" s="35"/>
    </row>
    <row r="72" spans="6:8" ht="15" customHeight="1">
      <c r="F72" s="35"/>
      <c r="G72" s="35"/>
      <c r="H72" s="35"/>
    </row>
    <row r="73" spans="6:8" ht="15" customHeight="1">
      <c r="F73" s="35"/>
      <c r="G73" s="35"/>
      <c r="H73" s="35"/>
    </row>
    <row r="74" spans="6:8" ht="15" customHeight="1">
      <c r="F74" s="35"/>
      <c r="G74" s="35"/>
      <c r="H74" s="35"/>
    </row>
    <row r="75" spans="6:8" ht="15" customHeight="1">
      <c r="F75" s="35"/>
      <c r="G75" s="35"/>
      <c r="H75" s="35"/>
    </row>
    <row r="76" spans="6:8" ht="15" customHeight="1">
      <c r="F76" s="35"/>
      <c r="G76" s="35"/>
      <c r="H76" s="35"/>
    </row>
    <row r="77" spans="6:8" ht="15" customHeight="1">
      <c r="F77" s="35"/>
      <c r="G77" s="35"/>
      <c r="H77" s="35"/>
    </row>
    <row r="78" spans="6:8" ht="15" customHeight="1">
      <c r="F78" s="35"/>
      <c r="G78" s="35"/>
      <c r="H78" s="35"/>
    </row>
    <row r="79" spans="6:8" ht="15" customHeight="1">
      <c r="F79" s="35"/>
      <c r="G79" s="35"/>
      <c r="H79" s="35"/>
    </row>
    <row r="80" spans="6:8" ht="15" customHeight="1">
      <c r="F80" s="35"/>
      <c r="G80" s="35"/>
      <c r="H80" s="35"/>
    </row>
    <row r="81" spans="6:8" ht="15" customHeight="1">
      <c r="F81" s="35"/>
      <c r="G81" s="35"/>
      <c r="H81" s="35"/>
    </row>
    <row r="82" spans="6:8" ht="15" customHeight="1">
      <c r="F82" s="35"/>
      <c r="G82" s="35"/>
      <c r="H82" s="35"/>
    </row>
  </sheetData>
  <mergeCells count="47">
    <mergeCell ref="C44:D44"/>
    <mergeCell ref="B46:D46"/>
    <mergeCell ref="C47:D47"/>
    <mergeCell ref="C48:D48"/>
    <mergeCell ref="C39:D39"/>
    <mergeCell ref="C40:D40"/>
    <mergeCell ref="B42:D42"/>
    <mergeCell ref="C43:D43"/>
    <mergeCell ref="B34:D34"/>
    <mergeCell ref="C35:D35"/>
    <mergeCell ref="C36:D36"/>
    <mergeCell ref="B38:D38"/>
    <mergeCell ref="C28:D28"/>
    <mergeCell ref="B30:D30"/>
    <mergeCell ref="C31:D31"/>
    <mergeCell ref="C32:D32"/>
    <mergeCell ref="P23:P24"/>
    <mergeCell ref="C24:D24"/>
    <mergeCell ref="B26:D26"/>
    <mergeCell ref="C27:D27"/>
    <mergeCell ref="L23:L24"/>
    <mergeCell ref="M23:M24"/>
    <mergeCell ref="N23:N24"/>
    <mergeCell ref="O23:O24"/>
    <mergeCell ref="H23:H24"/>
    <mergeCell ref="I23:I24"/>
    <mergeCell ref="J23:J24"/>
    <mergeCell ref="K23:K24"/>
    <mergeCell ref="C22:D22"/>
    <mergeCell ref="C23:D23"/>
    <mergeCell ref="F23:F24"/>
    <mergeCell ref="G23:G24"/>
    <mergeCell ref="C13:D13"/>
    <mergeCell ref="C16:D16"/>
    <mergeCell ref="B20:D20"/>
    <mergeCell ref="C21:D21"/>
    <mergeCell ref="A7:D7"/>
    <mergeCell ref="C9:D9"/>
    <mergeCell ref="C10:D10"/>
    <mergeCell ref="B12:D12"/>
    <mergeCell ref="A1:P1"/>
    <mergeCell ref="A4:E5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2004-07-26T06:07:51Z</cp:lastPrinted>
  <dcterms:created xsi:type="dcterms:W3CDTF">2003-09-05T00:23:16Z</dcterms:created>
  <dcterms:modified xsi:type="dcterms:W3CDTF">2006-09-26T00:28:41Z</dcterms:modified>
  <cp:category/>
  <cp:version/>
  <cp:contentType/>
  <cp:contentStatus/>
</cp:coreProperties>
</file>