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z:\2024年度\201_統計班\030_加工統計・人口統計\01_加工統計\10_産業連関表\04_HP・Cネット素材\"/>
    </mc:Choice>
  </mc:AlternateContent>
  <xr:revisionPtr revIDLastSave="0" documentId="13_ncr:1_{610A6A93-938C-4E92-8F33-6106BDABE2A8}" xr6:coauthVersionLast="47" xr6:coauthVersionMax="47" xr10:uidLastSave="{00000000-0000-0000-0000-000000000000}"/>
  <bookViews>
    <workbookView xWindow="-120" yWindow="-120" windowWidth="29040" windowHeight="15840" tabRatio="765" xr2:uid="{00000000-000D-0000-FFFF-FFFF00000000}"/>
  </bookViews>
  <sheets>
    <sheet name="説明シート" sheetId="11" r:id="rId1"/>
    <sheet name="入力シート " sheetId="12" r:id="rId2"/>
    <sheet name="出力シート" sheetId="14" r:id="rId3"/>
    <sheet name="計算シート１" sheetId="19" r:id="rId4"/>
    <sheet name="計算シート２" sheetId="15" r:id="rId5"/>
    <sheet name="投入係数シート" sheetId="18" r:id="rId6"/>
    <sheet name="関係係数シート" sheetId="16" r:id="rId7"/>
  </sheets>
  <definedNames>
    <definedName name="_xlnm._FilterDatabase" localSheetId="1" hidden="1">出力シート!#REF!</definedName>
    <definedName name="OLE_LINK10" localSheetId="0">説明シート!$B$51</definedName>
    <definedName name="OLE_LINK11" localSheetId="0">説明シート!$B$5</definedName>
    <definedName name="OLE_LINK12" localSheetId="0">説明シート!$B$26</definedName>
    <definedName name="OLE_LINK4" localSheetId="0">説明シート!$B$53</definedName>
    <definedName name="OLE_LINK5" localSheetId="0">説明シート!$B$4</definedName>
    <definedName name="OLE_LINK6" localSheetId="0">説明シート!$B$49</definedName>
    <definedName name="OLE_LINK7" localSheetId="0">説明シート!$B$5</definedName>
    <definedName name="OLE_LINK9" localSheetId="0">説明シート!$B$28</definedName>
    <definedName name="_xlnm.Print_Area" localSheetId="6">関係係数シート!$B$3:$N$37</definedName>
    <definedName name="_xlnm.Print_Area" localSheetId="2">出力シート!$B$8:$H$21</definedName>
    <definedName name="_xlnm.Print_Area" localSheetId="1">'入力シート '!$A$2:$Q$77</definedName>
    <definedName name="_xlnm.Print_Titles" localSheetId="5">投入係数シート!$B:$C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12" l="1"/>
  <c r="D25" i="19" s="1"/>
  <c r="E25" i="19" s="1"/>
  <c r="F21" i="14" l="1"/>
  <c r="E21" i="14"/>
  <c r="D25" i="15" l="1"/>
  <c r="G25" i="19"/>
  <c r="H25" i="19"/>
  <c r="M17" i="16"/>
  <c r="P19" i="12" s="1"/>
  <c r="L17" i="16"/>
  <c r="O19" i="12" s="1"/>
  <c r="M16" i="16"/>
  <c r="P18" i="12" s="1"/>
  <c r="L16" i="16"/>
  <c r="O18" i="12" s="1"/>
  <c r="M15" i="16"/>
  <c r="P17" i="12" s="1"/>
  <c r="L15" i="16"/>
  <c r="O17" i="12" s="1"/>
  <c r="M14" i="16"/>
  <c r="P16" i="12" s="1"/>
  <c r="L14" i="16"/>
  <c r="O16" i="12" s="1"/>
  <c r="M13" i="16"/>
  <c r="P15" i="12" s="1"/>
  <c r="L13" i="16"/>
  <c r="O15" i="12" s="1"/>
  <c r="M12" i="16"/>
  <c r="P14" i="12" s="1"/>
  <c r="L12" i="16"/>
  <c r="O14" i="12" s="1"/>
  <c r="M11" i="16"/>
  <c r="P13" i="12" s="1"/>
  <c r="L11" i="16"/>
  <c r="O13" i="12" s="1"/>
  <c r="M10" i="16"/>
  <c r="P12" i="12" s="1"/>
  <c r="L10" i="16"/>
  <c r="O12" i="12" s="1"/>
  <c r="M9" i="16"/>
  <c r="L9" i="16"/>
  <c r="L5" i="16"/>
  <c r="K5" i="16"/>
  <c r="M18" i="16" l="1"/>
  <c r="M5" i="16"/>
  <c r="N43" i="15" s="1"/>
  <c r="P11" i="12"/>
  <c r="L18" i="16"/>
  <c r="O11" i="12"/>
  <c r="E28" i="19" l="1"/>
  <c r="E29" i="19"/>
  <c r="E30" i="19"/>
  <c r="E31" i="19"/>
  <c r="E32" i="19"/>
  <c r="E33" i="19"/>
  <c r="E34" i="19"/>
  <c r="E35" i="19"/>
  <c r="E36" i="19"/>
  <c r="E37" i="19"/>
  <c r="E38" i="19"/>
  <c r="E39" i="19"/>
  <c r="E40" i="19"/>
  <c r="E41" i="19"/>
  <c r="E42" i="19"/>
  <c r="E27" i="19"/>
  <c r="E6" i="19"/>
  <c r="E7" i="19"/>
  <c r="E8" i="19"/>
  <c r="E9" i="19"/>
  <c r="E10" i="19"/>
  <c r="E11" i="19"/>
  <c r="E12" i="19"/>
  <c r="E13" i="19"/>
  <c r="E14" i="19"/>
  <c r="E15" i="19"/>
  <c r="E16" i="19"/>
  <c r="E17" i="19"/>
  <c r="E18" i="19"/>
  <c r="E19" i="19"/>
  <c r="E20" i="19"/>
  <c r="E21" i="19"/>
  <c r="E22" i="19"/>
  <c r="E23" i="19"/>
  <c r="E24" i="19"/>
  <c r="BU106" i="18"/>
  <c r="BT106" i="18"/>
  <c r="BS106" i="18"/>
  <c r="BR106" i="18"/>
  <c r="BR101" i="18" s="1"/>
  <c r="BQ106" i="18"/>
  <c r="BP106" i="18"/>
  <c r="BP72" i="18" s="1"/>
  <c r="BO106" i="18"/>
  <c r="BO87" i="18" s="1"/>
  <c r="BN106" i="18"/>
  <c r="BN75" i="18" s="1"/>
  <c r="BM106" i="18"/>
  <c r="BL106" i="18"/>
  <c r="BK106" i="18"/>
  <c r="BJ106" i="18"/>
  <c r="BJ86" i="18" s="1"/>
  <c r="BI106" i="18"/>
  <c r="BH106" i="18"/>
  <c r="BG106" i="18"/>
  <c r="BG100" i="18" s="1"/>
  <c r="BF106" i="18"/>
  <c r="BF100" i="18" s="1"/>
  <c r="BE106" i="18"/>
  <c r="BD106" i="18"/>
  <c r="BC106" i="18"/>
  <c r="BB106" i="18"/>
  <c r="BB102" i="18" s="1"/>
  <c r="BA106" i="18"/>
  <c r="AZ106" i="18"/>
  <c r="AY106" i="18"/>
  <c r="AY96" i="18" s="1"/>
  <c r="AX106" i="18"/>
  <c r="AW106" i="18"/>
  <c r="AV106" i="18"/>
  <c r="AU106" i="18"/>
  <c r="AT106" i="18"/>
  <c r="AS106" i="18"/>
  <c r="AR106" i="18"/>
  <c r="AQ106" i="18"/>
  <c r="AQ92" i="18" s="1"/>
  <c r="AP106" i="18"/>
  <c r="AP92" i="18" s="1"/>
  <c r="AO106" i="18"/>
  <c r="AO94" i="18" s="1"/>
  <c r="AN106" i="18"/>
  <c r="AN80" i="18" s="1"/>
  <c r="AM106" i="18"/>
  <c r="AL106" i="18"/>
  <c r="AL102" i="18" s="1"/>
  <c r="AK106" i="18"/>
  <c r="AJ106" i="18"/>
  <c r="AJ73" i="18" s="1"/>
  <c r="AI106" i="18"/>
  <c r="AI87" i="18" s="1"/>
  <c r="AH106" i="18"/>
  <c r="AG106" i="18"/>
  <c r="AF106" i="18"/>
  <c r="AE106" i="18"/>
  <c r="AD106" i="18"/>
  <c r="AC106" i="18"/>
  <c r="AC101" i="18" s="1"/>
  <c r="AB106" i="18"/>
  <c r="AA106" i="18"/>
  <c r="AA88" i="18" s="1"/>
  <c r="Z106" i="18"/>
  <c r="Y106" i="18"/>
  <c r="X106" i="18"/>
  <c r="W106" i="18"/>
  <c r="V106" i="18"/>
  <c r="V88" i="18" s="1"/>
  <c r="U106" i="18"/>
  <c r="T106" i="18"/>
  <c r="T85" i="18" s="1"/>
  <c r="S106" i="18"/>
  <c r="R106" i="18"/>
  <c r="R79" i="18" s="1"/>
  <c r="Q106" i="18"/>
  <c r="Q100" i="18" s="1"/>
  <c r="P106" i="18"/>
  <c r="O106" i="18"/>
  <c r="O92" i="18" s="1"/>
  <c r="N106" i="18"/>
  <c r="N99" i="18" s="1"/>
  <c r="M106" i="18"/>
  <c r="L106" i="18"/>
  <c r="K106" i="18"/>
  <c r="J106" i="18"/>
  <c r="J96" i="18" s="1"/>
  <c r="I106" i="18"/>
  <c r="H106" i="18"/>
  <c r="H81" i="18" s="1"/>
  <c r="G106" i="18"/>
  <c r="G87" i="18" s="1"/>
  <c r="F106" i="18"/>
  <c r="E106" i="18"/>
  <c r="E82" i="18" s="1"/>
  <c r="D106" i="18"/>
  <c r="D96" i="18" s="1"/>
  <c r="D19" i="15" l="1"/>
  <c r="H19" i="19"/>
  <c r="G19" i="19"/>
  <c r="H24" i="19"/>
  <c r="G24" i="19"/>
  <c r="D24" i="15"/>
  <c r="H18" i="19"/>
  <c r="G18" i="19"/>
  <c r="D18" i="15"/>
  <c r="H12" i="19"/>
  <c r="G12" i="19"/>
  <c r="D12" i="15"/>
  <c r="D6" i="15"/>
  <c r="G6" i="19"/>
  <c r="H6" i="19"/>
  <c r="D38" i="15"/>
  <c r="G38" i="19"/>
  <c r="H38" i="19"/>
  <c r="D32" i="15"/>
  <c r="H32" i="19"/>
  <c r="G32" i="19"/>
  <c r="H39" i="19"/>
  <c r="D39" i="15"/>
  <c r="G39" i="19"/>
  <c r="D31" i="15"/>
  <c r="H31" i="19"/>
  <c r="G31" i="19"/>
  <c r="D7" i="15"/>
  <c r="G7" i="19"/>
  <c r="H7" i="19"/>
  <c r="G17" i="19"/>
  <c r="H17" i="19"/>
  <c r="D17" i="15"/>
  <c r="G11" i="19"/>
  <c r="H11" i="19"/>
  <c r="D11" i="15"/>
  <c r="D22" i="15"/>
  <c r="H22" i="19"/>
  <c r="G22" i="19"/>
  <c r="G10" i="19"/>
  <c r="D10" i="15"/>
  <c r="H10" i="19"/>
  <c r="H42" i="19"/>
  <c r="G42" i="19"/>
  <c r="D42" i="15"/>
  <c r="H36" i="19"/>
  <c r="G36" i="19"/>
  <c r="D36" i="15"/>
  <c r="H30" i="19"/>
  <c r="G30" i="19"/>
  <c r="D30" i="15"/>
  <c r="D13" i="15"/>
  <c r="H13" i="19"/>
  <c r="G13" i="19"/>
  <c r="G23" i="19"/>
  <c r="H23" i="19"/>
  <c r="D23" i="15"/>
  <c r="D37" i="15"/>
  <c r="H37" i="19"/>
  <c r="G37" i="19"/>
  <c r="D21" i="15"/>
  <c r="H21" i="19"/>
  <c r="G21" i="19"/>
  <c r="H15" i="19"/>
  <c r="D15" i="15"/>
  <c r="G15" i="19"/>
  <c r="D9" i="15"/>
  <c r="H9" i="19"/>
  <c r="G9" i="19"/>
  <c r="G41" i="19"/>
  <c r="H41" i="19"/>
  <c r="D41" i="15"/>
  <c r="G35" i="19"/>
  <c r="H35" i="19"/>
  <c r="D35" i="15"/>
  <c r="G29" i="19"/>
  <c r="D29" i="15"/>
  <c r="H29" i="19"/>
  <c r="G33" i="19"/>
  <c r="H33" i="19"/>
  <c r="D33" i="15"/>
  <c r="H27" i="19"/>
  <c r="D27" i="15"/>
  <c r="G27" i="19"/>
  <c r="G16" i="19"/>
  <c r="D16" i="15"/>
  <c r="H16" i="19"/>
  <c r="D20" i="15"/>
  <c r="G20" i="19"/>
  <c r="H20" i="19"/>
  <c r="D14" i="15"/>
  <c r="H14" i="19"/>
  <c r="G14" i="19"/>
  <c r="D8" i="15"/>
  <c r="H8" i="19"/>
  <c r="G8" i="19"/>
  <c r="G40" i="19"/>
  <c r="D40" i="15"/>
  <c r="H40" i="19"/>
  <c r="G34" i="19"/>
  <c r="D34" i="15"/>
  <c r="H34" i="19"/>
  <c r="D28" i="15"/>
  <c r="G28" i="19"/>
  <c r="H28" i="19"/>
  <c r="BM101" i="18"/>
  <c r="BM57" i="18"/>
  <c r="T77" i="18"/>
  <c r="AL97" i="18"/>
  <c r="R101" i="18"/>
  <c r="BR97" i="18"/>
  <c r="AP99" i="18"/>
  <c r="AJ81" i="18"/>
  <c r="D75" i="18"/>
  <c r="E66" i="18"/>
  <c r="E72" i="18"/>
  <c r="E93" i="18"/>
  <c r="E60" i="18"/>
  <c r="E81" i="18"/>
  <c r="E102" i="18"/>
  <c r="I98" i="18"/>
  <c r="I99" i="18"/>
  <c r="M75" i="18"/>
  <c r="M93" i="18"/>
  <c r="M101" i="18"/>
  <c r="M89" i="18"/>
  <c r="U87" i="18"/>
  <c r="U99" i="18"/>
  <c r="U100" i="18"/>
  <c r="Y99" i="18"/>
  <c r="Y102" i="18"/>
  <c r="Y94" i="18"/>
  <c r="Y98" i="18"/>
  <c r="AG96" i="18"/>
  <c r="AG101" i="18"/>
  <c r="AG93" i="18"/>
  <c r="AG97" i="18"/>
  <c r="AK100" i="18"/>
  <c r="AK92" i="18"/>
  <c r="AK99" i="18"/>
  <c r="AS97" i="18"/>
  <c r="AS102" i="18"/>
  <c r="AS98" i="18"/>
  <c r="AW83" i="18"/>
  <c r="AW96" i="18"/>
  <c r="AW100" i="18"/>
  <c r="BA65" i="18"/>
  <c r="BA99" i="18"/>
  <c r="BA67" i="18"/>
  <c r="BA88" i="18"/>
  <c r="BE94" i="18"/>
  <c r="BE95" i="18"/>
  <c r="BI93" i="18"/>
  <c r="BI98" i="18"/>
  <c r="BI89" i="18"/>
  <c r="BI101" i="18"/>
  <c r="BI97" i="18"/>
  <c r="BQ91" i="18"/>
  <c r="BQ99" i="18"/>
  <c r="BU94" i="18"/>
  <c r="BU95" i="18"/>
  <c r="E70" i="18"/>
  <c r="AW101" i="18"/>
  <c r="AO95" i="18"/>
  <c r="Y91" i="18"/>
  <c r="F101" i="18"/>
  <c r="F94" i="18"/>
  <c r="F90" i="18"/>
  <c r="J85" i="18"/>
  <c r="J97" i="18"/>
  <c r="N92" i="18"/>
  <c r="N100" i="18"/>
  <c r="N88" i="18"/>
  <c r="R97" i="18"/>
  <c r="R102" i="18"/>
  <c r="R93" i="18"/>
  <c r="R95" i="18"/>
  <c r="R98" i="18"/>
  <c r="V92" i="18"/>
  <c r="V100" i="18"/>
  <c r="Z97" i="18"/>
  <c r="Z95" i="18"/>
  <c r="AD87" i="18"/>
  <c r="AD99" i="18"/>
  <c r="AD86" i="18"/>
  <c r="AH90" i="18"/>
  <c r="AH76" i="18"/>
  <c r="AH101" i="18"/>
  <c r="AH68" i="18"/>
  <c r="AL84" i="18"/>
  <c r="AL98" i="18"/>
  <c r="AL96" i="18"/>
  <c r="AP74" i="18"/>
  <c r="AP88" i="18"/>
  <c r="AP89" i="18"/>
  <c r="AP100" i="18"/>
  <c r="AT102" i="18"/>
  <c r="AT98" i="18"/>
  <c r="AX79" i="18"/>
  <c r="AX94" i="18"/>
  <c r="BB101" i="18"/>
  <c r="BB90" i="18"/>
  <c r="BB97" i="18"/>
  <c r="BF99" i="18"/>
  <c r="BF82" i="18"/>
  <c r="BJ96" i="18"/>
  <c r="BJ95" i="18"/>
  <c r="BJ90" i="18"/>
  <c r="BR102" i="18"/>
  <c r="BR96" i="18"/>
  <c r="BR98" i="18"/>
  <c r="E61" i="18"/>
  <c r="AD102" i="18"/>
  <c r="AP101" i="18"/>
  <c r="AD100" i="18"/>
  <c r="BB98" i="18"/>
  <c r="Q97" i="18"/>
  <c r="AH94" i="18"/>
  <c r="Y90" i="18"/>
  <c r="U83" i="18"/>
  <c r="BR73" i="18"/>
  <c r="E92" i="18"/>
  <c r="BI102" i="18"/>
  <c r="I102" i="18"/>
  <c r="Z101" i="18"/>
  <c r="F100" i="18"/>
  <c r="AD98" i="18"/>
  <c r="BB96" i="18"/>
  <c r="AP93" i="18"/>
  <c r="AG89" i="18"/>
  <c r="K70" i="18"/>
  <c r="K74" i="18"/>
  <c r="K91" i="18"/>
  <c r="K87" i="18"/>
  <c r="K88" i="18"/>
  <c r="K89" i="18"/>
  <c r="K92" i="18"/>
  <c r="K73" i="18"/>
  <c r="S67" i="18"/>
  <c r="S68" i="18"/>
  <c r="S71" i="18"/>
  <c r="S73" i="18"/>
  <c r="S91" i="18"/>
  <c r="S72" i="18"/>
  <c r="S87" i="18"/>
  <c r="S88" i="18"/>
  <c r="S92" i="18"/>
  <c r="S89" i="18"/>
  <c r="W63" i="18"/>
  <c r="W71" i="18"/>
  <c r="W72" i="18"/>
  <c r="W88" i="18"/>
  <c r="W70" i="18"/>
  <c r="W74" i="18"/>
  <c r="W89" i="18"/>
  <c r="W90" i="18"/>
  <c r="W91" i="18"/>
  <c r="W93" i="18"/>
  <c r="W94" i="18"/>
  <c r="W95" i="18"/>
  <c r="W87" i="18"/>
  <c r="W92" i="18"/>
  <c r="AE70" i="18"/>
  <c r="AE74" i="18"/>
  <c r="AE63" i="18"/>
  <c r="AE87" i="18"/>
  <c r="AE88" i="18"/>
  <c r="AE89" i="18"/>
  <c r="AE68" i="18"/>
  <c r="AE69" i="18"/>
  <c r="AE72" i="18"/>
  <c r="AE90" i="18"/>
  <c r="AE93" i="18"/>
  <c r="AE91" i="18"/>
  <c r="AE92" i="18"/>
  <c r="AM66" i="18"/>
  <c r="AM68" i="18"/>
  <c r="AM61" i="18"/>
  <c r="AM87" i="18"/>
  <c r="AM63" i="18"/>
  <c r="AM67" i="18"/>
  <c r="AM88" i="18"/>
  <c r="AM89" i="18"/>
  <c r="AM92" i="18"/>
  <c r="AU65" i="18"/>
  <c r="AU70" i="18"/>
  <c r="AU72" i="18"/>
  <c r="AU73" i="18"/>
  <c r="AU66" i="18"/>
  <c r="AU87" i="18"/>
  <c r="AU88" i="18"/>
  <c r="AU68" i="18"/>
  <c r="AU92" i="18"/>
  <c r="AU91" i="18"/>
  <c r="BC68" i="18"/>
  <c r="BC71" i="18"/>
  <c r="BC87" i="18"/>
  <c r="BC70" i="18"/>
  <c r="BC72" i="18"/>
  <c r="BC88" i="18"/>
  <c r="BC90" i="18"/>
  <c r="BC91" i="18"/>
  <c r="BK69" i="18"/>
  <c r="BK70" i="18"/>
  <c r="BK73" i="18"/>
  <c r="BK64" i="18"/>
  <c r="BK90" i="18"/>
  <c r="BK87" i="18"/>
  <c r="BK88" i="18"/>
  <c r="BK91" i="18"/>
  <c r="BK89" i="18"/>
  <c r="BS66" i="18"/>
  <c r="BS67" i="18"/>
  <c r="BS62" i="18"/>
  <c r="BS68" i="18"/>
  <c r="BS87" i="18"/>
  <c r="BS89" i="18"/>
  <c r="BS71" i="18"/>
  <c r="BS90" i="18"/>
  <c r="BS91" i="18"/>
  <c r="AM102" i="18"/>
  <c r="K102" i="18"/>
  <c r="BK101" i="18"/>
  <c r="S101" i="18"/>
  <c r="AQ100" i="18"/>
  <c r="O100" i="18"/>
  <c r="G100" i="18"/>
  <c r="BG99" i="18"/>
  <c r="AQ99" i="18"/>
  <c r="O99" i="18"/>
  <c r="AM98" i="18"/>
  <c r="K98" i="18"/>
  <c r="AU97" i="18"/>
  <c r="BS96" i="18"/>
  <c r="BC96" i="18"/>
  <c r="AU95" i="18"/>
  <c r="BC94" i="18"/>
  <c r="BS92" i="18"/>
  <c r="AY91" i="18"/>
  <c r="AM72" i="18"/>
  <c r="AB75" i="18"/>
  <c r="AB83" i="18"/>
  <c r="AV78" i="18"/>
  <c r="AV85" i="18"/>
  <c r="AV73" i="18"/>
  <c r="BD64" i="18"/>
  <c r="BD83" i="18"/>
  <c r="BD76" i="18"/>
  <c r="BD85" i="18"/>
  <c r="BL83" i="18"/>
  <c r="BL74" i="18"/>
  <c r="BL62" i="18"/>
  <c r="BT81" i="18"/>
  <c r="BT79" i="18"/>
  <c r="BO102" i="18"/>
  <c r="AY102" i="18"/>
  <c r="W102" i="18"/>
  <c r="AU101" i="18"/>
  <c r="BS100" i="18"/>
  <c r="BC100" i="18"/>
  <c r="AA100" i="18"/>
  <c r="BO99" i="18"/>
  <c r="AY99" i="18"/>
  <c r="AI99" i="18"/>
  <c r="G99" i="18"/>
  <c r="BG98" i="18"/>
  <c r="O98" i="18"/>
  <c r="AY97" i="18"/>
  <c r="W97" i="18"/>
  <c r="AU96" i="18"/>
  <c r="AE96" i="18"/>
  <c r="K95" i="18"/>
  <c r="S94" i="18"/>
  <c r="BC93" i="18"/>
  <c r="AA93" i="18"/>
  <c r="BO92" i="18"/>
  <c r="G92" i="18"/>
  <c r="AQ91" i="18"/>
  <c r="BS88" i="18"/>
  <c r="BL69" i="18"/>
  <c r="AQ62" i="18"/>
  <c r="F58" i="18"/>
  <c r="F75" i="18"/>
  <c r="F82" i="18"/>
  <c r="F84" i="18"/>
  <c r="F60" i="18"/>
  <c r="F70" i="18"/>
  <c r="F79" i="18"/>
  <c r="F83" i="18"/>
  <c r="F88" i="18"/>
  <c r="F89" i="18"/>
  <c r="F96" i="18"/>
  <c r="J69" i="18"/>
  <c r="J78" i="18"/>
  <c r="J72" i="18"/>
  <c r="J83" i="18"/>
  <c r="J87" i="18"/>
  <c r="J88" i="18"/>
  <c r="J82" i="18"/>
  <c r="J89" i="18"/>
  <c r="J93" i="18"/>
  <c r="J81" i="18"/>
  <c r="J92" i="18"/>
  <c r="N81" i="18"/>
  <c r="N86" i="18"/>
  <c r="N71" i="18"/>
  <c r="N73" i="18"/>
  <c r="N82" i="18"/>
  <c r="N90" i="18"/>
  <c r="N91" i="18"/>
  <c r="N77" i="18"/>
  <c r="N87" i="18"/>
  <c r="N94" i="18"/>
  <c r="N95" i="18"/>
  <c r="N96" i="18"/>
  <c r="R85" i="18"/>
  <c r="R80" i="18"/>
  <c r="R70" i="18"/>
  <c r="R72" i="18"/>
  <c r="R81" i="18"/>
  <c r="R87" i="18"/>
  <c r="R76" i="18"/>
  <c r="R83" i="18"/>
  <c r="R90" i="18"/>
  <c r="R91" i="18"/>
  <c r="V80" i="18"/>
  <c r="V84" i="18"/>
  <c r="V75" i="18"/>
  <c r="V86" i="18"/>
  <c r="V89" i="18"/>
  <c r="V90" i="18"/>
  <c r="V71" i="18"/>
  <c r="V73" i="18"/>
  <c r="V78" i="18"/>
  <c r="V82" i="18"/>
  <c r="V96" i="18"/>
  <c r="V79" i="18"/>
  <c r="V93" i="18"/>
  <c r="V94" i="18"/>
  <c r="Z68" i="18"/>
  <c r="Z72" i="18"/>
  <c r="Z86" i="18"/>
  <c r="Z74" i="18"/>
  <c r="Z77" i="18"/>
  <c r="Z78" i="18"/>
  <c r="Z79" i="18"/>
  <c r="Z81" i="18"/>
  <c r="Z83" i="18"/>
  <c r="Z85" i="18"/>
  <c r="Z91" i="18"/>
  <c r="Z87" i="18"/>
  <c r="Z88" i="18"/>
  <c r="Z89" i="18"/>
  <c r="Z92" i="18"/>
  <c r="AD69" i="18"/>
  <c r="AD73" i="18"/>
  <c r="AD76" i="18"/>
  <c r="AD77" i="18"/>
  <c r="AD85" i="18"/>
  <c r="AD82" i="18"/>
  <c r="AD84" i="18"/>
  <c r="AD80" i="18"/>
  <c r="AD90" i="18"/>
  <c r="AD71" i="18"/>
  <c r="AD94" i="18"/>
  <c r="AD95" i="18"/>
  <c r="AD96" i="18"/>
  <c r="AD88" i="18"/>
  <c r="AH84" i="18"/>
  <c r="AH75" i="18"/>
  <c r="AH79" i="18"/>
  <c r="AH91" i="18"/>
  <c r="AH83" i="18"/>
  <c r="AH87" i="18"/>
  <c r="AH81" i="18"/>
  <c r="AH89" i="18"/>
  <c r="AL80" i="18"/>
  <c r="AL69" i="18"/>
  <c r="AL71" i="18"/>
  <c r="AL83" i="18"/>
  <c r="AL88" i="18"/>
  <c r="AL75" i="18"/>
  <c r="AL82" i="18"/>
  <c r="AL89" i="18"/>
  <c r="AL90" i="18"/>
  <c r="AL74" i="18"/>
  <c r="AL93" i="18"/>
  <c r="AL94" i="18"/>
  <c r="AL92" i="18"/>
  <c r="AP60" i="18"/>
  <c r="AP81" i="18"/>
  <c r="AP83" i="18"/>
  <c r="AP70" i="18"/>
  <c r="AP79" i="18"/>
  <c r="AP82" i="18"/>
  <c r="AP86" i="18"/>
  <c r="AP68" i="18"/>
  <c r="AP91" i="18"/>
  <c r="AP87" i="18"/>
  <c r="AP95" i="18"/>
  <c r="AT77" i="18"/>
  <c r="AT72" i="18"/>
  <c r="AT80" i="18"/>
  <c r="AT81" i="18"/>
  <c r="AT90" i="18"/>
  <c r="AT92" i="18"/>
  <c r="AX76" i="18"/>
  <c r="AX80" i="18"/>
  <c r="AX84" i="18"/>
  <c r="AX71" i="18"/>
  <c r="AX89" i="18"/>
  <c r="AX90" i="18"/>
  <c r="AX81" i="18"/>
  <c r="AX87" i="18"/>
  <c r="AX91" i="18"/>
  <c r="AX93" i="18"/>
  <c r="BB78" i="18"/>
  <c r="BB79" i="18"/>
  <c r="BB86" i="18"/>
  <c r="BB70" i="18"/>
  <c r="BB80" i="18"/>
  <c r="BB88" i="18"/>
  <c r="BB75" i="18"/>
  <c r="BB89" i="18"/>
  <c r="BB92" i="18"/>
  <c r="BB94" i="18"/>
  <c r="BB83" i="18"/>
  <c r="BF77" i="18"/>
  <c r="BF79" i="18"/>
  <c r="BF73" i="18"/>
  <c r="BF74" i="18"/>
  <c r="BF78" i="18"/>
  <c r="BF89" i="18"/>
  <c r="BF85" i="18"/>
  <c r="BF86" i="18"/>
  <c r="BF87" i="18"/>
  <c r="BF93" i="18"/>
  <c r="BF95" i="18"/>
  <c r="BJ68" i="18"/>
  <c r="BJ81" i="18"/>
  <c r="BJ85" i="18"/>
  <c r="BJ72" i="18"/>
  <c r="BJ84" i="18"/>
  <c r="BJ87" i="18"/>
  <c r="BJ88" i="18"/>
  <c r="BJ76" i="18"/>
  <c r="BJ92" i="18"/>
  <c r="BJ91" i="18"/>
  <c r="BR82" i="18"/>
  <c r="BR84" i="18"/>
  <c r="BR74" i="18"/>
  <c r="BR75" i="18"/>
  <c r="BR83" i="18"/>
  <c r="BR79" i="18"/>
  <c r="BR86" i="18"/>
  <c r="BR88" i="18"/>
  <c r="BR89" i="18"/>
  <c r="BR92" i="18"/>
  <c r="BR93" i="18"/>
  <c r="BR94" i="18"/>
  <c r="E97" i="18"/>
  <c r="E86" i="18"/>
  <c r="E76" i="18"/>
  <c r="E65" i="18"/>
  <c r="BS102" i="18"/>
  <c r="BJ102" i="18"/>
  <c r="BC102" i="18"/>
  <c r="AU102" i="18"/>
  <c r="AO102" i="18"/>
  <c r="AH102" i="18"/>
  <c r="AA102" i="18"/>
  <c r="S102" i="18"/>
  <c r="M102" i="18"/>
  <c r="F102" i="18"/>
  <c r="BF101" i="18"/>
  <c r="AX101" i="18"/>
  <c r="AQ101" i="18"/>
  <c r="AI101" i="18"/>
  <c r="V101" i="18"/>
  <c r="O101" i="18"/>
  <c r="G101" i="18"/>
  <c r="BQ100" i="18"/>
  <c r="BA100" i="18"/>
  <c r="AT100" i="18"/>
  <c r="AL100" i="18"/>
  <c r="AE100" i="18"/>
  <c r="W100" i="18"/>
  <c r="J100" i="18"/>
  <c r="BS99" i="18"/>
  <c r="BJ99" i="18"/>
  <c r="BC99" i="18"/>
  <c r="AU99" i="18"/>
  <c r="AM99" i="18"/>
  <c r="AE99" i="18"/>
  <c r="R99" i="18"/>
  <c r="J99" i="18"/>
  <c r="BS98" i="18"/>
  <c r="BJ98" i="18"/>
  <c r="BC98" i="18"/>
  <c r="AU98" i="18"/>
  <c r="AO98" i="18"/>
  <c r="AH98" i="18"/>
  <c r="AA98" i="18"/>
  <c r="S98" i="18"/>
  <c r="M98" i="18"/>
  <c r="F98" i="18"/>
  <c r="BK97" i="18"/>
  <c r="BC97" i="18"/>
  <c r="AW97" i="18"/>
  <c r="AP97" i="18"/>
  <c r="AH97" i="18"/>
  <c r="AA97" i="18"/>
  <c r="S97" i="18"/>
  <c r="M97" i="18"/>
  <c r="F97" i="18"/>
  <c r="BO96" i="18"/>
  <c r="BF96" i="18"/>
  <c r="AP96" i="18"/>
  <c r="AI96" i="18"/>
  <c r="Z96" i="18"/>
  <c r="K96" i="18"/>
  <c r="BK95" i="18"/>
  <c r="AX95" i="18"/>
  <c r="AH95" i="18"/>
  <c r="S95" i="18"/>
  <c r="AA94" i="18"/>
  <c r="M94" i="18"/>
  <c r="BK93" i="18"/>
  <c r="AW93" i="18"/>
  <c r="AH93" i="18"/>
  <c r="S93" i="18"/>
  <c r="F93" i="18"/>
  <c r="BF92" i="18"/>
  <c r="AD92" i="18"/>
  <c r="BA91" i="18"/>
  <c r="AD91" i="18"/>
  <c r="BR90" i="18"/>
  <c r="AM90" i="18"/>
  <c r="K90" i="18"/>
  <c r="AU89" i="18"/>
  <c r="R89" i="18"/>
  <c r="BF88" i="18"/>
  <c r="AH85" i="18"/>
  <c r="BL81" i="18"/>
  <c r="N80" i="18"/>
  <c r="BJ77" i="18"/>
  <c r="BR70" i="18"/>
  <c r="BK68" i="18"/>
  <c r="G62" i="18"/>
  <c r="G68" i="18"/>
  <c r="G89" i="18"/>
  <c r="G90" i="18"/>
  <c r="G91" i="18"/>
  <c r="G96" i="18"/>
  <c r="G66" i="18"/>
  <c r="G71" i="18"/>
  <c r="G74" i="18"/>
  <c r="G93" i="18"/>
  <c r="G94" i="18"/>
  <c r="G95" i="18"/>
  <c r="O72" i="18"/>
  <c r="O73" i="18"/>
  <c r="O74" i="18"/>
  <c r="O69" i="18"/>
  <c r="O89" i="18"/>
  <c r="O65" i="18"/>
  <c r="O90" i="18"/>
  <c r="O94" i="18"/>
  <c r="O95" i="18"/>
  <c r="O96" i="18"/>
  <c r="O88" i="18"/>
  <c r="O93" i="18"/>
  <c r="AA71" i="18"/>
  <c r="AA64" i="18"/>
  <c r="AA65" i="18"/>
  <c r="AA69" i="18"/>
  <c r="AA70" i="18"/>
  <c r="AA73" i="18"/>
  <c r="AA91" i="18"/>
  <c r="AA87" i="18"/>
  <c r="AA90" i="18"/>
  <c r="AA95" i="18"/>
  <c r="AI68" i="18"/>
  <c r="AI89" i="18"/>
  <c r="AI90" i="18"/>
  <c r="AI91" i="18"/>
  <c r="AI73" i="18"/>
  <c r="AI88" i="18"/>
  <c r="AI93" i="18"/>
  <c r="AI94" i="18"/>
  <c r="AI95" i="18"/>
  <c r="AQ69" i="18"/>
  <c r="AQ71" i="18"/>
  <c r="AQ67" i="18"/>
  <c r="AQ73" i="18"/>
  <c r="AQ89" i="18"/>
  <c r="AQ90" i="18"/>
  <c r="AQ95" i="18"/>
  <c r="AQ88" i="18"/>
  <c r="AQ93" i="18"/>
  <c r="AQ94" i="18"/>
  <c r="AY63" i="18"/>
  <c r="AY69" i="18"/>
  <c r="AY72" i="18"/>
  <c r="AY71" i="18"/>
  <c r="AY73" i="18"/>
  <c r="AY89" i="18"/>
  <c r="AY90" i="18"/>
  <c r="AY88" i="18"/>
  <c r="AY93" i="18"/>
  <c r="AY94" i="18"/>
  <c r="AY95" i="18"/>
  <c r="BG71" i="18"/>
  <c r="BG69" i="18"/>
  <c r="BG70" i="18"/>
  <c r="BG61" i="18"/>
  <c r="BG66" i="18"/>
  <c r="BG89" i="18"/>
  <c r="BG90" i="18"/>
  <c r="BG93" i="18"/>
  <c r="BG95" i="18"/>
  <c r="BG67" i="18"/>
  <c r="BG88" i="18"/>
  <c r="BG92" i="18"/>
  <c r="BG94" i="18"/>
  <c r="BO63" i="18"/>
  <c r="BO72" i="18"/>
  <c r="BO67" i="18"/>
  <c r="BO89" i="18"/>
  <c r="BO90" i="18"/>
  <c r="BO68" i="18"/>
  <c r="BO69" i="18"/>
  <c r="BO93" i="18"/>
  <c r="BO94" i="18"/>
  <c r="BO95" i="18"/>
  <c r="AE102" i="18"/>
  <c r="BS101" i="18"/>
  <c r="BC101" i="18"/>
  <c r="AA101" i="18"/>
  <c r="BO100" i="18"/>
  <c r="AY100" i="18"/>
  <c r="W99" i="18"/>
  <c r="AE98" i="18"/>
  <c r="BS97" i="18"/>
  <c r="AM97" i="18"/>
  <c r="K97" i="18"/>
  <c r="BK96" i="18"/>
  <c r="AM96" i="18"/>
  <c r="W96" i="18"/>
  <c r="AE95" i="18"/>
  <c r="BS94" i="18"/>
  <c r="AM94" i="18"/>
  <c r="K94" i="18"/>
  <c r="AU93" i="18"/>
  <c r="BC92" i="18"/>
  <c r="AA92" i="18"/>
  <c r="BO91" i="18"/>
  <c r="BG87" i="18"/>
  <c r="AM70" i="18"/>
  <c r="K64" i="18"/>
  <c r="L79" i="18"/>
  <c r="L80" i="18"/>
  <c r="L68" i="18"/>
  <c r="P71" i="18"/>
  <c r="P74" i="18"/>
  <c r="P78" i="18"/>
  <c r="P86" i="18"/>
  <c r="P69" i="18"/>
  <c r="X76" i="18"/>
  <c r="X84" i="18"/>
  <c r="AF82" i="18"/>
  <c r="AF70" i="18"/>
  <c r="AR79" i="18"/>
  <c r="AR86" i="18"/>
  <c r="AZ84" i="18"/>
  <c r="AZ77" i="18"/>
  <c r="AZ69" i="18"/>
  <c r="AZ86" i="18"/>
  <c r="BH66" i="18"/>
  <c r="BH84" i="18"/>
  <c r="BH82" i="18"/>
  <c r="BP80" i="18"/>
  <c r="BP82" i="18"/>
  <c r="BG102" i="18"/>
  <c r="O102" i="18"/>
  <c r="AM101" i="18"/>
  <c r="K101" i="18"/>
  <c r="BK100" i="18"/>
  <c r="AI100" i="18"/>
  <c r="AA99" i="18"/>
  <c r="BO98" i="18"/>
  <c r="AY98" i="18"/>
  <c r="W98" i="18"/>
  <c r="BG97" i="18"/>
  <c r="AE97" i="18"/>
  <c r="S96" i="18"/>
  <c r="BK94" i="18"/>
  <c r="AY92" i="18"/>
  <c r="BG91" i="18"/>
  <c r="O91" i="18"/>
  <c r="AY87" i="18"/>
  <c r="BL71" i="18"/>
  <c r="I76" i="18"/>
  <c r="I77" i="18"/>
  <c r="I80" i="18"/>
  <c r="I86" i="18"/>
  <c r="I82" i="18"/>
  <c r="I90" i="18"/>
  <c r="I84" i="18"/>
  <c r="I91" i="18"/>
  <c r="I94" i="18"/>
  <c r="I95" i="18"/>
  <c r="I87" i="18"/>
  <c r="M62" i="18"/>
  <c r="M83" i="18"/>
  <c r="M81" i="18"/>
  <c r="M85" i="18"/>
  <c r="M76" i="18"/>
  <c r="M90" i="18"/>
  <c r="Q82" i="18"/>
  <c r="Q84" i="18"/>
  <c r="Q88" i="18"/>
  <c r="Q89" i="18"/>
  <c r="Q58" i="18"/>
  <c r="Q93" i="18"/>
  <c r="Q75" i="18"/>
  <c r="Q80" i="18"/>
  <c r="Q92" i="18"/>
  <c r="U67" i="18"/>
  <c r="U66" i="18"/>
  <c r="U81" i="18"/>
  <c r="U86" i="18"/>
  <c r="U91" i="18"/>
  <c r="U88" i="18"/>
  <c r="U95" i="18"/>
  <c r="U96" i="18"/>
  <c r="Y80" i="18"/>
  <c r="Y87" i="18"/>
  <c r="Y85" i="18"/>
  <c r="AC79" i="18"/>
  <c r="AC81" i="18"/>
  <c r="AC89" i="18"/>
  <c r="AC90" i="18"/>
  <c r="AC84" i="18"/>
  <c r="AC93" i="18"/>
  <c r="AC94" i="18"/>
  <c r="AG78" i="18"/>
  <c r="AG80" i="18"/>
  <c r="AG67" i="18"/>
  <c r="AG83" i="18"/>
  <c r="AG88" i="18"/>
  <c r="AG92" i="18"/>
  <c r="AK77" i="18"/>
  <c r="AK82" i="18"/>
  <c r="AK79" i="18"/>
  <c r="AK78" i="18"/>
  <c r="AK91" i="18"/>
  <c r="AK95" i="18"/>
  <c r="AK86" i="18"/>
  <c r="AK87" i="18"/>
  <c r="AO81" i="18"/>
  <c r="AO91" i="18"/>
  <c r="AO77" i="18"/>
  <c r="AO87" i="18"/>
  <c r="AO76" i="18"/>
  <c r="AO85" i="18"/>
  <c r="AO90" i="18"/>
  <c r="AS75" i="18"/>
  <c r="AS76" i="18"/>
  <c r="AS89" i="18"/>
  <c r="AS90" i="18"/>
  <c r="AS93" i="18"/>
  <c r="AS94" i="18"/>
  <c r="AS84" i="18"/>
  <c r="AW67" i="18"/>
  <c r="AW75" i="18"/>
  <c r="AW74" i="18"/>
  <c r="AW86" i="18"/>
  <c r="AW88" i="18"/>
  <c r="AW79" i="18"/>
  <c r="AW89" i="18"/>
  <c r="BA74" i="18"/>
  <c r="BA82" i="18"/>
  <c r="BA85" i="18"/>
  <c r="BA95" i="18"/>
  <c r="BA87" i="18"/>
  <c r="BA92" i="18"/>
  <c r="BE86" i="18"/>
  <c r="BE81" i="18"/>
  <c r="BE84" i="18"/>
  <c r="BE90" i="18"/>
  <c r="BE87" i="18"/>
  <c r="BE91" i="18"/>
  <c r="BI83" i="18"/>
  <c r="BI85" i="18"/>
  <c r="BI80" i="18"/>
  <c r="BI90" i="18"/>
  <c r="BI94" i="18"/>
  <c r="BM84" i="18"/>
  <c r="BM86" i="18"/>
  <c r="BM88" i="18"/>
  <c r="BQ88" i="18"/>
  <c r="BQ78" i="18"/>
  <c r="BQ83" i="18"/>
  <c r="BQ85" i="18"/>
  <c r="BQ95" i="18"/>
  <c r="BQ77" i="18"/>
  <c r="BQ81" i="18"/>
  <c r="BQ87" i="18"/>
  <c r="BQ92" i="18"/>
  <c r="BU80" i="18"/>
  <c r="BU76" i="18"/>
  <c r="BU77" i="18"/>
  <c r="BU82" i="18"/>
  <c r="BU90" i="18"/>
  <c r="BU86" i="18"/>
  <c r="BU87" i="18"/>
  <c r="BU63" i="18"/>
  <c r="BU66" i="18"/>
  <c r="BU84" i="18"/>
  <c r="BU91" i="18"/>
  <c r="E98" i="18"/>
  <c r="E88" i="18"/>
  <c r="E77" i="18"/>
  <c r="BU102" i="18"/>
  <c r="BK102" i="18"/>
  <c r="BE102" i="18"/>
  <c r="AX102" i="18"/>
  <c r="AQ102" i="18"/>
  <c r="AI102" i="18"/>
  <c r="AC102" i="18"/>
  <c r="V102" i="18"/>
  <c r="N102" i="18"/>
  <c r="G102" i="18"/>
  <c r="BO101" i="18"/>
  <c r="BG101" i="18"/>
  <c r="AY101" i="18"/>
  <c r="AS101" i="18"/>
  <c r="AL101" i="18"/>
  <c r="AE101" i="18"/>
  <c r="W101" i="18"/>
  <c r="Q101" i="18"/>
  <c r="J101" i="18"/>
  <c r="BR100" i="18"/>
  <c r="BJ100" i="18"/>
  <c r="BB100" i="18"/>
  <c r="AU100" i="18"/>
  <c r="AM100" i="18"/>
  <c r="AG100" i="18"/>
  <c r="Z100" i="18"/>
  <c r="S100" i="18"/>
  <c r="K100" i="18"/>
  <c r="BU99" i="18"/>
  <c r="BK99" i="18"/>
  <c r="BE99" i="18"/>
  <c r="AX99" i="18"/>
  <c r="AO99" i="18"/>
  <c r="AH99" i="18"/>
  <c r="Z99" i="18"/>
  <c r="S99" i="18"/>
  <c r="K99" i="18"/>
  <c r="BU98" i="18"/>
  <c r="BK98" i="18"/>
  <c r="BE98" i="18"/>
  <c r="AX98" i="18"/>
  <c r="AQ98" i="18"/>
  <c r="AI98" i="18"/>
  <c r="AC98" i="18"/>
  <c r="V98" i="18"/>
  <c r="N98" i="18"/>
  <c r="G98" i="18"/>
  <c r="BO97" i="18"/>
  <c r="BF97" i="18"/>
  <c r="AX97" i="18"/>
  <c r="AQ97" i="18"/>
  <c r="AI97" i="18"/>
  <c r="AC97" i="18"/>
  <c r="V97" i="18"/>
  <c r="O97" i="18"/>
  <c r="G97" i="18"/>
  <c r="BQ96" i="18"/>
  <c r="BG96" i="18"/>
  <c r="BA96" i="18"/>
  <c r="AQ96" i="18"/>
  <c r="AK96" i="18"/>
  <c r="AA96" i="18"/>
  <c r="Q96" i="18"/>
  <c r="BS95" i="18"/>
  <c r="BC95" i="18"/>
  <c r="AM95" i="18"/>
  <c r="Y95" i="18"/>
  <c r="J95" i="18"/>
  <c r="BJ94" i="18"/>
  <c r="AU94" i="18"/>
  <c r="AE94" i="18"/>
  <c r="R94" i="18"/>
  <c r="BS93" i="18"/>
  <c r="BB93" i="18"/>
  <c r="AM93" i="18"/>
  <c r="Z93" i="18"/>
  <c r="K93" i="18"/>
  <c r="BK92" i="18"/>
  <c r="AW92" i="18"/>
  <c r="AI92" i="18"/>
  <c r="U92" i="18"/>
  <c r="F92" i="18"/>
  <c r="BF91" i="18"/>
  <c r="AM91" i="18"/>
  <c r="J91" i="18"/>
  <c r="AU90" i="18"/>
  <c r="S90" i="18"/>
  <c r="BC89" i="18"/>
  <c r="AA89" i="18"/>
  <c r="BO88" i="18"/>
  <c r="AK88" i="18"/>
  <c r="G88" i="18"/>
  <c r="AQ87" i="18"/>
  <c r="O87" i="18"/>
  <c r="F86" i="18"/>
  <c r="N84" i="18"/>
  <c r="Y82" i="18"/>
  <c r="AS80" i="18"/>
  <c r="AP78" i="18"/>
  <c r="BH75" i="18"/>
  <c r="AI71" i="18"/>
  <c r="AI69" i="18"/>
  <c r="K67" i="18"/>
  <c r="AH59" i="18"/>
  <c r="BN93" i="18"/>
  <c r="BN80" i="18"/>
  <c r="BN101" i="18"/>
  <c r="BN87" i="18"/>
  <c r="BN84" i="18"/>
  <c r="BN76" i="18"/>
  <c r="BN102" i="18"/>
  <c r="BN94" i="18"/>
  <c r="BN91" i="18"/>
  <c r="BN85" i="18"/>
  <c r="BN67" i="18"/>
  <c r="BN97" i="18"/>
  <c r="BN90" i="18"/>
  <c r="BN83" i="18"/>
  <c r="BN99" i="18"/>
  <c r="BV106" i="18"/>
  <c r="BN98" i="18"/>
  <c r="BN95" i="18"/>
  <c r="BN89" i="18"/>
  <c r="BM97" i="18"/>
  <c r="BM92" i="18"/>
  <c r="BM82" i="18"/>
  <c r="BM78" i="18"/>
  <c r="BM100" i="18"/>
  <c r="BM79" i="18"/>
  <c r="BM96" i="18"/>
  <c r="BM93" i="18"/>
  <c r="BM89" i="18"/>
  <c r="AT88" i="18"/>
  <c r="AT85" i="18"/>
  <c r="AT82" i="18"/>
  <c r="AT99" i="18"/>
  <c r="AT95" i="18"/>
  <c r="AT91" i="18"/>
  <c r="AT69" i="18"/>
  <c r="AT59" i="18"/>
  <c r="AT96" i="18"/>
  <c r="AT94" i="18"/>
  <c r="AT87" i="18"/>
  <c r="D69" i="18"/>
  <c r="D85" i="18"/>
  <c r="D64" i="18"/>
  <c r="D91" i="18"/>
  <c r="D101" i="18"/>
  <c r="D80" i="18"/>
  <c r="D59" i="18"/>
  <c r="D102" i="18"/>
  <c r="D62" i="18"/>
  <c r="D66" i="18"/>
  <c r="D70" i="18"/>
  <c r="D74" i="18"/>
  <c r="D78" i="18"/>
  <c r="D82" i="18"/>
  <c r="D86" i="18"/>
  <c r="D90" i="18"/>
  <c r="D94" i="18"/>
  <c r="D98" i="18"/>
  <c r="D58" i="18"/>
  <c r="H57" i="18"/>
  <c r="H60" i="18"/>
  <c r="H59" i="18"/>
  <c r="H61" i="18"/>
  <c r="H65" i="18"/>
  <c r="H58" i="18"/>
  <c r="H62" i="18"/>
  <c r="H64" i="18"/>
  <c r="H66" i="18"/>
  <c r="H63" i="18"/>
  <c r="H67" i="18"/>
  <c r="H70" i="18"/>
  <c r="H74" i="18"/>
  <c r="H68" i="18"/>
  <c r="H78" i="18"/>
  <c r="H82" i="18"/>
  <c r="H86" i="18"/>
  <c r="H87" i="18"/>
  <c r="H88" i="18"/>
  <c r="H89" i="18"/>
  <c r="H90" i="18"/>
  <c r="H91" i="18"/>
  <c r="H92" i="18"/>
  <c r="H93" i="18"/>
  <c r="H94" i="18"/>
  <c r="H95" i="18"/>
  <c r="H96" i="18"/>
  <c r="H97" i="18"/>
  <c r="H98" i="18"/>
  <c r="H99" i="18"/>
  <c r="H100" i="18"/>
  <c r="H101" i="18"/>
  <c r="H102" i="18"/>
  <c r="H72" i="18"/>
  <c r="H77" i="18"/>
  <c r="L59" i="18"/>
  <c r="L58" i="18"/>
  <c r="L60" i="18"/>
  <c r="L64" i="18"/>
  <c r="L63" i="18"/>
  <c r="L65" i="18"/>
  <c r="L57" i="18"/>
  <c r="L62" i="18"/>
  <c r="L69" i="18"/>
  <c r="L73" i="18"/>
  <c r="L66" i="18"/>
  <c r="L74" i="18"/>
  <c r="L77" i="18"/>
  <c r="L81" i="18"/>
  <c r="L85" i="18"/>
  <c r="L87" i="18"/>
  <c r="L88" i="18"/>
  <c r="L89" i="18"/>
  <c r="L90" i="18"/>
  <c r="L91" i="18"/>
  <c r="L92" i="18"/>
  <c r="L93" i="18"/>
  <c r="L94" i="18"/>
  <c r="L95" i="18"/>
  <c r="L96" i="18"/>
  <c r="L97" i="18"/>
  <c r="L98" i="18"/>
  <c r="L99" i="18"/>
  <c r="L100" i="18"/>
  <c r="L101" i="18"/>
  <c r="L102" i="18"/>
  <c r="L71" i="18"/>
  <c r="L76" i="18"/>
  <c r="P59" i="18"/>
  <c r="P58" i="18"/>
  <c r="P57" i="18"/>
  <c r="P61" i="18"/>
  <c r="P63" i="18"/>
  <c r="P62" i="18"/>
  <c r="P64" i="18"/>
  <c r="P66" i="18"/>
  <c r="P67" i="18"/>
  <c r="P68" i="18"/>
  <c r="P72" i="18"/>
  <c r="P60" i="18"/>
  <c r="P73" i="18"/>
  <c r="P76" i="18"/>
  <c r="P80" i="18"/>
  <c r="P84" i="18"/>
  <c r="P87" i="18"/>
  <c r="P88" i="18"/>
  <c r="P89" i="18"/>
  <c r="P90" i="18"/>
  <c r="P91" i="18"/>
  <c r="P92" i="18"/>
  <c r="P93" i="18"/>
  <c r="P94" i="18"/>
  <c r="P95" i="18"/>
  <c r="P96" i="18"/>
  <c r="P97" i="18"/>
  <c r="P98" i="18"/>
  <c r="P99" i="18"/>
  <c r="P100" i="18"/>
  <c r="P101" i="18"/>
  <c r="P102" i="18"/>
  <c r="P70" i="18"/>
  <c r="P75" i="18"/>
  <c r="P79" i="18"/>
  <c r="T58" i="18"/>
  <c r="T57" i="18"/>
  <c r="T61" i="18"/>
  <c r="T60" i="18"/>
  <c r="T62" i="18"/>
  <c r="T63" i="18"/>
  <c r="T66" i="18"/>
  <c r="T59" i="18"/>
  <c r="T65" i="18"/>
  <c r="T67" i="18"/>
  <c r="T71" i="18"/>
  <c r="T64" i="18"/>
  <c r="T72" i="18"/>
  <c r="T74" i="18"/>
  <c r="T75" i="18"/>
  <c r="T79" i="18"/>
  <c r="T83" i="18"/>
  <c r="T87" i="18"/>
  <c r="T88" i="18"/>
  <c r="T89" i="18"/>
  <c r="T90" i="18"/>
  <c r="T91" i="18"/>
  <c r="T92" i="18"/>
  <c r="T93" i="18"/>
  <c r="T94" i="18"/>
  <c r="T95" i="18"/>
  <c r="T96" i="18"/>
  <c r="T97" i="18"/>
  <c r="T98" i="18"/>
  <c r="T99" i="18"/>
  <c r="T100" i="18"/>
  <c r="T101" i="18"/>
  <c r="T102" i="18"/>
  <c r="T69" i="18"/>
  <c r="T78" i="18"/>
  <c r="X57" i="18"/>
  <c r="X60" i="18"/>
  <c r="X58" i="18"/>
  <c r="X66" i="18"/>
  <c r="X62" i="18"/>
  <c r="X64" i="18"/>
  <c r="X65" i="18"/>
  <c r="X63" i="18"/>
  <c r="X70" i="18"/>
  <c r="X74" i="18"/>
  <c r="X71" i="18"/>
  <c r="X73" i="18"/>
  <c r="X78" i="18"/>
  <c r="X82" i="18"/>
  <c r="X86" i="18"/>
  <c r="X87" i="18"/>
  <c r="X88" i="18"/>
  <c r="X89" i="18"/>
  <c r="X90" i="18"/>
  <c r="X91" i="18"/>
  <c r="X92" i="18"/>
  <c r="X93" i="18"/>
  <c r="X94" i="18"/>
  <c r="X95" i="18"/>
  <c r="X96" i="18"/>
  <c r="X97" i="18"/>
  <c r="X98" i="18"/>
  <c r="X99" i="18"/>
  <c r="X100" i="18"/>
  <c r="X101" i="18"/>
  <c r="X102" i="18"/>
  <c r="X59" i="18"/>
  <c r="X61" i="18"/>
  <c r="X68" i="18"/>
  <c r="X77" i="18"/>
  <c r="AB59" i="18"/>
  <c r="AB64" i="18"/>
  <c r="AB60" i="18"/>
  <c r="AB65" i="18"/>
  <c r="AB58" i="18"/>
  <c r="AB61" i="18"/>
  <c r="AB63" i="18"/>
  <c r="AB57" i="18"/>
  <c r="AB69" i="18"/>
  <c r="AB73" i="18"/>
  <c r="AB62" i="18"/>
  <c r="AB70" i="18"/>
  <c r="AB72" i="18"/>
  <c r="AB77" i="18"/>
  <c r="AB81" i="18"/>
  <c r="AB85" i="18"/>
  <c r="AB87" i="18"/>
  <c r="AB88" i="18"/>
  <c r="AB89" i="18"/>
  <c r="AB90" i="18"/>
  <c r="AB91" i="18"/>
  <c r="AB92" i="18"/>
  <c r="AB93" i="18"/>
  <c r="AB94" i="18"/>
  <c r="AB95" i="18"/>
  <c r="AB96" i="18"/>
  <c r="AB97" i="18"/>
  <c r="AB98" i="18"/>
  <c r="AB99" i="18"/>
  <c r="AB100" i="18"/>
  <c r="AB101" i="18"/>
  <c r="AB102" i="18"/>
  <c r="AB67" i="18"/>
  <c r="AB74" i="18"/>
  <c r="AB76" i="18"/>
  <c r="AF59" i="18"/>
  <c r="AF58" i="18"/>
  <c r="AF63" i="18"/>
  <c r="AF62" i="18"/>
  <c r="AF60" i="18"/>
  <c r="AF64" i="18"/>
  <c r="AF68" i="18"/>
  <c r="AF72" i="18"/>
  <c r="AF69" i="18"/>
  <c r="AF71" i="18"/>
  <c r="AF76" i="18"/>
  <c r="AF80" i="18"/>
  <c r="AF84" i="18"/>
  <c r="AF87" i="18"/>
  <c r="AF88" i="18"/>
  <c r="AF89" i="18"/>
  <c r="AF90" i="18"/>
  <c r="AF91" i="18"/>
  <c r="AF92" i="18"/>
  <c r="AF93" i="18"/>
  <c r="AF94" i="18"/>
  <c r="AF95" i="18"/>
  <c r="AF96" i="18"/>
  <c r="AF97" i="18"/>
  <c r="AF98" i="18"/>
  <c r="AF99" i="18"/>
  <c r="AF100" i="18"/>
  <c r="AF101" i="18"/>
  <c r="AF102" i="18"/>
  <c r="AF66" i="18"/>
  <c r="AF73" i="18"/>
  <c r="AF75" i="18"/>
  <c r="AJ58" i="18"/>
  <c r="AJ57" i="18"/>
  <c r="AJ62" i="18"/>
  <c r="AJ64" i="18"/>
  <c r="AJ61" i="18"/>
  <c r="AJ67" i="18"/>
  <c r="AJ59" i="18"/>
  <c r="AJ65" i="18"/>
  <c r="AJ66" i="18"/>
  <c r="AJ71" i="18"/>
  <c r="AJ63" i="18"/>
  <c r="AJ68" i="18"/>
  <c r="AJ70" i="18"/>
  <c r="AJ75" i="18"/>
  <c r="AJ79" i="18"/>
  <c r="AJ83" i="18"/>
  <c r="AJ87" i="18"/>
  <c r="AJ88" i="18"/>
  <c r="AJ89" i="18"/>
  <c r="AJ90" i="18"/>
  <c r="AJ91" i="18"/>
  <c r="AJ92" i="18"/>
  <c r="AJ93" i="18"/>
  <c r="AJ94" i="18"/>
  <c r="AJ95" i="18"/>
  <c r="AJ96" i="18"/>
  <c r="AJ97" i="18"/>
  <c r="AJ98" i="18"/>
  <c r="AJ99" i="18"/>
  <c r="AJ100" i="18"/>
  <c r="AJ101" i="18"/>
  <c r="AJ102" i="18"/>
  <c r="AJ72" i="18"/>
  <c r="AJ74" i="18"/>
  <c r="AJ78" i="18"/>
  <c r="AN57" i="18"/>
  <c r="AN60" i="18"/>
  <c r="AN61" i="18"/>
  <c r="AN59" i="18"/>
  <c r="AN63" i="18"/>
  <c r="AN66" i="18"/>
  <c r="AN58" i="18"/>
  <c r="AN65" i="18"/>
  <c r="AN62" i="18"/>
  <c r="AN70" i="18"/>
  <c r="AN69" i="18"/>
  <c r="AN74" i="18"/>
  <c r="AN78" i="18"/>
  <c r="AN82" i="18"/>
  <c r="AN86" i="18"/>
  <c r="AN87" i="18"/>
  <c r="AN88" i="18"/>
  <c r="AN89" i="18"/>
  <c r="AN90" i="18"/>
  <c r="AN91" i="18"/>
  <c r="AN92" i="18"/>
  <c r="AN93" i="18"/>
  <c r="AN94" i="18"/>
  <c r="AN95" i="18"/>
  <c r="AN96" i="18"/>
  <c r="AN97" i="18"/>
  <c r="AN98" i="18"/>
  <c r="AN99" i="18"/>
  <c r="AN100" i="18"/>
  <c r="AN101" i="18"/>
  <c r="AN102" i="18"/>
  <c r="AN71" i="18"/>
  <c r="AN73" i="18"/>
  <c r="AN77" i="18"/>
  <c r="AR59" i="18"/>
  <c r="AR58" i="18"/>
  <c r="AR64" i="18"/>
  <c r="AR62" i="18"/>
  <c r="AR65" i="18"/>
  <c r="AR63" i="18"/>
  <c r="AR60" i="18"/>
  <c r="AR66" i="18"/>
  <c r="AR67" i="18"/>
  <c r="AR69" i="18"/>
  <c r="AR73" i="18"/>
  <c r="AR57" i="18"/>
  <c r="AR61" i="18"/>
  <c r="AR68" i="18"/>
  <c r="AR77" i="18"/>
  <c r="AR81" i="18"/>
  <c r="AR85" i="18"/>
  <c r="AR87" i="18"/>
  <c r="AR88" i="18"/>
  <c r="AR89" i="18"/>
  <c r="AR90" i="18"/>
  <c r="AR91" i="18"/>
  <c r="AR92" i="18"/>
  <c r="AR93" i="18"/>
  <c r="AR94" i="18"/>
  <c r="AR95" i="18"/>
  <c r="AR96" i="18"/>
  <c r="AR97" i="18"/>
  <c r="AR98" i="18"/>
  <c r="AR99" i="18"/>
  <c r="AR100" i="18"/>
  <c r="AR101" i="18"/>
  <c r="AR102" i="18"/>
  <c r="AR70" i="18"/>
  <c r="AR72" i="18"/>
  <c r="AR76" i="18"/>
  <c r="AV58" i="18"/>
  <c r="AV57" i="18"/>
  <c r="AV60" i="18"/>
  <c r="AV63" i="18"/>
  <c r="AV59" i="18"/>
  <c r="AV61" i="18"/>
  <c r="AV66" i="18"/>
  <c r="AV65" i="18"/>
  <c r="AV68" i="18"/>
  <c r="AV72" i="18"/>
  <c r="AV76" i="18"/>
  <c r="AV80" i="18"/>
  <c r="AV84" i="18"/>
  <c r="AV87" i="18"/>
  <c r="AV88" i="18"/>
  <c r="AV89" i="18"/>
  <c r="AV90" i="18"/>
  <c r="AV91" i="18"/>
  <c r="AV92" i="18"/>
  <c r="AV93" i="18"/>
  <c r="AV94" i="18"/>
  <c r="AV95" i="18"/>
  <c r="AV96" i="18"/>
  <c r="AV97" i="18"/>
  <c r="AV98" i="18"/>
  <c r="AV99" i="18"/>
  <c r="AV100" i="18"/>
  <c r="AV101" i="18"/>
  <c r="AV102" i="18"/>
  <c r="AV64" i="18"/>
  <c r="AV67" i="18"/>
  <c r="AV69" i="18"/>
  <c r="AV71" i="18"/>
  <c r="AV75" i="18"/>
  <c r="AZ58" i="18"/>
  <c r="AZ57" i="18"/>
  <c r="AZ59" i="18"/>
  <c r="AZ62" i="18"/>
  <c r="AZ64" i="18"/>
  <c r="AZ60" i="18"/>
  <c r="AZ61" i="18"/>
  <c r="AZ65" i="18"/>
  <c r="AZ67" i="18"/>
  <c r="AZ71" i="18"/>
  <c r="AZ73" i="18"/>
  <c r="AZ75" i="18"/>
  <c r="AZ79" i="18"/>
  <c r="AZ83" i="18"/>
  <c r="AZ87" i="18"/>
  <c r="AZ88" i="18"/>
  <c r="AZ89" i="18"/>
  <c r="AZ90" i="18"/>
  <c r="AZ91" i="18"/>
  <c r="AZ92" i="18"/>
  <c r="AZ93" i="18"/>
  <c r="AZ94" i="18"/>
  <c r="AZ95" i="18"/>
  <c r="AZ96" i="18"/>
  <c r="AZ97" i="18"/>
  <c r="AZ98" i="18"/>
  <c r="AZ99" i="18"/>
  <c r="AZ100" i="18"/>
  <c r="AZ101" i="18"/>
  <c r="AZ102" i="18"/>
  <c r="AZ68" i="18"/>
  <c r="AZ70" i="18"/>
  <c r="AZ74" i="18"/>
  <c r="AZ78" i="18"/>
  <c r="BD57" i="18"/>
  <c r="BD60" i="18"/>
  <c r="BD61" i="18"/>
  <c r="BD66" i="18"/>
  <c r="BD58" i="18"/>
  <c r="BD63" i="18"/>
  <c r="BD65" i="18"/>
  <c r="BD62" i="18"/>
  <c r="BD70" i="18"/>
  <c r="BD72" i="18"/>
  <c r="BD74" i="18"/>
  <c r="BD78" i="18"/>
  <c r="BD82" i="18"/>
  <c r="BD86" i="18"/>
  <c r="BD87" i="18"/>
  <c r="BD88" i="18"/>
  <c r="BD89" i="18"/>
  <c r="BD90" i="18"/>
  <c r="BD91" i="18"/>
  <c r="BD92" i="18"/>
  <c r="BD93" i="18"/>
  <c r="BD94" i="18"/>
  <c r="BD95" i="18"/>
  <c r="BD96" i="18"/>
  <c r="BD97" i="18"/>
  <c r="BD98" i="18"/>
  <c r="BD99" i="18"/>
  <c r="BD100" i="18"/>
  <c r="BD101" i="18"/>
  <c r="BD102" i="18"/>
  <c r="BD59" i="18"/>
  <c r="BD67" i="18"/>
  <c r="BD69" i="18"/>
  <c r="BD77" i="18"/>
  <c r="BH59" i="18"/>
  <c r="BH64" i="18"/>
  <c r="BH65" i="18"/>
  <c r="BH62" i="18"/>
  <c r="BH58" i="18"/>
  <c r="BH57" i="18"/>
  <c r="BH69" i="18"/>
  <c r="BH73" i="18"/>
  <c r="BH63" i="18"/>
  <c r="BH71" i="18"/>
  <c r="BH77" i="18"/>
  <c r="BH81" i="18"/>
  <c r="BH85" i="18"/>
  <c r="BH87" i="18"/>
  <c r="BH88" i="18"/>
  <c r="BH89" i="18"/>
  <c r="BH90" i="18"/>
  <c r="BH91" i="18"/>
  <c r="BH92" i="18"/>
  <c r="BH93" i="18"/>
  <c r="BH94" i="18"/>
  <c r="BH95" i="18"/>
  <c r="BH96" i="18"/>
  <c r="BH97" i="18"/>
  <c r="BH98" i="18"/>
  <c r="BH99" i="18"/>
  <c r="BH100" i="18"/>
  <c r="BH101" i="18"/>
  <c r="BH102" i="18"/>
  <c r="BH60" i="18"/>
  <c r="BH68" i="18"/>
  <c r="BH76" i="18"/>
  <c r="BL58" i="18"/>
  <c r="BL63" i="18"/>
  <c r="BL57" i="18"/>
  <c r="BL64" i="18"/>
  <c r="BL61" i="18"/>
  <c r="BL59" i="18"/>
  <c r="BL65" i="18"/>
  <c r="BL68" i="18"/>
  <c r="BL72" i="18"/>
  <c r="BL70" i="18"/>
  <c r="BL76" i="18"/>
  <c r="BL80" i="18"/>
  <c r="BL84" i="18"/>
  <c r="BL87" i="18"/>
  <c r="BL88" i="18"/>
  <c r="BL89" i="18"/>
  <c r="BL90" i="18"/>
  <c r="BL91" i="18"/>
  <c r="BL92" i="18"/>
  <c r="BL93" i="18"/>
  <c r="BL94" i="18"/>
  <c r="BL95" i="18"/>
  <c r="BL96" i="18"/>
  <c r="BL97" i="18"/>
  <c r="BL98" i="18"/>
  <c r="BL99" i="18"/>
  <c r="BL100" i="18"/>
  <c r="BL101" i="18"/>
  <c r="BL102" i="18"/>
  <c r="BL67" i="18"/>
  <c r="BL75" i="18"/>
  <c r="BP58" i="18"/>
  <c r="BP57" i="18"/>
  <c r="BP62" i="18"/>
  <c r="BP59" i="18"/>
  <c r="BP63" i="18"/>
  <c r="BP60" i="18"/>
  <c r="BP61" i="18"/>
  <c r="BP67" i="18"/>
  <c r="BP71" i="18"/>
  <c r="BP64" i="18"/>
  <c r="BP69" i="18"/>
  <c r="BP75" i="18"/>
  <c r="BP79" i="18"/>
  <c r="BP83" i="18"/>
  <c r="BP87" i="18"/>
  <c r="BP88" i="18"/>
  <c r="BP89" i="18"/>
  <c r="BP90" i="18"/>
  <c r="BP91" i="18"/>
  <c r="BP92" i="18"/>
  <c r="BP93" i="18"/>
  <c r="BP94" i="18"/>
  <c r="BP95" i="18"/>
  <c r="BP96" i="18"/>
  <c r="BP97" i="18"/>
  <c r="BP98" i="18"/>
  <c r="BP99" i="18"/>
  <c r="BP100" i="18"/>
  <c r="BP101" i="18"/>
  <c r="BP102" i="18"/>
  <c r="BP65" i="18"/>
  <c r="BP66" i="18"/>
  <c r="BP73" i="18"/>
  <c r="BP74" i="18"/>
  <c r="BP78" i="18"/>
  <c r="BT57" i="18"/>
  <c r="BT60" i="18"/>
  <c r="BT61" i="18"/>
  <c r="BT62" i="18"/>
  <c r="BT64" i="18"/>
  <c r="BT65" i="18"/>
  <c r="BT63" i="18"/>
  <c r="BT66" i="18"/>
  <c r="BT58" i="18"/>
  <c r="BT70" i="18"/>
  <c r="BT68" i="18"/>
  <c r="BT74" i="18"/>
  <c r="BT78" i="18"/>
  <c r="BT82" i="18"/>
  <c r="BT86" i="18"/>
  <c r="BT87" i="18"/>
  <c r="BT88" i="18"/>
  <c r="BT89" i="18"/>
  <c r="BT90" i="18"/>
  <c r="BT91" i="18"/>
  <c r="BT92" i="18"/>
  <c r="BT93" i="18"/>
  <c r="BT94" i="18"/>
  <c r="BT95" i="18"/>
  <c r="BT96" i="18"/>
  <c r="BT97" i="18"/>
  <c r="BT98" i="18"/>
  <c r="BT99" i="18"/>
  <c r="BT100" i="18"/>
  <c r="BT101" i="18"/>
  <c r="BT102" i="18"/>
  <c r="BT72" i="18"/>
  <c r="BT77" i="18"/>
  <c r="D100" i="18"/>
  <c r="D95" i="18"/>
  <c r="D89" i="18"/>
  <c r="D84" i="18"/>
  <c r="D79" i="18"/>
  <c r="D73" i="18"/>
  <c r="D68" i="18"/>
  <c r="D63" i="18"/>
  <c r="BL86" i="18"/>
  <c r="AJ86" i="18"/>
  <c r="AB86" i="18"/>
  <c r="BP85" i="18"/>
  <c r="AN85" i="18"/>
  <c r="AF85" i="18"/>
  <c r="BT84" i="18"/>
  <c r="AR84" i="18"/>
  <c r="AJ84" i="18"/>
  <c r="H84" i="18"/>
  <c r="AV83" i="18"/>
  <c r="AN83" i="18"/>
  <c r="L83" i="18"/>
  <c r="AZ82" i="18"/>
  <c r="AR82" i="18"/>
  <c r="P82" i="18"/>
  <c r="BD81" i="18"/>
  <c r="AV81" i="18"/>
  <c r="T81" i="18"/>
  <c r="BH80" i="18"/>
  <c r="AZ80" i="18"/>
  <c r="X80" i="18"/>
  <c r="BL79" i="18"/>
  <c r="BD79" i="18"/>
  <c r="AB79" i="18"/>
  <c r="H79" i="18"/>
  <c r="AR78" i="18"/>
  <c r="L78" i="18"/>
  <c r="AV77" i="18"/>
  <c r="P77" i="18"/>
  <c r="AZ76" i="18"/>
  <c r="T76" i="18"/>
  <c r="BD75" i="18"/>
  <c r="X75" i="18"/>
  <c r="BH74" i="18"/>
  <c r="BT73" i="18"/>
  <c r="T73" i="18"/>
  <c r="AZ72" i="18"/>
  <c r="AN72" i="18"/>
  <c r="BT71" i="18"/>
  <c r="BP70" i="18"/>
  <c r="T70" i="18"/>
  <c r="AJ69" i="18"/>
  <c r="BP68" i="18"/>
  <c r="BD68" i="18"/>
  <c r="T68" i="18"/>
  <c r="P65" i="18"/>
  <c r="AN64" i="18"/>
  <c r="AV62" i="18"/>
  <c r="AF61" i="18"/>
  <c r="AJ60" i="18"/>
  <c r="E59" i="18"/>
  <c r="E63" i="18"/>
  <c r="E67" i="18"/>
  <c r="E71" i="18"/>
  <c r="E75" i="18"/>
  <c r="E79" i="18"/>
  <c r="E83" i="18"/>
  <c r="E87" i="18"/>
  <c r="E91" i="18"/>
  <c r="E95" i="18"/>
  <c r="E99" i="18"/>
  <c r="I58" i="18"/>
  <c r="I57" i="18"/>
  <c r="I61" i="18"/>
  <c r="I62" i="18"/>
  <c r="I60" i="18"/>
  <c r="I64" i="18"/>
  <c r="I66" i="18"/>
  <c r="I67" i="18"/>
  <c r="I68" i="18"/>
  <c r="I69" i="18"/>
  <c r="I70" i="18"/>
  <c r="I71" i="18"/>
  <c r="I72" i="18"/>
  <c r="I73" i="18"/>
  <c r="I74" i="18"/>
  <c r="I59" i="18"/>
  <c r="I63" i="18"/>
  <c r="I75" i="18"/>
  <c r="I79" i="18"/>
  <c r="I83" i="18"/>
  <c r="I65" i="18"/>
  <c r="I78" i="18"/>
  <c r="M57" i="18"/>
  <c r="M60" i="18"/>
  <c r="M65" i="18"/>
  <c r="M59" i="18"/>
  <c r="M66" i="18"/>
  <c r="M58" i="18"/>
  <c r="M63" i="18"/>
  <c r="M68" i="18"/>
  <c r="M69" i="18"/>
  <c r="M70" i="18"/>
  <c r="M71" i="18"/>
  <c r="M72" i="18"/>
  <c r="M73" i="18"/>
  <c r="M74" i="18"/>
  <c r="M64" i="18"/>
  <c r="M61" i="18"/>
  <c r="M78" i="18"/>
  <c r="M82" i="18"/>
  <c r="M86" i="18"/>
  <c r="M77" i="18"/>
  <c r="Q59" i="18"/>
  <c r="Q64" i="18"/>
  <c r="Q60" i="18"/>
  <c r="Q61" i="18"/>
  <c r="Q65" i="18"/>
  <c r="Q62" i="18"/>
  <c r="Q68" i="18"/>
  <c r="Q69" i="18"/>
  <c r="Q70" i="18"/>
  <c r="Q71" i="18"/>
  <c r="Q72" i="18"/>
  <c r="Q73" i="18"/>
  <c r="Q74" i="18"/>
  <c r="Q67" i="18"/>
  <c r="Q77" i="18"/>
  <c r="Q81" i="18"/>
  <c r="Q85" i="18"/>
  <c r="Q63" i="18"/>
  <c r="Q66" i="18"/>
  <c r="Q76" i="18"/>
  <c r="U59" i="18"/>
  <c r="U58" i="18"/>
  <c r="U63" i="18"/>
  <c r="U57" i="18"/>
  <c r="U64" i="18"/>
  <c r="U60" i="18"/>
  <c r="U61" i="18"/>
  <c r="U68" i="18"/>
  <c r="U69" i="18"/>
  <c r="U70" i="18"/>
  <c r="U71" i="18"/>
  <c r="U72" i="18"/>
  <c r="U73" i="18"/>
  <c r="U74" i="18"/>
  <c r="U65" i="18"/>
  <c r="U76" i="18"/>
  <c r="U80" i="18"/>
  <c r="U84" i="18"/>
  <c r="U75" i="18"/>
  <c r="U79" i="18"/>
  <c r="Y58" i="18"/>
  <c r="Y57" i="18"/>
  <c r="Y61" i="18"/>
  <c r="Y62" i="18"/>
  <c r="Y59" i="18"/>
  <c r="Y63" i="18"/>
  <c r="Y66" i="18"/>
  <c r="Y67" i="18"/>
  <c r="Y68" i="18"/>
  <c r="Y69" i="18"/>
  <c r="Y70" i="18"/>
  <c r="Y71" i="18"/>
  <c r="Y72" i="18"/>
  <c r="Y73" i="18"/>
  <c r="Y74" i="18"/>
  <c r="Y65" i="18"/>
  <c r="Y75" i="18"/>
  <c r="Y79" i="18"/>
  <c r="Y83" i="18"/>
  <c r="Y60" i="18"/>
  <c r="Y64" i="18"/>
  <c r="Y78" i="18"/>
  <c r="AC57" i="18"/>
  <c r="AC60" i="18"/>
  <c r="AC59" i="18"/>
  <c r="AC61" i="18"/>
  <c r="AC62" i="18"/>
  <c r="AC64" i="18"/>
  <c r="AC66" i="18"/>
  <c r="AC65" i="18"/>
  <c r="AC58" i="18"/>
  <c r="AC63" i="18"/>
  <c r="AC68" i="18"/>
  <c r="AC69" i="18"/>
  <c r="AC70" i="18"/>
  <c r="AC71" i="18"/>
  <c r="AC72" i="18"/>
  <c r="AC73" i="18"/>
  <c r="AC74" i="18"/>
  <c r="AC67" i="18"/>
  <c r="AC78" i="18"/>
  <c r="AC82" i="18"/>
  <c r="AC86" i="18"/>
  <c r="AC77" i="18"/>
  <c r="AG59" i="18"/>
  <c r="AG58" i="18"/>
  <c r="AG60" i="18"/>
  <c r="AG64" i="18"/>
  <c r="AG57" i="18"/>
  <c r="AG61" i="18"/>
  <c r="AG63" i="18"/>
  <c r="AG65" i="18"/>
  <c r="AG66" i="18"/>
  <c r="AG68" i="18"/>
  <c r="AG69" i="18"/>
  <c r="AG70" i="18"/>
  <c r="AG71" i="18"/>
  <c r="AG72" i="18"/>
  <c r="AG73" i="18"/>
  <c r="AG74" i="18"/>
  <c r="AG77" i="18"/>
  <c r="AG81" i="18"/>
  <c r="AG85" i="18"/>
  <c r="AG62" i="18"/>
  <c r="AG76" i="18"/>
  <c r="AK58" i="18"/>
  <c r="AK57" i="18"/>
  <c r="AK59" i="18"/>
  <c r="AK63" i="18"/>
  <c r="AK60" i="18"/>
  <c r="AK62" i="18"/>
  <c r="AK64" i="18"/>
  <c r="AK61" i="18"/>
  <c r="AK68" i="18"/>
  <c r="AK69" i="18"/>
  <c r="AK70" i="18"/>
  <c r="AK71" i="18"/>
  <c r="AK72" i="18"/>
  <c r="AK73" i="18"/>
  <c r="AK67" i="18"/>
  <c r="AK76" i="18"/>
  <c r="AK80" i="18"/>
  <c r="AK84" i="18"/>
  <c r="AK75" i="18"/>
  <c r="AO58" i="18"/>
  <c r="AO57" i="18"/>
  <c r="AO60" i="18"/>
  <c r="AO62" i="18"/>
  <c r="AO61" i="18"/>
  <c r="AO59" i="18"/>
  <c r="AO63" i="18"/>
  <c r="AO65" i="18"/>
  <c r="AO66" i="18"/>
  <c r="AO67" i="18"/>
  <c r="AO68" i="18"/>
  <c r="AO69" i="18"/>
  <c r="AO70" i="18"/>
  <c r="AO71" i="18"/>
  <c r="AO72" i="18"/>
  <c r="AO73" i="18"/>
  <c r="AO64" i="18"/>
  <c r="AO75" i="18"/>
  <c r="AO79" i="18"/>
  <c r="AO83" i="18"/>
  <c r="AO74" i="18"/>
  <c r="AO78" i="18"/>
  <c r="AS57" i="18"/>
  <c r="AS60" i="18"/>
  <c r="AS59" i="18"/>
  <c r="AS61" i="18"/>
  <c r="AS66" i="18"/>
  <c r="AS62" i="18"/>
  <c r="AS64" i="18"/>
  <c r="AS65" i="18"/>
  <c r="AS68" i="18"/>
  <c r="AS69" i="18"/>
  <c r="AS70" i="18"/>
  <c r="AS71" i="18"/>
  <c r="AS72" i="18"/>
  <c r="AS73" i="18"/>
  <c r="AS63" i="18"/>
  <c r="AS67" i="18"/>
  <c r="AS74" i="18"/>
  <c r="AS78" i="18"/>
  <c r="AS82" i="18"/>
  <c r="AS86" i="18"/>
  <c r="AS58" i="18"/>
  <c r="AS77" i="18"/>
  <c r="AW59" i="18"/>
  <c r="AW64" i="18"/>
  <c r="AW57" i="18"/>
  <c r="AW65" i="18"/>
  <c r="AW60" i="18"/>
  <c r="AW61" i="18"/>
  <c r="AW63" i="18"/>
  <c r="AW68" i="18"/>
  <c r="AW69" i="18"/>
  <c r="AW70" i="18"/>
  <c r="AW71" i="18"/>
  <c r="AW72" i="18"/>
  <c r="AW73" i="18"/>
  <c r="AW62" i="18"/>
  <c r="AW77" i="18"/>
  <c r="AW81" i="18"/>
  <c r="AW85" i="18"/>
  <c r="AW76" i="18"/>
  <c r="BA58" i="18"/>
  <c r="BA63" i="18"/>
  <c r="BA57" i="18"/>
  <c r="BA62" i="18"/>
  <c r="BA68" i="18"/>
  <c r="BA69" i="18"/>
  <c r="BA70" i="18"/>
  <c r="BA71" i="18"/>
  <c r="BA72" i="18"/>
  <c r="BA73" i="18"/>
  <c r="BA64" i="18"/>
  <c r="BA66" i="18"/>
  <c r="BA59" i="18"/>
  <c r="BA60" i="18"/>
  <c r="BA76" i="18"/>
  <c r="BA80" i="18"/>
  <c r="BA84" i="18"/>
  <c r="BA61" i="18"/>
  <c r="BA75" i="18"/>
  <c r="BE58" i="18"/>
  <c r="BE57" i="18"/>
  <c r="BE62" i="18"/>
  <c r="BE59" i="18"/>
  <c r="BE60" i="18"/>
  <c r="BE64" i="18"/>
  <c r="BE61" i="18"/>
  <c r="BE63" i="18"/>
  <c r="BE67" i="18"/>
  <c r="BE68" i="18"/>
  <c r="BE69" i="18"/>
  <c r="BE70" i="18"/>
  <c r="BE71" i="18"/>
  <c r="BE72" i="18"/>
  <c r="BE73" i="18"/>
  <c r="BE66" i="18"/>
  <c r="BE75" i="18"/>
  <c r="BE79" i="18"/>
  <c r="BE83" i="18"/>
  <c r="BE74" i="18"/>
  <c r="BE78" i="18"/>
  <c r="BI57" i="18"/>
  <c r="BI60" i="18"/>
  <c r="BI61" i="18"/>
  <c r="BI63" i="18"/>
  <c r="BI59" i="18"/>
  <c r="BI65" i="18"/>
  <c r="BI64" i="18"/>
  <c r="BI66" i="18"/>
  <c r="BI67" i="18"/>
  <c r="BI68" i="18"/>
  <c r="BI69" i="18"/>
  <c r="BI70" i="18"/>
  <c r="BI71" i="18"/>
  <c r="BI72" i="18"/>
  <c r="BI73" i="18"/>
  <c r="BI74" i="18"/>
  <c r="BI78" i="18"/>
  <c r="BI82" i="18"/>
  <c r="BI86" i="18"/>
  <c r="BI62" i="18"/>
  <c r="BI77" i="18"/>
  <c r="BM59" i="18"/>
  <c r="BM58" i="18"/>
  <c r="BM64" i="18"/>
  <c r="BM60" i="18"/>
  <c r="BM62" i="18"/>
  <c r="BM65" i="18"/>
  <c r="BM61" i="18"/>
  <c r="BM67" i="18"/>
  <c r="BM68" i="18"/>
  <c r="BM69" i="18"/>
  <c r="BM70" i="18"/>
  <c r="BM71" i="18"/>
  <c r="BM72" i="18"/>
  <c r="BM73" i="18"/>
  <c r="BM63" i="18"/>
  <c r="BM66" i="18"/>
  <c r="BM77" i="18"/>
  <c r="BM81" i="18"/>
  <c r="BM85" i="18"/>
  <c r="BM76" i="18"/>
  <c r="BQ58" i="18"/>
  <c r="BQ57" i="18"/>
  <c r="BQ60" i="18"/>
  <c r="BQ63" i="18"/>
  <c r="BQ61" i="18"/>
  <c r="BQ59" i="18"/>
  <c r="BQ62" i="18"/>
  <c r="BQ67" i="18"/>
  <c r="BQ68" i="18"/>
  <c r="BQ69" i="18"/>
  <c r="BQ70" i="18"/>
  <c r="BQ71" i="18"/>
  <c r="BQ72" i="18"/>
  <c r="BQ73" i="18"/>
  <c r="BQ64" i="18"/>
  <c r="BQ66" i="18"/>
  <c r="BQ76" i="18"/>
  <c r="BQ80" i="18"/>
  <c r="BQ84" i="18"/>
  <c r="BQ75" i="18"/>
  <c r="BU58" i="18"/>
  <c r="BU57" i="18"/>
  <c r="BU59" i="18"/>
  <c r="BU62" i="18"/>
  <c r="BU64" i="18"/>
  <c r="BU65" i="18"/>
  <c r="BU67" i="18"/>
  <c r="BU68" i="18"/>
  <c r="BU69" i="18"/>
  <c r="BU70" i="18"/>
  <c r="BU71" i="18"/>
  <c r="BU72" i="18"/>
  <c r="BU73" i="18"/>
  <c r="BU60" i="18"/>
  <c r="BU61" i="18"/>
  <c r="BU75" i="18"/>
  <c r="BU79" i="18"/>
  <c r="BU83" i="18"/>
  <c r="BU74" i="18"/>
  <c r="BU78" i="18"/>
  <c r="D99" i="18"/>
  <c r="D93" i="18"/>
  <c r="D88" i="18"/>
  <c r="D83" i="18"/>
  <c r="D77" i="18"/>
  <c r="D72" i="18"/>
  <c r="D67" i="18"/>
  <c r="D61" i="18"/>
  <c r="E101" i="18"/>
  <c r="E96" i="18"/>
  <c r="E90" i="18"/>
  <c r="E85" i="18"/>
  <c r="E80" i="18"/>
  <c r="E74" i="18"/>
  <c r="E69" i="18"/>
  <c r="E64" i="18"/>
  <c r="E58" i="18"/>
  <c r="BM102" i="18"/>
  <c r="AW102" i="18"/>
  <c r="AG102" i="18"/>
  <c r="Q102" i="18"/>
  <c r="BQ101" i="18"/>
  <c r="BA101" i="18"/>
  <c r="AK101" i="18"/>
  <c r="U101" i="18"/>
  <c r="BU100" i="18"/>
  <c r="BE100" i="18"/>
  <c r="AO100" i="18"/>
  <c r="Y100" i="18"/>
  <c r="I100" i="18"/>
  <c r="BI99" i="18"/>
  <c r="AS99" i="18"/>
  <c r="AC99" i="18"/>
  <c r="M99" i="18"/>
  <c r="BM98" i="18"/>
  <c r="AW98" i="18"/>
  <c r="AG98" i="18"/>
  <c r="Q98" i="18"/>
  <c r="BQ97" i="18"/>
  <c r="BA97" i="18"/>
  <c r="AK97" i="18"/>
  <c r="U97" i="18"/>
  <c r="BU96" i="18"/>
  <c r="BE96" i="18"/>
  <c r="AO96" i="18"/>
  <c r="Y96" i="18"/>
  <c r="I96" i="18"/>
  <c r="BI95" i="18"/>
  <c r="AS95" i="18"/>
  <c r="AC95" i="18"/>
  <c r="M95" i="18"/>
  <c r="BM94" i="18"/>
  <c r="AW94" i="18"/>
  <c r="AG94" i="18"/>
  <c r="Q94" i="18"/>
  <c r="BQ93" i="18"/>
  <c r="BA93" i="18"/>
  <c r="AK93" i="18"/>
  <c r="U93" i="18"/>
  <c r="BU92" i="18"/>
  <c r="BE92" i="18"/>
  <c r="AO92" i="18"/>
  <c r="Y92" i="18"/>
  <c r="I92" i="18"/>
  <c r="BI91" i="18"/>
  <c r="AS91" i="18"/>
  <c r="AC91" i="18"/>
  <c r="M91" i="18"/>
  <c r="BM90" i="18"/>
  <c r="AW90" i="18"/>
  <c r="AG90" i="18"/>
  <c r="Q90" i="18"/>
  <c r="BQ89" i="18"/>
  <c r="BA89" i="18"/>
  <c r="AK89" i="18"/>
  <c r="U89" i="18"/>
  <c r="BU88" i="18"/>
  <c r="BE88" i="18"/>
  <c r="AO88" i="18"/>
  <c r="Y88" i="18"/>
  <c r="I88" i="18"/>
  <c r="BI87" i="18"/>
  <c r="AS87" i="18"/>
  <c r="AC87" i="18"/>
  <c r="M87" i="18"/>
  <c r="BQ86" i="18"/>
  <c r="AV86" i="18"/>
  <c r="AO86" i="18"/>
  <c r="AG86" i="18"/>
  <c r="T86" i="18"/>
  <c r="L86" i="18"/>
  <c r="BU85" i="18"/>
  <c r="AZ85" i="18"/>
  <c r="AS85" i="18"/>
  <c r="AK85" i="18"/>
  <c r="X85" i="18"/>
  <c r="P85" i="18"/>
  <c r="I85" i="18"/>
  <c r="BD84" i="18"/>
  <c r="AW84" i="18"/>
  <c r="AO84" i="18"/>
  <c r="AB84" i="18"/>
  <c r="T84" i="18"/>
  <c r="M84" i="18"/>
  <c r="BH83" i="18"/>
  <c r="BA83" i="18"/>
  <c r="AS83" i="18"/>
  <c r="AF83" i="18"/>
  <c r="X83" i="18"/>
  <c r="Q83" i="18"/>
  <c r="BL82" i="18"/>
  <c r="BE82" i="18"/>
  <c r="AW82" i="18"/>
  <c r="AJ82" i="18"/>
  <c r="AB82" i="18"/>
  <c r="U82" i="18"/>
  <c r="BP81" i="18"/>
  <c r="BI81" i="18"/>
  <c r="BA81" i="18"/>
  <c r="AN81" i="18"/>
  <c r="AF81" i="18"/>
  <c r="Y81" i="18"/>
  <c r="BT80" i="18"/>
  <c r="BM80" i="18"/>
  <c r="BE80" i="18"/>
  <c r="AR80" i="18"/>
  <c r="AJ80" i="18"/>
  <c r="AC80" i="18"/>
  <c r="H80" i="18"/>
  <c r="BQ79" i="18"/>
  <c r="BI79" i="18"/>
  <c r="AV79" i="18"/>
  <c r="AN79" i="18"/>
  <c r="AG79" i="18"/>
  <c r="Q79" i="18"/>
  <c r="BL78" i="18"/>
  <c r="BA78" i="18"/>
  <c r="AF78" i="18"/>
  <c r="U78" i="18"/>
  <c r="BP77" i="18"/>
  <c r="BE77" i="18"/>
  <c r="AJ77" i="18"/>
  <c r="Y77" i="18"/>
  <c r="BT76" i="18"/>
  <c r="BI76" i="18"/>
  <c r="AN76" i="18"/>
  <c r="AC76" i="18"/>
  <c r="H76" i="18"/>
  <c r="BM75" i="18"/>
  <c r="AR75" i="18"/>
  <c r="AG75" i="18"/>
  <c r="L75" i="18"/>
  <c r="BQ74" i="18"/>
  <c r="AV74" i="18"/>
  <c r="AK74" i="18"/>
  <c r="BD73" i="18"/>
  <c r="H73" i="18"/>
  <c r="X72" i="18"/>
  <c r="BD71" i="18"/>
  <c r="AR71" i="18"/>
  <c r="H71" i="18"/>
  <c r="BT69" i="18"/>
  <c r="X69" i="18"/>
  <c r="AN68" i="18"/>
  <c r="BT67" i="18"/>
  <c r="BH67" i="18"/>
  <c r="AF67" i="18"/>
  <c r="M67" i="18"/>
  <c r="AZ66" i="18"/>
  <c r="AK66" i="18"/>
  <c r="BQ65" i="18"/>
  <c r="AK65" i="18"/>
  <c r="AZ63" i="18"/>
  <c r="BH61" i="18"/>
  <c r="L61" i="18"/>
  <c r="BI58" i="18"/>
  <c r="AF57" i="18"/>
  <c r="F59" i="18"/>
  <c r="F62" i="18"/>
  <c r="F63" i="18"/>
  <c r="F64" i="18"/>
  <c r="F65" i="18"/>
  <c r="F66" i="18"/>
  <c r="F67" i="18"/>
  <c r="F57" i="18"/>
  <c r="F61" i="18"/>
  <c r="F68" i="18"/>
  <c r="F72" i="18"/>
  <c r="F74" i="18"/>
  <c r="F77" i="18"/>
  <c r="F81" i="18"/>
  <c r="F85" i="18"/>
  <c r="F69" i="18"/>
  <c r="F71" i="18"/>
  <c r="F76" i="18"/>
  <c r="J59" i="18"/>
  <c r="J58" i="18"/>
  <c r="J62" i="18"/>
  <c r="J63" i="18"/>
  <c r="J64" i="18"/>
  <c r="J65" i="18"/>
  <c r="J66" i="18"/>
  <c r="J67" i="18"/>
  <c r="J57" i="18"/>
  <c r="J60" i="18"/>
  <c r="J61" i="18"/>
  <c r="J71" i="18"/>
  <c r="J73" i="18"/>
  <c r="J76" i="18"/>
  <c r="J80" i="18"/>
  <c r="J84" i="18"/>
  <c r="J68" i="18"/>
  <c r="J70" i="18"/>
  <c r="J75" i="18"/>
  <c r="J79" i="18"/>
  <c r="N58" i="18"/>
  <c r="N57" i="18"/>
  <c r="N61" i="18"/>
  <c r="N62" i="18"/>
  <c r="N63" i="18"/>
  <c r="N64" i="18"/>
  <c r="N65" i="18"/>
  <c r="N66" i="18"/>
  <c r="N67" i="18"/>
  <c r="N59" i="18"/>
  <c r="N60" i="18"/>
  <c r="N70" i="18"/>
  <c r="N74" i="18"/>
  <c r="N72" i="18"/>
  <c r="N75" i="18"/>
  <c r="N79" i="18"/>
  <c r="N83" i="18"/>
  <c r="N69" i="18"/>
  <c r="N78" i="18"/>
  <c r="R57" i="18"/>
  <c r="R60" i="18"/>
  <c r="R62" i="18"/>
  <c r="R63" i="18"/>
  <c r="R64" i="18"/>
  <c r="R65" i="18"/>
  <c r="R66" i="18"/>
  <c r="R67" i="18"/>
  <c r="R59" i="18"/>
  <c r="R61" i="18"/>
  <c r="R69" i="18"/>
  <c r="R73" i="18"/>
  <c r="R58" i="18"/>
  <c r="R71" i="18"/>
  <c r="R78" i="18"/>
  <c r="R82" i="18"/>
  <c r="R86" i="18"/>
  <c r="R68" i="18"/>
  <c r="R77" i="18"/>
  <c r="V59" i="18"/>
  <c r="V62" i="18"/>
  <c r="V63" i="18"/>
  <c r="V64" i="18"/>
  <c r="V65" i="18"/>
  <c r="V66" i="18"/>
  <c r="V67" i="18"/>
  <c r="V58" i="18"/>
  <c r="V61" i="18"/>
  <c r="V57" i="18"/>
  <c r="V60" i="18"/>
  <c r="V68" i="18"/>
  <c r="V72" i="18"/>
  <c r="V70" i="18"/>
  <c r="V77" i="18"/>
  <c r="V81" i="18"/>
  <c r="V85" i="18"/>
  <c r="V74" i="18"/>
  <c r="V76" i="18"/>
  <c r="Z59" i="18"/>
  <c r="Z58" i="18"/>
  <c r="Z62" i="18"/>
  <c r="Z63" i="18"/>
  <c r="Z64" i="18"/>
  <c r="Z65" i="18"/>
  <c r="Z66" i="18"/>
  <c r="Z67" i="18"/>
  <c r="Z57" i="18"/>
  <c r="Z60" i="18"/>
  <c r="Z61" i="18"/>
  <c r="Z71" i="18"/>
  <c r="Z69" i="18"/>
  <c r="Z76" i="18"/>
  <c r="Z80" i="18"/>
  <c r="Z84" i="18"/>
  <c r="Z73" i="18"/>
  <c r="Z75" i="18"/>
  <c r="AD58" i="18"/>
  <c r="AD57" i="18"/>
  <c r="AD61" i="18"/>
  <c r="AD62" i="18"/>
  <c r="AD63" i="18"/>
  <c r="AD64" i="18"/>
  <c r="AD65" i="18"/>
  <c r="AD66" i="18"/>
  <c r="AD67" i="18"/>
  <c r="AD59" i="18"/>
  <c r="AD60" i="18"/>
  <c r="AD70" i="18"/>
  <c r="AD74" i="18"/>
  <c r="AD68" i="18"/>
  <c r="AD75" i="18"/>
  <c r="AD79" i="18"/>
  <c r="AD83" i="18"/>
  <c r="AD72" i="18"/>
  <c r="AD78" i="18"/>
  <c r="AH57" i="18"/>
  <c r="AH60" i="18"/>
  <c r="AH61" i="18"/>
  <c r="AH62" i="18"/>
  <c r="AH63" i="18"/>
  <c r="AH64" i="18"/>
  <c r="AH65" i="18"/>
  <c r="AH66" i="18"/>
  <c r="AH67" i="18"/>
  <c r="AH58" i="18"/>
  <c r="AH69" i="18"/>
  <c r="AH73" i="18"/>
  <c r="AH74" i="18"/>
  <c r="AH78" i="18"/>
  <c r="AH82" i="18"/>
  <c r="AH86" i="18"/>
  <c r="AH71" i="18"/>
  <c r="AH77" i="18"/>
  <c r="AL59" i="18"/>
  <c r="AL61" i="18"/>
  <c r="AL62" i="18"/>
  <c r="AL63" i="18"/>
  <c r="AL64" i="18"/>
  <c r="AL65" i="18"/>
  <c r="AL66" i="18"/>
  <c r="AL67" i="18"/>
  <c r="AL58" i="18"/>
  <c r="AL57" i="18"/>
  <c r="AL60" i="18"/>
  <c r="AL68" i="18"/>
  <c r="AL72" i="18"/>
  <c r="AL73" i="18"/>
  <c r="AL77" i="18"/>
  <c r="AL81" i="18"/>
  <c r="AL85" i="18"/>
  <c r="AL70" i="18"/>
  <c r="AL76" i="18"/>
  <c r="AP58" i="18"/>
  <c r="AP61" i="18"/>
  <c r="AP62" i="18"/>
  <c r="AP63" i="18"/>
  <c r="AP64" i="18"/>
  <c r="AP65" i="18"/>
  <c r="AP66" i="18"/>
  <c r="AP67" i="18"/>
  <c r="AP57" i="18"/>
  <c r="AP59" i="18"/>
  <c r="AP71" i="18"/>
  <c r="AP72" i="18"/>
  <c r="AP76" i="18"/>
  <c r="AP80" i="18"/>
  <c r="AP84" i="18"/>
  <c r="AP69" i="18"/>
  <c r="AP75" i="18"/>
  <c r="AT58" i="18"/>
  <c r="AT57" i="18"/>
  <c r="AT61" i="18"/>
  <c r="AT62" i="18"/>
  <c r="AT63" i="18"/>
  <c r="AT64" i="18"/>
  <c r="AT65" i="18"/>
  <c r="AT66" i="18"/>
  <c r="AT67" i="18"/>
  <c r="AT60" i="18"/>
  <c r="AT70" i="18"/>
  <c r="AT71" i="18"/>
  <c r="AT73" i="18"/>
  <c r="AT75" i="18"/>
  <c r="AT79" i="18"/>
  <c r="AT83" i="18"/>
  <c r="AT68" i="18"/>
  <c r="AT74" i="18"/>
  <c r="AT78" i="18"/>
  <c r="AX57" i="18"/>
  <c r="AX60" i="18"/>
  <c r="AX61" i="18"/>
  <c r="AX62" i="18"/>
  <c r="AX63" i="18"/>
  <c r="AX64" i="18"/>
  <c r="AX65" i="18"/>
  <c r="AX66" i="18"/>
  <c r="AX67" i="18"/>
  <c r="AX58" i="18"/>
  <c r="AX59" i="18"/>
  <c r="AX69" i="18"/>
  <c r="AX73" i="18"/>
  <c r="AX70" i="18"/>
  <c r="AX72" i="18"/>
  <c r="AX74" i="18"/>
  <c r="AX78" i="18"/>
  <c r="AX82" i="18"/>
  <c r="AX86" i="18"/>
  <c r="AX77" i="18"/>
  <c r="BB59" i="18"/>
  <c r="BB61" i="18"/>
  <c r="BB62" i="18"/>
  <c r="BB63" i="18"/>
  <c r="BB64" i="18"/>
  <c r="BB65" i="18"/>
  <c r="BB66" i="18"/>
  <c r="BB67" i="18"/>
  <c r="BB58" i="18"/>
  <c r="BB60" i="18"/>
  <c r="BB68" i="18"/>
  <c r="BB72" i="18"/>
  <c r="BB69" i="18"/>
  <c r="BB71" i="18"/>
  <c r="BB77" i="18"/>
  <c r="BB81" i="18"/>
  <c r="BB85" i="18"/>
  <c r="BB57" i="18"/>
  <c r="BB73" i="18"/>
  <c r="BB76" i="18"/>
  <c r="BF58" i="18"/>
  <c r="BF61" i="18"/>
  <c r="BF62" i="18"/>
  <c r="BF63" i="18"/>
  <c r="BF64" i="18"/>
  <c r="BF65" i="18"/>
  <c r="BF66" i="18"/>
  <c r="BF57" i="18"/>
  <c r="BF59" i="18"/>
  <c r="BF60" i="18"/>
  <c r="BF67" i="18"/>
  <c r="BF71" i="18"/>
  <c r="BF68" i="18"/>
  <c r="BF70" i="18"/>
  <c r="BF76" i="18"/>
  <c r="BF80" i="18"/>
  <c r="BF84" i="18"/>
  <c r="BF72" i="18"/>
  <c r="BF75" i="18"/>
  <c r="BJ58" i="18"/>
  <c r="BJ57" i="18"/>
  <c r="BJ61" i="18"/>
  <c r="BJ62" i="18"/>
  <c r="BJ63" i="18"/>
  <c r="BJ64" i="18"/>
  <c r="BJ65" i="18"/>
  <c r="BJ66" i="18"/>
  <c r="BJ60" i="18"/>
  <c r="BJ59" i="18"/>
  <c r="BJ70" i="18"/>
  <c r="BJ67" i="18"/>
  <c r="BJ69" i="18"/>
  <c r="BJ75" i="18"/>
  <c r="BJ79" i="18"/>
  <c r="BJ83" i="18"/>
  <c r="BJ71" i="18"/>
  <c r="BJ73" i="18"/>
  <c r="BJ74" i="18"/>
  <c r="BJ78" i="18"/>
  <c r="BN57" i="18"/>
  <c r="BN60" i="18"/>
  <c r="BN61" i="18"/>
  <c r="BN62" i="18"/>
  <c r="BN63" i="18"/>
  <c r="BN64" i="18"/>
  <c r="BN65" i="18"/>
  <c r="BN66" i="18"/>
  <c r="BN59" i="18"/>
  <c r="BN58" i="18"/>
  <c r="BN69" i="18"/>
  <c r="BN73" i="18"/>
  <c r="BN68" i="18"/>
  <c r="BN74" i="18"/>
  <c r="BN78" i="18"/>
  <c r="BN82" i="18"/>
  <c r="BN86" i="18"/>
  <c r="BN70" i="18"/>
  <c r="BN72" i="18"/>
  <c r="BN77" i="18"/>
  <c r="BR59" i="18"/>
  <c r="BR61" i="18"/>
  <c r="BR62" i="18"/>
  <c r="BR63" i="18"/>
  <c r="BR64" i="18"/>
  <c r="BR65" i="18"/>
  <c r="BR66" i="18"/>
  <c r="BR58" i="18"/>
  <c r="BR57" i="18"/>
  <c r="BR60" i="18"/>
  <c r="BR68" i="18"/>
  <c r="BR72" i="18"/>
  <c r="BR67" i="18"/>
  <c r="BR77" i="18"/>
  <c r="BR81" i="18"/>
  <c r="BR85" i="18"/>
  <c r="BR69" i="18"/>
  <c r="BR71" i="18"/>
  <c r="BR76" i="18"/>
  <c r="D57" i="18"/>
  <c r="D97" i="18"/>
  <c r="D92" i="18"/>
  <c r="D87" i="18"/>
  <c r="D81" i="18"/>
  <c r="D76" i="18"/>
  <c r="D71" i="18"/>
  <c r="D65" i="18"/>
  <c r="D60" i="18"/>
  <c r="E100" i="18"/>
  <c r="E94" i="18"/>
  <c r="E89" i="18"/>
  <c r="E84" i="18"/>
  <c r="E78" i="18"/>
  <c r="E73" i="18"/>
  <c r="E68" i="18"/>
  <c r="E62" i="18"/>
  <c r="E57" i="18"/>
  <c r="BQ102" i="18"/>
  <c r="BF102" i="18"/>
  <c r="BA102" i="18"/>
  <c r="AP102" i="18"/>
  <c r="AK102" i="18"/>
  <c r="Z102" i="18"/>
  <c r="U102" i="18"/>
  <c r="J102" i="18"/>
  <c r="BU101" i="18"/>
  <c r="BJ101" i="18"/>
  <c r="BE101" i="18"/>
  <c r="AT101" i="18"/>
  <c r="AO101" i="18"/>
  <c r="AD101" i="18"/>
  <c r="Y101" i="18"/>
  <c r="N101" i="18"/>
  <c r="I101" i="18"/>
  <c r="BN100" i="18"/>
  <c r="BI100" i="18"/>
  <c r="AX100" i="18"/>
  <c r="AS100" i="18"/>
  <c r="AH100" i="18"/>
  <c r="AC100" i="18"/>
  <c r="R100" i="18"/>
  <c r="M100" i="18"/>
  <c r="BR99" i="18"/>
  <c r="BM99" i="18"/>
  <c r="BB99" i="18"/>
  <c r="AW99" i="18"/>
  <c r="AL99" i="18"/>
  <c r="AG99" i="18"/>
  <c r="V99" i="18"/>
  <c r="Q99" i="18"/>
  <c r="F99" i="18"/>
  <c r="BQ98" i="18"/>
  <c r="BF98" i="18"/>
  <c r="BA98" i="18"/>
  <c r="AP98" i="18"/>
  <c r="AK98" i="18"/>
  <c r="Z98" i="18"/>
  <c r="U98" i="18"/>
  <c r="J98" i="18"/>
  <c r="BU97" i="18"/>
  <c r="BJ97" i="18"/>
  <c r="BE97" i="18"/>
  <c r="AT97" i="18"/>
  <c r="AO97" i="18"/>
  <c r="AD97" i="18"/>
  <c r="Y97" i="18"/>
  <c r="N97" i="18"/>
  <c r="I97" i="18"/>
  <c r="BN96" i="18"/>
  <c r="BI96" i="18"/>
  <c r="AX96" i="18"/>
  <c r="AS96" i="18"/>
  <c r="AH96" i="18"/>
  <c r="AC96" i="18"/>
  <c r="R96" i="18"/>
  <c r="M96" i="18"/>
  <c r="BR95" i="18"/>
  <c r="BM95" i="18"/>
  <c r="BB95" i="18"/>
  <c r="AW95" i="18"/>
  <c r="AL95" i="18"/>
  <c r="AG95" i="18"/>
  <c r="V95" i="18"/>
  <c r="Q95" i="18"/>
  <c r="F95" i="18"/>
  <c r="BQ94" i="18"/>
  <c r="BF94" i="18"/>
  <c r="BA94" i="18"/>
  <c r="AP94" i="18"/>
  <c r="AK94" i="18"/>
  <c r="Z94" i="18"/>
  <c r="U94" i="18"/>
  <c r="J94" i="18"/>
  <c r="BU93" i="18"/>
  <c r="BJ93" i="18"/>
  <c r="BE93" i="18"/>
  <c r="AT93" i="18"/>
  <c r="AO93" i="18"/>
  <c r="AD93" i="18"/>
  <c r="Y93" i="18"/>
  <c r="N93" i="18"/>
  <c r="I93" i="18"/>
  <c r="BN92" i="18"/>
  <c r="BI92" i="18"/>
  <c r="AX92" i="18"/>
  <c r="AS92" i="18"/>
  <c r="AH92" i="18"/>
  <c r="AC92" i="18"/>
  <c r="R92" i="18"/>
  <c r="M92" i="18"/>
  <c r="BR91" i="18"/>
  <c r="BM91" i="18"/>
  <c r="BB91" i="18"/>
  <c r="AW91" i="18"/>
  <c r="AL91" i="18"/>
  <c r="AG91" i="18"/>
  <c r="V91" i="18"/>
  <c r="Q91" i="18"/>
  <c r="F91" i="18"/>
  <c r="BQ90" i="18"/>
  <c r="BF90" i="18"/>
  <c r="BA90" i="18"/>
  <c r="AP90" i="18"/>
  <c r="AK90" i="18"/>
  <c r="Z90" i="18"/>
  <c r="U90" i="18"/>
  <c r="J90" i="18"/>
  <c r="BU89" i="18"/>
  <c r="BJ89" i="18"/>
  <c r="BE89" i="18"/>
  <c r="AT89" i="18"/>
  <c r="AO89" i="18"/>
  <c r="AD89" i="18"/>
  <c r="Y89" i="18"/>
  <c r="N89" i="18"/>
  <c r="I89" i="18"/>
  <c r="BN88" i="18"/>
  <c r="BI88" i="18"/>
  <c r="AX88" i="18"/>
  <c r="AS88" i="18"/>
  <c r="AH88" i="18"/>
  <c r="AC88" i="18"/>
  <c r="R88" i="18"/>
  <c r="M88" i="18"/>
  <c r="BR87" i="18"/>
  <c r="BM87" i="18"/>
  <c r="BB87" i="18"/>
  <c r="AW87" i="18"/>
  <c r="AL87" i="18"/>
  <c r="AG87" i="18"/>
  <c r="V87" i="18"/>
  <c r="Q87" i="18"/>
  <c r="F87" i="18"/>
  <c r="BP86" i="18"/>
  <c r="BH86" i="18"/>
  <c r="BA86" i="18"/>
  <c r="AT86" i="18"/>
  <c r="AL86" i="18"/>
  <c r="AF86" i="18"/>
  <c r="Y86" i="18"/>
  <c r="Q86" i="18"/>
  <c r="J86" i="18"/>
  <c r="BT85" i="18"/>
  <c r="BL85" i="18"/>
  <c r="BE85" i="18"/>
  <c r="AX85" i="18"/>
  <c r="AP85" i="18"/>
  <c r="AJ85" i="18"/>
  <c r="AC85" i="18"/>
  <c r="U85" i="18"/>
  <c r="N85" i="18"/>
  <c r="H85" i="18"/>
  <c r="BP84" i="18"/>
  <c r="BI84" i="18"/>
  <c r="BB84" i="18"/>
  <c r="AT84" i="18"/>
  <c r="AN84" i="18"/>
  <c r="AG84" i="18"/>
  <c r="Y84" i="18"/>
  <c r="R84" i="18"/>
  <c r="L84" i="18"/>
  <c r="BT83" i="18"/>
  <c r="BM83" i="18"/>
  <c r="BF83" i="18"/>
  <c r="AX83" i="18"/>
  <c r="AR83" i="18"/>
  <c r="AK83" i="18"/>
  <c r="AC83" i="18"/>
  <c r="V83" i="18"/>
  <c r="P83" i="18"/>
  <c r="H83" i="18"/>
  <c r="BQ82" i="18"/>
  <c r="BJ82" i="18"/>
  <c r="BB82" i="18"/>
  <c r="AV82" i="18"/>
  <c r="AO82" i="18"/>
  <c r="AG82" i="18"/>
  <c r="Z82" i="18"/>
  <c r="T82" i="18"/>
  <c r="L82" i="18"/>
  <c r="BU81" i="18"/>
  <c r="BN81" i="18"/>
  <c r="BF81" i="18"/>
  <c r="AZ81" i="18"/>
  <c r="AS81" i="18"/>
  <c r="AK81" i="18"/>
  <c r="AD81" i="18"/>
  <c r="X81" i="18"/>
  <c r="P81" i="18"/>
  <c r="I81" i="18"/>
  <c r="BR80" i="18"/>
  <c r="BJ80" i="18"/>
  <c r="BD80" i="18"/>
  <c r="AW80" i="18"/>
  <c r="AO80" i="18"/>
  <c r="AH80" i="18"/>
  <c r="AB80" i="18"/>
  <c r="T80" i="18"/>
  <c r="M80" i="18"/>
  <c r="F80" i="18"/>
  <c r="BN79" i="18"/>
  <c r="BH79" i="18"/>
  <c r="BA79" i="18"/>
  <c r="AS79" i="18"/>
  <c r="AL79" i="18"/>
  <c r="AF79" i="18"/>
  <c r="X79" i="18"/>
  <c r="M79" i="18"/>
  <c r="BR78" i="18"/>
  <c r="BH78" i="18"/>
  <c r="AW78" i="18"/>
  <c r="AL78" i="18"/>
  <c r="AB78" i="18"/>
  <c r="Q78" i="18"/>
  <c r="F78" i="18"/>
  <c r="BL77" i="18"/>
  <c r="BA77" i="18"/>
  <c r="AP77" i="18"/>
  <c r="AF77" i="18"/>
  <c r="U77" i="18"/>
  <c r="J77" i="18"/>
  <c r="BP76" i="18"/>
  <c r="BE76" i="18"/>
  <c r="AT76" i="18"/>
  <c r="AJ76" i="18"/>
  <c r="Y76" i="18"/>
  <c r="N76" i="18"/>
  <c r="BT75" i="18"/>
  <c r="BI75" i="18"/>
  <c r="AX75" i="18"/>
  <c r="AN75" i="18"/>
  <c r="AC75" i="18"/>
  <c r="R75" i="18"/>
  <c r="H75" i="18"/>
  <c r="BM74" i="18"/>
  <c r="BB74" i="18"/>
  <c r="AR74" i="18"/>
  <c r="AF74" i="18"/>
  <c r="R74" i="18"/>
  <c r="J74" i="18"/>
  <c r="BL73" i="18"/>
  <c r="AP73" i="18"/>
  <c r="F73" i="18"/>
  <c r="BH72" i="18"/>
  <c r="AH72" i="18"/>
  <c r="L72" i="18"/>
  <c r="BN71" i="18"/>
  <c r="AB71" i="18"/>
  <c r="BH70" i="18"/>
  <c r="AV70" i="18"/>
  <c r="AH70" i="18"/>
  <c r="Z70" i="18"/>
  <c r="L70" i="18"/>
  <c r="BF69" i="18"/>
  <c r="V69" i="18"/>
  <c r="H69" i="18"/>
  <c r="AX68" i="18"/>
  <c r="AB68" i="18"/>
  <c r="N68" i="18"/>
  <c r="AN67" i="18"/>
  <c r="X67" i="18"/>
  <c r="L67" i="18"/>
  <c r="BL66" i="18"/>
  <c r="AW66" i="18"/>
  <c r="AB66" i="18"/>
  <c r="BE65" i="18"/>
  <c r="AF65" i="18"/>
  <c r="U62" i="18"/>
  <c r="BL60" i="18"/>
  <c r="BT59" i="18"/>
  <c r="AW58" i="18"/>
  <c r="Q57" i="18"/>
  <c r="G57" i="18"/>
  <c r="G58" i="18"/>
  <c r="G59" i="18"/>
  <c r="G60" i="18"/>
  <c r="G61" i="18"/>
  <c r="G64" i="18"/>
  <c r="G63" i="18"/>
  <c r="G65" i="18"/>
  <c r="G69" i="18"/>
  <c r="G73" i="18"/>
  <c r="G75" i="18"/>
  <c r="G76" i="18"/>
  <c r="G77" i="18"/>
  <c r="G78" i="18"/>
  <c r="G79" i="18"/>
  <c r="G80" i="18"/>
  <c r="G81" i="18"/>
  <c r="G82" i="18"/>
  <c r="G83" i="18"/>
  <c r="G84" i="18"/>
  <c r="G85" i="18"/>
  <c r="G86" i="18"/>
  <c r="K57" i="18"/>
  <c r="K58" i="18"/>
  <c r="K59" i="18"/>
  <c r="K60" i="18"/>
  <c r="K61" i="18"/>
  <c r="K63" i="18"/>
  <c r="K65" i="18"/>
  <c r="K62" i="18"/>
  <c r="K66" i="18"/>
  <c r="K68" i="18"/>
  <c r="K72" i="18"/>
  <c r="K75" i="18"/>
  <c r="K76" i="18"/>
  <c r="K77" i="18"/>
  <c r="K78" i="18"/>
  <c r="K79" i="18"/>
  <c r="K80" i="18"/>
  <c r="K81" i="18"/>
  <c r="K82" i="18"/>
  <c r="K83" i="18"/>
  <c r="K84" i="18"/>
  <c r="K85" i="18"/>
  <c r="K86" i="18"/>
  <c r="O57" i="18"/>
  <c r="O58" i="18"/>
  <c r="O59" i="18"/>
  <c r="O60" i="18"/>
  <c r="O61" i="18"/>
  <c r="O62" i="18"/>
  <c r="O64" i="18"/>
  <c r="O66" i="18"/>
  <c r="O63" i="18"/>
  <c r="O67" i="18"/>
  <c r="O71" i="18"/>
  <c r="O75" i="18"/>
  <c r="O76" i="18"/>
  <c r="O77" i="18"/>
  <c r="O78" i="18"/>
  <c r="O79" i="18"/>
  <c r="O80" i="18"/>
  <c r="O81" i="18"/>
  <c r="O82" i="18"/>
  <c r="O83" i="18"/>
  <c r="O84" i="18"/>
  <c r="O85" i="18"/>
  <c r="O86" i="18"/>
  <c r="S57" i="18"/>
  <c r="S58" i="18"/>
  <c r="S59" i="18"/>
  <c r="S60" i="18"/>
  <c r="S61" i="18"/>
  <c r="S63" i="18"/>
  <c r="S66" i="18"/>
  <c r="S65" i="18"/>
  <c r="S64" i="18"/>
  <c r="S62" i="18"/>
  <c r="S70" i="18"/>
  <c r="S74" i="18"/>
  <c r="S75" i="18"/>
  <c r="S76" i="18"/>
  <c r="S77" i="18"/>
  <c r="S78" i="18"/>
  <c r="S79" i="18"/>
  <c r="S80" i="18"/>
  <c r="S81" i="18"/>
  <c r="S82" i="18"/>
  <c r="S83" i="18"/>
  <c r="S84" i="18"/>
  <c r="S85" i="18"/>
  <c r="S86" i="18"/>
  <c r="W57" i="18"/>
  <c r="W58" i="18"/>
  <c r="W59" i="18"/>
  <c r="W60" i="18"/>
  <c r="W61" i="18"/>
  <c r="W64" i="18"/>
  <c r="W62" i="18"/>
  <c r="W65" i="18"/>
  <c r="W66" i="18"/>
  <c r="W67" i="18"/>
  <c r="W69" i="18"/>
  <c r="W73" i="18"/>
  <c r="W75" i="18"/>
  <c r="W76" i="18"/>
  <c r="W77" i="18"/>
  <c r="W78" i="18"/>
  <c r="W79" i="18"/>
  <c r="W80" i="18"/>
  <c r="W81" i="18"/>
  <c r="W82" i="18"/>
  <c r="W83" i="18"/>
  <c r="W84" i="18"/>
  <c r="W85" i="18"/>
  <c r="W86" i="18"/>
  <c r="AA57" i="18"/>
  <c r="AA58" i="18"/>
  <c r="AA59" i="18"/>
  <c r="AA60" i="18"/>
  <c r="AA61" i="18"/>
  <c r="AA63" i="18"/>
  <c r="AA62" i="18"/>
  <c r="AA66" i="18"/>
  <c r="AA68" i="18"/>
  <c r="AA72" i="18"/>
  <c r="AA75" i="18"/>
  <c r="AA76" i="18"/>
  <c r="AA77" i="18"/>
  <c r="AA78" i="18"/>
  <c r="AA79" i="18"/>
  <c r="AA80" i="18"/>
  <c r="AA81" i="18"/>
  <c r="AA82" i="18"/>
  <c r="AA83" i="18"/>
  <c r="AA84" i="18"/>
  <c r="AA85" i="18"/>
  <c r="AA86" i="18"/>
  <c r="AE57" i="18"/>
  <c r="AE58" i="18"/>
  <c r="AE59" i="18"/>
  <c r="AE60" i="18"/>
  <c r="AE62" i="18"/>
  <c r="AE64" i="18"/>
  <c r="AE65" i="18"/>
  <c r="AE67" i="18"/>
  <c r="AE61" i="18"/>
  <c r="AE71" i="18"/>
  <c r="AE75" i="18"/>
  <c r="AE76" i="18"/>
  <c r="AE77" i="18"/>
  <c r="AE78" i="18"/>
  <c r="AE79" i="18"/>
  <c r="AE80" i="18"/>
  <c r="AE81" i="18"/>
  <c r="AE82" i="18"/>
  <c r="AE83" i="18"/>
  <c r="AE84" i="18"/>
  <c r="AE85" i="18"/>
  <c r="AE86" i="18"/>
  <c r="AI57" i="18"/>
  <c r="AI58" i="18"/>
  <c r="AI59" i="18"/>
  <c r="AI60" i="18"/>
  <c r="AI61" i="18"/>
  <c r="AI66" i="18"/>
  <c r="AI63" i="18"/>
  <c r="AI65" i="18"/>
  <c r="AI62" i="18"/>
  <c r="AI64" i="18"/>
  <c r="AI70" i="18"/>
  <c r="AI74" i="18"/>
  <c r="AI75" i="18"/>
  <c r="AI76" i="18"/>
  <c r="AI77" i="18"/>
  <c r="AI78" i="18"/>
  <c r="AI79" i="18"/>
  <c r="AI80" i="18"/>
  <c r="AI81" i="18"/>
  <c r="AI82" i="18"/>
  <c r="AI83" i="18"/>
  <c r="AI84" i="18"/>
  <c r="AI85" i="18"/>
  <c r="AI86" i="18"/>
  <c r="AM57" i="18"/>
  <c r="AM58" i="18"/>
  <c r="AM59" i="18"/>
  <c r="AM60" i="18"/>
  <c r="AM64" i="18"/>
  <c r="AM65" i="18"/>
  <c r="AM62" i="18"/>
  <c r="AM69" i="18"/>
  <c r="AM73" i="18"/>
  <c r="AM74" i="18"/>
  <c r="AM75" i="18"/>
  <c r="AM76" i="18"/>
  <c r="AM77" i="18"/>
  <c r="AM78" i="18"/>
  <c r="AM79" i="18"/>
  <c r="AM80" i="18"/>
  <c r="AM81" i="18"/>
  <c r="AM82" i="18"/>
  <c r="AM83" i="18"/>
  <c r="AM84" i="18"/>
  <c r="AM85" i="18"/>
  <c r="AM86" i="18"/>
  <c r="AQ57" i="18"/>
  <c r="AQ58" i="18"/>
  <c r="AQ59" i="18"/>
  <c r="AQ60" i="18"/>
  <c r="AQ63" i="18"/>
  <c r="AQ64" i="18"/>
  <c r="AQ61" i="18"/>
  <c r="AQ68" i="18"/>
  <c r="AQ72" i="18"/>
  <c r="AQ74" i="18"/>
  <c r="AQ75" i="18"/>
  <c r="AQ76" i="18"/>
  <c r="AQ77" i="18"/>
  <c r="AQ78" i="18"/>
  <c r="AQ79" i="18"/>
  <c r="AQ80" i="18"/>
  <c r="AQ81" i="18"/>
  <c r="AQ82" i="18"/>
  <c r="AQ83" i="18"/>
  <c r="AQ84" i="18"/>
  <c r="AQ85" i="18"/>
  <c r="AQ86" i="18"/>
  <c r="AU57" i="18"/>
  <c r="AU58" i="18"/>
  <c r="AU59" i="18"/>
  <c r="AU60" i="18"/>
  <c r="AU62" i="18"/>
  <c r="AU63" i="18"/>
  <c r="AU64" i="18"/>
  <c r="AU67" i="18"/>
  <c r="AU61" i="18"/>
  <c r="AU71" i="18"/>
  <c r="AU74" i="18"/>
  <c r="AU75" i="18"/>
  <c r="AU76" i="18"/>
  <c r="AU77" i="18"/>
  <c r="AU78" i="18"/>
  <c r="AU79" i="18"/>
  <c r="AU80" i="18"/>
  <c r="AU81" i="18"/>
  <c r="AU82" i="18"/>
  <c r="AU83" i="18"/>
  <c r="AU84" i="18"/>
  <c r="AU85" i="18"/>
  <c r="AU86" i="18"/>
  <c r="AY57" i="18"/>
  <c r="AY58" i="18"/>
  <c r="AY59" i="18"/>
  <c r="AY60" i="18"/>
  <c r="AY61" i="18"/>
  <c r="AY62" i="18"/>
  <c r="AY64" i="18"/>
  <c r="AY66" i="18"/>
  <c r="AY65" i="18"/>
  <c r="AY67" i="18"/>
  <c r="AY70" i="18"/>
  <c r="AY74" i="18"/>
  <c r="AY75" i="18"/>
  <c r="AY76" i="18"/>
  <c r="AY77" i="18"/>
  <c r="AY78" i="18"/>
  <c r="AY79" i="18"/>
  <c r="AY80" i="18"/>
  <c r="AY81" i="18"/>
  <c r="AY82" i="18"/>
  <c r="AY83" i="18"/>
  <c r="AY84" i="18"/>
  <c r="AY85" i="18"/>
  <c r="AY86" i="18"/>
  <c r="BC57" i="18"/>
  <c r="BC58" i="18"/>
  <c r="BC59" i="18"/>
  <c r="BC60" i="18"/>
  <c r="BC64" i="18"/>
  <c r="BC61" i="18"/>
  <c r="BC63" i="18"/>
  <c r="BC65" i="18"/>
  <c r="BC62" i="18"/>
  <c r="BC66" i="18"/>
  <c r="BC69" i="18"/>
  <c r="BC73" i="18"/>
  <c r="BC74" i="18"/>
  <c r="BC75" i="18"/>
  <c r="BC76" i="18"/>
  <c r="BC77" i="18"/>
  <c r="BC78" i="18"/>
  <c r="BC79" i="18"/>
  <c r="BC80" i="18"/>
  <c r="BC81" i="18"/>
  <c r="BC82" i="18"/>
  <c r="BC83" i="18"/>
  <c r="BC84" i="18"/>
  <c r="BC85" i="18"/>
  <c r="BC86" i="18"/>
  <c r="BG57" i="18"/>
  <c r="BG58" i="18"/>
  <c r="BG59" i="18"/>
  <c r="BG60" i="18"/>
  <c r="BG63" i="18"/>
  <c r="BG62" i="18"/>
  <c r="BG64" i="18"/>
  <c r="BG68" i="18"/>
  <c r="BG72" i="18"/>
  <c r="BG74" i="18"/>
  <c r="BG75" i="18"/>
  <c r="BG76" i="18"/>
  <c r="BG77" i="18"/>
  <c r="BG78" i="18"/>
  <c r="BG79" i="18"/>
  <c r="BG80" i="18"/>
  <c r="BG81" i="18"/>
  <c r="BG82" i="18"/>
  <c r="BG83" i="18"/>
  <c r="BG84" i="18"/>
  <c r="BG85" i="18"/>
  <c r="BG86" i="18"/>
  <c r="BK57" i="18"/>
  <c r="BK58" i="18"/>
  <c r="BK59" i="18"/>
  <c r="BK60" i="18"/>
  <c r="BK62" i="18"/>
  <c r="BK61" i="18"/>
  <c r="BK63" i="18"/>
  <c r="BK65" i="18"/>
  <c r="BK66" i="18"/>
  <c r="BK67" i="18"/>
  <c r="BK71" i="18"/>
  <c r="BK74" i="18"/>
  <c r="BK75" i="18"/>
  <c r="BK76" i="18"/>
  <c r="BK77" i="18"/>
  <c r="BK78" i="18"/>
  <c r="BK79" i="18"/>
  <c r="BK80" i="18"/>
  <c r="BK81" i="18"/>
  <c r="BK82" i="18"/>
  <c r="BK83" i="18"/>
  <c r="BK84" i="18"/>
  <c r="BK85" i="18"/>
  <c r="BK86" i="18"/>
  <c r="BO57" i="18"/>
  <c r="BO58" i="18"/>
  <c r="BO59" i="18"/>
  <c r="BO60" i="18"/>
  <c r="BO61" i="18"/>
  <c r="BO62" i="18"/>
  <c r="BO64" i="18"/>
  <c r="BO65" i="18"/>
  <c r="BO66" i="18"/>
  <c r="BO70" i="18"/>
  <c r="BO74" i="18"/>
  <c r="BO75" i="18"/>
  <c r="BO76" i="18"/>
  <c r="BO77" i="18"/>
  <c r="BO78" i="18"/>
  <c r="BO79" i="18"/>
  <c r="BO80" i="18"/>
  <c r="BO81" i="18"/>
  <c r="BO82" i="18"/>
  <c r="BO83" i="18"/>
  <c r="BO84" i="18"/>
  <c r="BO85" i="18"/>
  <c r="BO86" i="18"/>
  <c r="BS57" i="18"/>
  <c r="BS58" i="18"/>
  <c r="BS59" i="18"/>
  <c r="BS60" i="18"/>
  <c r="BS64" i="18"/>
  <c r="BS65" i="18"/>
  <c r="BS61" i="18"/>
  <c r="BS63" i="18"/>
  <c r="BS69" i="18"/>
  <c r="BS73" i="18"/>
  <c r="BS74" i="18"/>
  <c r="BS75" i="18"/>
  <c r="BS76" i="18"/>
  <c r="BS77" i="18"/>
  <c r="BS78" i="18"/>
  <c r="BS79" i="18"/>
  <c r="BS80" i="18"/>
  <c r="BS81" i="18"/>
  <c r="BS82" i="18"/>
  <c r="BS83" i="18"/>
  <c r="BS84" i="18"/>
  <c r="BS85" i="18"/>
  <c r="BS86" i="18"/>
  <c r="AA74" i="18"/>
  <c r="BO73" i="18"/>
  <c r="BG73" i="18"/>
  <c r="AE73" i="18"/>
  <c r="BS72" i="18"/>
  <c r="BK72" i="18"/>
  <c r="AI72" i="18"/>
  <c r="G72" i="18"/>
  <c r="BO71" i="18"/>
  <c r="AM71" i="18"/>
  <c r="K71" i="18"/>
  <c r="BS70" i="18"/>
  <c r="AQ70" i="18"/>
  <c r="O70" i="18"/>
  <c r="G70" i="18"/>
  <c r="AU69" i="18"/>
  <c r="S69" i="18"/>
  <c r="K69" i="18"/>
  <c r="AY68" i="18"/>
  <c r="W68" i="18"/>
  <c r="O68" i="18"/>
  <c r="BC67" i="18"/>
  <c r="AI67" i="18"/>
  <c r="AA67" i="18"/>
  <c r="G67" i="18"/>
  <c r="AQ66" i="18"/>
  <c r="AE66" i="18"/>
  <c r="BG65" i="18"/>
  <c r="AQ65" i="18"/>
  <c r="BV57" i="18" l="1"/>
  <c r="BV75" i="18"/>
  <c r="F24" i="19" s="1"/>
  <c r="H24" i="15" s="1"/>
  <c r="I24" i="15" s="1"/>
  <c r="BV96" i="18"/>
  <c r="F45" i="19" s="1"/>
  <c r="BV80" i="18"/>
  <c r="F29" i="19" s="1"/>
  <c r="H29" i="15" s="1"/>
  <c r="I29" i="15" s="1"/>
  <c r="BV64" i="18"/>
  <c r="F13" i="19" s="1"/>
  <c r="H13" i="15" s="1"/>
  <c r="I13" i="15" s="1"/>
  <c r="BV69" i="18"/>
  <c r="F18" i="19" s="1"/>
  <c r="H18" i="15" s="1"/>
  <c r="I18" i="15" s="1"/>
  <c r="BV91" i="18"/>
  <c r="F40" i="19" s="1"/>
  <c r="H40" i="15" s="1"/>
  <c r="I40" i="15" s="1"/>
  <c r="BV101" i="18"/>
  <c r="F50" i="19" s="1"/>
  <c r="BV85" i="18"/>
  <c r="F34" i="19" s="1"/>
  <c r="H34" i="15" s="1"/>
  <c r="I34" i="15" s="1"/>
  <c r="BV97" i="18"/>
  <c r="F46" i="19" s="1"/>
  <c r="BV93" i="18"/>
  <c r="F42" i="19" s="1"/>
  <c r="H42" i="15" s="1"/>
  <c r="I42" i="15" s="1"/>
  <c r="BV95" i="18"/>
  <c r="F44" i="19" s="1"/>
  <c r="BV86" i="18"/>
  <c r="F35" i="19" s="1"/>
  <c r="H35" i="15" s="1"/>
  <c r="I35" i="15" s="1"/>
  <c r="BV70" i="18"/>
  <c r="F19" i="19" s="1"/>
  <c r="H19" i="15" s="1"/>
  <c r="I19" i="15" s="1"/>
  <c r="BV60" i="18"/>
  <c r="F9" i="19" s="1"/>
  <c r="H9" i="15" s="1"/>
  <c r="I9" i="15" s="1"/>
  <c r="BV81" i="18"/>
  <c r="F30" i="19" s="1"/>
  <c r="H30" i="15" s="1"/>
  <c r="I30" i="15" s="1"/>
  <c r="BV99" i="18"/>
  <c r="F48" i="19" s="1"/>
  <c r="BV79" i="18"/>
  <c r="F28" i="19" s="1"/>
  <c r="H28" i="15" s="1"/>
  <c r="I28" i="15" s="1"/>
  <c r="BV100" i="18"/>
  <c r="F49" i="19" s="1"/>
  <c r="BV98" i="18"/>
  <c r="F47" i="19" s="1"/>
  <c r="BV82" i="18"/>
  <c r="F31" i="19" s="1"/>
  <c r="H31" i="15" s="1"/>
  <c r="I31" i="15" s="1"/>
  <c r="BV66" i="18"/>
  <c r="F15" i="19" s="1"/>
  <c r="H15" i="15" s="1"/>
  <c r="I15" i="15" s="1"/>
  <c r="BV65" i="18"/>
  <c r="F14" i="19" s="1"/>
  <c r="H14" i="15" s="1"/>
  <c r="I14" i="15" s="1"/>
  <c r="BV87" i="18"/>
  <c r="F36" i="19" s="1"/>
  <c r="H36" i="15" s="1"/>
  <c r="I36" i="15" s="1"/>
  <c r="BV61" i="18"/>
  <c r="F10" i="19" s="1"/>
  <c r="H10" i="15" s="1"/>
  <c r="I10" i="15" s="1"/>
  <c r="BV83" i="18"/>
  <c r="F32" i="19" s="1"/>
  <c r="H32" i="15" s="1"/>
  <c r="I32" i="15" s="1"/>
  <c r="BV63" i="18"/>
  <c r="F12" i="19" s="1"/>
  <c r="H12" i="15" s="1"/>
  <c r="I12" i="15" s="1"/>
  <c r="BV84" i="18"/>
  <c r="F33" i="19" s="1"/>
  <c r="H33" i="15" s="1"/>
  <c r="I33" i="15" s="1"/>
  <c r="BV94" i="18"/>
  <c r="F43" i="19" s="1"/>
  <c r="BV78" i="18"/>
  <c r="F27" i="19" s="1"/>
  <c r="H27" i="15" s="1"/>
  <c r="I27" i="15" s="1"/>
  <c r="BV62" i="18"/>
  <c r="F11" i="19" s="1"/>
  <c r="H11" i="15" s="1"/>
  <c r="I11" i="15" s="1"/>
  <c r="BV76" i="18"/>
  <c r="BV72" i="18"/>
  <c r="F21" i="19" s="1"/>
  <c r="H21" i="15" s="1"/>
  <c r="I21" i="15" s="1"/>
  <c r="BV73" i="18"/>
  <c r="F22" i="19" s="1"/>
  <c r="H22" i="15" s="1"/>
  <c r="I22" i="15" s="1"/>
  <c r="BV77" i="18"/>
  <c r="F26" i="19" s="1"/>
  <c r="H26" i="15" s="1"/>
  <c r="I26" i="15" s="1"/>
  <c r="BV71" i="18"/>
  <c r="F20" i="19" s="1"/>
  <c r="H20" i="15" s="1"/>
  <c r="I20" i="15" s="1"/>
  <c r="BV92" i="18"/>
  <c r="F41" i="19" s="1"/>
  <c r="H41" i="15" s="1"/>
  <c r="I41" i="15" s="1"/>
  <c r="BV67" i="18"/>
  <c r="F16" i="19" s="1"/>
  <c r="H16" i="15" s="1"/>
  <c r="I16" i="15" s="1"/>
  <c r="BV88" i="18"/>
  <c r="F37" i="19" s="1"/>
  <c r="H37" i="15" s="1"/>
  <c r="I37" i="15" s="1"/>
  <c r="BV68" i="18"/>
  <c r="F17" i="19" s="1"/>
  <c r="H17" i="15" s="1"/>
  <c r="I17" i="15" s="1"/>
  <c r="BV89" i="18"/>
  <c r="F38" i="19" s="1"/>
  <c r="H38" i="15" s="1"/>
  <c r="I38" i="15" s="1"/>
  <c r="BV90" i="18"/>
  <c r="F39" i="19" s="1"/>
  <c r="H39" i="15" s="1"/>
  <c r="I39" i="15" s="1"/>
  <c r="BV74" i="18"/>
  <c r="F23" i="19" s="1"/>
  <c r="H23" i="15" s="1"/>
  <c r="I23" i="15" s="1"/>
  <c r="BV102" i="18"/>
  <c r="F51" i="19" s="1"/>
  <c r="F43" i="15" l="1"/>
  <c r="F14" i="14" s="1"/>
  <c r="E43" i="15"/>
  <c r="E14" i="14" s="1"/>
  <c r="F25" i="19"/>
  <c r="H25" i="15" s="1"/>
  <c r="I25" i="15" s="1"/>
  <c r="O20" i="12"/>
  <c r="P20" i="12"/>
  <c r="D43" i="19"/>
  <c r="E26" i="19" l="1"/>
  <c r="E43" i="19" l="1"/>
  <c r="G26" i="19"/>
  <c r="D26" i="15"/>
  <c r="D43" i="15" s="1"/>
  <c r="D14" i="14" s="1"/>
  <c r="H26" i="19"/>
  <c r="H43" i="19" s="1"/>
  <c r="H14" i="14" s="1"/>
  <c r="G43" i="19"/>
  <c r="G14" i="14" s="1"/>
  <c r="L44" i="15"/>
  <c r="F6" i="19"/>
  <c r="H6" i="15" s="1"/>
  <c r="I6" i="15" s="1"/>
  <c r="BV58" i="18"/>
  <c r="F7" i="19" s="1"/>
  <c r="H7" i="15" s="1"/>
  <c r="I7" i="15" s="1"/>
  <c r="BV59" i="18"/>
  <c r="F8" i="19" s="1"/>
  <c r="H8" i="15" s="1"/>
  <c r="I8" i="15" s="1"/>
  <c r="I43" i="15" l="1"/>
  <c r="H43" i="15"/>
  <c r="J6" i="15" l="1" a="1"/>
  <c r="J9" i="15" l="1"/>
  <c r="J32" i="15"/>
  <c r="J16" i="15"/>
  <c r="J35" i="15"/>
  <c r="J19" i="15"/>
  <c r="J42" i="15"/>
  <c r="J26" i="15"/>
  <c r="J10" i="15"/>
  <c r="J33" i="15"/>
  <c r="J17" i="15"/>
  <c r="J28" i="15"/>
  <c r="J12" i="15"/>
  <c r="J31" i="15"/>
  <c r="J15" i="15"/>
  <c r="J38" i="15"/>
  <c r="J22" i="15"/>
  <c r="J6" i="15"/>
  <c r="J29" i="15"/>
  <c r="J13" i="15"/>
  <c r="J40" i="15"/>
  <c r="J24" i="15"/>
  <c r="J8" i="15"/>
  <c r="J27" i="15"/>
  <c r="J11" i="15"/>
  <c r="J34" i="15"/>
  <c r="J18" i="15"/>
  <c r="J41" i="15"/>
  <c r="J25" i="15"/>
  <c r="J36" i="15"/>
  <c r="J20" i="15"/>
  <c r="J39" i="15"/>
  <c r="J23" i="15"/>
  <c r="J7" i="15"/>
  <c r="J30" i="15"/>
  <c r="J14" i="15"/>
  <c r="J37" i="15"/>
  <c r="J21" i="15"/>
  <c r="X39" i="15" l="1"/>
  <c r="V39" i="15"/>
  <c r="X27" i="15"/>
  <c r="V27" i="15"/>
  <c r="V38" i="15"/>
  <c r="X38" i="15"/>
  <c r="V26" i="15"/>
  <c r="X26" i="15"/>
  <c r="V20" i="15"/>
  <c r="X20" i="15"/>
  <c r="X37" i="15"/>
  <c r="V37" i="15"/>
  <c r="X23" i="15"/>
  <c r="V23" i="15"/>
  <c r="X25" i="15"/>
  <c r="V25" i="15"/>
  <c r="X11" i="15"/>
  <c r="V11" i="15"/>
  <c r="V40" i="15"/>
  <c r="X40" i="15"/>
  <c r="V22" i="15"/>
  <c r="X22" i="15"/>
  <c r="V12" i="15"/>
  <c r="X12" i="15"/>
  <c r="V10" i="15"/>
  <c r="X10" i="15"/>
  <c r="X35" i="15"/>
  <c r="V35" i="15"/>
  <c r="V14" i="15"/>
  <c r="X14" i="15"/>
  <c r="X41" i="15"/>
  <c r="V41" i="15"/>
  <c r="X13" i="15"/>
  <c r="V13" i="15"/>
  <c r="V28" i="15"/>
  <c r="X28" i="15"/>
  <c r="V16" i="15"/>
  <c r="X16" i="15"/>
  <c r="V30" i="15"/>
  <c r="X30" i="15"/>
  <c r="V18" i="15"/>
  <c r="X18" i="15"/>
  <c r="V8" i="15"/>
  <c r="X8" i="15"/>
  <c r="X29" i="15"/>
  <c r="V29" i="15"/>
  <c r="X15" i="15"/>
  <c r="V15" i="15"/>
  <c r="X17" i="15"/>
  <c r="V17" i="15"/>
  <c r="V42" i="15"/>
  <c r="X42" i="15"/>
  <c r="V32" i="15"/>
  <c r="X32" i="15"/>
  <c r="X21" i="15"/>
  <c r="V21" i="15"/>
  <c r="X7" i="15"/>
  <c r="V7" i="15"/>
  <c r="V36" i="15"/>
  <c r="X36" i="15"/>
  <c r="V34" i="15"/>
  <c r="X34" i="15"/>
  <c r="V24" i="15"/>
  <c r="X24" i="15"/>
  <c r="X31" i="15"/>
  <c r="V31" i="15"/>
  <c r="X33" i="15"/>
  <c r="V33" i="15"/>
  <c r="X19" i="15"/>
  <c r="V19" i="15"/>
  <c r="X9" i="15"/>
  <c r="V9" i="15"/>
  <c r="L30" i="15"/>
  <c r="K30" i="15"/>
  <c r="K20" i="15"/>
  <c r="L20" i="15"/>
  <c r="L18" i="15"/>
  <c r="K18" i="15"/>
  <c r="K8" i="15"/>
  <c r="L8" i="15"/>
  <c r="K29" i="15"/>
  <c r="L29" i="15"/>
  <c r="L15" i="15"/>
  <c r="K15" i="15"/>
  <c r="K17" i="15"/>
  <c r="L17" i="15"/>
  <c r="L42" i="15"/>
  <c r="K42" i="15"/>
  <c r="K32" i="15"/>
  <c r="L32" i="15"/>
  <c r="K21" i="15"/>
  <c r="L21" i="15"/>
  <c r="L7" i="15"/>
  <c r="K7" i="15"/>
  <c r="K36" i="15"/>
  <c r="L36" i="15"/>
  <c r="L34" i="15"/>
  <c r="K34" i="15"/>
  <c r="K24" i="15"/>
  <c r="L24" i="15"/>
  <c r="L6" i="15"/>
  <c r="J43" i="15"/>
  <c r="D15" i="14" s="1"/>
  <c r="D13" i="14" s="1"/>
  <c r="V6" i="15"/>
  <c r="X6" i="15"/>
  <c r="K6" i="15"/>
  <c r="L31" i="15"/>
  <c r="K31" i="15"/>
  <c r="K33" i="15"/>
  <c r="L33" i="15"/>
  <c r="L19" i="15"/>
  <c r="K19" i="15"/>
  <c r="K9" i="15"/>
  <c r="L9" i="15"/>
  <c r="K37" i="15"/>
  <c r="L37" i="15"/>
  <c r="L23" i="15"/>
  <c r="K23" i="15"/>
  <c r="K25" i="15"/>
  <c r="L25" i="15"/>
  <c r="L11" i="15"/>
  <c r="K11" i="15"/>
  <c r="K40" i="15"/>
  <c r="L40" i="15"/>
  <c r="L22" i="15"/>
  <c r="K22" i="15"/>
  <c r="K12" i="15"/>
  <c r="L12" i="15"/>
  <c r="L10" i="15"/>
  <c r="K10" i="15"/>
  <c r="L35" i="15"/>
  <c r="K35" i="15"/>
  <c r="L14" i="15"/>
  <c r="K14" i="15"/>
  <c r="L39" i="15"/>
  <c r="K39" i="15"/>
  <c r="K41" i="15"/>
  <c r="L41" i="15"/>
  <c r="L27" i="15"/>
  <c r="K27" i="15"/>
  <c r="K13" i="15"/>
  <c r="L13" i="15"/>
  <c r="L38" i="15"/>
  <c r="K38" i="15"/>
  <c r="K28" i="15"/>
  <c r="L28" i="15"/>
  <c r="L26" i="15"/>
  <c r="K26" i="15"/>
  <c r="K16" i="15"/>
  <c r="L16" i="15"/>
  <c r="V43" i="15" l="1"/>
  <c r="G15" i="14" s="1"/>
  <c r="G13" i="14" s="1"/>
  <c r="X43" i="15"/>
  <c r="H15" i="14" s="1"/>
  <c r="H13" i="14" s="1"/>
  <c r="K43" i="15"/>
  <c r="E15" i="14" s="1"/>
  <c r="E13" i="14" s="1"/>
  <c r="L43" i="15"/>
  <c r="F15" i="14" s="1"/>
  <c r="F13" i="14" s="1"/>
  <c r="L45" i="15" l="1"/>
  <c r="O43" i="15" s="1"/>
  <c r="P11" i="15" l="1"/>
  <c r="Q11" i="15" s="1"/>
  <c r="P15" i="15"/>
  <c r="Q15" i="15" s="1"/>
  <c r="P19" i="15"/>
  <c r="Q19" i="15" s="1"/>
  <c r="P23" i="15"/>
  <c r="Q23" i="15" s="1"/>
  <c r="P27" i="15"/>
  <c r="Q27" i="15" s="1"/>
  <c r="P31" i="15"/>
  <c r="Q31" i="15" s="1"/>
  <c r="P35" i="15"/>
  <c r="Q35" i="15" s="1"/>
  <c r="P39" i="15"/>
  <c r="Q39" i="15" s="1"/>
  <c r="P7" i="15"/>
  <c r="Q7" i="15" s="1"/>
  <c r="P16" i="15"/>
  <c r="Q16" i="15" s="1"/>
  <c r="P24" i="15"/>
  <c r="Q24" i="15" s="1"/>
  <c r="P36" i="15"/>
  <c r="Q36" i="15" s="1"/>
  <c r="P17" i="15"/>
  <c r="Q17" i="15" s="1"/>
  <c r="P29" i="15"/>
  <c r="Q29" i="15" s="1"/>
  <c r="P41" i="15"/>
  <c r="Q41" i="15" s="1"/>
  <c r="P8" i="15"/>
  <c r="Q8" i="15" s="1"/>
  <c r="P20" i="15"/>
  <c r="Q20" i="15" s="1"/>
  <c r="P32" i="15"/>
  <c r="Q32" i="15" s="1"/>
  <c r="P13" i="15"/>
  <c r="Q13" i="15" s="1"/>
  <c r="P25" i="15"/>
  <c r="Q25" i="15" s="1"/>
  <c r="P37" i="15"/>
  <c r="Q37" i="15" s="1"/>
  <c r="P10" i="15"/>
  <c r="Q10" i="15" s="1"/>
  <c r="P14" i="15"/>
  <c r="Q14" i="15" s="1"/>
  <c r="P18" i="15"/>
  <c r="Q18" i="15" s="1"/>
  <c r="P22" i="15"/>
  <c r="Q22" i="15" s="1"/>
  <c r="P26" i="15"/>
  <c r="Q26" i="15" s="1"/>
  <c r="P30" i="15"/>
  <c r="Q30" i="15" s="1"/>
  <c r="P34" i="15"/>
  <c r="Q34" i="15" s="1"/>
  <c r="P38" i="15"/>
  <c r="Q38" i="15" s="1"/>
  <c r="P42" i="15"/>
  <c r="Q42" i="15" s="1"/>
  <c r="P12" i="15"/>
  <c r="Q12" i="15" s="1"/>
  <c r="P28" i="15"/>
  <c r="Q28" i="15" s="1"/>
  <c r="P40" i="15"/>
  <c r="Q40" i="15" s="1"/>
  <c r="P9" i="15"/>
  <c r="Q9" i="15" s="1"/>
  <c r="P21" i="15"/>
  <c r="Q21" i="15" s="1"/>
  <c r="P33" i="15"/>
  <c r="Q33" i="15" s="1"/>
  <c r="P6" i="15"/>
  <c r="P43" i="15" l="1"/>
  <c r="Q6" i="15"/>
  <c r="Q43" i="15" l="1"/>
  <c r="R6" i="15" a="1"/>
  <c r="R8" i="15" l="1"/>
  <c r="R27" i="15"/>
  <c r="R11" i="15"/>
  <c r="R34" i="15"/>
  <c r="R18" i="15"/>
  <c r="R41" i="15"/>
  <c r="R25" i="15"/>
  <c r="R9" i="15"/>
  <c r="R28" i="15"/>
  <c r="R12" i="15"/>
  <c r="R39" i="15"/>
  <c r="R7" i="15"/>
  <c r="R14" i="15"/>
  <c r="R21" i="15"/>
  <c r="R24" i="15"/>
  <c r="R19" i="15"/>
  <c r="R42" i="15"/>
  <c r="R10" i="15"/>
  <c r="R17" i="15"/>
  <c r="R20" i="15"/>
  <c r="R31" i="15"/>
  <c r="R15" i="15"/>
  <c r="R38" i="15"/>
  <c r="R22" i="15"/>
  <c r="R6" i="15"/>
  <c r="R29" i="15"/>
  <c r="R13" i="15"/>
  <c r="R32" i="15"/>
  <c r="R16" i="15"/>
  <c r="R23" i="15"/>
  <c r="R30" i="15"/>
  <c r="R37" i="15"/>
  <c r="R40" i="15"/>
  <c r="R35" i="15"/>
  <c r="R26" i="15"/>
  <c r="R33" i="15"/>
  <c r="R36" i="15"/>
  <c r="T30" i="15" l="1"/>
  <c r="Y30" i="15"/>
  <c r="W30" i="15"/>
  <c r="S30" i="15"/>
  <c r="T38" i="15"/>
  <c r="Y38" i="15"/>
  <c r="W38" i="15"/>
  <c r="S38" i="15"/>
  <c r="T33" i="15"/>
  <c r="S33" i="15"/>
  <c r="Y33" i="15"/>
  <c r="W33" i="15"/>
  <c r="S37" i="15"/>
  <c r="T37" i="15"/>
  <c r="Y37" i="15"/>
  <c r="W37" i="15"/>
  <c r="Y32" i="15"/>
  <c r="W32" i="15"/>
  <c r="T32" i="15"/>
  <c r="S32" i="15"/>
  <c r="T22" i="15"/>
  <c r="Y22" i="15"/>
  <c r="W22" i="15"/>
  <c r="S22" i="15"/>
  <c r="Y20" i="15"/>
  <c r="W20" i="15"/>
  <c r="T20" i="15"/>
  <c r="S20" i="15"/>
  <c r="S19" i="15"/>
  <c r="Y19" i="15"/>
  <c r="W19" i="15"/>
  <c r="T19" i="15"/>
  <c r="S7" i="15"/>
  <c r="Y7" i="15"/>
  <c r="W7" i="15"/>
  <c r="T7" i="15"/>
  <c r="S9" i="15"/>
  <c r="T9" i="15"/>
  <c r="Y9" i="15"/>
  <c r="W9" i="15"/>
  <c r="T34" i="15"/>
  <c r="Y34" i="15"/>
  <c r="W34" i="15"/>
  <c r="S34" i="15"/>
  <c r="T26" i="15"/>
  <c r="Y26" i="15"/>
  <c r="W26" i="15"/>
  <c r="S26" i="15"/>
  <c r="S13" i="15"/>
  <c r="T13" i="15"/>
  <c r="W13" i="15"/>
  <c r="Y13" i="15"/>
  <c r="S17" i="15"/>
  <c r="T17" i="15"/>
  <c r="Y17" i="15"/>
  <c r="W17" i="15"/>
  <c r="Y24" i="15"/>
  <c r="W24" i="15"/>
  <c r="T24" i="15"/>
  <c r="S24" i="15"/>
  <c r="S39" i="15"/>
  <c r="Y39" i="15"/>
  <c r="W39" i="15"/>
  <c r="T39" i="15"/>
  <c r="S25" i="15"/>
  <c r="T25" i="15"/>
  <c r="Y25" i="15"/>
  <c r="W25" i="15"/>
  <c r="S11" i="15"/>
  <c r="Y11" i="15"/>
  <c r="W11" i="15"/>
  <c r="T11" i="15"/>
  <c r="S35" i="15"/>
  <c r="Y35" i="15"/>
  <c r="W35" i="15"/>
  <c r="T35" i="15"/>
  <c r="S23" i="15"/>
  <c r="Y23" i="15"/>
  <c r="W23" i="15"/>
  <c r="T23" i="15"/>
  <c r="S29" i="15"/>
  <c r="T29" i="15"/>
  <c r="W29" i="15"/>
  <c r="Y29" i="15"/>
  <c r="S15" i="15"/>
  <c r="Y15" i="15"/>
  <c r="W15" i="15"/>
  <c r="T15" i="15"/>
  <c r="T10" i="15"/>
  <c r="Y10" i="15"/>
  <c r="W10" i="15"/>
  <c r="S10" i="15"/>
  <c r="S21" i="15"/>
  <c r="T21" i="15"/>
  <c r="Y21" i="15"/>
  <c r="W21" i="15"/>
  <c r="Y12" i="15"/>
  <c r="W12" i="15"/>
  <c r="T12" i="15"/>
  <c r="S12" i="15"/>
  <c r="T41" i="15"/>
  <c r="S41" i="15"/>
  <c r="Y41" i="15"/>
  <c r="W41" i="15"/>
  <c r="S27" i="15"/>
  <c r="Y27" i="15"/>
  <c r="W27" i="15"/>
  <c r="T27" i="15"/>
  <c r="Y36" i="15"/>
  <c r="W36" i="15"/>
  <c r="T36" i="15"/>
  <c r="S36" i="15"/>
  <c r="Y40" i="15"/>
  <c r="W40" i="15"/>
  <c r="T40" i="15"/>
  <c r="S40" i="15"/>
  <c r="Y16" i="15"/>
  <c r="W16" i="15"/>
  <c r="T16" i="15"/>
  <c r="S16" i="15"/>
  <c r="R43" i="15"/>
  <c r="T6" i="15"/>
  <c r="Y6" i="15"/>
  <c r="S6" i="15"/>
  <c r="W6" i="15"/>
  <c r="S31" i="15"/>
  <c r="Y31" i="15"/>
  <c r="W31" i="15"/>
  <c r="T31" i="15"/>
  <c r="T42" i="15"/>
  <c r="Y42" i="15"/>
  <c r="W42" i="15"/>
  <c r="S42" i="15"/>
  <c r="T14" i="15"/>
  <c r="Y14" i="15"/>
  <c r="W14" i="15"/>
  <c r="S14" i="15"/>
  <c r="Y28" i="15"/>
  <c r="W28" i="15"/>
  <c r="T28" i="15"/>
  <c r="S28" i="15"/>
  <c r="T18" i="15"/>
  <c r="Y18" i="15"/>
  <c r="W18" i="15"/>
  <c r="S18" i="15"/>
  <c r="Y8" i="15"/>
  <c r="W8" i="15"/>
  <c r="T8" i="15"/>
  <c r="S8" i="15"/>
  <c r="D16" i="14" l="1"/>
  <c r="D17" i="14" s="1"/>
  <c r="W43" i="15"/>
  <c r="G16" i="14" s="1"/>
  <c r="G17" i="14" s="1"/>
  <c r="S43" i="15"/>
  <c r="E16" i="14" s="1"/>
  <c r="E17" i="14" s="1"/>
  <c r="Y43" i="15"/>
  <c r="H16" i="14" s="1"/>
  <c r="H17" i="14" s="1"/>
  <c r="T43" i="15"/>
  <c r="F16" i="14" s="1"/>
  <c r="F17" i="14" s="1"/>
  <c r="E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F43" authorId="0" shapeId="0" xr:uid="{00000000-0006-0000-0300-000001000000}">
      <text>
        <r>
          <rPr>
            <sz val="9"/>
            <color indexed="81"/>
            <rFont val="ＭＳ Ｐゴシック"/>
            <family val="3"/>
            <charset val="128"/>
          </rPr>
          <t>原材料等誘発額</t>
        </r>
      </text>
    </comment>
    <comment ref="F45" authorId="0" shapeId="0" xr:uid="{00000000-0006-0000-0300-000002000000}">
      <text>
        <r>
          <rPr>
            <sz val="9"/>
            <color indexed="81"/>
            <rFont val="ＭＳ Ｐゴシック"/>
            <family val="3"/>
            <charset val="128"/>
          </rPr>
          <t>雇用者所得誘発額</t>
        </r>
      </text>
    </comment>
    <comment ref="F50" authorId="0" shapeId="0" xr:uid="{00000000-0006-0000-0300-000003000000}">
      <text>
        <r>
          <rPr>
            <sz val="9"/>
            <color indexed="81"/>
            <rFont val="ＭＳ Ｐゴシック"/>
            <family val="3"/>
            <charset val="128"/>
          </rPr>
          <t>粗付加価値額</t>
        </r>
      </text>
    </comment>
  </commentList>
</comments>
</file>

<file path=xl/sharedStrings.xml><?xml version="1.0" encoding="utf-8"?>
<sst xmlns="http://schemas.openxmlformats.org/spreadsheetml/2006/main" count="1028" uniqueCount="413">
  <si>
    <t>01</t>
  </si>
  <si>
    <t>02</t>
  </si>
  <si>
    <t>鉱業</t>
  </si>
  <si>
    <t>03</t>
  </si>
  <si>
    <t>04</t>
  </si>
  <si>
    <t>繊維製品</t>
  </si>
  <si>
    <t>05</t>
  </si>
  <si>
    <t>パルプ・紙・木製品</t>
  </si>
  <si>
    <t>06</t>
  </si>
  <si>
    <t>化学製品</t>
  </si>
  <si>
    <t>07</t>
  </si>
  <si>
    <t>石油・石炭製品</t>
  </si>
  <si>
    <t>08</t>
  </si>
  <si>
    <t>窯業・土石製品</t>
  </si>
  <si>
    <t>09</t>
  </si>
  <si>
    <t>10</t>
  </si>
  <si>
    <t>11</t>
  </si>
  <si>
    <t>金属製品</t>
  </si>
  <si>
    <t>12</t>
  </si>
  <si>
    <t>13</t>
  </si>
  <si>
    <t>電気機械</t>
  </si>
  <si>
    <t>14</t>
  </si>
  <si>
    <t>輸送機械</t>
  </si>
  <si>
    <t>15</t>
  </si>
  <si>
    <t>16</t>
  </si>
  <si>
    <t>その他の製造工業製品</t>
  </si>
  <si>
    <t>17</t>
  </si>
  <si>
    <t>建設</t>
  </si>
  <si>
    <t>18</t>
  </si>
  <si>
    <t>電力・ガス・熱供給</t>
  </si>
  <si>
    <t>19</t>
  </si>
  <si>
    <t>20</t>
  </si>
  <si>
    <t>21</t>
  </si>
  <si>
    <t>金融・保険</t>
  </si>
  <si>
    <t>22</t>
  </si>
  <si>
    <t>不動産</t>
  </si>
  <si>
    <t>23</t>
  </si>
  <si>
    <t>24</t>
  </si>
  <si>
    <t>25</t>
  </si>
  <si>
    <t>公務</t>
  </si>
  <si>
    <t>26</t>
  </si>
  <si>
    <t>教育・研究</t>
  </si>
  <si>
    <t>27</t>
  </si>
  <si>
    <t>28</t>
  </si>
  <si>
    <t>29</t>
  </si>
  <si>
    <t>対事業所サービス</t>
  </si>
  <si>
    <t>30</t>
  </si>
  <si>
    <t>対個人サービス</t>
  </si>
  <si>
    <t>31</t>
  </si>
  <si>
    <t>事務用品</t>
  </si>
  <si>
    <t>32</t>
  </si>
  <si>
    <t>分類不明</t>
  </si>
  <si>
    <t>自給率</t>
    <rPh sb="0" eb="3">
      <t>ジキュウリツ</t>
    </rPh>
    <phoneticPr fontId="3"/>
  </si>
  <si>
    <t>雇用者所得率</t>
    <rPh sb="5" eb="6">
      <t>リツ</t>
    </rPh>
    <phoneticPr fontId="3"/>
  </si>
  <si>
    <t>民間消費支出パターン</t>
    <rPh sb="0" eb="2">
      <t>ミンカン</t>
    </rPh>
    <rPh sb="2" eb="4">
      <t>ショウヒ</t>
    </rPh>
    <rPh sb="4" eb="6">
      <t>シシュツ</t>
    </rPh>
    <phoneticPr fontId="3"/>
  </si>
  <si>
    <t>九州</t>
    <rPh sb="0" eb="2">
      <t>キュウシュウ</t>
    </rPh>
    <phoneticPr fontId="3"/>
  </si>
  <si>
    <t>入力シートより</t>
    <rPh sb="0" eb="2">
      <t>ニュウリョク</t>
    </rPh>
    <phoneticPr fontId="3"/>
  </si>
  <si>
    <t>消費誘発額</t>
    <rPh sb="0" eb="2">
      <t>ショウヒ</t>
    </rPh>
    <rPh sb="2" eb="5">
      <t>ユウハツガク</t>
    </rPh>
    <phoneticPr fontId="3"/>
  </si>
  <si>
    <t>合計</t>
    <rPh sb="0" eb="2">
      <t>ゴウケイ</t>
    </rPh>
    <phoneticPr fontId="3"/>
  </si>
  <si>
    <t>就業係数</t>
    <rPh sb="0" eb="2">
      <t>シュウギョウ</t>
    </rPh>
    <rPh sb="2" eb="4">
      <t>ケイスウ</t>
    </rPh>
    <phoneticPr fontId="3"/>
  </si>
  <si>
    <t>雇用係数</t>
    <rPh sb="0" eb="2">
      <t>コヨウ</t>
    </rPh>
    <rPh sb="2" eb="4">
      <t>ケイスウ</t>
    </rPh>
    <phoneticPr fontId="3"/>
  </si>
  <si>
    <t>熊本市</t>
    <rPh sb="0" eb="2">
      <t>クマモト</t>
    </rPh>
    <rPh sb="2" eb="3">
      <t>シ</t>
    </rPh>
    <phoneticPr fontId="3"/>
  </si>
  <si>
    <t>粗付加価値率</t>
    <rPh sb="0" eb="1">
      <t>ソ</t>
    </rPh>
    <rPh sb="1" eb="3">
      <t>フカ</t>
    </rPh>
    <rPh sb="3" eb="5">
      <t>カチ</t>
    </rPh>
    <rPh sb="5" eb="6">
      <t>リツ</t>
    </rPh>
    <phoneticPr fontId="3"/>
  </si>
  <si>
    <t>生産誘発額</t>
    <rPh sb="0" eb="2">
      <t>セイサン</t>
    </rPh>
    <rPh sb="2" eb="5">
      <t>ユウハツガク</t>
    </rPh>
    <phoneticPr fontId="3"/>
  </si>
  <si>
    <t>就業誘発者数</t>
    <rPh sb="0" eb="2">
      <t>シュウギョウ</t>
    </rPh>
    <rPh sb="2" eb="4">
      <t>ユウハツ</t>
    </rPh>
    <rPh sb="4" eb="5">
      <t>シャ</t>
    </rPh>
    <rPh sb="5" eb="6">
      <t>スウ</t>
    </rPh>
    <phoneticPr fontId="3"/>
  </si>
  <si>
    <t>うち雇用誘発者数</t>
    <rPh sb="2" eb="4">
      <t>コヨウ</t>
    </rPh>
    <rPh sb="4" eb="6">
      <t>ユウハツ</t>
    </rPh>
    <rPh sb="6" eb="7">
      <t>シャ</t>
    </rPh>
    <rPh sb="7" eb="8">
      <t>スウ</t>
    </rPh>
    <phoneticPr fontId="3"/>
  </si>
  <si>
    <t>年</t>
    <rPh sb="0" eb="1">
      <t>ネン</t>
    </rPh>
    <phoneticPr fontId="3"/>
  </si>
  <si>
    <t>地域</t>
    <rPh sb="0" eb="2">
      <t>チイキ</t>
    </rPh>
    <phoneticPr fontId="3"/>
  </si>
  <si>
    <t>就業誘発者</t>
    <rPh sb="0" eb="2">
      <t>シュウギョウ</t>
    </rPh>
    <rPh sb="2" eb="4">
      <t>ユウハツ</t>
    </rPh>
    <rPh sb="4" eb="5">
      <t>シャ</t>
    </rPh>
    <phoneticPr fontId="3"/>
  </si>
  <si>
    <t>雇用誘発者</t>
    <rPh sb="0" eb="2">
      <t>コヨウ</t>
    </rPh>
    <rPh sb="2" eb="4">
      <t>ユウハツ</t>
    </rPh>
    <rPh sb="4" eb="5">
      <t>シャ</t>
    </rPh>
    <phoneticPr fontId="3"/>
  </si>
  <si>
    <t>与件データ</t>
    <rPh sb="0" eb="2">
      <t>ヨケン</t>
    </rPh>
    <phoneticPr fontId="3"/>
  </si>
  <si>
    <t>波及効果の倍率</t>
    <rPh sb="0" eb="4">
      <t>ハキュウコウカ</t>
    </rPh>
    <rPh sb="5" eb="7">
      <t>バイリツ</t>
    </rPh>
    <phoneticPr fontId="3"/>
  </si>
  <si>
    <t>第２次
生産誘発額</t>
    <rPh sb="0" eb="1">
      <t>ダイ</t>
    </rPh>
    <rPh sb="2" eb="3">
      <t>ジ</t>
    </rPh>
    <rPh sb="4" eb="6">
      <t>セイサン</t>
    </rPh>
    <rPh sb="6" eb="8">
      <t>ユウハツ</t>
    </rPh>
    <rPh sb="8" eb="9">
      <t>ガク</t>
    </rPh>
    <phoneticPr fontId="3"/>
  </si>
  <si>
    <t>第１次
生産誘発額</t>
    <rPh sb="0" eb="1">
      <t>ダイ</t>
    </rPh>
    <rPh sb="2" eb="3">
      <t>ジ</t>
    </rPh>
    <rPh sb="4" eb="6">
      <t>セイサン</t>
    </rPh>
    <rPh sb="6" eb="8">
      <t>ユウハツ</t>
    </rPh>
    <rPh sb="8" eb="9">
      <t>ガク</t>
    </rPh>
    <phoneticPr fontId="3"/>
  </si>
  <si>
    <t>第１次
就業誘発者数</t>
    <rPh sb="0" eb="1">
      <t>ダイ</t>
    </rPh>
    <rPh sb="2" eb="3">
      <t>ジ</t>
    </rPh>
    <rPh sb="4" eb="6">
      <t>シュウギョウ</t>
    </rPh>
    <rPh sb="6" eb="8">
      <t>ユウハツ</t>
    </rPh>
    <rPh sb="8" eb="9">
      <t>シャ</t>
    </rPh>
    <rPh sb="9" eb="10">
      <t>カズ</t>
    </rPh>
    <phoneticPr fontId="3"/>
  </si>
  <si>
    <t>第２次
就業誘発者数</t>
    <rPh sb="0" eb="1">
      <t>ダイ</t>
    </rPh>
    <rPh sb="2" eb="3">
      <t>ジ</t>
    </rPh>
    <rPh sb="4" eb="6">
      <t>シュウギョウ</t>
    </rPh>
    <rPh sb="6" eb="8">
      <t>ユウハツ</t>
    </rPh>
    <rPh sb="8" eb="9">
      <t>シャ</t>
    </rPh>
    <rPh sb="9" eb="10">
      <t>カズ</t>
    </rPh>
    <phoneticPr fontId="3"/>
  </si>
  <si>
    <t>第１次
雇用誘発者数</t>
    <rPh sb="0" eb="1">
      <t>ダイ</t>
    </rPh>
    <rPh sb="2" eb="3">
      <t>ジ</t>
    </rPh>
    <rPh sb="4" eb="6">
      <t>コヨウ</t>
    </rPh>
    <rPh sb="6" eb="8">
      <t>ユウハツ</t>
    </rPh>
    <rPh sb="8" eb="9">
      <t>シャ</t>
    </rPh>
    <rPh sb="9" eb="10">
      <t>カズ</t>
    </rPh>
    <phoneticPr fontId="3"/>
  </si>
  <si>
    <t>第２次
雇用誘発者数</t>
    <rPh sb="0" eb="1">
      <t>ダイ</t>
    </rPh>
    <rPh sb="2" eb="3">
      <t>ジ</t>
    </rPh>
    <rPh sb="4" eb="6">
      <t>コヨウ</t>
    </rPh>
    <rPh sb="6" eb="8">
      <t>ユウハツ</t>
    </rPh>
    <rPh sb="8" eb="9">
      <t>シャ</t>
    </rPh>
    <rPh sb="9" eb="10">
      <t>カズ</t>
    </rPh>
    <phoneticPr fontId="3"/>
  </si>
  <si>
    <t>33</t>
  </si>
  <si>
    <t>ＳＲＣ住宅</t>
  </si>
  <si>
    <t>Ｓ在来住宅</t>
  </si>
  <si>
    <t>Ｓ量産住宅</t>
  </si>
  <si>
    <t>非住宅建築</t>
  </si>
  <si>
    <t>木造事務所</t>
  </si>
  <si>
    <t>ＳＲＣ工場</t>
  </si>
  <si>
    <t>ＲＣ事務所</t>
  </si>
  <si>
    <t>ＣＢ非住宅</t>
  </si>
  <si>
    <t>港湾・漁港</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</si>
  <si>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</si>
  <si>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</si>
  <si>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</si>
  <si>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</si>
  <si>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</si>
  <si>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</si>
  <si>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</si>
  <si>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</si>
  <si>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</si>
  <si>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</si>
  <si>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</si>
  <si>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</si>
  <si>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</si>
  <si>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</si>
  <si>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</si>
  <si>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</si>
  <si>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</si>
  <si>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</si>
  <si>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</si>
  <si>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</si>
  <si>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</si>
  <si>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</si>
  <si>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</si>
  <si>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</si>
  <si>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</si>
  <si>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</si>
  <si>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</si>
  <si>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</si>
  <si>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</si>
  <si>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</si>
  <si>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</si>
  <si>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</si>
  <si>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</si>
  <si>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</si>
  <si>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</si>
  <si>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</si>
  <si>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</si>
  <si>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雇用者所得</t>
    <rPh sb="0" eb="3">
      <t>コヨウシャ</t>
    </rPh>
    <rPh sb="3" eb="5">
      <t>ショトク</t>
    </rPh>
    <phoneticPr fontId="3"/>
  </si>
  <si>
    <t>営業余剰</t>
    <rPh sb="0" eb="2">
      <t>エイギョウ</t>
    </rPh>
    <rPh sb="2" eb="4">
      <t>ヨジョウ</t>
    </rPh>
    <phoneticPr fontId="3"/>
  </si>
  <si>
    <t>資本減耗引当</t>
    <rPh sb="0" eb="2">
      <t>シホン</t>
    </rPh>
    <rPh sb="2" eb="4">
      <t>ゲンモウ</t>
    </rPh>
    <rPh sb="4" eb="6">
      <t>ヒキアテ</t>
    </rPh>
    <phoneticPr fontId="3"/>
  </si>
  <si>
    <t>直接効果関係</t>
    <rPh sb="0" eb="2">
      <t>チョクセツ</t>
    </rPh>
    <rPh sb="2" eb="4">
      <t>コウカ</t>
    </rPh>
    <rPh sb="4" eb="6">
      <t>カンケイ</t>
    </rPh>
    <phoneticPr fontId="3"/>
  </si>
  <si>
    <t>新規需要額</t>
    <rPh sb="0" eb="2">
      <t>シンキ</t>
    </rPh>
    <rPh sb="2" eb="5">
      <t>ジュヨウガク</t>
    </rPh>
    <phoneticPr fontId="3"/>
  </si>
  <si>
    <t>(a)+(b)</t>
    <phoneticPr fontId="3"/>
  </si>
  <si>
    <t>建設部門</t>
    <rPh sb="0" eb="2">
      <t>ケンセツ</t>
    </rPh>
    <rPh sb="2" eb="4">
      <t>ブモン</t>
    </rPh>
    <phoneticPr fontId="3"/>
  </si>
  <si>
    <t>第２次間接効果関係</t>
    <rPh sb="0" eb="1">
      <t>ダイ</t>
    </rPh>
    <rPh sb="2" eb="3">
      <t>ジ</t>
    </rPh>
    <rPh sb="3" eb="5">
      <t>カンセツ</t>
    </rPh>
    <rPh sb="5" eb="7">
      <t>コウカ</t>
    </rPh>
    <rPh sb="7" eb="9">
      <t>カンケイ</t>
    </rPh>
    <phoneticPr fontId="3"/>
  </si>
  <si>
    <t>直接効果の雇用者所得誘発額(b)</t>
    <rPh sb="0" eb="2">
      <t>チョクセツ</t>
    </rPh>
    <rPh sb="2" eb="4">
      <t>コウカ</t>
    </rPh>
    <rPh sb="5" eb="8">
      <t>コヨウシャ</t>
    </rPh>
    <rPh sb="8" eb="10">
      <t>ショトク</t>
    </rPh>
    <rPh sb="10" eb="13">
      <t>ユウハツガク</t>
    </rPh>
    <phoneticPr fontId="3"/>
  </si>
  <si>
    <t>木造在来住宅</t>
  </si>
  <si>
    <t>木造量産住宅</t>
  </si>
  <si>
    <t>住宅建築（非木造）</t>
  </si>
  <si>
    <t xml:space="preserve"> 住宅建築（木造）</t>
    <phoneticPr fontId="3"/>
  </si>
  <si>
    <t xml:space="preserve"> </t>
    <phoneticPr fontId="3"/>
  </si>
  <si>
    <t>ＲＣ住宅</t>
  </si>
  <si>
    <t>ＲＣ在来住宅</t>
    <phoneticPr fontId="3"/>
  </si>
  <si>
    <t>ＲＣ量産住宅</t>
    <phoneticPr fontId="3"/>
  </si>
  <si>
    <t>Ｓ住宅</t>
  </si>
  <si>
    <t>ＣＢ住宅</t>
  </si>
  <si>
    <t>Ｓ量産住宅</t>
    <phoneticPr fontId="3"/>
  </si>
  <si>
    <t>建設</t>
    <rPh sb="0" eb="2">
      <t>ケンセツ</t>
    </rPh>
    <phoneticPr fontId="3"/>
  </si>
  <si>
    <t>建築</t>
    <phoneticPr fontId="3"/>
  </si>
  <si>
    <t>住宅建築</t>
    <phoneticPr fontId="3"/>
  </si>
  <si>
    <t>非住宅建築</t>
    <phoneticPr fontId="3"/>
  </si>
  <si>
    <t>非住宅建築（木造）</t>
    <phoneticPr fontId="3"/>
  </si>
  <si>
    <t>木造工場</t>
  </si>
  <si>
    <t>非住宅建築（非木造）</t>
  </si>
  <si>
    <t>ＳＲＣ事務所</t>
  </si>
  <si>
    <t>ＲＣ工場</t>
  </si>
  <si>
    <t>ＲＣ学校</t>
  </si>
  <si>
    <t>S工場</t>
  </si>
  <si>
    <t>S事務所</t>
  </si>
  <si>
    <t>道路関係公共事業</t>
    <phoneticPr fontId="3"/>
  </si>
  <si>
    <t>公共事業</t>
    <phoneticPr fontId="3"/>
  </si>
  <si>
    <t>道路</t>
    <phoneticPr fontId="3"/>
  </si>
  <si>
    <t>一般道路</t>
    <phoneticPr fontId="3"/>
  </si>
  <si>
    <t>道路改良</t>
  </si>
  <si>
    <t>道路舗装</t>
  </si>
  <si>
    <t>道路橋梁</t>
  </si>
  <si>
    <t>道路補修</t>
  </si>
  <si>
    <t>街路改良</t>
  </si>
  <si>
    <t>街路舗装</t>
  </si>
  <si>
    <t>街路橋梁</t>
  </si>
  <si>
    <t>高速有料道路</t>
  </si>
  <si>
    <t>区画整理</t>
    <phoneticPr fontId="3"/>
  </si>
  <si>
    <t>河川・下水道・その他の公共事業</t>
    <phoneticPr fontId="3"/>
  </si>
  <si>
    <t>河川改修</t>
  </si>
  <si>
    <t>海岸</t>
  </si>
  <si>
    <t>河川総合</t>
    <phoneticPr fontId="3"/>
  </si>
  <si>
    <t>砂防</t>
  </si>
  <si>
    <t>治水</t>
    <phoneticPr fontId="3"/>
  </si>
  <si>
    <t>下水道</t>
    <phoneticPr fontId="3"/>
  </si>
  <si>
    <t>港湾・漁港</t>
    <phoneticPr fontId="3"/>
  </si>
  <si>
    <t>災害復旧</t>
    <phoneticPr fontId="3"/>
  </si>
  <si>
    <t>農林関係公共事業</t>
    <phoneticPr fontId="3"/>
  </si>
  <si>
    <t>その他の土木建設</t>
    <phoneticPr fontId="3"/>
  </si>
  <si>
    <t>鉄道軌道建設</t>
    <phoneticPr fontId="3"/>
  </si>
  <si>
    <t>電力施設建設</t>
    <phoneticPr fontId="3"/>
  </si>
  <si>
    <t>電気通信施設建設</t>
    <phoneticPr fontId="3"/>
  </si>
  <si>
    <t>上・工業用水道</t>
    <phoneticPr fontId="3"/>
  </si>
  <si>
    <t>土地造成</t>
    <phoneticPr fontId="3"/>
  </si>
  <si>
    <t>その他の土木</t>
    <phoneticPr fontId="3"/>
  </si>
  <si>
    <t>空港</t>
    <phoneticPr fontId="3"/>
  </si>
  <si>
    <t>公園</t>
    <phoneticPr fontId="3"/>
  </si>
  <si>
    <t>有料道路</t>
    <phoneticPr fontId="3"/>
  </si>
  <si>
    <t xml:space="preserve">　　 </t>
    <phoneticPr fontId="3"/>
  </si>
  <si>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3"/>
  </si>
  <si>
    <t>首都高速道路(株)</t>
    <rPh sb="6" eb="9">
      <t>カブ</t>
    </rPh>
    <phoneticPr fontId="3"/>
  </si>
  <si>
    <t>阪神高速道路(株)</t>
    <rPh sb="6" eb="9">
      <t>カブ</t>
    </rPh>
    <phoneticPr fontId="3"/>
  </si>
  <si>
    <t>本州四国連絡高速道路(株)</t>
    <rPh sb="4" eb="6">
      <t>レンラク</t>
    </rPh>
    <rPh sb="6" eb="8">
      <t>コウソク</t>
    </rPh>
    <rPh sb="8" eb="10">
      <t>ドウロ</t>
    </rPh>
    <rPh sb="10" eb="13">
      <t>カブ</t>
    </rPh>
    <phoneticPr fontId="3"/>
  </si>
  <si>
    <t>一般有料道路</t>
    <phoneticPr fontId="3"/>
  </si>
  <si>
    <t>地方公社等</t>
    <phoneticPr fontId="3"/>
  </si>
  <si>
    <t>建      設</t>
  </si>
  <si>
    <t>建　　　築</t>
  </si>
  <si>
    <t>住 宅 建 築</t>
  </si>
  <si>
    <t>住 宅 建 築
（ 木 造 ）　　　　　　　　</t>
  </si>
  <si>
    <t>木 造 在 来
住　　　   宅</t>
  </si>
  <si>
    <t>木 造 量 産
住　　　   宅</t>
  </si>
  <si>
    <t>住 宅 建 築
（非 木 造）</t>
  </si>
  <si>
    <t>Ｒ Ｃ 住 宅</t>
  </si>
  <si>
    <t>Ｒ Ｃ 在 来
住       宅</t>
  </si>
  <si>
    <t>Ｒ Ｃ 量 産
住       宅</t>
  </si>
  <si>
    <t>Ｓ  住  宅</t>
  </si>
  <si>
    <t>Ｃ Ｂ 住 宅</t>
  </si>
  <si>
    <t>非住宅建築
（ 木 造 ）</t>
  </si>
  <si>
    <t>木 造 工 場</t>
  </si>
  <si>
    <t>非住宅建築
（非木造）</t>
  </si>
  <si>
    <t>Ｓ  Ｒ  Ｃ
事  務  所</t>
  </si>
  <si>
    <t>Ｒ Ｃ 工 場</t>
  </si>
  <si>
    <t>Ｒ Ｃ 学 校</t>
  </si>
  <si>
    <t>Ｓ  工  場</t>
  </si>
  <si>
    <t>Ｓ 事 務 所</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</si>
  <si>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</si>
  <si>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</si>
  <si>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</si>
  <si>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</si>
  <si>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</si>
  <si>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</si>
  <si>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</si>
  <si>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</si>
  <si>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</si>
  <si>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</si>
  <si>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</si>
  <si>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</si>
  <si>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</si>
  <si>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</si>
  <si>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首 都 高 速
道 路 （株）</t>
  </si>
  <si>
    <t>阪 神 高 速
道 路 （株）</t>
  </si>
  <si>
    <t>一 般 有 料
道         路</t>
  </si>
  <si>
    <t>地 方 道 路
公   社   等</t>
  </si>
  <si>
    <t>区 画 整 理</t>
  </si>
  <si>
    <t>河川・下水
道・その他
の公共事業</t>
  </si>
  <si>
    <t>治     水</t>
  </si>
  <si>
    <t>河 川 改 修</t>
  </si>
  <si>
    <t>河 川 総 合</t>
  </si>
  <si>
    <t>海     岸</t>
  </si>
  <si>
    <t>砂     防</t>
  </si>
  <si>
    <t>下 水 道</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</si>
  <si>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</si>
  <si>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</si>
  <si>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</si>
  <si>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</si>
  <si>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</si>
  <si>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</si>
  <si>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</si>
  <si>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</si>
  <si>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</si>
  <si>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</si>
  <si>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</si>
  <si>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平成26年</t>
    <rPh sb="0" eb="2">
      <t>ヘイセイ</t>
    </rPh>
    <rPh sb="4" eb="5">
      <t>ネン</t>
    </rPh>
    <phoneticPr fontId="3"/>
  </si>
  <si>
    <t>（百万円）</t>
    <rPh sb="1" eb="2">
      <t>ヒャク</t>
    </rPh>
    <rPh sb="2" eb="4">
      <t>マンエン</t>
    </rPh>
    <phoneticPr fontId="3"/>
  </si>
  <si>
    <t>東日本高速
道路 （株）、
中日本高速
道路 （株）、
西日本高速
道路 （株）</t>
  </si>
  <si>
    <t>本 州 四 国 
連 絡 高 速
道 路 （株）</t>
  </si>
  <si>
    <t>廃棄物処理施設</t>
  </si>
  <si>
    <t>土木 = （公共事業 ＋ その他の土木建設）</t>
    <rPh sb="6" eb="8">
      <t>コウキョウ</t>
    </rPh>
    <rPh sb="8" eb="10">
      <t>ジギョウ</t>
    </rPh>
    <rPh sb="15" eb="16">
      <t>タ</t>
    </rPh>
    <rPh sb="17" eb="19">
      <t>ドボク</t>
    </rPh>
    <rPh sb="19" eb="21">
      <t>ケンセツ</t>
    </rPh>
    <phoneticPr fontId="3"/>
  </si>
  <si>
    <t>合計</t>
    <rPh sb="0" eb="2">
      <t>ゴウケイ</t>
    </rPh>
    <phoneticPr fontId="2"/>
  </si>
  <si>
    <t>廃棄物処理施設（環境衛生）</t>
    <rPh sb="0" eb="3">
      <t>ハイキブツ</t>
    </rPh>
    <rPh sb="3" eb="5">
      <t>ショリ</t>
    </rPh>
    <rPh sb="5" eb="7">
      <t>シセツ</t>
    </rPh>
    <rPh sb="8" eb="10">
      <t>カンキョウ</t>
    </rPh>
    <rPh sb="10" eb="12">
      <t>エイセイ</t>
    </rPh>
    <phoneticPr fontId="3"/>
  </si>
  <si>
    <t>定義</t>
    <rPh sb="0" eb="2">
      <t>テイギ</t>
    </rPh>
    <phoneticPr fontId="2"/>
  </si>
  <si>
    <t>建築基準法第２条に規定する主要構造部（以下「主要構造部」という。）が居住専用建築物、居住産業併用建築物（居住の用に供せられる部分をいう。以下同じ。）の新築、増築及び改築</t>
    <rPh sb="76" eb="77">
      <t>チク</t>
    </rPh>
    <phoneticPr fontId="2"/>
  </si>
  <si>
    <t>06以外の住宅</t>
    <phoneticPr fontId="2"/>
  </si>
  <si>
    <t>主要構造部が非木造の居住専用建築物、居住産業併用建築物の新築、増築及び改築</t>
    <phoneticPr fontId="2"/>
  </si>
  <si>
    <t>主要構造部が鉄骨鉄筋コンクリート造りのもの</t>
    <phoneticPr fontId="2"/>
  </si>
  <si>
    <t>主要構造部が鉄筋コンクリート造りのもの</t>
    <phoneticPr fontId="2"/>
  </si>
  <si>
    <t>11以外の住宅</t>
    <phoneticPr fontId="2"/>
  </si>
  <si>
    <t>プレハブ工法住宅</t>
    <phoneticPr fontId="2"/>
  </si>
  <si>
    <t>主要構造部が鉄骨造またはその他の金属で作られたもの</t>
    <phoneticPr fontId="2"/>
  </si>
  <si>
    <t>14以外の住宅</t>
    <phoneticPr fontId="2"/>
  </si>
  <si>
    <t>プレハブ工法住宅</t>
    <phoneticPr fontId="2"/>
  </si>
  <si>
    <t>主要構造部がコンクリート・ブロック造及び他の分類に該当しないもの</t>
    <phoneticPr fontId="2"/>
  </si>
  <si>
    <t>消費転換係数のリスト</t>
    <rPh sb="0" eb="2">
      <t>ショウヒ</t>
    </rPh>
    <rPh sb="2" eb="4">
      <t>テンカン</t>
    </rPh>
    <rPh sb="4" eb="6">
      <t>ケイスウ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</si>
  <si>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</si>
  <si>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</si>
  <si>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</si>
  <si>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</si>
  <si>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</si>
  <si>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</si>
  <si>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</si>
  <si>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上記年平均</t>
    <rPh sb="0" eb="2">
      <t>ジョウキ</t>
    </rPh>
    <rPh sb="2" eb="3">
      <t>ネン</t>
    </rPh>
    <rPh sb="3" eb="5">
      <t>ヘイキン</t>
    </rPh>
    <phoneticPr fontId="3"/>
  </si>
  <si>
    <t>木造建築物のうち、04以外の建築物の新築、増築及び改築</t>
    <phoneticPr fontId="2"/>
  </si>
  <si>
    <t>工場、作業場及び倉庫</t>
    <phoneticPr fontId="2"/>
  </si>
  <si>
    <t>事務所、店舗、学校、病院及び他に分類されないもの</t>
    <phoneticPr fontId="2"/>
  </si>
  <si>
    <t>非木造の建築物のうち、07以外の建築物の新築、増築及び改築</t>
    <phoneticPr fontId="2"/>
  </si>
  <si>
    <t>主要構造部が鉄骨鉄筋コンクリート造の工場、作業場、及び倉庫</t>
    <phoneticPr fontId="2"/>
  </si>
  <si>
    <t>主要構造部が鉄骨鉄筋コンクリート造の事務所、店舗、学校、病院及びその他21に該当しないもの</t>
    <phoneticPr fontId="2"/>
  </si>
  <si>
    <t>主要構造部が鉄筋コンクリート造の工場、作業場、倉庫</t>
    <phoneticPr fontId="2"/>
  </si>
  <si>
    <t>主要構造部が鉄筋コンクリート造の学校</t>
    <phoneticPr fontId="2"/>
  </si>
  <si>
    <t>主要構造部が鉄骨またはその他の金属で作られた工場、作業場、倉庫</t>
    <phoneticPr fontId="2"/>
  </si>
  <si>
    <t>主要構造部が鉄骨またはその他の金属で作られた事務所、店舗、病院、学校及びその他26に該当しないもの</t>
    <phoneticPr fontId="2"/>
  </si>
  <si>
    <t>主要構造部が、コンクリートブロック造及び他の分類にに該当しないもの</t>
    <phoneticPr fontId="2"/>
  </si>
  <si>
    <t>農林関係公共事業を除く公共事業</t>
    <phoneticPr fontId="2"/>
  </si>
  <si>
    <t>国及び地方公共団体の行う道路改良事業</t>
    <phoneticPr fontId="2"/>
  </si>
  <si>
    <t>国及び地方公共団体の行う道路舗装新設事業</t>
    <phoneticPr fontId="2"/>
  </si>
  <si>
    <t>国及び地方公共団体の行う道路橋梁整備事業</t>
    <phoneticPr fontId="2"/>
  </si>
  <si>
    <t>国及び地方公共団体の行う道路補修事業</t>
    <phoneticPr fontId="2"/>
  </si>
  <si>
    <t>国及び地方公共団体の行う街路改良事業、街路補修事業</t>
    <phoneticPr fontId="2"/>
  </si>
  <si>
    <t>国及び地方公共団体の行う街路舗装新設事業</t>
    <phoneticPr fontId="2"/>
  </si>
  <si>
    <t>国及び地方公共団体の行う街路橋梁整備事業</t>
    <phoneticPr fontId="2"/>
  </si>
  <si>
    <t>43～46の高速道路株式会社の行う高速自動車国道建設事業、補修修繕事業</t>
    <phoneticPr fontId="2"/>
  </si>
  <si>
    <t>48の高速道路株式会社の行う一般有料道路建設事業、補修修繕事業</t>
    <phoneticPr fontId="2"/>
  </si>
  <si>
    <t>地方公共団体及び地方道路公社の行う一般有料道路建設事業、補修修繕事業</t>
    <phoneticPr fontId="2"/>
  </si>
  <si>
    <t>国及び地方公共団体の行う土地区画整理事業</t>
    <phoneticPr fontId="2"/>
  </si>
  <si>
    <t>国及び地方公共団体の行う河川事業</t>
    <phoneticPr fontId="2"/>
  </si>
  <si>
    <t>国及び地方公共団体の行う河川総合開発事業並びに独立行政法人水資源機構の行う事業</t>
    <phoneticPr fontId="2"/>
  </si>
  <si>
    <t>国及び地方公共団体の行う海岸事業</t>
    <phoneticPr fontId="2"/>
  </si>
  <si>
    <t>国及び地方公共団体の行う砂防事業及び地すべり対策事業</t>
    <phoneticPr fontId="2"/>
  </si>
  <si>
    <t>地方公共団体及び地方公営企業の行う下水道事業の構築物の建設事業</t>
    <phoneticPr fontId="2"/>
  </si>
  <si>
    <t>国及び地方公共団体の行う港湾事業、漁港事業、沿岸漁場整備事業及び離島電気事業</t>
    <phoneticPr fontId="2"/>
  </si>
  <si>
    <t>国、地方公共団体、成田国際空港株式会社、中部国際空港株式会社及び関西国際空港株式会社の行う空港整備事業</t>
    <phoneticPr fontId="2"/>
  </si>
  <si>
    <t>地方公共団体の行う廃棄物処理事業</t>
    <phoneticPr fontId="2"/>
  </si>
  <si>
    <t>国及び地方公共団体の行う公園及び緑地保全事業</t>
    <phoneticPr fontId="2"/>
  </si>
  <si>
    <t>国及び地方公共団体の行う31～59の事業の災害復旧事業及び鉱害復旧事業</t>
    <phoneticPr fontId="2"/>
  </si>
  <si>
    <t>国及び地方公共団体等の行う農業土木事業、林道事業、治山事業及びこれらの事業の災害復旧事業</t>
    <phoneticPr fontId="2"/>
  </si>
  <si>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2"/>
  </si>
  <si>
    <t>10電力株式会社、電源開発株式会社、地方公営企業、その他の電気事業者の行う電気事業及び日本原子力発電株式会社の発送配電施設に関する構築物の建設及び施設保全で取替補修工事</t>
    <phoneticPr fontId="2"/>
  </si>
  <si>
    <t>第一種電気通信事業者の行う電気通信線路施設等に関する構築物の建設事業及び施設保全で取替補修工事</t>
    <phoneticPr fontId="2"/>
  </si>
  <si>
    <t>地方公営企業等の行う上水道事業における建設事業、工業用水道事業及び簡易水道事業</t>
    <phoneticPr fontId="2"/>
  </si>
  <si>
    <t>独立行政法人都市再生機構、地方公共団体、港湾整備関係等及び民間の行う土地造成、臨海部土地造成事業等</t>
    <phoneticPr fontId="2"/>
  </si>
  <si>
    <t>民間企業等が行う土木構築物の建設事業、民間ガス会社及び地方公営企業の行うガス事業の貯槽の建設工事、地方公共団体の行う一般失業対策事業のうちの建設投資的事業など</t>
    <phoneticPr fontId="2"/>
  </si>
  <si>
    <t>① 建設投資額（与件データ）を該当する建設部門に直接入力</t>
    <rPh sb="2" eb="4">
      <t>ケンセツ</t>
    </rPh>
    <rPh sb="4" eb="6">
      <t>トウシ</t>
    </rPh>
    <rPh sb="6" eb="7">
      <t>ガク</t>
    </rPh>
    <rPh sb="8" eb="10">
      <t>ヨケン</t>
    </rPh>
    <rPh sb="15" eb="17">
      <t>ガイトウ</t>
    </rPh>
    <rPh sb="19" eb="21">
      <t>ケンセツ</t>
    </rPh>
    <rPh sb="21" eb="23">
      <t>ブモン</t>
    </rPh>
    <rPh sb="24" eb="26">
      <t>チョクセツ</t>
    </rPh>
    <rPh sb="26" eb="28">
      <t>ニュウリョク</t>
    </rPh>
    <phoneticPr fontId="2"/>
  </si>
  <si>
    <t>② 消費転換係数の年と地域をリストから選択</t>
    <phoneticPr fontId="3"/>
  </si>
  <si>
    <t>プレハブ工法住宅及びツーバイフォー工法住宅</t>
    <phoneticPr fontId="2"/>
  </si>
  <si>
    <t>主要構造部が鉄筋コンクリート造の事務所、店舗、病院及びその他23、24に該当しないもの</t>
    <phoneticPr fontId="2"/>
  </si>
  <si>
    <t>飲食料品</t>
  </si>
  <si>
    <t>電子部品</t>
  </si>
  <si>
    <t>廃棄物処理</t>
  </si>
  <si>
    <t>情報通信</t>
  </si>
  <si>
    <t>内生部門計</t>
    <rPh sb="0" eb="1">
      <t>ナイ</t>
    </rPh>
    <rPh sb="1" eb="4">
      <t>セイブモン</t>
    </rPh>
    <rPh sb="4" eb="5">
      <t>ケイ</t>
    </rPh>
    <phoneticPr fontId="4"/>
  </si>
  <si>
    <t>家計外消費支出（行）</t>
    <rPh sb="0" eb="3">
      <t>カケイガイ</t>
    </rPh>
    <rPh sb="3" eb="7">
      <t>ショウヒシシュツ</t>
    </rPh>
    <rPh sb="8" eb="9">
      <t>ギョウ</t>
    </rPh>
    <phoneticPr fontId="4"/>
  </si>
  <si>
    <t>雇用者所得</t>
    <rPh sb="0" eb="3">
      <t>コヨウシャ</t>
    </rPh>
    <rPh sb="3" eb="5">
      <t>ショトク</t>
    </rPh>
    <phoneticPr fontId="4"/>
  </si>
  <si>
    <t>営業余剰</t>
    <rPh sb="0" eb="2">
      <t>エイギョウ</t>
    </rPh>
    <rPh sb="2" eb="4">
      <t>ヨジョウ</t>
    </rPh>
    <phoneticPr fontId="4"/>
  </si>
  <si>
    <t>資本減耗引当</t>
    <rPh sb="0" eb="2">
      <t>シホン</t>
    </rPh>
    <rPh sb="2" eb="4">
      <t>ゲンモウ</t>
    </rPh>
    <rPh sb="4" eb="6">
      <t>ヒキアテ</t>
    </rPh>
    <phoneticPr fontId="4"/>
  </si>
  <si>
    <t>間接税（関税・輸入品商品税を除く。）</t>
  </si>
  <si>
    <t>（控除）経常補助金</t>
    <rPh sb="1" eb="3">
      <t>コウジョ</t>
    </rPh>
    <rPh sb="4" eb="6">
      <t>ケイジョウ</t>
    </rPh>
    <rPh sb="6" eb="9">
      <t>ホジョキン</t>
    </rPh>
    <phoneticPr fontId="4"/>
  </si>
  <si>
    <t>粗付加価値部門計</t>
    <rPh sb="0" eb="5">
      <t>ソフカカチ</t>
    </rPh>
    <rPh sb="5" eb="7">
      <t>ブモン</t>
    </rPh>
    <rPh sb="7" eb="8">
      <t>ケイ</t>
    </rPh>
    <phoneticPr fontId="4"/>
  </si>
  <si>
    <t>計算シート１</t>
    <rPh sb="0" eb="2">
      <t>ケイサン</t>
    </rPh>
    <phoneticPr fontId="3"/>
  </si>
  <si>
    <t>（人）</t>
    <rPh sb="1" eb="2">
      <t>ニン</t>
    </rPh>
    <phoneticPr fontId="3"/>
  </si>
  <si>
    <t>原材料等誘発額
及び粗付加価値
誘発額等</t>
    <rPh sb="0" eb="3">
      <t>ゲンザイリョウ</t>
    </rPh>
    <rPh sb="3" eb="4">
      <t>トウ</t>
    </rPh>
    <rPh sb="4" eb="7">
      <t>ユウハツガク</t>
    </rPh>
    <rPh sb="8" eb="9">
      <t>オヨ</t>
    </rPh>
    <rPh sb="10" eb="11">
      <t>ソ</t>
    </rPh>
    <rPh sb="11" eb="13">
      <t>フカ</t>
    </rPh>
    <rPh sb="13" eb="15">
      <t>カチ</t>
    </rPh>
    <rPh sb="16" eb="19">
      <t>ユウハツガク</t>
    </rPh>
    <rPh sb="19" eb="20">
      <t>トウ</t>
    </rPh>
    <phoneticPr fontId="3"/>
  </si>
  <si>
    <t>就業誘発者数</t>
    <rPh sb="0" eb="2">
      <t>シュウギョウ</t>
    </rPh>
    <rPh sb="2" eb="4">
      <t>ユウハツ</t>
    </rPh>
    <rPh sb="4" eb="5">
      <t>シャ</t>
    </rPh>
    <rPh sb="5" eb="6">
      <t>カズ</t>
    </rPh>
    <phoneticPr fontId="3"/>
  </si>
  <si>
    <t>雇用誘発者数</t>
    <rPh sb="0" eb="2">
      <t>コヨウ</t>
    </rPh>
    <rPh sb="2" eb="4">
      <t>ユウハツ</t>
    </rPh>
    <rPh sb="4" eb="5">
      <t>シャ</t>
    </rPh>
    <rPh sb="5" eb="6">
      <t>カズ</t>
    </rPh>
    <phoneticPr fontId="3"/>
  </si>
  <si>
    <t>内生部門計</t>
    <rPh sb="0" eb="1">
      <t>ナイ</t>
    </rPh>
    <rPh sb="1" eb="4">
      <t>セイブモン</t>
    </rPh>
    <rPh sb="4" eb="5">
      <t>ケイ</t>
    </rPh>
    <phoneticPr fontId="3"/>
  </si>
  <si>
    <t>家計外消費支出（行）</t>
    <rPh sb="0" eb="3">
      <t>カケイガイ</t>
    </rPh>
    <rPh sb="3" eb="7">
      <t>ショウヒシシュツ</t>
    </rPh>
    <rPh sb="8" eb="9">
      <t>ギョウ</t>
    </rPh>
    <phoneticPr fontId="3"/>
  </si>
  <si>
    <t>（控除）経常補助金</t>
    <rPh sb="1" eb="3">
      <t>コウジョ</t>
    </rPh>
    <rPh sb="4" eb="6">
      <t>ケイジョウ</t>
    </rPh>
    <rPh sb="6" eb="9">
      <t>ホジョキン</t>
    </rPh>
    <phoneticPr fontId="3"/>
  </si>
  <si>
    <t>粗付加価値部門計</t>
    <rPh sb="0" eb="5">
      <t>ソフカカチ</t>
    </rPh>
    <rPh sb="5" eb="7">
      <t>ブモン</t>
    </rPh>
    <rPh sb="7" eb="8">
      <t>ケイ</t>
    </rPh>
    <phoneticPr fontId="3"/>
  </si>
  <si>
    <t>計</t>
    <rPh sb="0" eb="1">
      <t>ケイ</t>
    </rPh>
    <phoneticPr fontId="3"/>
  </si>
  <si>
    <t>与件データ</t>
    <rPh sb="0" eb="2">
      <t>ヨケン</t>
    </rPh>
    <phoneticPr fontId="3"/>
  </si>
  <si>
    <t>※　各数値は小数点以下を四捨五入して表示しているので、合計と一致しない場合がある。</t>
    <rPh sb="2" eb="3">
      <t>カク</t>
    </rPh>
    <rPh sb="3" eb="5">
      <t>スウチ</t>
    </rPh>
    <rPh sb="6" eb="9">
      <t>ショウスウテン</t>
    </rPh>
    <rPh sb="9" eb="11">
      <t>イカ</t>
    </rPh>
    <rPh sb="12" eb="16">
      <t>シシャゴニュウ</t>
    </rPh>
    <rPh sb="18" eb="20">
      <t>ヒョウジ</t>
    </rPh>
    <rPh sb="27" eb="29">
      <t>ゴウケイ</t>
    </rPh>
    <rPh sb="30" eb="32">
      <t>イッチ</t>
    </rPh>
    <rPh sb="35" eb="37">
      <t>バアイ</t>
    </rPh>
    <phoneticPr fontId="3"/>
  </si>
  <si>
    <t>計算シート２</t>
    <rPh sb="0" eb="2">
      <t>ケイサン</t>
    </rPh>
    <phoneticPr fontId="3"/>
  </si>
  <si>
    <t>原材料等
誘発額</t>
    <rPh sb="0" eb="3">
      <t>ゲンザイリョウ</t>
    </rPh>
    <rPh sb="3" eb="4">
      <t>トウ</t>
    </rPh>
    <rPh sb="5" eb="7">
      <t>ユウハツ</t>
    </rPh>
    <rPh sb="7" eb="8">
      <t>ガク</t>
    </rPh>
    <phoneticPr fontId="3"/>
  </si>
  <si>
    <t>合計</t>
    <rPh sb="0" eb="2">
      <t>ゴウケイ</t>
    </rPh>
    <phoneticPr fontId="3"/>
  </si>
  <si>
    <t>消費転換係数</t>
    <rPh sb="0" eb="2">
      <t>ショウヒ</t>
    </rPh>
    <rPh sb="2" eb="4">
      <t>テンカン</t>
    </rPh>
    <rPh sb="4" eb="6">
      <t>ケイスウ</t>
    </rPh>
    <phoneticPr fontId="3"/>
  </si>
  <si>
    <t>消費支出</t>
    <rPh sb="0" eb="2">
      <t>ショウヒ</t>
    </rPh>
    <rPh sb="2" eb="4">
      <t>シシュツ</t>
    </rPh>
    <phoneticPr fontId="3"/>
  </si>
  <si>
    <t>（円）</t>
    <rPh sb="1" eb="2">
      <t>エン</t>
    </rPh>
    <phoneticPr fontId="3"/>
  </si>
  <si>
    <t>実収入</t>
    <rPh sb="0" eb="1">
      <t>ジツ</t>
    </rPh>
    <rPh sb="1" eb="3">
      <t>シュウニュウ</t>
    </rPh>
    <phoneticPr fontId="3"/>
  </si>
  <si>
    <t>　　　　　　　　　　　　　　型逆行列</t>
    <rPh sb="14" eb="15">
      <t>ガタ</t>
    </rPh>
    <rPh sb="15" eb="18">
      <t>ギャクギョウレツ</t>
    </rPh>
    <phoneticPr fontId="3"/>
  </si>
  <si>
    <t>はん用機械</t>
  </si>
  <si>
    <t>生産用機械</t>
  </si>
  <si>
    <t>業務用機械</t>
  </si>
  <si>
    <t>水道</t>
  </si>
  <si>
    <t>運輸・郵便</t>
  </si>
  <si>
    <t>医療・福祉</t>
  </si>
  <si>
    <t>第１次
粗付加価値
誘発額</t>
    <rPh sb="0" eb="1">
      <t>ダイ</t>
    </rPh>
    <rPh sb="2" eb="3">
      <t>ジ</t>
    </rPh>
    <rPh sb="4" eb="5">
      <t>ソ</t>
    </rPh>
    <rPh sb="5" eb="7">
      <t>フカ</t>
    </rPh>
    <rPh sb="7" eb="9">
      <t>カチ</t>
    </rPh>
    <rPh sb="10" eb="12">
      <t>ユウハツ</t>
    </rPh>
    <rPh sb="12" eb="13">
      <t>ガク</t>
    </rPh>
    <phoneticPr fontId="3"/>
  </si>
  <si>
    <t>第１次
雇用者所得
誘発額(a)</t>
    <rPh sb="0" eb="1">
      <t>ダイ</t>
    </rPh>
    <rPh sb="2" eb="3">
      <t>ジ</t>
    </rPh>
    <rPh sb="4" eb="7">
      <t>コヨウシャ</t>
    </rPh>
    <rPh sb="7" eb="9">
      <t>ショトク</t>
    </rPh>
    <rPh sb="10" eb="13">
      <t>ユウハツガク</t>
    </rPh>
    <phoneticPr fontId="3"/>
  </si>
  <si>
    <t>第２次需要額</t>
    <rPh sb="0" eb="1">
      <t>ダイ</t>
    </rPh>
    <rPh sb="2" eb="3">
      <t>ジ</t>
    </rPh>
    <rPh sb="3" eb="6">
      <t>ジュヨウガク</t>
    </rPh>
    <phoneticPr fontId="3"/>
  </si>
  <si>
    <t>第２次
粗付加価値
誘発額</t>
    <rPh sb="0" eb="1">
      <t>ダイ</t>
    </rPh>
    <rPh sb="2" eb="3">
      <t>ジ</t>
    </rPh>
    <rPh sb="4" eb="5">
      <t>ソ</t>
    </rPh>
    <rPh sb="5" eb="7">
      <t>フカ</t>
    </rPh>
    <rPh sb="7" eb="9">
      <t>カチ</t>
    </rPh>
    <rPh sb="10" eb="12">
      <t>ユウハツ</t>
    </rPh>
    <rPh sb="12" eb="13">
      <t>ガク</t>
    </rPh>
    <phoneticPr fontId="3"/>
  </si>
  <si>
    <t>第２次
雇用者所得
誘発額</t>
    <rPh sb="0" eb="1">
      <t>ダイ</t>
    </rPh>
    <rPh sb="2" eb="3">
      <t>ジ</t>
    </rPh>
    <rPh sb="4" eb="7">
      <t>コヨウシャ</t>
    </rPh>
    <rPh sb="7" eb="9">
      <t>ショトク</t>
    </rPh>
    <rPh sb="10" eb="13">
      <t>ユウハツガク</t>
    </rPh>
    <phoneticPr fontId="3"/>
  </si>
  <si>
    <t>（百万円）</t>
    <phoneticPr fontId="2"/>
  </si>
  <si>
    <t>分析結果</t>
    <rPh sb="0" eb="2">
      <t>ブンセキ</t>
    </rPh>
    <rPh sb="2" eb="4">
      <t>ケッカ</t>
    </rPh>
    <phoneticPr fontId="3"/>
  </si>
  <si>
    <t>うち粗付加価値
誘発額</t>
    <rPh sb="2" eb="3">
      <t>ソ</t>
    </rPh>
    <rPh sb="3" eb="5">
      <t>フカ</t>
    </rPh>
    <rPh sb="5" eb="7">
      <t>カチ</t>
    </rPh>
    <rPh sb="8" eb="10">
      <t>ユウハツ</t>
    </rPh>
    <rPh sb="10" eb="11">
      <t>ガク</t>
    </rPh>
    <phoneticPr fontId="3"/>
  </si>
  <si>
    <t>うち雇用者所得
誘発額</t>
    <rPh sb="2" eb="5">
      <t>コヨウシャ</t>
    </rPh>
    <rPh sb="5" eb="7">
      <t>ショトク</t>
    </rPh>
    <rPh sb="8" eb="10">
      <t>ユウハツ</t>
    </rPh>
    <rPh sb="10" eb="11">
      <t>ガク</t>
    </rPh>
    <phoneticPr fontId="3"/>
  </si>
  <si>
    <t>第１次波及効果</t>
    <rPh sb="0" eb="1">
      <t>ダイ</t>
    </rPh>
    <rPh sb="2" eb="3">
      <t>ジ</t>
    </rPh>
    <rPh sb="3" eb="5">
      <t>ハキュウ</t>
    </rPh>
    <rPh sb="5" eb="7">
      <t>コウカ</t>
    </rPh>
    <phoneticPr fontId="3"/>
  </si>
  <si>
    <t>第２次波及効果</t>
    <rPh sb="0" eb="1">
      <t>ダイ</t>
    </rPh>
    <rPh sb="2" eb="3">
      <t>ジ</t>
    </rPh>
    <rPh sb="3" eb="5">
      <t>ハキュウ</t>
    </rPh>
    <rPh sb="5" eb="7">
      <t>コウカ</t>
    </rPh>
    <phoneticPr fontId="3"/>
  </si>
  <si>
    <t>倍</t>
    <rPh sb="0" eb="1">
      <t>バイ</t>
    </rPh>
    <phoneticPr fontId="3"/>
  </si>
  <si>
    <t>使用した消費転換係数</t>
    <rPh sb="0" eb="2">
      <t>シヨウ</t>
    </rPh>
    <rPh sb="4" eb="6">
      <t>ショウヒ</t>
    </rPh>
    <rPh sb="6" eb="8">
      <t>テンカン</t>
    </rPh>
    <rPh sb="8" eb="10">
      <t>ケイスウ</t>
    </rPh>
    <phoneticPr fontId="3"/>
  </si>
  <si>
    <t>←原材料等誘発額</t>
    <rPh sb="1" eb="4">
      <t>ゲンザイリョウ</t>
    </rPh>
    <rPh sb="4" eb="5">
      <t>トウ</t>
    </rPh>
    <rPh sb="5" eb="7">
      <t>ユウハツ</t>
    </rPh>
    <rPh sb="7" eb="8">
      <t>ガク</t>
    </rPh>
    <phoneticPr fontId="2"/>
  </si>
  <si>
    <t>←雇用者所得誘発額</t>
    <rPh sb="1" eb="4">
      <t>コヨウシャ</t>
    </rPh>
    <rPh sb="4" eb="6">
      <t>ショトク</t>
    </rPh>
    <rPh sb="6" eb="9">
      <t>ユウハツガク</t>
    </rPh>
    <phoneticPr fontId="2"/>
  </si>
  <si>
    <t>←粗付加価値額</t>
    <rPh sb="1" eb="2">
      <t>ソ</t>
    </rPh>
    <rPh sb="2" eb="4">
      <t>フカ</t>
    </rPh>
    <rPh sb="4" eb="6">
      <t>カチ</t>
    </rPh>
    <rPh sb="6" eb="7">
      <t>ガク</t>
    </rPh>
    <phoneticPr fontId="2"/>
  </si>
  <si>
    <t>この分析ファイル を利用する前に、必ず、以下の「利用上の注意事項」をお読みください。</t>
    <rPh sb="2" eb="4">
      <t>ブンセキ</t>
    </rPh>
    <rPh sb="10" eb="12">
      <t>リヨウ</t>
    </rPh>
    <rPh sb="14" eb="15">
      <t>マエ</t>
    </rPh>
    <rPh sb="17" eb="18">
      <t>カナラ</t>
    </rPh>
    <rPh sb="20" eb="22">
      <t>イカ</t>
    </rPh>
    <rPh sb="24" eb="27">
      <t>リヨウジョウ</t>
    </rPh>
    <rPh sb="28" eb="30">
      <t>チュウイ</t>
    </rPh>
    <rPh sb="30" eb="32">
      <t>ジコウ</t>
    </rPh>
    <rPh sb="35" eb="36">
      <t>ヨ</t>
    </rPh>
    <phoneticPr fontId="3"/>
  </si>
  <si>
    <t>直接効果
生産誘発額
（市内最終需要）</t>
    <rPh sb="0" eb="2">
      <t>チョクセツ</t>
    </rPh>
    <rPh sb="2" eb="4">
      <t>コウカ</t>
    </rPh>
    <rPh sb="5" eb="7">
      <t>セイサン</t>
    </rPh>
    <rPh sb="7" eb="9">
      <t>ユウハツ</t>
    </rPh>
    <rPh sb="9" eb="10">
      <t>ガク</t>
    </rPh>
    <rPh sb="12" eb="14">
      <t>シナイ</t>
    </rPh>
    <rPh sb="14" eb="16">
      <t>サイシュウ</t>
    </rPh>
    <rPh sb="16" eb="18">
      <t>ジュヨウ</t>
    </rPh>
    <phoneticPr fontId="10"/>
  </si>
  <si>
    <t>農林漁業</t>
  </si>
  <si>
    <t>プラスチック・ゴム製品</t>
  </si>
  <si>
    <t>鉄鋼・非鉄金属</t>
  </si>
  <si>
    <t>情報通信機器</t>
  </si>
  <si>
    <t>卸売</t>
    <rPh sb="0" eb="1">
      <t>オロシ</t>
    </rPh>
    <rPh sb="1" eb="2">
      <t>ウ</t>
    </rPh>
    <phoneticPr fontId="18"/>
  </si>
  <si>
    <t>小売</t>
    <rPh sb="0" eb="2">
      <t>コウ</t>
    </rPh>
    <phoneticPr fontId="18"/>
  </si>
  <si>
    <t>他に分類されない会員制団体</t>
  </si>
  <si>
    <t>市内生産額</t>
    <rPh sb="0" eb="2">
      <t>シナイ</t>
    </rPh>
    <rPh sb="2" eb="5">
      <t>セイサンガク</t>
    </rPh>
    <phoneticPr fontId="3"/>
  </si>
  <si>
    <t>市内生産額</t>
    <rPh sb="0" eb="2">
      <t>シナイ</t>
    </rPh>
    <rPh sb="2" eb="5">
      <t>セイサンガク</t>
    </rPh>
    <phoneticPr fontId="4"/>
  </si>
  <si>
    <t>第１次
市内需要額</t>
    <rPh sb="0" eb="1">
      <t>ダイ</t>
    </rPh>
    <rPh sb="2" eb="3">
      <t>ジ</t>
    </rPh>
    <rPh sb="4" eb="6">
      <t>シナイ</t>
    </rPh>
    <rPh sb="6" eb="8">
      <t>ジュヨウ</t>
    </rPh>
    <rPh sb="8" eb="9">
      <t>ガク</t>
    </rPh>
    <phoneticPr fontId="3"/>
  </si>
  <si>
    <t>直接効果
生産誘発額
（市内最終需要）</t>
    <rPh sb="0" eb="2">
      <t>チョクセツ</t>
    </rPh>
    <rPh sb="2" eb="4">
      <t>コウカ</t>
    </rPh>
    <rPh sb="5" eb="7">
      <t>セイサン</t>
    </rPh>
    <rPh sb="7" eb="9">
      <t>ユウハツ</t>
    </rPh>
    <rPh sb="9" eb="10">
      <t>ガク</t>
    </rPh>
    <rPh sb="12" eb="14">
      <t>シナイ</t>
    </rPh>
    <rPh sb="14" eb="16">
      <t>サイシュウ</t>
    </rPh>
    <rPh sb="16" eb="18">
      <t>ジュヨウ</t>
    </rPh>
    <phoneticPr fontId="3"/>
  </si>
  <si>
    <t>直接効果
粗付加価値
誘発額</t>
    <rPh sb="0" eb="2">
      <t>チョクセツ</t>
    </rPh>
    <rPh sb="2" eb="4">
      <t>コウカ</t>
    </rPh>
    <rPh sb="5" eb="6">
      <t>ソ</t>
    </rPh>
    <rPh sb="6" eb="8">
      <t>フカ</t>
    </rPh>
    <rPh sb="8" eb="10">
      <t>カチ</t>
    </rPh>
    <rPh sb="11" eb="13">
      <t>ユウハツ</t>
    </rPh>
    <rPh sb="13" eb="14">
      <t>ガク</t>
    </rPh>
    <phoneticPr fontId="3"/>
  </si>
  <si>
    <t>直接効果
雇用者所得
誘発額</t>
    <rPh sb="0" eb="2">
      <t>チョクセツ</t>
    </rPh>
    <rPh sb="2" eb="4">
      <t>コウカ</t>
    </rPh>
    <rPh sb="5" eb="8">
      <t>コヨウシャ</t>
    </rPh>
    <rPh sb="8" eb="10">
      <t>ショトク</t>
    </rPh>
    <rPh sb="11" eb="14">
      <t>ユウハツガク</t>
    </rPh>
    <phoneticPr fontId="3"/>
  </si>
  <si>
    <t>直接効果関係</t>
    <rPh sb="0" eb="2">
      <t>チョクセツ</t>
    </rPh>
    <rPh sb="2" eb="4">
      <t>コウカ</t>
    </rPh>
    <rPh sb="4" eb="6">
      <t>カンケイ</t>
    </rPh>
    <phoneticPr fontId="3"/>
  </si>
  <si>
    <t>第２次
市内需要額</t>
    <rPh sb="0" eb="1">
      <t>ダイ</t>
    </rPh>
    <rPh sb="2" eb="3">
      <t>ジ</t>
    </rPh>
    <rPh sb="4" eb="6">
      <t>シナイ</t>
    </rPh>
    <rPh sb="6" eb="9">
      <t>ジュヨウガク</t>
    </rPh>
    <phoneticPr fontId="3"/>
  </si>
  <si>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</si>
  <si>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</si>
  <si>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</si>
  <si>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</si>
  <si>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</si>
  <si>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</si>
  <si>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</si>
  <si>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9"/>
  </si>
  <si>
    <t>令和元年</t>
    <rPh sb="0" eb="2">
      <t>レイワ</t>
    </rPh>
    <rPh sb="2" eb="4">
      <t>ガンネン</t>
    </rPh>
    <phoneticPr fontId="9"/>
  </si>
  <si>
    <t>令和元年</t>
    <rPh sb="0" eb="4">
      <t>レイワガンネン</t>
    </rPh>
    <phoneticPr fontId="9"/>
  </si>
  <si>
    <t>令和元年</t>
    <rPh sb="0" eb="2">
      <t>レイワ</t>
    </rPh>
    <rPh sb="2" eb="4">
      <t>ガンネン</t>
    </rPh>
    <phoneticPr fontId="3"/>
  </si>
  <si>
    <r>
      <t xml:space="preserve">平成27年建設部門分析用
産業連関表（37×70部門）投入係数
</t>
    </r>
    <r>
      <rPr>
        <sz val="10"/>
        <rFont val="ＭＳ Ｐゴシック"/>
        <family val="3"/>
        <charset val="128"/>
      </rPr>
      <t>（「１建設」のみ熊本市産業連関表の投入係数）</t>
    </r>
    <rPh sb="0" eb="2">
      <t>ヘイセイ</t>
    </rPh>
    <rPh sb="4" eb="5">
      <t>ネン</t>
    </rPh>
    <rPh sb="24" eb="26">
      <t>ブモン</t>
    </rPh>
    <rPh sb="27" eb="29">
      <t>トウニュウ</t>
    </rPh>
    <rPh sb="29" eb="31">
      <t>ケイスウ</t>
    </rPh>
    <rPh sb="35" eb="37">
      <t>ケンセツ</t>
    </rPh>
    <rPh sb="40" eb="42">
      <t>クマモト</t>
    </rPh>
    <rPh sb="42" eb="43">
      <t>シ</t>
    </rPh>
    <rPh sb="43" eb="45">
      <t>サンギョウ</t>
    </rPh>
    <rPh sb="45" eb="47">
      <t>レンカン</t>
    </rPh>
    <rPh sb="47" eb="48">
      <t>ヒョウ</t>
    </rPh>
    <rPh sb="49" eb="51">
      <t>トウニュウ</t>
    </rPh>
    <rPh sb="51" eb="53">
      <t>ケイスウ</t>
    </rPh>
    <phoneticPr fontId="3"/>
  </si>
  <si>
    <t>うち直接効果</t>
    <rPh sb="2" eb="4">
      <t>チョクセツ</t>
    </rPh>
    <rPh sb="4" eb="6">
      <t>コウカ</t>
    </rPh>
    <phoneticPr fontId="3"/>
  </si>
  <si>
    <t>うち間接効果</t>
    <rPh sb="2" eb="4">
      <t>カンセツ</t>
    </rPh>
    <rPh sb="4" eb="6">
      <t>コウカ</t>
    </rPh>
    <phoneticPr fontId="3"/>
  </si>
  <si>
    <t>第１次波及効果関係（うち間接効果）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</si>
</sst>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00000_ "/>
    <numFmt numFmtId="179" formatCode="0.000000"/>
    <numFmt numFmtId="180" formatCode="#,##0.000000"/>
    <numFmt numFmtId="181" formatCode="#,##0.000000;[Red]\-#,##0.00000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4"/>
      <name val="ＭＳ 明朝"/>
      <family val="1"/>
      <charset val="128"/>
    </font>
    <font>
      <sz val="11"/>
      <name val="ＭＳ 明朝"/>
      <family val="1"/>
      <charset val="128"/>
    </font>
    <font>
      <sz val="12"/>
      <name val="ＭＳ ゴシック"/>
      <family val="3"/>
      <charset val="128"/>
    </font>
    <font>
      <sz val="12"/>
      <name val="ＭＳ Ｐゴシック"/>
      <family val="3"/>
      <charset val="128"/>
    </font>
    <font>
      <sz val="11"/>
      <name val="ＭＳ Ｐ明朝"/>
      <family val="1"/>
      <charset val="128"/>
    </font>
    <font>
      <b/>
      <sz val="12"/>
      <color rgb="FFFF0000"/>
      <name val="ＭＳ Ｐゴシック"/>
      <family val="3"/>
      <charset val="128"/>
    </font>
    <font>
      <sz val="11"/>
      <color rgb="FF000000"/>
      <name val="ＭＳ Ｐゴシック"/>
      <family val="3"/>
      <charset val="128"/>
    </font>
    <font>
      <sz val="9"/>
      <color indexed="81"/>
      <name val="ＭＳ Ｐゴシック"/>
      <family val="3"/>
      <charset val="128"/>
    </font>
    <font>
      <sz val="10"/>
      <color rgb="FFFF0000"/>
      <name val="ＭＳ Ｐゴシック"/>
      <family val="3"/>
      <charset val="128"/>
    </font>
    <font>
      <b/>
      <sz val="14"/>
      <color rgb="FFFF0000"/>
      <name val="ＭＳ ゴシック"/>
      <family val="3"/>
      <charset val="128"/>
    </font>
    <font>
      <b/>
      <sz val="11"/>
      <color theme="9" tint="-0.249977111117893"/>
      <name val="ＭＳ Ｐゴシック"/>
      <family val="3"/>
      <charset val="128"/>
    </font>
    <font>
      <sz val="26"/>
      <name val="ＭＳ Ｐゴシック"/>
      <family val="3"/>
      <charset val="128"/>
    </font>
    <font>
      <sz val="11"/>
      <color rgb="FF9C6500"/>
      <name val="ＭＳ Ｐゴシック"/>
      <family val="2"/>
      <charset val="128"/>
      <scheme val="minor"/>
    </font>
    <font>
      <sz val="10"/>
      <color theme="1"/>
      <name val="ＭＳ Ｐゴシック"/>
      <family val="3"/>
      <charset val="128"/>
    </font>
    <font>
      <sz val="11"/>
      <color rgb="FFFF0000"/>
      <name val="ＭＳ Ｐゴシック"/>
      <family val="3"/>
      <charset val="128"/>
    </font>
    <font>
      <sz val="11"/>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theme="7" tint="0.59999389629810485"/>
        <bgColor indexed="64"/>
      </patternFill>
    </fill>
  </fills>
  <borders count="8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ck">
        <color rgb="FFFF00FF"/>
      </left>
      <right style="thick">
        <color rgb="FFFF00FF"/>
      </right>
      <top style="thick">
        <color rgb="FFFF00FF"/>
      </top>
      <bottom style="thick">
        <color rgb="FFFF00F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2" fillId="0" borderId="0"/>
  </cellStyleXfs>
  <cellXfs count="416">
    <xf numFmtId="0" fontId="0" fillId="0" borderId="0" xfId="0"/>
    <xf numFmtId="0" fontId="0" fillId="0" borderId="0" xfId="0" applyAlignment="1">
      <alignment wrapText="1"/>
    </xf>
    <xf numFmtId="0" fontId="4" fillId="0" borderId="0" xfId="0" applyFont="1" applyFill="1" applyBorder="1" applyAlignment="1">
      <alignment wrapText="1"/>
    </xf>
    <xf numFmtId="0" fontId="0" fillId="0" borderId="0" xfId="0" applyNumberFormat="1" applyFill="1" applyBorder="1"/>
    <xf numFmtId="0" fontId="4" fillId="0" borderId="0" xfId="0" applyFont="1" applyFill="1" applyBorder="1" applyAlignment="1" applyProtection="1">
      <alignment horizontal="left" vertical="center"/>
    </xf>
    <xf numFmtId="0" fontId="0" fillId="0" borderId="0" xfId="0" applyAlignment="1">
      <alignment horizontal="right"/>
    </xf>
    <xf numFmtId="0" fontId="0" fillId="2" borderId="0" xfId="0" applyFill="1"/>
    <xf numFmtId="0" fontId="4" fillId="2" borderId="2" xfId="0" applyFont="1" applyFill="1" applyBorder="1" applyAlignment="1">
      <alignment wrapText="1"/>
    </xf>
    <xf numFmtId="178" fontId="0" fillId="0" borderId="0" xfId="0" applyNumberFormat="1"/>
    <xf numFmtId="0" fontId="10" fillId="0" borderId="0" xfId="0" applyFont="1" applyAlignment="1">
      <alignment horizontal="right"/>
    </xf>
    <xf numFmtId="0" fontId="10" fillId="0" borderId="0" xfId="0" applyFont="1"/>
    <xf numFmtId="0" fontId="10" fillId="0" borderId="0" xfId="0" applyFont="1" applyAlignment="1">
      <alignment horizontal="distributed"/>
    </xf>
    <xf numFmtId="0" fontId="0" fillId="0" borderId="0" xfId="0" applyBorder="1"/>
    <xf numFmtId="179" fontId="0" fillId="0" borderId="0" xfId="0" applyNumberFormat="1" applyBorder="1"/>
    <xf numFmtId="179" fontId="0" fillId="0" borderId="0" xfId="0" applyNumberFormat="1"/>
    <xf numFmtId="49" fontId="4" fillId="0" borderId="0" xfId="0" applyNumberFormat="1" applyFont="1" applyBorder="1" applyAlignment="1">
      <alignment horizontal="left"/>
    </xf>
    <xf numFmtId="178" fontId="0" fillId="0" borderId="0" xfId="0" applyNumberFormat="1" applyBorder="1"/>
    <xf numFmtId="177" fontId="0" fillId="0" borderId="0" xfId="0" applyNumberFormat="1" applyBorder="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xf>
    <xf numFmtId="176" fontId="0" fillId="0" borderId="0" xfId="0" applyNumberFormat="1" applyFill="1" applyBorder="1"/>
    <xf numFmtId="0" fontId="0" fillId="2" borderId="0" xfId="0" applyFill="1" applyBorder="1" applyAlignment="1" applyProtection="1">
      <alignment horizontal="right" wrapText="1"/>
      <protection locked="0"/>
    </xf>
    <xf numFmtId="38" fontId="4" fillId="2" borderId="0" xfId="0" applyNumberFormat="1" applyFont="1" applyFill="1" applyBorder="1" applyAlignment="1">
      <alignment vertical="center"/>
    </xf>
    <xf numFmtId="38" fontId="4" fillId="2" borderId="13" xfId="0" applyNumberFormat="1" applyFont="1" applyFill="1" applyBorder="1" applyAlignment="1">
      <alignment vertical="center"/>
    </xf>
    <xf numFmtId="38" fontId="4" fillId="2" borderId="5" xfId="0" applyNumberFormat="1" applyFont="1" applyFill="1" applyBorder="1" applyAlignment="1">
      <alignment vertical="center"/>
    </xf>
    <xf numFmtId="38" fontId="4" fillId="2" borderId="3" xfId="0" applyNumberFormat="1" applyFont="1" applyFill="1" applyBorder="1" applyAlignment="1">
      <alignment vertical="center"/>
    </xf>
    <xf numFmtId="38" fontId="4" fillId="2" borderId="4" xfId="0" applyNumberFormat="1" applyFont="1" applyFill="1" applyBorder="1" applyAlignment="1">
      <alignment vertical="center"/>
    </xf>
    <xf numFmtId="38" fontId="4" fillId="2" borderId="11" xfId="0" applyNumberFormat="1" applyFont="1" applyFill="1" applyBorder="1" applyAlignment="1">
      <alignment vertical="center"/>
    </xf>
    <xf numFmtId="38" fontId="4" fillId="2" borderId="1" xfId="0" applyNumberFormat="1" applyFont="1" applyFill="1" applyBorder="1" applyAlignment="1">
      <alignment vertical="center"/>
    </xf>
    <xf numFmtId="38" fontId="4" fillId="2" borderId="9" xfId="0" applyNumberFormat="1" applyFont="1" applyFill="1" applyBorder="1" applyAlignment="1">
      <alignment vertical="center"/>
    </xf>
    <xf numFmtId="38" fontId="4" fillId="2" borderId="14" xfId="0" applyNumberFormat="1" applyFont="1" applyFill="1" applyBorder="1" applyAlignment="1">
      <alignment vertical="center"/>
    </xf>
    <xf numFmtId="0" fontId="4" fillId="2" borderId="13" xfId="0" applyFont="1" applyFill="1" applyBorder="1" applyAlignment="1">
      <alignment vertical="center"/>
    </xf>
    <xf numFmtId="0" fontId="0" fillId="2" borderId="9" xfId="0" applyFill="1" applyBorder="1" applyAlignment="1">
      <alignment vertical="center"/>
    </xf>
    <xf numFmtId="0" fontId="0" fillId="4" borderId="0" xfId="0" applyFill="1"/>
    <xf numFmtId="0" fontId="0" fillId="4" borderId="0" xfId="0" applyFill="1" applyAlignment="1">
      <alignment vertical="center"/>
    </xf>
    <xf numFmtId="0" fontId="11" fillId="4" borderId="0" xfId="0" applyFont="1" applyFill="1" applyAlignment="1"/>
    <xf numFmtId="0" fontId="0" fillId="0" borderId="0" xfId="0" applyAlignment="1">
      <alignment vertical="center"/>
    </xf>
    <xf numFmtId="0" fontId="8" fillId="4" borderId="0" xfId="0" applyFont="1" applyFill="1" applyBorder="1" applyAlignment="1">
      <alignment horizontal="center" vertical="center"/>
    </xf>
    <xf numFmtId="0" fontId="0" fillId="4" borderId="0" xfId="0" applyFill="1" applyBorder="1" applyAlignment="1">
      <alignment vertical="center"/>
    </xf>
    <xf numFmtId="0" fontId="8" fillId="4" borderId="0" xfId="0" applyFont="1" applyFill="1" applyAlignment="1">
      <alignment horizontal="center" vertical="center"/>
    </xf>
    <xf numFmtId="0" fontId="8" fillId="4" borderId="0" xfId="0" applyFont="1" applyFill="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38" fontId="4" fillId="2" borderId="30" xfId="0" applyNumberFormat="1" applyFont="1" applyFill="1" applyBorder="1" applyAlignment="1">
      <alignment vertical="center"/>
    </xf>
    <xf numFmtId="38" fontId="4" fillId="2" borderId="22" xfId="0" applyNumberFormat="1" applyFont="1" applyFill="1" applyBorder="1" applyAlignment="1">
      <alignment vertical="center"/>
    </xf>
    <xf numFmtId="38" fontId="4" fillId="2" borderId="39" xfId="0" applyNumberFormat="1" applyFont="1" applyFill="1" applyBorder="1" applyAlignment="1">
      <alignment vertical="center"/>
    </xf>
    <xf numFmtId="38" fontId="4" fillId="2" borderId="20" xfId="0" applyNumberFormat="1" applyFont="1" applyFill="1" applyBorder="1" applyAlignment="1">
      <alignment vertical="center"/>
    </xf>
    <xf numFmtId="38" fontId="4" fillId="2" borderId="40" xfId="0" applyNumberFormat="1" applyFont="1" applyFill="1" applyBorder="1" applyAlignment="1">
      <alignment vertical="center" wrapText="1"/>
    </xf>
    <xf numFmtId="38" fontId="4" fillId="2" borderId="19" xfId="0" applyNumberFormat="1" applyFont="1" applyFill="1" applyBorder="1" applyAlignment="1">
      <alignment vertical="center"/>
    </xf>
    <xf numFmtId="38" fontId="4" fillId="2" borderId="41" xfId="0" applyNumberFormat="1" applyFont="1" applyFill="1" applyBorder="1" applyAlignment="1">
      <alignment vertical="center"/>
    </xf>
    <xf numFmtId="38" fontId="4" fillId="2" borderId="40" xfId="0" applyNumberFormat="1" applyFont="1" applyFill="1" applyBorder="1" applyAlignment="1">
      <alignment vertical="center"/>
    </xf>
    <xf numFmtId="38" fontId="4" fillId="2" borderId="19" xfId="0" applyNumberFormat="1" applyFont="1" applyFill="1" applyBorder="1" applyAlignment="1">
      <alignment vertical="center" wrapText="1"/>
    </xf>
    <xf numFmtId="38" fontId="4" fillId="2" borderId="42" xfId="0" applyNumberFormat="1" applyFont="1" applyFill="1" applyBorder="1" applyAlignment="1">
      <alignment vertical="center"/>
    </xf>
    <xf numFmtId="0" fontId="0" fillId="2" borderId="23" xfId="0" applyFill="1" applyBorder="1"/>
    <xf numFmtId="38" fontId="4" fillId="2" borderId="16" xfId="0" applyNumberFormat="1" applyFont="1" applyFill="1" applyBorder="1" applyAlignment="1">
      <alignment vertical="center"/>
    </xf>
    <xf numFmtId="38" fontId="4" fillId="2" borderId="17" xfId="0" applyNumberFormat="1" applyFont="1" applyFill="1" applyBorder="1" applyAlignment="1">
      <alignment vertical="center"/>
    </xf>
    <xf numFmtId="38" fontId="4" fillId="2" borderId="31" xfId="0" applyNumberFormat="1" applyFont="1" applyFill="1" applyBorder="1" applyAlignment="1">
      <alignment vertical="center"/>
    </xf>
    <xf numFmtId="38" fontId="4" fillId="2" borderId="43" xfId="0" applyNumberFormat="1" applyFont="1" applyFill="1" applyBorder="1" applyAlignment="1">
      <alignment vertical="center"/>
    </xf>
    <xf numFmtId="38" fontId="4" fillId="2" borderId="44" xfId="0" applyNumberFormat="1" applyFont="1" applyFill="1" applyBorder="1" applyAlignment="1">
      <alignment vertical="center"/>
    </xf>
    <xf numFmtId="38" fontId="4" fillId="2" borderId="45" xfId="0" applyNumberFormat="1" applyFont="1" applyFill="1" applyBorder="1" applyAlignment="1">
      <alignment vertical="center"/>
    </xf>
    <xf numFmtId="38" fontId="4" fillId="2" borderId="15" xfId="0" applyNumberFormat="1" applyFont="1" applyFill="1" applyBorder="1" applyAlignment="1">
      <alignment vertical="center"/>
    </xf>
    <xf numFmtId="38" fontId="4" fillId="2" borderId="21" xfId="0" applyNumberFormat="1" applyFont="1" applyFill="1" applyBorder="1" applyAlignment="1">
      <alignment vertical="center"/>
    </xf>
    <xf numFmtId="38" fontId="4" fillId="2" borderId="23" xfId="0" applyNumberFormat="1" applyFont="1" applyFill="1" applyBorder="1" applyAlignment="1">
      <alignment vertical="center"/>
    </xf>
    <xf numFmtId="0" fontId="0" fillId="0" borderId="15" xfId="0" applyFill="1" applyBorder="1" applyAlignment="1">
      <alignment vertical="center"/>
    </xf>
    <xf numFmtId="0" fontId="2" fillId="0" borderId="50" xfId="0" applyFont="1" applyFill="1" applyBorder="1" applyAlignment="1">
      <alignment horizontal="center" vertical="center" wrapText="1"/>
    </xf>
    <xf numFmtId="38" fontId="2" fillId="3" borderId="50" xfId="1" applyFont="1" applyFill="1" applyBorder="1" applyAlignment="1" applyProtection="1">
      <alignment horizontal="right"/>
      <protection locked="0"/>
    </xf>
    <xf numFmtId="38" fontId="2" fillId="3" borderId="53" xfId="1" applyFont="1" applyFill="1" applyBorder="1" applyAlignment="1" applyProtection="1">
      <alignment horizontal="right"/>
      <protection locked="0"/>
    </xf>
    <xf numFmtId="38" fontId="2" fillId="3" borderId="56" xfId="1" applyFont="1" applyFill="1" applyBorder="1" applyAlignment="1" applyProtection="1">
      <alignment horizontal="right"/>
      <protection locked="0"/>
    </xf>
    <xf numFmtId="38" fontId="0" fillId="6" borderId="52" xfId="0" applyNumberFormat="1" applyFill="1" applyBorder="1"/>
    <xf numFmtId="38" fontId="4" fillId="0" borderId="3" xfId="0" applyNumberFormat="1" applyFont="1" applyFill="1" applyBorder="1" applyAlignment="1">
      <alignment vertical="center"/>
    </xf>
    <xf numFmtId="38" fontId="0" fillId="6" borderId="0" xfId="0" applyNumberFormat="1" applyFill="1" applyBorder="1"/>
    <xf numFmtId="0" fontId="4" fillId="4" borderId="0" xfId="0" applyFont="1" applyFill="1" applyBorder="1"/>
    <xf numFmtId="0" fontId="12" fillId="4" borderId="0" xfId="0" applyFont="1" applyFill="1" applyAlignment="1">
      <alignment horizontal="left" vertical="center" readingOrder="2"/>
    </xf>
    <xf numFmtId="0" fontId="0" fillId="4" borderId="50" xfId="0" applyFont="1" applyFill="1" applyBorder="1" applyAlignment="1">
      <alignment horizontal="center" vertical="center" wrapText="1"/>
    </xf>
    <xf numFmtId="0" fontId="4" fillId="2" borderId="57"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38" fontId="4" fillId="4" borderId="53" xfId="1" applyFont="1" applyFill="1" applyBorder="1" applyAlignment="1" applyProtection="1">
      <alignment vertical="center" wrapText="1"/>
      <protection locked="0"/>
    </xf>
    <xf numFmtId="38" fontId="4" fillId="4" borderId="57" xfId="1" applyFont="1" applyFill="1" applyBorder="1" applyAlignment="1" applyProtection="1">
      <alignment vertical="center" wrapText="1"/>
      <protection locked="0"/>
    </xf>
    <xf numFmtId="38" fontId="4" fillId="4" borderId="56" xfId="1" applyFont="1" applyFill="1" applyBorder="1" applyAlignment="1" applyProtection="1">
      <alignment vertical="center" wrapText="1"/>
      <protection locked="0"/>
    </xf>
    <xf numFmtId="38" fontId="0" fillId="7" borderId="52" xfId="0" applyNumberFormat="1" applyFill="1" applyBorder="1" applyAlignment="1">
      <alignment vertical="center" wrapText="1"/>
    </xf>
    <xf numFmtId="0" fontId="2" fillId="2" borderId="7" xfId="0" applyFont="1" applyFill="1" applyBorder="1" applyAlignment="1">
      <alignment horizontal="center" vertical="center" wrapText="1"/>
    </xf>
    <xf numFmtId="0" fontId="0" fillId="4" borderId="3" xfId="0" applyFont="1" applyFill="1" applyBorder="1" applyAlignment="1">
      <alignment vertical="center" wrapText="1"/>
    </xf>
    <xf numFmtId="180" fontId="0" fillId="8" borderId="1" xfId="0" applyNumberFormat="1" applyFill="1" applyBorder="1" applyAlignment="1">
      <alignment vertical="center"/>
    </xf>
    <xf numFmtId="0" fontId="0" fillId="4" borderId="13" xfId="0" applyFill="1" applyBorder="1" applyAlignment="1">
      <alignment vertical="center"/>
    </xf>
    <xf numFmtId="180" fontId="0" fillId="8" borderId="7" xfId="0" applyNumberForma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180" fontId="0" fillId="6" borderId="2" xfId="0" applyNumberFormat="1" applyFill="1" applyBorder="1" applyAlignment="1">
      <alignment vertical="center"/>
    </xf>
    <xf numFmtId="49" fontId="4" fillId="0" borderId="58" xfId="0" applyNumberFormat="1" applyFont="1" applyBorder="1" applyAlignment="1">
      <alignment horizontal="center"/>
    </xf>
    <xf numFmtId="49" fontId="4" fillId="0" borderId="49" xfId="0" applyNumberFormat="1" applyFont="1" applyBorder="1" applyAlignment="1">
      <alignment horizontal="center"/>
    </xf>
    <xf numFmtId="0" fontId="4" fillId="0" borderId="20" xfId="0" applyFont="1" applyFill="1" applyBorder="1" applyAlignment="1" applyProtection="1">
      <alignment horizontal="left"/>
    </xf>
    <xf numFmtId="49" fontId="4" fillId="0" borderId="20" xfId="0" applyNumberFormat="1" applyFont="1" applyBorder="1" applyAlignment="1">
      <alignment horizontal="left"/>
    </xf>
    <xf numFmtId="49" fontId="4" fillId="0" borderId="22" xfId="0" applyNumberFormat="1" applyFont="1" applyBorder="1" applyAlignment="1">
      <alignment horizontal="left"/>
    </xf>
    <xf numFmtId="49" fontId="4" fillId="0" borderId="45" xfId="0" applyNumberFormat="1" applyFont="1" applyBorder="1" applyAlignment="1">
      <alignment horizontal="left"/>
    </xf>
    <xf numFmtId="49" fontId="4" fillId="0" borderId="18" xfId="0" applyNumberFormat="1" applyFont="1" applyBorder="1" applyAlignment="1">
      <alignment horizontal="center"/>
    </xf>
    <xf numFmtId="38" fontId="2" fillId="8" borderId="12" xfId="0" applyNumberFormat="1" applyFont="1" applyFill="1" applyBorder="1" applyAlignment="1" applyProtection="1">
      <alignment horizontal="right"/>
    </xf>
    <xf numFmtId="38" fontId="2" fillId="7" borderId="12" xfId="0" applyNumberFormat="1" applyFont="1" applyFill="1" applyBorder="1" applyAlignment="1" applyProtection="1">
      <alignment horizontal="right"/>
    </xf>
    <xf numFmtId="0" fontId="4" fillId="0" borderId="22" xfId="0" applyFont="1" applyFill="1" applyBorder="1" applyAlignment="1" applyProtection="1">
      <alignment horizontal="left"/>
    </xf>
    <xf numFmtId="38" fontId="2" fillId="7" borderId="12" xfId="1" applyFill="1" applyBorder="1"/>
    <xf numFmtId="38" fontId="2" fillId="6" borderId="12" xfId="1" applyFill="1" applyBorder="1"/>
    <xf numFmtId="49" fontId="4" fillId="0" borderId="15"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2" borderId="58" xfId="0" applyFont="1" applyFill="1" applyBorder="1" applyAlignment="1" applyProtection="1">
      <alignment horizontal="center" vertical="center"/>
    </xf>
    <xf numFmtId="0" fontId="4" fillId="2" borderId="20" xfId="0" applyFont="1" applyFill="1" applyBorder="1" applyAlignment="1" applyProtection="1">
      <alignment horizontal="left"/>
    </xf>
    <xf numFmtId="0" fontId="4" fillId="4" borderId="58" xfId="0" applyFont="1" applyFill="1" applyBorder="1" applyAlignment="1" applyProtection="1">
      <alignment horizontal="center" vertical="center"/>
    </xf>
    <xf numFmtId="0" fontId="4" fillId="4" borderId="20" xfId="0" applyFont="1" applyFill="1" applyBorder="1"/>
    <xf numFmtId="0" fontId="4" fillId="4" borderId="18" xfId="0" applyFont="1" applyFill="1" applyBorder="1" applyAlignment="1" applyProtection="1">
      <alignment horizontal="center" vertical="center"/>
    </xf>
    <xf numFmtId="0" fontId="4" fillId="4" borderId="22" xfId="0" applyFont="1" applyFill="1" applyBorder="1"/>
    <xf numFmtId="0" fontId="4" fillId="4" borderId="58" xfId="0" applyFont="1" applyFill="1" applyBorder="1" applyAlignment="1">
      <alignment horizontal="center"/>
    </xf>
    <xf numFmtId="0" fontId="4" fillId="4" borderId="18" xfId="0" applyFont="1" applyFill="1" applyBorder="1" applyAlignment="1">
      <alignment horizontal="center"/>
    </xf>
    <xf numFmtId="0" fontId="4" fillId="4" borderId="49" xfId="0" applyFont="1" applyFill="1" applyBorder="1" applyAlignment="1">
      <alignment horizontal="center"/>
    </xf>
    <xf numFmtId="0" fontId="4" fillId="4" borderId="26" xfId="0" applyFont="1" applyFill="1" applyBorder="1"/>
    <xf numFmtId="181" fontId="0" fillId="0" borderId="16" xfId="0" applyNumberFormat="1" applyFill="1" applyBorder="1"/>
    <xf numFmtId="181" fontId="0" fillId="0" borderId="0" xfId="0" applyNumberFormat="1" applyFill="1" applyBorder="1"/>
    <xf numFmtId="181" fontId="0" fillId="0" borderId="14" xfId="0" applyNumberFormat="1" applyFill="1" applyBorder="1"/>
    <xf numFmtId="181" fontId="0" fillId="0" borderId="44" xfId="0" applyNumberFormat="1" applyFill="1" applyBorder="1"/>
    <xf numFmtId="181" fontId="0" fillId="0" borderId="17" xfId="0" applyNumberFormat="1" applyFill="1" applyBorder="1"/>
    <xf numFmtId="181" fontId="0" fillId="0" borderId="20" xfId="0" applyNumberFormat="1" applyFill="1" applyBorder="1"/>
    <xf numFmtId="181" fontId="0" fillId="0" borderId="22" xfId="0" applyNumberFormat="1" applyFill="1" applyBorder="1"/>
    <xf numFmtId="181" fontId="0" fillId="0" borderId="45" xfId="0" applyNumberFormat="1" applyFill="1" applyBorder="1"/>
    <xf numFmtId="0" fontId="4" fillId="0" borderId="5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Fill="1" applyBorder="1" applyAlignment="1" applyProtection="1">
      <alignment horizontal="center" vertical="center"/>
    </xf>
    <xf numFmtId="0" fontId="4" fillId="0" borderId="61" xfId="0" applyFont="1" applyFill="1" applyBorder="1" applyAlignment="1" applyProtection="1">
      <alignment horizontal="left"/>
    </xf>
    <xf numFmtId="38" fontId="0" fillId="8" borderId="62" xfId="0" applyNumberFormat="1" applyFill="1" applyBorder="1"/>
    <xf numFmtId="38" fontId="0" fillId="8" borderId="28" xfId="0" applyNumberFormat="1" applyFill="1" applyBorder="1"/>
    <xf numFmtId="38" fontId="0" fillId="8" borderId="29" xfId="0" applyNumberFormat="1" applyFill="1" applyBorder="1"/>
    <xf numFmtId="0" fontId="0" fillId="0" borderId="50" xfId="0" applyBorder="1"/>
    <xf numFmtId="0" fontId="4" fillId="0" borderId="51" xfId="0" applyFont="1" applyFill="1" applyBorder="1" applyAlignment="1">
      <alignment horizontal="center" vertical="center" wrapText="1"/>
    </xf>
    <xf numFmtId="38" fontId="0" fillId="6" borderId="51" xfId="0" applyNumberFormat="1" applyFill="1" applyBorder="1"/>
    <xf numFmtId="38" fontId="0" fillId="6" borderId="50" xfId="0" applyNumberFormat="1" applyFill="1" applyBorder="1"/>
    <xf numFmtId="38" fontId="0" fillId="6" borderId="63" xfId="0" applyNumberFormat="1" applyFill="1" applyBorder="1"/>
    <xf numFmtId="38" fontId="0" fillId="6" borderId="32" xfId="0" applyNumberFormat="1" applyFill="1" applyBorder="1"/>
    <xf numFmtId="38" fontId="0" fillId="6" borderId="15" xfId="0" applyNumberFormat="1" applyFill="1" applyBorder="1"/>
    <xf numFmtId="38" fontId="0" fillId="6" borderId="16" xfId="0" applyNumberFormat="1" applyFill="1" applyBorder="1"/>
    <xf numFmtId="38" fontId="0" fillId="6" borderId="58" xfId="0" applyNumberFormat="1" applyFill="1" applyBorder="1"/>
    <xf numFmtId="38" fontId="0" fillId="6" borderId="18" xfId="0" applyNumberFormat="1" applyFill="1" applyBorder="1"/>
    <xf numFmtId="38" fontId="0" fillId="6" borderId="14" xfId="0" applyNumberFormat="1" applyFill="1" applyBorder="1"/>
    <xf numFmtId="38" fontId="0" fillId="6" borderId="49" xfId="0" applyNumberFormat="1" applyFill="1" applyBorder="1"/>
    <xf numFmtId="38" fontId="0" fillId="6" borderId="25" xfId="0" applyNumberFormat="1" applyFill="1" applyBorder="1"/>
    <xf numFmtId="38" fontId="0" fillId="6" borderId="1" xfId="1" applyFont="1" applyFill="1" applyBorder="1"/>
    <xf numFmtId="38" fontId="0" fillId="6" borderId="8" xfId="1" applyFont="1" applyFill="1" applyBorder="1"/>
    <xf numFmtId="38" fontId="0" fillId="6" borderId="60" xfId="1" applyFont="1" applyFill="1" applyBorder="1"/>
    <xf numFmtId="0" fontId="14" fillId="0" borderId="0" xfId="0" applyFont="1" applyFill="1" applyBorder="1" applyAlignment="1" applyProtection="1">
      <alignment horizontal="left" vertical="center"/>
    </xf>
    <xf numFmtId="0" fontId="0" fillId="0" borderId="36" xfId="0" applyBorder="1" applyAlignment="1">
      <alignment horizontal="center"/>
    </xf>
    <xf numFmtId="0" fontId="4" fillId="0" borderId="21" xfId="0" applyFont="1" applyFill="1" applyBorder="1" applyAlignment="1" applyProtection="1">
      <alignment horizontal="center"/>
    </xf>
    <xf numFmtId="0" fontId="4" fillId="0" borderId="23" xfId="0" applyFont="1" applyFill="1" applyBorder="1" applyAlignment="1" applyProtection="1">
      <alignment horizontal="center"/>
    </xf>
    <xf numFmtId="0" fontId="4" fillId="0" borderId="26" xfId="0" applyFont="1" applyFill="1" applyBorder="1" applyAlignment="1" applyProtection="1">
      <alignment horizontal="left"/>
    </xf>
    <xf numFmtId="38" fontId="2" fillId="8" borderId="1" xfId="0" applyNumberFormat="1" applyFont="1" applyFill="1" applyBorder="1" applyAlignment="1" applyProtection="1">
      <alignment horizontal="right"/>
    </xf>
    <xf numFmtId="0" fontId="0" fillId="0" borderId="0" xfId="0" applyAlignment="1">
      <alignment vertical="center" wrapText="1"/>
    </xf>
    <xf numFmtId="38" fontId="0" fillId="0" borderId="0" xfId="0" applyNumberFormat="1" applyFill="1" applyBorder="1"/>
    <xf numFmtId="0" fontId="0" fillId="0" borderId="0" xfId="0" applyFill="1" applyBorder="1"/>
    <xf numFmtId="0" fontId="0" fillId="0" borderId="0" xfId="0" applyFill="1" applyBorder="1" applyAlignment="1">
      <alignment horizontal="center" vertical="center"/>
    </xf>
    <xf numFmtId="38" fontId="0" fillId="0" borderId="0" xfId="1" applyFont="1" applyFill="1" applyBorder="1" applyAlignment="1">
      <alignment horizontal="right"/>
    </xf>
    <xf numFmtId="0" fontId="0" fillId="0" borderId="27" xfId="0" applyBorder="1"/>
    <xf numFmtId="0" fontId="4" fillId="0" borderId="29" xfId="0" applyFont="1" applyFill="1" applyBorder="1" applyAlignment="1" applyProtection="1">
      <alignment horizontal="left"/>
    </xf>
    <xf numFmtId="38" fontId="0" fillId="6" borderId="12" xfId="1" applyFont="1" applyFill="1" applyBorder="1"/>
    <xf numFmtId="0" fontId="0" fillId="0" borderId="0" xfId="0" applyFont="1" applyFill="1" applyBorder="1" applyAlignment="1"/>
    <xf numFmtId="0" fontId="0" fillId="8" borderId="66" xfId="0" applyFill="1" applyBorder="1" applyAlignment="1">
      <alignment horizontal="center" vertical="center"/>
    </xf>
    <xf numFmtId="0" fontId="0" fillId="8" borderId="67" xfId="0" applyFill="1" applyBorder="1" applyAlignment="1">
      <alignment horizontal="center" vertical="center"/>
    </xf>
    <xf numFmtId="181" fontId="0" fillId="6" borderId="37" xfId="0" applyNumberFormat="1" applyFill="1" applyBorder="1" applyAlignment="1">
      <alignment vertical="center"/>
    </xf>
    <xf numFmtId="181" fontId="0" fillId="0" borderId="0" xfId="0" applyNumberFormat="1" applyFill="1" applyBorder="1" applyAlignment="1">
      <alignment vertical="center"/>
    </xf>
    <xf numFmtId="0" fontId="4" fillId="0" borderId="32" xfId="0" applyFont="1" applyFill="1" applyBorder="1" applyAlignment="1">
      <alignment wrapText="1"/>
    </xf>
    <xf numFmtId="0" fontId="4" fillId="0" borderId="61" xfId="0" applyFont="1" applyFill="1" applyBorder="1" applyAlignment="1">
      <alignment horizontal="center" wrapText="1"/>
    </xf>
    <xf numFmtId="0" fontId="4" fillId="0" borderId="37" xfId="0" applyFont="1" applyFill="1" applyBorder="1" applyAlignment="1">
      <alignment horizontal="center" wrapText="1"/>
    </xf>
    <xf numFmtId="0" fontId="0" fillId="0" borderId="6" xfId="0" applyBorder="1"/>
    <xf numFmtId="0" fontId="0" fillId="0" borderId="51" xfId="0" applyFont="1" applyFill="1" applyBorder="1" applyAlignment="1">
      <alignment wrapText="1"/>
    </xf>
    <xf numFmtId="181" fontId="0" fillId="6" borderId="12" xfId="0" applyNumberFormat="1" applyFill="1" applyBorder="1"/>
    <xf numFmtId="181" fontId="0" fillId="6" borderId="41" xfId="0" applyNumberFormat="1" applyFill="1" applyBorder="1"/>
    <xf numFmtId="0" fontId="0" fillId="0" borderId="12" xfId="0" applyBorder="1"/>
    <xf numFmtId="0" fontId="0" fillId="0" borderId="51" xfId="0" applyBorder="1"/>
    <xf numFmtId="0" fontId="0" fillId="0" borderId="51" xfId="0" applyFont="1" applyBorder="1" applyAlignment="1">
      <alignment horizontal="left"/>
    </xf>
    <xf numFmtId="0" fontId="0" fillId="0" borderId="52" xfId="0" applyFont="1" applyBorder="1" applyAlignment="1">
      <alignment horizontal="left"/>
    </xf>
    <xf numFmtId="181" fontId="0" fillId="6" borderId="65" xfId="0" applyNumberFormat="1" applyFill="1" applyBorder="1"/>
    <xf numFmtId="181" fontId="0" fillId="6" borderId="48" xfId="0" applyNumberFormat="1" applyFill="1" applyBorder="1"/>
    <xf numFmtId="0" fontId="0" fillId="0" borderId="4" xfId="0" applyBorder="1"/>
    <xf numFmtId="0" fontId="0" fillId="0" borderId="11" xfId="0" applyNumberFormat="1" applyFill="1" applyBorder="1"/>
    <xf numFmtId="0" fontId="0" fillId="0" borderId="2" xfId="0" applyBorder="1"/>
    <xf numFmtId="0" fontId="0" fillId="0" borderId="0" xfId="0" applyFont="1" applyFill="1" applyBorder="1" applyAlignment="1">
      <alignment horizontal="left"/>
    </xf>
    <xf numFmtId="0" fontId="0" fillId="0" borderId="68" xfId="0" applyBorder="1"/>
    <xf numFmtId="0" fontId="0" fillId="0" borderId="46" xfId="0" applyBorder="1" applyAlignment="1">
      <alignment horizontal="center"/>
    </xf>
    <xf numFmtId="0" fontId="0" fillId="0" borderId="58" xfId="0" applyBorder="1"/>
    <xf numFmtId="38" fontId="0" fillId="0" borderId="7" xfId="0" applyNumberFormat="1" applyBorder="1"/>
    <xf numFmtId="38" fontId="0" fillId="0" borderId="40" xfId="0" applyNumberFormat="1" applyBorder="1"/>
    <xf numFmtId="38" fontId="0" fillId="0" borderId="1" xfId="0" applyNumberFormat="1" applyBorder="1"/>
    <xf numFmtId="38" fontId="0" fillId="0" borderId="41" xfId="0" applyNumberFormat="1" applyBorder="1"/>
    <xf numFmtId="0" fontId="0" fillId="0" borderId="49" xfId="0" applyBorder="1"/>
    <xf numFmtId="38" fontId="0" fillId="0" borderId="24" xfId="0" applyNumberFormat="1" applyBorder="1"/>
    <xf numFmtId="38" fontId="0" fillId="0" borderId="48" xfId="0" applyNumberFormat="1" applyBorder="1"/>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5" xfId="0" applyFont="1" applyBorder="1" applyAlignment="1" applyProtection="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8" xfId="0" applyNumberFormat="1" applyFont="1" applyBorder="1" applyAlignment="1" applyProtection="1">
      <alignment horizontal="center"/>
    </xf>
    <xf numFmtId="0" fontId="4" fillId="0" borderId="20" xfId="0" applyNumberFormat="1" applyFont="1" applyBorder="1" applyAlignment="1" applyProtection="1">
      <alignment horizontal="left"/>
    </xf>
    <xf numFmtId="0" fontId="4" fillId="0" borderId="58" xfId="0" applyNumberFormat="1" applyFont="1" applyBorder="1" applyAlignment="1">
      <alignment horizontal="center"/>
    </xf>
    <xf numFmtId="0" fontId="4" fillId="0" borderId="20" xfId="0" applyNumberFormat="1" applyFont="1" applyBorder="1" applyAlignment="1"/>
    <xf numFmtId="0" fontId="4" fillId="0" borderId="49" xfId="0" applyNumberFormat="1" applyFont="1" applyBorder="1" applyAlignment="1">
      <alignment horizontal="center"/>
    </xf>
    <xf numFmtId="0" fontId="4" fillId="0" borderId="26" xfId="0" applyNumberFormat="1" applyFont="1" applyBorder="1" applyAlignment="1"/>
    <xf numFmtId="0" fontId="4" fillId="0" borderId="0" xfId="0" applyFont="1" applyAlignment="1">
      <alignment vertical="center"/>
    </xf>
    <xf numFmtId="38" fontId="0" fillId="6" borderId="41" xfId="1" applyFont="1" applyFill="1" applyBorder="1"/>
    <xf numFmtId="38" fontId="0" fillId="6" borderId="66" xfId="1" applyFont="1" applyFill="1" applyBorder="1"/>
    <xf numFmtId="38" fontId="0" fillId="6" borderId="61" xfId="1" applyFont="1" applyFill="1" applyBorder="1"/>
    <xf numFmtId="38" fontId="0" fillId="6" borderId="29" xfId="1" applyFont="1" applyFill="1" applyBorder="1"/>
    <xf numFmtId="38" fontId="0" fillId="8" borderId="32" xfId="1" applyFont="1" applyFill="1" applyBorder="1" applyAlignment="1">
      <alignment horizontal="right"/>
    </xf>
    <xf numFmtId="38" fontId="2" fillId="6" borderId="43" xfId="1" applyFill="1" applyBorder="1"/>
    <xf numFmtId="38" fontId="0" fillId="6" borderId="60" xfId="0" applyNumberFormat="1" applyFill="1" applyBorder="1"/>
    <xf numFmtId="38" fontId="0" fillId="6" borderId="7" xfId="1" applyFont="1" applyFill="1" applyBorder="1"/>
    <xf numFmtId="0" fontId="4" fillId="0" borderId="0" xfId="0" applyFont="1" applyFill="1" applyBorder="1" applyAlignment="1">
      <alignment horizontal="center" vertical="center" wrapText="1"/>
    </xf>
    <xf numFmtId="38" fontId="0" fillId="0" borderId="0" xfId="1" applyFont="1" applyFill="1" applyBorder="1"/>
    <xf numFmtId="38" fontId="0" fillId="0" borderId="0" xfId="1" applyNumberFormat="1" applyFont="1" applyFill="1" applyBorder="1"/>
    <xf numFmtId="177" fontId="0" fillId="0" borderId="21" xfId="0" applyNumberFormat="1" applyBorder="1"/>
    <xf numFmtId="181" fontId="0" fillId="6" borderId="66" xfId="0" applyNumberFormat="1" applyFill="1" applyBorder="1"/>
    <xf numFmtId="38" fontId="0" fillId="6" borderId="67" xfId="1" applyFont="1" applyFill="1" applyBorder="1"/>
    <xf numFmtId="38" fontId="0" fillId="6" borderId="37" xfId="1" applyFont="1" applyFill="1" applyBorder="1"/>
    <xf numFmtId="0" fontId="0" fillId="6" borderId="70" xfId="0" applyFill="1" applyBorder="1"/>
    <xf numFmtId="0" fontId="0" fillId="6" borderId="21" xfId="0" applyFill="1" applyBorder="1"/>
    <xf numFmtId="0" fontId="0" fillId="6" borderId="46" xfId="0" applyFill="1" applyBorder="1"/>
    <xf numFmtId="0" fontId="0" fillId="6" borderId="1" xfId="0" applyFill="1" applyBorder="1"/>
    <xf numFmtId="0" fontId="0" fillId="2" borderId="0" xfId="0" applyFill="1" applyAlignment="1">
      <alignment horizontal="right"/>
    </xf>
    <xf numFmtId="0" fontId="5" fillId="4" borderId="0" xfId="0" applyFont="1" applyFill="1" applyAlignment="1">
      <alignment vertical="center"/>
    </xf>
    <xf numFmtId="0" fontId="6" fillId="4" borderId="0" xfId="0" applyFont="1" applyFill="1" applyAlignment="1">
      <alignment vertical="center"/>
    </xf>
    <xf numFmtId="0" fontId="2" fillId="4" borderId="0" xfId="0" applyFont="1" applyFill="1"/>
    <xf numFmtId="0" fontId="0" fillId="4" borderId="0" xfId="0" applyFont="1" applyFill="1" applyAlignment="1">
      <alignment vertical="center"/>
    </xf>
    <xf numFmtId="0" fontId="2" fillId="4" borderId="0" xfId="0" applyFont="1" applyFill="1" applyAlignment="1">
      <alignment vertical="center"/>
    </xf>
    <xf numFmtId="0" fontId="0" fillId="4" borderId="0" xfId="0" applyFill="1" applyAlignment="1">
      <alignment horizontal="left" vertical="center"/>
    </xf>
    <xf numFmtId="0" fontId="2" fillId="4" borderId="0" xfId="0" applyFont="1" applyFill="1" applyAlignment="1">
      <alignment horizontal="left" vertical="center" wrapText="1"/>
    </xf>
    <xf numFmtId="0" fontId="2" fillId="4" borderId="0" xfId="0" applyFont="1" applyFill="1" applyProtection="1">
      <protection locked="0"/>
    </xf>
    <xf numFmtId="0" fontId="2" fillId="4" borderId="0" xfId="0" applyFont="1" applyFill="1" applyAlignment="1" applyProtection="1">
      <alignment wrapText="1"/>
      <protection locked="0"/>
    </xf>
    <xf numFmtId="0" fontId="2" fillId="4" borderId="0" xfId="0" applyFont="1" applyFill="1" applyAlignment="1">
      <alignment wrapText="1"/>
    </xf>
    <xf numFmtId="38" fontId="2" fillId="4" borderId="0" xfId="0" applyNumberFormat="1" applyFont="1" applyFill="1" applyBorder="1" applyProtection="1">
      <protection locked="0"/>
    </xf>
    <xf numFmtId="0" fontId="2" fillId="4" borderId="0" xfId="0" applyFont="1" applyFill="1" applyBorder="1" applyProtection="1">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vertical="center"/>
      <protection locked="0"/>
    </xf>
    <xf numFmtId="38" fontId="2" fillId="4" borderId="0" xfId="0" applyNumberFormat="1" applyFont="1" applyFill="1" applyBorder="1" applyAlignment="1" applyProtection="1">
      <alignment vertical="center"/>
      <protection locked="0"/>
    </xf>
    <xf numFmtId="176" fontId="2" fillId="0" borderId="73" xfId="0" applyNumberFormat="1" applyFont="1" applyFill="1" applyBorder="1" applyAlignment="1" applyProtection="1">
      <alignment vertical="center"/>
      <protection locked="0"/>
    </xf>
    <xf numFmtId="38" fontId="0" fillId="4" borderId="0" xfId="0" applyNumberFormat="1" applyFont="1" applyFill="1" applyBorder="1" applyAlignment="1" applyProtection="1">
      <alignment horizontal="left" vertical="center"/>
      <protection locked="0"/>
    </xf>
    <xf numFmtId="0" fontId="0" fillId="4" borderId="0" xfId="0" applyFont="1" applyFill="1" applyAlignment="1" applyProtection="1">
      <alignment vertical="center"/>
      <protection locked="0"/>
    </xf>
    <xf numFmtId="0" fontId="2" fillId="8" borderId="2" xfId="0" applyFont="1" applyFill="1" applyBorder="1" applyAlignment="1" applyProtection="1">
      <alignment horizontal="center" vertical="center"/>
      <protection locked="0"/>
    </xf>
    <xf numFmtId="0" fontId="9" fillId="4" borderId="0" xfId="0" applyFont="1" applyFill="1" applyBorder="1" applyAlignment="1">
      <alignment vertical="center"/>
    </xf>
    <xf numFmtId="0" fontId="9" fillId="4" borderId="0" xfId="0" applyFont="1" applyFill="1" applyBorder="1" applyAlignment="1">
      <alignment horizontal="center" vertical="center"/>
    </xf>
    <xf numFmtId="38" fontId="0" fillId="7" borderId="3" xfId="0" applyNumberFormat="1" applyFill="1" applyBorder="1"/>
    <xf numFmtId="38" fontId="2" fillId="7" borderId="41" xfId="1" applyNumberFormat="1" applyFill="1" applyBorder="1"/>
    <xf numFmtId="38" fontId="0" fillId="6" borderId="3" xfId="0" applyNumberFormat="1" applyFill="1" applyBorder="1"/>
    <xf numFmtId="38" fontId="2" fillId="6" borderId="41" xfId="1" applyNumberFormat="1" applyFill="1" applyBorder="1"/>
    <xf numFmtId="38" fontId="2" fillId="6" borderId="69" xfId="1" applyNumberFormat="1" applyFill="1" applyBorder="1"/>
    <xf numFmtId="38" fontId="2" fillId="6" borderId="45" xfId="1" applyNumberFormat="1" applyFill="1" applyBorder="1"/>
    <xf numFmtId="0" fontId="16" fillId="0" borderId="0" xfId="0" applyFont="1"/>
    <xf numFmtId="49" fontId="4" fillId="11" borderId="15" xfId="0" applyNumberFormat="1" applyFont="1" applyFill="1" applyBorder="1" applyAlignment="1">
      <alignment horizontal="center"/>
    </xf>
    <xf numFmtId="0" fontId="4" fillId="11" borderId="49" xfId="0" applyFont="1" applyFill="1" applyBorder="1" applyAlignment="1">
      <alignment horizontal="center" vertical="center" wrapText="1"/>
    </xf>
    <xf numFmtId="181" fontId="0" fillId="11" borderId="15" xfId="0" applyNumberFormat="1" applyFill="1" applyBorder="1"/>
    <xf numFmtId="181" fontId="0" fillId="11" borderId="58" xfId="0" applyNumberFormat="1" applyFill="1" applyBorder="1"/>
    <xf numFmtId="181" fontId="0" fillId="11" borderId="18" xfId="0" applyNumberFormat="1" applyFill="1" applyBorder="1"/>
    <xf numFmtId="181" fontId="0" fillId="11" borderId="59" xfId="0" applyNumberFormat="1" applyFill="1" applyBorder="1"/>
    <xf numFmtId="181" fontId="0" fillId="11" borderId="0" xfId="0" applyNumberFormat="1" applyFont="1" applyFill="1" applyBorder="1" applyAlignment="1" applyProtection="1"/>
    <xf numFmtId="181" fontId="0" fillId="11" borderId="0" xfId="0" applyNumberFormat="1" applyFont="1" applyFill="1" applyBorder="1" applyAlignment="1"/>
    <xf numFmtId="181" fontId="0" fillId="11" borderId="20" xfId="0" applyNumberFormat="1" applyFont="1" applyFill="1" applyBorder="1" applyAlignment="1"/>
    <xf numFmtId="181" fontId="0" fillId="11" borderId="25" xfId="0" applyNumberFormat="1" applyFont="1" applyFill="1" applyBorder="1" applyAlignment="1"/>
    <xf numFmtId="181" fontId="0" fillId="11" borderId="26" xfId="0" applyNumberFormat="1" applyFont="1" applyFill="1" applyBorder="1" applyAlignment="1"/>
    <xf numFmtId="181" fontId="0" fillId="11" borderId="3" xfId="0" applyNumberFormat="1" applyFill="1" applyBorder="1"/>
    <xf numFmtId="181" fontId="0" fillId="11" borderId="1" xfId="0" applyNumberFormat="1" applyFill="1" applyBorder="1"/>
    <xf numFmtId="181" fontId="0" fillId="11" borderId="21" xfId="0" applyNumberFormat="1" applyFill="1" applyBorder="1"/>
    <xf numFmtId="181" fontId="0" fillId="11" borderId="23" xfId="0" applyNumberFormat="1" applyFill="1" applyBorder="1"/>
    <xf numFmtId="181" fontId="0" fillId="11" borderId="24" xfId="0" applyNumberFormat="1" applyFill="1" applyBorder="1"/>
    <xf numFmtId="181" fontId="0" fillId="11" borderId="41" xfId="0" applyNumberFormat="1" applyFill="1" applyBorder="1"/>
    <xf numFmtId="181" fontId="0" fillId="11" borderId="48" xfId="0" applyNumberFormat="1" applyFill="1" applyBorder="1"/>
    <xf numFmtId="38" fontId="17" fillId="3" borderId="53" xfId="1" applyFont="1" applyFill="1" applyBorder="1" applyAlignment="1" applyProtection="1">
      <alignment horizontal="right"/>
      <protection locked="0"/>
    </xf>
    <xf numFmtId="0" fontId="0" fillId="0" borderId="0" xfId="0" applyBorder="1" applyAlignment="1">
      <alignment horizontal="right"/>
    </xf>
    <xf numFmtId="38" fontId="0" fillId="7" borderId="1" xfId="1" applyFont="1" applyFill="1" applyBorder="1"/>
    <xf numFmtId="0" fontId="0" fillId="0" borderId="0" xfId="0" applyFont="1" applyFill="1" applyAlignment="1" applyProtection="1">
      <alignment horizontal="right"/>
      <protection locked="0"/>
    </xf>
    <xf numFmtId="0" fontId="0" fillId="0" borderId="0" xfId="0" applyFill="1"/>
    <xf numFmtId="38" fontId="0" fillId="0" borderId="12" xfId="1" applyFont="1" applyFill="1" applyBorder="1"/>
    <xf numFmtId="0" fontId="19" fillId="0" borderId="41" xfId="0" applyFont="1" applyFill="1" applyBorder="1" applyAlignment="1">
      <alignment horizontal="center" vertical="center" wrapText="1"/>
    </xf>
    <xf numFmtId="0" fontId="0" fillId="0" borderId="12" xfId="0" applyBorder="1" applyAlignment="1">
      <alignment vertical="center"/>
    </xf>
    <xf numFmtId="38" fontId="0" fillId="0" borderId="1" xfId="1" applyFont="1" applyFill="1" applyBorder="1"/>
    <xf numFmtId="38" fontId="0" fillId="0" borderId="41" xfId="1" applyFont="1" applyFill="1" applyBorder="1"/>
    <xf numFmtId="0" fontId="20" fillId="0" borderId="0" xfId="0" applyFont="1"/>
    <xf numFmtId="38" fontId="2" fillId="0" borderId="2" xfId="0" applyNumberFormat="1" applyFont="1" applyFill="1" applyBorder="1" applyProtection="1">
      <protection locked="0"/>
    </xf>
    <xf numFmtId="38" fontId="2" fillId="0" borderId="2" xfId="1" applyFont="1" applyFill="1" applyBorder="1" applyProtection="1">
      <protection locked="0"/>
    </xf>
    <xf numFmtId="38" fontId="2" fillId="0" borderId="19" xfId="0" applyNumberFormat="1" applyFont="1" applyFill="1" applyBorder="1" applyProtection="1">
      <protection locked="0"/>
    </xf>
    <xf numFmtId="38" fontId="2" fillId="0" borderId="74" xfId="0" applyNumberFormat="1" applyFont="1" applyFill="1" applyBorder="1" applyProtection="1">
      <protection locked="0"/>
    </xf>
    <xf numFmtId="38" fontId="2" fillId="0" borderId="75" xfId="0" applyNumberFormat="1" applyFont="1" applyFill="1" applyBorder="1" applyProtection="1">
      <protection locked="0"/>
    </xf>
    <xf numFmtId="38" fontId="2" fillId="0" borderId="8" xfId="0" applyNumberFormat="1" applyFont="1" applyFill="1" applyBorder="1" applyAlignment="1" applyProtection="1">
      <alignment wrapText="1"/>
      <protection locked="0"/>
    </xf>
    <xf numFmtId="38" fontId="2" fillId="0" borderId="8" xfId="1" applyFont="1" applyFill="1" applyBorder="1" applyProtection="1">
      <protection locked="0"/>
    </xf>
    <xf numFmtId="38" fontId="2" fillId="0" borderId="42" xfId="0" applyNumberFormat="1" applyFont="1" applyFill="1" applyBorder="1" applyProtection="1">
      <protection locked="0"/>
    </xf>
    <xf numFmtId="38" fontId="2" fillId="0" borderId="85" xfId="0" applyNumberFormat="1" applyFont="1" applyFill="1" applyBorder="1" applyAlignment="1" applyProtection="1">
      <alignment wrapText="1"/>
      <protection locked="0"/>
    </xf>
    <xf numFmtId="38" fontId="2" fillId="0" borderId="85" xfId="1" applyFont="1" applyFill="1" applyBorder="1" applyProtection="1">
      <protection locked="0"/>
    </xf>
    <xf numFmtId="38" fontId="2" fillId="0" borderId="84" xfId="0" applyNumberFormat="1" applyFont="1" applyFill="1" applyBorder="1" applyProtection="1">
      <protection locked="0"/>
    </xf>
    <xf numFmtId="0" fontId="2" fillId="0" borderId="0" xfId="0" applyFont="1" applyFill="1" applyProtection="1">
      <protection locked="0"/>
    </xf>
    <xf numFmtId="0" fontId="15" fillId="0" borderId="0" xfId="0" applyFont="1" applyFill="1" applyAlignment="1" applyProtection="1">
      <alignment vertical="center"/>
      <protection locked="0"/>
    </xf>
    <xf numFmtId="0" fontId="2" fillId="0" borderId="15" xfId="0" applyFont="1" applyFill="1" applyBorder="1" applyProtection="1">
      <protection locked="0"/>
    </xf>
    <xf numFmtId="0" fontId="4" fillId="0" borderId="71" xfId="0" applyFont="1" applyFill="1" applyBorder="1" applyProtection="1">
      <protection locked="0"/>
    </xf>
    <xf numFmtId="0" fontId="4" fillId="0" borderId="76" xfId="0" applyFont="1" applyFill="1" applyBorder="1" applyProtection="1">
      <protection locked="0"/>
    </xf>
    <xf numFmtId="0" fontId="4" fillId="0" borderId="72" xfId="0" applyFont="1" applyFill="1" applyBorder="1" applyAlignment="1" applyProtection="1">
      <alignment horizontal="center" vertical="center" wrapText="1"/>
      <protection locked="0"/>
    </xf>
    <xf numFmtId="0" fontId="2" fillId="0" borderId="58" xfId="0" applyFont="1" applyFill="1" applyBorder="1" applyProtection="1">
      <protection locked="0"/>
    </xf>
    <xf numFmtId="0" fontId="4" fillId="0" borderId="10" xfId="0" applyFont="1" applyFill="1" applyBorder="1" applyProtection="1">
      <protection locked="0"/>
    </xf>
    <xf numFmtId="0" fontId="2" fillId="0" borderId="77" xfId="0" applyFont="1" applyFill="1" applyBorder="1" applyAlignment="1" applyProtection="1">
      <alignment wrapText="1"/>
      <protection locked="0"/>
    </xf>
    <xf numFmtId="0" fontId="4" fillId="0" borderId="2" xfId="0" applyFont="1" applyFill="1" applyBorder="1" applyAlignment="1" applyProtection="1">
      <alignment horizontal="center" vertical="center" wrapText="1"/>
      <protection locked="0"/>
    </xf>
    <xf numFmtId="38" fontId="2" fillId="0" borderId="83" xfId="0" applyNumberFormat="1" applyFont="1" applyFill="1" applyBorder="1" applyAlignment="1" applyProtection="1">
      <alignment wrapText="1"/>
      <protection locked="0"/>
    </xf>
    <xf numFmtId="38" fontId="2" fillId="0" borderId="82" xfId="0" applyNumberFormat="1" applyFont="1" applyFill="1" applyBorder="1" applyAlignment="1" applyProtection="1">
      <alignment wrapText="1"/>
      <protection locked="0"/>
    </xf>
    <xf numFmtId="0" fontId="0" fillId="0" borderId="81" xfId="0" applyFont="1" applyFill="1" applyBorder="1" applyProtection="1">
      <protection locked="0"/>
    </xf>
    <xf numFmtId="0" fontId="2" fillId="0" borderId="77" xfId="0" applyFont="1" applyFill="1" applyBorder="1" applyProtection="1">
      <protection locked="0"/>
    </xf>
    <xf numFmtId="0" fontId="0" fillId="0" borderId="80" xfId="0" applyFont="1" applyFill="1" applyBorder="1" applyProtection="1">
      <protection locked="0"/>
    </xf>
    <xf numFmtId="0" fontId="11" fillId="4" borderId="0" xfId="0" applyFont="1" applyFill="1" applyAlignment="1">
      <alignment horizont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0" fillId="2" borderId="27"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38" fontId="4" fillId="4" borderId="54" xfId="1" applyFont="1" applyFill="1" applyBorder="1" applyAlignment="1" applyProtection="1">
      <alignment vertical="center" wrapText="1"/>
      <protection locked="0"/>
    </xf>
    <xf numFmtId="38" fontId="4" fillId="4" borderId="55" xfId="1" applyFont="1" applyFill="1" applyBorder="1" applyAlignment="1" applyProtection="1">
      <alignment vertical="center" wrapText="1"/>
      <protection locked="0"/>
    </xf>
    <xf numFmtId="38" fontId="2" fillId="3" borderId="54" xfId="1" applyFont="1" applyFill="1" applyBorder="1" applyAlignment="1" applyProtection="1">
      <protection locked="0"/>
    </xf>
    <xf numFmtId="38" fontId="2" fillId="3" borderId="55" xfId="1" applyFont="1" applyFill="1" applyBorder="1" applyAlignment="1" applyProtection="1">
      <protection locked="0"/>
    </xf>
    <xf numFmtId="38" fontId="4" fillId="2" borderId="13" xfId="0" applyNumberFormat="1" applyFont="1" applyFill="1" applyBorder="1" applyAlignment="1">
      <alignment vertical="center"/>
    </xf>
    <xf numFmtId="38" fontId="4" fillId="2" borderId="5" xfId="0" applyNumberFormat="1" applyFont="1" applyFill="1" applyBorder="1" applyAlignment="1">
      <alignment vertical="center"/>
    </xf>
    <xf numFmtId="38" fontId="4" fillId="2" borderId="30" xfId="0" applyNumberFormat="1" applyFont="1" applyFill="1" applyBorder="1" applyAlignment="1">
      <alignment vertical="center"/>
    </xf>
    <xf numFmtId="38" fontId="4" fillId="2" borderId="3" xfId="0" applyNumberFormat="1" applyFont="1" applyFill="1" applyBorder="1" applyAlignment="1">
      <alignment vertical="center"/>
    </xf>
    <xf numFmtId="38" fontId="4" fillId="2" borderId="0" xfId="0" applyNumberFormat="1" applyFont="1" applyFill="1" applyBorder="1" applyAlignment="1">
      <alignment vertical="center"/>
    </xf>
    <xf numFmtId="38" fontId="4" fillId="2" borderId="20" xfId="0" applyNumberFormat="1" applyFont="1" applyFill="1" applyBorder="1" applyAlignment="1">
      <alignment vertical="center"/>
    </xf>
    <xf numFmtId="0" fontId="4" fillId="2" borderId="5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38" fontId="4" fillId="2" borderId="7" xfId="0" applyNumberFormat="1" applyFont="1" applyFill="1" applyBorder="1" applyAlignment="1">
      <alignment vertical="top" textRotation="255" shrinkToFit="1"/>
    </xf>
    <xf numFmtId="0" fontId="0" fillId="0" borderId="1" xfId="0" applyBorder="1" applyAlignment="1">
      <alignment vertical="top" textRotation="255" shrinkToFit="1"/>
    </xf>
    <xf numFmtId="0" fontId="0" fillId="0" borderId="24" xfId="0" applyBorder="1" applyAlignment="1">
      <alignment vertical="top" textRotation="255"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0" xfId="0" applyFill="1" applyBorder="1" applyAlignment="1" applyProtection="1">
      <alignment horizontal="right"/>
      <protection locked="0"/>
    </xf>
    <xf numFmtId="0" fontId="0" fillId="0" borderId="0" xfId="0" applyBorder="1" applyAlignment="1">
      <alignment horizontal="right"/>
    </xf>
    <xf numFmtId="0" fontId="4" fillId="0" borderId="19" xfId="0" applyFont="1" applyFill="1" applyBorder="1" applyAlignment="1" applyProtection="1">
      <alignment horizontal="center" vertical="center" wrapText="1"/>
      <protection locked="0"/>
    </xf>
    <xf numFmtId="0" fontId="2" fillId="0" borderId="78"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2" fillId="0" borderId="18" xfId="0"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0" fontId="2" fillId="0" borderId="59" xfId="0" applyFont="1" applyFill="1" applyBorder="1" applyAlignment="1" applyProtection="1">
      <alignment horizontal="left"/>
      <protection locked="0"/>
    </xf>
    <xf numFmtId="0" fontId="2" fillId="0" borderId="69" xfId="0" applyFont="1" applyFill="1" applyBorder="1" applyAlignment="1" applyProtection="1">
      <alignment horizontal="left"/>
      <protection locked="0"/>
    </xf>
    <xf numFmtId="0" fontId="7" fillId="0" borderId="76"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4" fillId="0" borderId="7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4" fillId="12" borderId="41" xfId="0" applyFont="1" applyFill="1" applyBorder="1" applyAlignment="1">
      <alignment horizontal="center" vertical="center" wrapText="1"/>
    </xf>
    <xf numFmtId="0" fontId="0" fillId="12" borderId="48" xfId="0"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24" xfId="0" applyFill="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4" fillId="12" borderId="24" xfId="0" applyFont="1" applyFill="1" applyBorder="1" applyAlignment="1">
      <alignment horizontal="center" vertical="center" wrapText="1"/>
    </xf>
    <xf numFmtId="0" fontId="4" fillId="12" borderId="21"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4" fillId="0" borderId="64" xfId="0" applyNumberFormat="1" applyFont="1" applyFill="1" applyBorder="1" applyAlignment="1">
      <alignment horizontal="center" vertical="center" wrapText="1"/>
    </xf>
    <xf numFmtId="0" fontId="4" fillId="0" borderId="65" xfId="0" applyNumberFormat="1"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10" borderId="47"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2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xf>
    <xf numFmtId="0" fontId="0" fillId="0" borderId="49" xfId="0" applyFont="1" applyBorder="1" applyAlignment="1">
      <alignment horizontal="center" vertical="center"/>
    </xf>
    <xf numFmtId="0" fontId="0" fillId="0" borderId="26" xfId="0" applyFont="1" applyBorder="1" applyAlignment="1">
      <alignment horizontal="center" vertic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49" xfId="0" applyFont="1" applyBorder="1" applyAlignment="1">
      <alignment horizontal="center"/>
    </xf>
    <xf numFmtId="0" fontId="4" fillId="0" borderId="26" xfId="0" applyFont="1" applyBorder="1" applyAlignment="1">
      <alignment horizontal="center"/>
    </xf>
    <xf numFmtId="0" fontId="0" fillId="0" borderId="15" xfId="0" applyNumberFormat="1" applyFont="1" applyBorder="1" applyAlignment="1" applyProtection="1">
      <alignment horizontal="left" vertical="center"/>
    </xf>
    <xf numFmtId="0" fontId="2" fillId="0" borderId="17" xfId="0" applyNumberFormat="1" applyFont="1" applyBorder="1" applyAlignment="1" applyProtection="1">
      <alignment horizontal="left" vertical="center"/>
    </xf>
    <xf numFmtId="0" fontId="2" fillId="0" borderId="49" xfId="0" applyNumberFormat="1" applyFont="1" applyBorder="1" applyAlignment="1" applyProtection="1">
      <alignment horizontal="left" vertical="center"/>
    </xf>
    <xf numFmtId="0" fontId="2" fillId="0" borderId="26" xfId="0" applyNumberFormat="1" applyFont="1" applyBorder="1" applyAlignment="1" applyProtection="1">
      <alignment horizontal="left" vertical="center"/>
    </xf>
    <xf numFmtId="0" fontId="0" fillId="0" borderId="47" xfId="0" applyBorder="1" applyAlignment="1">
      <alignment horizontal="center"/>
    </xf>
    <xf numFmtId="0" fontId="0" fillId="0" borderId="23"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4" fillId="0" borderId="4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xf>
    <xf numFmtId="0" fontId="4" fillId="0" borderId="24" xfId="0" applyFont="1" applyBorder="1" applyAlignment="1">
      <alignment horizontal="center" vertical="center"/>
    </xf>
    <xf numFmtId="0" fontId="4" fillId="0" borderId="36" xfId="0" applyFont="1" applyBorder="1" applyAlignment="1">
      <alignment horizontal="center" vertical="center"/>
    </xf>
    <xf numFmtId="0" fontId="4" fillId="0" borderId="48" xfId="0" applyFont="1" applyBorder="1" applyAlignment="1">
      <alignment horizontal="center" vertical="center"/>
    </xf>
  </cellXfs>
  <cellStyles count="7">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2 2" xfId="6" xr:uid="{00000000-0005-0000-0000-000005000000}"/>
    <cellStyle name="標準 3" xfId="4" xr:uid="{00000000-0005-0000-0000-000006000000}"/>
  </cellStyles>
  <dxfs count="0"/>
  <tableStyles count="0" defaultTableStyle="TableStyleMedium9" defaultPivotStyle="PivotStyleLight16"/>
  <colors>
    <mruColors>
      <color rgb="FF99FF99"/>
      <color rgb="FF0000FF"/>
      <color rgb="FFFF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19050</xdr:rowOff>
        </xdr:from>
        <xdr:to>
          <xdr:col>9</xdr:col>
          <xdr:colOff>657225</xdr:colOff>
          <xdr:row>51</xdr:row>
          <xdr:rowOff>19050</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123825</xdr:rowOff>
        </xdr:from>
        <xdr:to>
          <xdr:col>10</xdr:col>
          <xdr:colOff>38100</xdr:colOff>
          <xdr:row>83</xdr:row>
          <xdr:rowOff>95250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28575</xdr:rowOff>
        </xdr:from>
        <xdr:to>
          <xdr:col>10</xdr:col>
          <xdr:colOff>47625</xdr:colOff>
          <xdr:row>95</xdr:row>
          <xdr:rowOff>123825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18</xdr:row>
      <xdr:rowOff>0</xdr:rowOff>
    </xdr:from>
    <xdr:to>
      <xdr:col>6</xdr:col>
      <xdr:colOff>114300</xdr:colOff>
      <xdr:row>20</xdr:row>
      <xdr:rowOff>19050</xdr:rowOff>
    </xdr:to>
    <xdr:sp macro="" textlink="">
      <xdr:nvSpPr>
        <xdr:cNvPr id="1346" name="AutoShape 1">
          <a:extLst>
            <a:ext uri="{FF2B5EF4-FFF2-40B4-BE49-F238E27FC236}">
              <a16:creationId xmlns:a16="http://schemas.microsoft.com/office/drawing/2014/main" id="{00000000-0008-0000-0100-000042050000}"/>
            </a:ext>
          </a:extLst>
        </xdr:cNvPr>
        <xdr:cNvSpPr>
          <a:spLocks noChangeAspect="1" noChangeArrowheads="1"/>
        </xdr:cNvSpPr>
      </xdr:nvSpPr>
      <xdr:spPr bwMode="auto">
        <a:xfrm>
          <a:off x="3876675" y="46863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15</xdr:col>
      <xdr:colOff>9525</xdr:colOff>
      <xdr:row>4</xdr:row>
      <xdr:rowOff>0</xdr:rowOff>
    </xdr:from>
    <xdr:to>
      <xdr:col>15</xdr:col>
      <xdr:colOff>361950</xdr:colOff>
      <xdr:row>4</xdr:row>
      <xdr:rowOff>0</xdr:rowOff>
    </xdr:to>
    <xdr:sp macro="" textlink="">
      <xdr:nvSpPr>
        <xdr:cNvPr id="1349" name="Line 37">
          <a:extLst>
            <a:ext uri="{FF2B5EF4-FFF2-40B4-BE49-F238E27FC236}">
              <a16:creationId xmlns:a16="http://schemas.microsoft.com/office/drawing/2014/main" id="{00000000-0008-0000-0100-000045050000}"/>
            </a:ext>
          </a:extLst>
        </xdr:cNvPr>
        <xdr:cNvSpPr>
          <a:spLocks noChangeShapeType="1"/>
        </xdr:cNvSpPr>
      </xdr:nvSpPr>
      <xdr:spPr bwMode="auto">
        <a:xfrm flipH="1">
          <a:off x="10287000" y="1666875"/>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19</xdr:row>
      <xdr:rowOff>0</xdr:rowOff>
    </xdr:from>
    <xdr:to>
      <xdr:col>6</xdr:col>
      <xdr:colOff>114300</xdr:colOff>
      <xdr:row>20</xdr:row>
      <xdr:rowOff>266700</xdr:rowOff>
    </xdr:to>
    <xdr:sp macro="" textlink="">
      <xdr:nvSpPr>
        <xdr:cNvPr id="1350" name="AutoShape 59">
          <a:extLst>
            <a:ext uri="{FF2B5EF4-FFF2-40B4-BE49-F238E27FC236}">
              <a16:creationId xmlns:a16="http://schemas.microsoft.com/office/drawing/2014/main" id="{00000000-0008-0000-0100-000046050000}"/>
            </a:ext>
          </a:extLst>
        </xdr:cNvPr>
        <xdr:cNvSpPr>
          <a:spLocks noChangeAspect="1" noChangeArrowheads="1"/>
        </xdr:cNvSpPr>
      </xdr:nvSpPr>
      <xdr:spPr bwMode="auto">
        <a:xfrm>
          <a:off x="3876675" y="49339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22</xdr:row>
      <xdr:rowOff>0</xdr:rowOff>
    </xdr:from>
    <xdr:to>
      <xdr:col>6</xdr:col>
      <xdr:colOff>114300</xdr:colOff>
      <xdr:row>23</xdr:row>
      <xdr:rowOff>114300</xdr:rowOff>
    </xdr:to>
    <xdr:sp macro="" textlink="">
      <xdr:nvSpPr>
        <xdr:cNvPr id="1351" name="AutoShape 60">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3876675" y="56769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23</xdr:row>
      <xdr:rowOff>0</xdr:rowOff>
    </xdr:from>
    <xdr:to>
      <xdr:col>6</xdr:col>
      <xdr:colOff>114300</xdr:colOff>
      <xdr:row>25</xdr:row>
      <xdr:rowOff>19050</xdr:rowOff>
    </xdr:to>
    <xdr:sp macro="" textlink="">
      <xdr:nvSpPr>
        <xdr:cNvPr id="1352" name="AutoShape 61">
          <a:extLst>
            <a:ext uri="{FF2B5EF4-FFF2-40B4-BE49-F238E27FC236}">
              <a16:creationId xmlns:a16="http://schemas.microsoft.com/office/drawing/2014/main" id="{00000000-0008-0000-0100-000048050000}"/>
            </a:ext>
          </a:extLst>
        </xdr:cNvPr>
        <xdr:cNvSpPr>
          <a:spLocks noChangeAspect="1" noChangeArrowheads="1"/>
        </xdr:cNvSpPr>
      </xdr:nvSpPr>
      <xdr:spPr bwMode="auto">
        <a:xfrm>
          <a:off x="3876675" y="592455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76</xdr:row>
      <xdr:rowOff>19050</xdr:rowOff>
    </xdr:from>
    <xdr:to>
      <xdr:col>13</xdr:col>
      <xdr:colOff>409575</xdr:colOff>
      <xdr:row>76</xdr:row>
      <xdr:rowOff>228600</xdr:rowOff>
    </xdr:to>
    <xdr:sp macro="" textlink="">
      <xdr:nvSpPr>
        <xdr:cNvPr id="1354" name="Text Box 65">
          <a:extLst>
            <a:ext uri="{FF2B5EF4-FFF2-40B4-BE49-F238E27FC236}">
              <a16:creationId xmlns:a16="http://schemas.microsoft.com/office/drawing/2014/main" id="{00000000-0008-0000-0100-00004A050000}"/>
            </a:ext>
          </a:extLst>
        </xdr:cNvPr>
        <xdr:cNvSpPr txBox="1">
          <a:spLocks noChangeArrowheads="1"/>
        </xdr:cNvSpPr>
      </xdr:nvSpPr>
      <xdr:spPr bwMode="auto">
        <a:xfrm>
          <a:off x="8734425" y="199834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70</xdr:row>
      <xdr:rowOff>238125</xdr:rowOff>
    </xdr:from>
    <xdr:to>
      <xdr:col>14</xdr:col>
      <xdr:colOff>657225</xdr:colOff>
      <xdr:row>70</xdr:row>
      <xdr:rowOff>447675</xdr:rowOff>
    </xdr:to>
    <xdr:sp macro="" textlink="">
      <xdr:nvSpPr>
        <xdr:cNvPr id="1355" name="Text Box 66">
          <a:extLst>
            <a:ext uri="{FF2B5EF4-FFF2-40B4-BE49-F238E27FC236}">
              <a16:creationId xmlns:a16="http://schemas.microsoft.com/office/drawing/2014/main" id="{00000000-0008-0000-0100-00004B050000}"/>
            </a:ext>
          </a:extLst>
        </xdr:cNvPr>
        <xdr:cNvSpPr txBox="1">
          <a:spLocks noChangeArrowheads="1"/>
        </xdr:cNvSpPr>
      </xdr:nvSpPr>
      <xdr:spPr bwMode="auto">
        <a:xfrm>
          <a:off x="9944100" y="1871662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13</xdr:col>
      <xdr:colOff>771525</xdr:colOff>
      <xdr:row>5</xdr:row>
      <xdr:rowOff>200025</xdr:rowOff>
    </xdr:from>
    <xdr:to>
      <xdr:col>14</xdr:col>
      <xdr:colOff>171450</xdr:colOff>
      <xdr:row>8</xdr:row>
      <xdr:rowOff>285750</xdr:rowOff>
    </xdr:to>
    <xdr:sp macro="" textlink="">
      <xdr:nvSpPr>
        <xdr:cNvPr id="16" name="AutoShape 35">
          <a:extLst>
            <a:ext uri="{FF2B5EF4-FFF2-40B4-BE49-F238E27FC236}">
              <a16:creationId xmlns:a16="http://schemas.microsoft.com/office/drawing/2014/main" id="{00000000-0008-0000-0100-000010000000}"/>
            </a:ext>
          </a:extLst>
        </xdr:cNvPr>
        <xdr:cNvSpPr>
          <a:spLocks noChangeArrowheads="1"/>
        </xdr:cNvSpPr>
      </xdr:nvSpPr>
      <xdr:spPr bwMode="auto">
        <a:xfrm>
          <a:off x="9372600" y="1828800"/>
          <a:ext cx="361950" cy="828675"/>
        </a:xfrm>
        <a:prstGeom prst="upArrow">
          <a:avLst>
            <a:gd name="adj1" fmla="val 50000"/>
            <a:gd name="adj2" fmla="val 25000"/>
          </a:avLst>
        </a:prstGeom>
        <a:solidFill>
          <a:srgbClr val="C0C0C0"/>
        </a:solidFill>
        <a:ln w="9525">
          <a:solidFill>
            <a:srgbClr val="000000"/>
          </a:solidFill>
          <a:miter lim="800000"/>
          <a:headEnd/>
          <a:tailEnd/>
        </a:ln>
      </xdr:spPr>
    </xdr:sp>
    <xdr:clientData/>
  </xdr:twoCellAnchor>
  <xdr:oneCellAnchor>
    <xdr:from>
      <xdr:col>15</xdr:col>
      <xdr:colOff>360947</xdr:colOff>
      <xdr:row>3</xdr:row>
      <xdr:rowOff>40105</xdr:rowOff>
    </xdr:from>
    <xdr:ext cx="1277353" cy="46672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285997" y="992605"/>
          <a:ext cx="1277353" cy="4667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プルダウンで以下</a:t>
          </a:r>
          <a:endParaRPr kumimoji="1" lang="en-US" altLang="ja-JP" sz="1100"/>
        </a:p>
        <a:p>
          <a:r>
            <a:rPr kumimoji="1" lang="ja-JP" altLang="en-US" sz="1100"/>
            <a:t>のリストから選択</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38099</xdr:rowOff>
    </xdr:from>
    <xdr:to>
      <xdr:col>8</xdr:col>
      <xdr:colOff>0</xdr:colOff>
      <xdr:row>5</xdr:row>
      <xdr:rowOff>200026</xdr:rowOff>
    </xdr:to>
    <xdr:sp macro="" textlink="">
      <xdr:nvSpPr>
        <xdr:cNvPr id="6" name="フローチャート: 処理 5">
          <a:extLst>
            <a:ext uri="{FF2B5EF4-FFF2-40B4-BE49-F238E27FC236}">
              <a16:creationId xmlns:a16="http://schemas.microsoft.com/office/drawing/2014/main" id="{00000000-0008-0000-0200-000006000000}"/>
            </a:ext>
          </a:extLst>
        </xdr:cNvPr>
        <xdr:cNvSpPr/>
      </xdr:nvSpPr>
      <xdr:spPr bwMode="auto">
        <a:xfrm>
          <a:off x="447675" y="276224"/>
          <a:ext cx="6753225" cy="1114427"/>
        </a:xfrm>
        <a:prstGeom prst="flowChartProcess">
          <a:avLst/>
        </a:prstGeom>
        <a:solidFill>
          <a:srgbClr val="FFFFFF"/>
        </a:solidFill>
        <a:ln w="31750" cap="flat" cmpd="sng" algn="ctr">
          <a:solidFill>
            <a:srgbClr val="0000FF"/>
          </a:solidFill>
          <a:prstDash val="solid"/>
          <a:round/>
          <a:headEnd type="none" w="med" len="med"/>
          <a:tailEnd type="none" w="med" len="med"/>
        </a:ln>
        <a:effectLst>
          <a:outerShdw dist="107763" dir="18900000" algn="ctr" rotWithShape="0">
            <a:srgbClr val="808080">
              <a:alpha val="50000"/>
            </a:srgbClr>
          </a:outerShdw>
        </a:effectLst>
      </xdr:spPr>
      <xdr:txBody>
        <a:bodyPr vertOverflow="clip" horzOverflow="clip" wrap="square" lIns="18288" tIns="0" rIns="0" bIns="0" rtlCol="0" anchor="t" upright="1"/>
        <a:lstStyle/>
        <a:p>
          <a:pPr algn="l"/>
          <a:endParaRPr kumimoji="1" lang="en-US" altLang="ja-JP" sz="800"/>
        </a:p>
        <a:p>
          <a:pPr algn="l"/>
          <a:r>
            <a:rPr kumimoji="1" lang="ja-JP" altLang="en-US" sz="1100" b="0" baseline="0">
              <a:solidFill>
                <a:sysClr val="windowText" lastClr="000000"/>
              </a:solidFill>
            </a:rPr>
            <a:t> </a:t>
          </a:r>
          <a:r>
            <a:rPr kumimoji="1" lang="ja-JP" altLang="en-US" sz="1400" b="1">
              <a:solidFill>
                <a:srgbClr val="FF0000"/>
              </a:solidFill>
            </a:rPr>
            <a:t>分析結果総括</a:t>
          </a:r>
        </a:p>
        <a:p>
          <a:pPr algn="l"/>
          <a:endParaRPr kumimoji="1" lang="en-US" altLang="ja-JP" sz="400"/>
        </a:p>
        <a:p>
          <a:pPr algn="l"/>
          <a:r>
            <a:rPr kumimoji="1" lang="ja-JP" altLang="en-US" sz="1100"/>
            <a:t>　・　この分析結果は、下記の「産業連関表の経済波及効果分析の注意点」を踏まえたうえで評価してください。</a:t>
          </a:r>
          <a:endParaRPr kumimoji="1" lang="en-US" altLang="ja-JP" sz="1100"/>
        </a:p>
        <a:p>
          <a:pPr algn="l"/>
          <a:r>
            <a:rPr kumimoji="1" lang="ja-JP" altLang="en-US" sz="1100"/>
            <a:t>　・　就業誘発者数、雇用誘発者数については、分析上、就業（雇用）誘発が測定されても、現実の経済では</a:t>
          </a:r>
          <a:endParaRPr kumimoji="1" lang="en-US" altLang="ja-JP" sz="1100"/>
        </a:p>
        <a:p>
          <a:pPr algn="l"/>
          <a:r>
            <a:rPr kumimoji="1" lang="en-US" altLang="ja-JP" sz="1100"/>
            <a:t> </a:t>
          </a:r>
          <a:r>
            <a:rPr kumimoji="1" lang="ja-JP" altLang="en-US" sz="1100"/>
            <a:t>　時間外勤務等で対応することが多いと考えられるため、特に注意が必要です。</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8</xdr:col>
          <xdr:colOff>76200</xdr:colOff>
          <xdr:row>65</xdr:row>
          <xdr:rowOff>76200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solidFill>
              <a:srgbClr val="CC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285750</xdr:colOff>
          <xdr:row>1</xdr:row>
          <xdr:rowOff>228600</xdr:rowOff>
        </xdr:from>
        <xdr:to>
          <xdr:col>16</xdr:col>
          <xdr:colOff>1000125</xdr:colOff>
          <xdr:row>2</xdr:row>
          <xdr:rowOff>247650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xdr:row>
          <xdr:rowOff>228600</xdr:rowOff>
        </xdr:from>
        <xdr:to>
          <xdr:col>16</xdr:col>
          <xdr:colOff>1000125</xdr:colOff>
          <xdr:row>2</xdr:row>
          <xdr:rowOff>247650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18900000" algn="ctr" rotWithShape="0">
            <a:srgbClr val="808080">
              <a:alpha val="50000"/>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5.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33"/>
  <sheetViews>
    <sheetView tabSelected="1" zoomScaleNormal="100" workbookViewId="0">
      <selection activeCell="B1" sqref="B1"/>
    </sheetView>
  </sheetViews>
  <sheetFormatPr defaultColWidth="18.625" defaultRowHeight="12.95" customHeight="1" x14ac:dyDescent="0.15"/>
  <cols>
    <col min="1" max="1" width="2.625" style="33" customWidth="1"/>
    <col min="2" max="11" width="9" style="33" customWidth="1"/>
    <col min="12" max="16384" width="18.625" style="33"/>
  </cols>
  <sheetData>
    <row r="1" spans="2:11" ht="18" customHeight="1" x14ac:dyDescent="0.15"/>
    <row r="2" spans="2:11" ht="18" customHeight="1" x14ac:dyDescent="0.15">
      <c r="B2" s="310" t="s">
        <v>381</v>
      </c>
      <c r="C2" s="310"/>
      <c r="D2" s="310"/>
      <c r="E2" s="310"/>
      <c r="F2" s="310"/>
      <c r="G2" s="310"/>
      <c r="H2" s="310"/>
      <c r="I2" s="310"/>
      <c r="J2" s="310"/>
      <c r="K2" s="35"/>
    </row>
    <row r="3" spans="2:11" ht="18" customHeight="1" x14ac:dyDescent="0.15"/>
    <row r="4" spans="2:11" ht="13.5" x14ac:dyDescent="0.15"/>
    <row r="5" spans="2:11" ht="13.5" x14ac:dyDescent="0.15"/>
    <row r="6" spans="2:11" ht="13.5" x14ac:dyDescent="0.15"/>
    <row r="7" spans="2:11" ht="13.5" x14ac:dyDescent="0.15"/>
    <row r="8" spans="2:11" ht="13.5" x14ac:dyDescent="0.15"/>
    <row r="9" spans="2:11" ht="13.5" x14ac:dyDescent="0.15"/>
    <row r="10" spans="2:11" ht="13.5" x14ac:dyDescent="0.15"/>
    <row r="11" spans="2:11" ht="13.5" x14ac:dyDescent="0.15"/>
    <row r="12" spans="2:11" ht="13.5" x14ac:dyDescent="0.15"/>
    <row r="13" spans="2:11" ht="13.5" x14ac:dyDescent="0.15"/>
    <row r="14" spans="2:11" ht="13.5" x14ac:dyDescent="0.15"/>
    <row r="15" spans="2:11" ht="13.5" x14ac:dyDescent="0.15"/>
    <row r="16" spans="2:11"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ht="13.5" x14ac:dyDescent="0.15"/>
    <row r="34" ht="13.5" x14ac:dyDescent="0.15"/>
    <row r="35" ht="13.5" x14ac:dyDescent="0.15"/>
    <row r="36" ht="13.5" x14ac:dyDescent="0.15"/>
    <row r="37" ht="13.5" x14ac:dyDescent="0.15"/>
    <row r="38" ht="13.5" x14ac:dyDescent="0.15"/>
    <row r="39" ht="13.5"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row r="122" ht="13.5" x14ac:dyDescent="0.15"/>
    <row r="123" ht="13.5" x14ac:dyDescent="0.15"/>
    <row r="124" ht="13.5" x14ac:dyDescent="0.15"/>
    <row r="125" ht="13.5" x14ac:dyDescent="0.15"/>
    <row r="126" ht="13.5" x14ac:dyDescent="0.15"/>
    <row r="127" ht="13.5" x14ac:dyDescent="0.15"/>
    <row r="128" ht="13.5" x14ac:dyDescent="0.15"/>
    <row r="129" ht="13.5" x14ac:dyDescent="0.15"/>
    <row r="130" ht="13.5" x14ac:dyDescent="0.15"/>
    <row r="131" ht="13.5" x14ac:dyDescent="0.15"/>
    <row r="132" ht="13.5" x14ac:dyDescent="0.15"/>
    <row r="133" ht="13.5" x14ac:dyDescent="0.15"/>
  </sheetData>
  <mergeCells count="1">
    <mergeCell ref="B2:J2"/>
  </mergeCells>
  <phoneticPr fontId="3"/>
  <pageMargins left="0.78700000000000003" right="0.78700000000000003" top="0.98399999999999999" bottom="0.98399999999999999" header="0.51200000000000001" footer="0.51200000000000001"/>
  <pageSetup paperSize="9" scale="95" orientation="portrait" r:id="rId1"/>
  <headerFooter alignWithMargins="0"/>
  <drawing r:id="rId2"/>
  <legacyDrawing r:id="rId3"/>
  <oleObjects>
    <mc:AlternateContent xmlns:mc="http://schemas.openxmlformats.org/markup-compatibility/2006">
      <mc:Choice Requires="x14">
        <oleObject progId="文書" shapeId="12292" r:id="rId4">
          <objectPr defaultSize="0" r:id="rId5">
            <anchor moveWithCells="1">
              <from>
                <xdr:col>0</xdr:col>
                <xdr:colOff>0</xdr:colOff>
                <xdr:row>3</xdr:row>
                <xdr:rowOff>19050</xdr:rowOff>
              </from>
              <to>
                <xdr:col>9</xdr:col>
                <xdr:colOff>657225</xdr:colOff>
                <xdr:row>51</xdr:row>
                <xdr:rowOff>19050</xdr:rowOff>
              </to>
            </anchor>
          </objectPr>
        </oleObject>
      </mc:Choice>
      <mc:Fallback>
        <oleObject progId="文書" shapeId="12292" r:id="rId4"/>
      </mc:Fallback>
    </mc:AlternateContent>
    <mc:AlternateContent xmlns:mc="http://schemas.openxmlformats.org/markup-compatibility/2006">
      <mc:Choice Requires="x14">
        <oleObject progId="文書" shapeId="12293" r:id="rId6">
          <objectPr defaultSize="0" autoPict="0" r:id="rId7">
            <anchor moveWithCells="1">
              <from>
                <xdr:col>0</xdr:col>
                <xdr:colOff>0</xdr:colOff>
                <xdr:row>44</xdr:row>
                <xdr:rowOff>123825</xdr:rowOff>
              </from>
              <to>
                <xdr:col>10</xdr:col>
                <xdr:colOff>38100</xdr:colOff>
                <xdr:row>83</xdr:row>
                <xdr:rowOff>95250</xdr:rowOff>
              </to>
            </anchor>
          </objectPr>
        </oleObject>
      </mc:Choice>
      <mc:Fallback>
        <oleObject progId="文書" shapeId="12293" r:id="rId6"/>
      </mc:Fallback>
    </mc:AlternateContent>
    <mc:AlternateContent xmlns:mc="http://schemas.openxmlformats.org/markup-compatibility/2006">
      <mc:Choice Requires="x14">
        <oleObject progId="文書" shapeId="12294" r:id="rId8">
          <objectPr defaultSize="0" r:id="rId9">
            <anchor moveWithCells="1">
              <from>
                <xdr:col>0</xdr:col>
                <xdr:colOff>0</xdr:colOff>
                <xdr:row>43</xdr:row>
                <xdr:rowOff>28575</xdr:rowOff>
              </from>
              <to>
                <xdr:col>10</xdr:col>
                <xdr:colOff>47625</xdr:colOff>
                <xdr:row>95</xdr:row>
                <xdr:rowOff>114300</xdr:rowOff>
              </to>
            </anchor>
          </objectPr>
        </oleObject>
      </mc:Choice>
      <mc:Fallback>
        <oleObject progId="文書" shapeId="12294"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Q77"/>
  <sheetViews>
    <sheetView zoomScaleNormal="100" workbookViewId="0">
      <pane ySplit="5" topLeftCell="A6" activePane="bottomLeft" state="frozen"/>
      <selection pane="bottomLeft" activeCell="S11" sqref="S11"/>
    </sheetView>
  </sheetViews>
  <sheetFormatPr defaultColWidth="18.625" defaultRowHeight="12.75" customHeight="1" x14ac:dyDescent="0.15"/>
  <cols>
    <col min="1" max="1" width="2.625" style="6" customWidth="1"/>
    <col min="2" max="2" width="4.625" style="6" customWidth="1"/>
    <col min="3" max="9" width="2.125" style="6" customWidth="1"/>
    <col min="10" max="10" width="22.125" style="6" customWidth="1"/>
    <col min="11" max="11" width="13.75" style="6" customWidth="1"/>
    <col min="12" max="12" width="45.75" style="33" customWidth="1"/>
    <col min="13" max="13" width="1.875" style="33" customWidth="1"/>
    <col min="14" max="14" width="12.625" style="6" customWidth="1"/>
    <col min="15" max="17" width="10.75" style="6" customWidth="1"/>
    <col min="18" max="16384" width="18.625" style="6"/>
  </cols>
  <sheetData>
    <row r="1" spans="2:17" ht="15" customHeight="1" thickBot="1" x14ac:dyDescent="0.2"/>
    <row r="2" spans="2:17" ht="30" customHeight="1" thickBot="1" x14ac:dyDescent="0.2">
      <c r="B2" s="317" t="s">
        <v>323</v>
      </c>
      <c r="C2" s="318"/>
      <c r="D2" s="318"/>
      <c r="E2" s="318"/>
      <c r="F2" s="318"/>
      <c r="G2" s="318"/>
      <c r="H2" s="318"/>
      <c r="I2" s="318"/>
      <c r="J2" s="318"/>
      <c r="K2" s="319"/>
      <c r="L2" s="37"/>
      <c r="M2" s="39"/>
      <c r="N2" s="311" t="s">
        <v>324</v>
      </c>
      <c r="O2" s="312"/>
      <c r="P2" s="312"/>
      <c r="Q2" s="313"/>
    </row>
    <row r="3" spans="2:17" s="33" customFormat="1" ht="30" customHeight="1" thickBot="1" x14ac:dyDescent="0.2">
      <c r="B3" s="37"/>
      <c r="C3" s="37"/>
      <c r="D3" s="37"/>
      <c r="E3" s="37"/>
      <c r="F3" s="37"/>
      <c r="G3" s="38"/>
      <c r="H3" s="34"/>
      <c r="I3" s="34"/>
      <c r="J3" s="34"/>
      <c r="K3" s="37"/>
      <c r="L3" s="37"/>
      <c r="M3" s="39"/>
      <c r="N3" s="40"/>
      <c r="O3" s="39"/>
    </row>
    <row r="4" spans="2:17" ht="19.5" customHeight="1" thickBot="1" x14ac:dyDescent="0.2">
      <c r="D4" s="21"/>
      <c r="E4" s="21"/>
      <c r="F4" s="21"/>
      <c r="G4" s="338"/>
      <c r="H4" s="339"/>
      <c r="I4" s="339"/>
      <c r="J4" s="339"/>
      <c r="K4" s="226" t="s">
        <v>370</v>
      </c>
      <c r="N4" s="41" t="s">
        <v>66</v>
      </c>
      <c r="O4" s="42" t="s">
        <v>67</v>
      </c>
    </row>
    <row r="5" spans="2:17" ht="26.25" customHeight="1" thickBot="1" x14ac:dyDescent="0.2">
      <c r="B5" s="65"/>
      <c r="C5" s="335" t="s">
        <v>131</v>
      </c>
      <c r="D5" s="336"/>
      <c r="E5" s="336"/>
      <c r="F5" s="336"/>
      <c r="G5" s="336"/>
      <c r="H5" s="336"/>
      <c r="I5" s="336"/>
      <c r="J5" s="337"/>
      <c r="K5" s="66" t="s">
        <v>70</v>
      </c>
      <c r="L5" s="75" t="s">
        <v>262</v>
      </c>
      <c r="N5" s="43" t="s">
        <v>408</v>
      </c>
      <c r="O5" s="44" t="s">
        <v>61</v>
      </c>
    </row>
    <row r="6" spans="2:17" ht="19.5" customHeight="1" x14ac:dyDescent="0.15">
      <c r="B6" s="76" t="s">
        <v>0</v>
      </c>
      <c r="C6" s="62" t="s">
        <v>145</v>
      </c>
      <c r="D6" s="56"/>
      <c r="E6" s="56"/>
      <c r="F6" s="56"/>
      <c r="G6" s="56"/>
      <c r="H6" s="56"/>
      <c r="I6" s="56"/>
      <c r="J6" s="57"/>
      <c r="K6" s="67"/>
      <c r="L6" s="80"/>
    </row>
    <row r="7" spans="2:17" ht="19.5" customHeight="1" x14ac:dyDescent="0.15">
      <c r="B7" s="77" t="s">
        <v>1</v>
      </c>
      <c r="C7" s="63"/>
      <c r="D7" s="23" t="s">
        <v>146</v>
      </c>
      <c r="E7" s="24"/>
      <c r="F7" s="24"/>
      <c r="G7" s="24"/>
      <c r="H7" s="24"/>
      <c r="I7" s="24"/>
      <c r="J7" s="45"/>
      <c r="K7" s="68"/>
      <c r="L7" s="79"/>
    </row>
    <row r="8" spans="2:17" ht="19.5" customHeight="1" x14ac:dyDescent="0.15">
      <c r="B8" s="77" t="s">
        <v>3</v>
      </c>
      <c r="C8" s="63"/>
      <c r="D8" s="25"/>
      <c r="E8" s="23" t="s">
        <v>147</v>
      </c>
      <c r="F8" s="24"/>
      <c r="G8" s="24"/>
      <c r="H8" s="24"/>
      <c r="I8" s="24"/>
      <c r="J8" s="45"/>
      <c r="K8" s="68"/>
      <c r="L8" s="79"/>
    </row>
    <row r="9" spans="2:17" ht="52.5" customHeight="1" x14ac:dyDescent="0.15">
      <c r="B9" s="77" t="s">
        <v>4</v>
      </c>
      <c r="C9" s="63"/>
      <c r="D9" s="25"/>
      <c r="E9" s="25"/>
      <c r="F9" s="31" t="s">
        <v>137</v>
      </c>
      <c r="G9" s="24"/>
      <c r="H9" s="24"/>
      <c r="I9" s="24"/>
      <c r="J9" s="45"/>
      <c r="K9" s="68"/>
      <c r="L9" s="79" t="s">
        <v>263</v>
      </c>
      <c r="N9" s="6" t="s">
        <v>274</v>
      </c>
    </row>
    <row r="10" spans="2:17" ht="19.5" customHeight="1" x14ac:dyDescent="0.15">
      <c r="B10" s="77" t="s">
        <v>6</v>
      </c>
      <c r="C10" s="63"/>
      <c r="D10" s="25"/>
      <c r="E10" s="28"/>
      <c r="F10" s="25"/>
      <c r="G10" s="29" t="s">
        <v>134</v>
      </c>
      <c r="H10" s="30"/>
      <c r="I10" s="30"/>
      <c r="J10" s="46"/>
      <c r="K10" s="68"/>
      <c r="L10" s="79" t="s">
        <v>264</v>
      </c>
      <c r="N10" s="7"/>
      <c r="O10" s="83" t="s">
        <v>61</v>
      </c>
      <c r="P10" s="83" t="s">
        <v>55</v>
      </c>
    </row>
    <row r="11" spans="2:17" ht="19.5" customHeight="1" x14ac:dyDescent="0.15">
      <c r="B11" s="77" t="s">
        <v>8</v>
      </c>
      <c r="C11" s="63"/>
      <c r="D11" s="25"/>
      <c r="E11" s="25"/>
      <c r="F11" s="26"/>
      <c r="G11" s="26" t="s">
        <v>135</v>
      </c>
      <c r="H11" s="27"/>
      <c r="I11" s="27"/>
      <c r="J11" s="47"/>
      <c r="K11" s="68"/>
      <c r="L11" s="79" t="s">
        <v>325</v>
      </c>
      <c r="N11" s="86" t="s">
        <v>275</v>
      </c>
      <c r="O11" s="87">
        <f>関係係数シート!L9</f>
        <v>0.66511074281991833</v>
      </c>
      <c r="P11" s="87">
        <f>関係係数シート!M9</f>
        <v>0.63456279989201714</v>
      </c>
    </row>
    <row r="12" spans="2:17" ht="19.5" customHeight="1" x14ac:dyDescent="0.15">
      <c r="B12" s="330" t="s">
        <v>10</v>
      </c>
      <c r="C12" s="63"/>
      <c r="D12" s="25"/>
      <c r="E12" s="25"/>
      <c r="F12" s="324" t="s">
        <v>136</v>
      </c>
      <c r="G12" s="325"/>
      <c r="H12" s="325"/>
      <c r="I12" s="325"/>
      <c r="J12" s="326"/>
      <c r="K12" s="322"/>
      <c r="L12" s="320" t="s">
        <v>265</v>
      </c>
      <c r="N12" s="84" t="s">
        <v>276</v>
      </c>
      <c r="O12" s="85">
        <f>関係係数シート!L10</f>
        <v>0.6614208680394108</v>
      </c>
      <c r="P12" s="85">
        <f>関係係数シート!M10</f>
        <v>0.63658741414548248</v>
      </c>
    </row>
    <row r="13" spans="2:17" ht="19.5" customHeight="1" x14ac:dyDescent="0.15">
      <c r="B13" s="331"/>
      <c r="C13" s="63"/>
      <c r="D13" s="25"/>
      <c r="E13" s="25"/>
      <c r="F13" s="327"/>
      <c r="G13" s="328"/>
      <c r="H13" s="328"/>
      <c r="I13" s="328"/>
      <c r="J13" s="329"/>
      <c r="K13" s="323"/>
      <c r="L13" s="321"/>
      <c r="N13" s="88" t="s">
        <v>277</v>
      </c>
      <c r="O13" s="85">
        <f>関係係数シート!L11</f>
        <v>0.63141424805446855</v>
      </c>
      <c r="P13" s="85">
        <f>関係係数シート!M11</f>
        <v>0.64017841235906436</v>
      </c>
    </row>
    <row r="14" spans="2:17" ht="19.5" customHeight="1" x14ac:dyDescent="0.15">
      <c r="B14" s="77" t="s">
        <v>12</v>
      </c>
      <c r="C14" s="63"/>
      <c r="D14" s="25"/>
      <c r="E14" s="25"/>
      <c r="F14" s="25" t="s">
        <v>138</v>
      </c>
      <c r="G14" s="23" t="s">
        <v>79</v>
      </c>
      <c r="H14" s="24"/>
      <c r="I14" s="24"/>
      <c r="J14" s="45"/>
      <c r="K14" s="68"/>
      <c r="L14" s="79" t="s">
        <v>266</v>
      </c>
      <c r="N14" s="84" t="s">
        <v>254</v>
      </c>
      <c r="O14" s="85">
        <f>関係係数シート!L12</f>
        <v>0.66265591897675591</v>
      </c>
      <c r="P14" s="85">
        <f>関係係数シート!M12</f>
        <v>0.62740167620217957</v>
      </c>
    </row>
    <row r="15" spans="2:17" ht="19.5" customHeight="1" x14ac:dyDescent="0.15">
      <c r="B15" s="77" t="s">
        <v>14</v>
      </c>
      <c r="C15" s="63"/>
      <c r="D15" s="25"/>
      <c r="E15" s="25"/>
      <c r="F15" s="25" t="s">
        <v>138</v>
      </c>
      <c r="G15" s="23" t="s">
        <v>139</v>
      </c>
      <c r="H15" s="24"/>
      <c r="I15" s="24"/>
      <c r="J15" s="45"/>
      <c r="K15" s="68"/>
      <c r="L15" s="79" t="s">
        <v>267</v>
      </c>
      <c r="N15" s="88" t="s">
        <v>278</v>
      </c>
      <c r="O15" s="85">
        <f>関係係数シート!L13</f>
        <v>0.65088639221352484</v>
      </c>
      <c r="P15" s="85">
        <f>関係係数シート!M13</f>
        <v>0.64124058751468582</v>
      </c>
    </row>
    <row r="16" spans="2:17" ht="19.5" customHeight="1" x14ac:dyDescent="0.15">
      <c r="B16" s="77" t="s">
        <v>15</v>
      </c>
      <c r="C16" s="63"/>
      <c r="D16" s="25"/>
      <c r="E16" s="25"/>
      <c r="F16" s="25"/>
      <c r="G16" s="25"/>
      <c r="H16" s="29" t="s">
        <v>140</v>
      </c>
      <c r="I16" s="30"/>
      <c r="J16" s="46"/>
      <c r="K16" s="68"/>
      <c r="L16" s="79" t="s">
        <v>268</v>
      </c>
      <c r="N16" s="84" t="s">
        <v>279</v>
      </c>
      <c r="O16" s="85">
        <f>関係係数シート!L14</f>
        <v>0.60377069732533328</v>
      </c>
      <c r="P16" s="85">
        <f>関係係数シート!M14</f>
        <v>0.60190118939433368</v>
      </c>
    </row>
    <row r="17" spans="2:16" ht="19.5" customHeight="1" x14ac:dyDescent="0.15">
      <c r="B17" s="77" t="s">
        <v>16</v>
      </c>
      <c r="C17" s="63"/>
      <c r="D17" s="25"/>
      <c r="E17" s="25"/>
      <c r="F17" s="25"/>
      <c r="G17" s="26"/>
      <c r="H17" s="26" t="s">
        <v>141</v>
      </c>
      <c r="I17" s="27"/>
      <c r="J17" s="47"/>
      <c r="K17" s="68"/>
      <c r="L17" s="79" t="s">
        <v>269</v>
      </c>
      <c r="N17" s="88" t="s">
        <v>280</v>
      </c>
      <c r="O17" s="85">
        <f>関係係数シート!L15</f>
        <v>0.63671732979244722</v>
      </c>
      <c r="P17" s="85">
        <f>関係係数シート!M15</f>
        <v>0.60540846946339455</v>
      </c>
    </row>
    <row r="18" spans="2:16" ht="19.5" customHeight="1" x14ac:dyDescent="0.15">
      <c r="B18" s="77" t="s">
        <v>18</v>
      </c>
      <c r="C18" s="63"/>
      <c r="D18" s="25"/>
      <c r="E18" s="25"/>
      <c r="F18" s="25"/>
      <c r="G18" s="23" t="s">
        <v>142</v>
      </c>
      <c r="H18" s="24"/>
      <c r="I18" s="24"/>
      <c r="J18" s="45"/>
      <c r="K18" s="68"/>
      <c r="L18" s="79" t="s">
        <v>270</v>
      </c>
      <c r="N18" s="84" t="s">
        <v>281</v>
      </c>
      <c r="O18" s="85">
        <f>関係係数シート!L16</f>
        <v>0.54308133964057781</v>
      </c>
      <c r="P18" s="85">
        <f>関係係数シート!M16</f>
        <v>0.59867560497056904</v>
      </c>
    </row>
    <row r="19" spans="2:16" ht="19.5" customHeight="1" x14ac:dyDescent="0.15">
      <c r="B19" s="77" t="s">
        <v>19</v>
      </c>
      <c r="C19" s="63"/>
      <c r="D19" s="25"/>
      <c r="E19" s="25"/>
      <c r="F19" s="25"/>
      <c r="G19" s="25"/>
      <c r="H19" s="29" t="s">
        <v>80</v>
      </c>
      <c r="I19" s="30"/>
      <c r="J19" s="46"/>
      <c r="K19" s="68"/>
      <c r="L19" s="79" t="s">
        <v>271</v>
      </c>
      <c r="M19" s="73"/>
      <c r="N19" s="89" t="s">
        <v>408</v>
      </c>
      <c r="O19" s="85">
        <f>関係係数シート!L17</f>
        <v>0.61430064307162602</v>
      </c>
      <c r="P19" s="85">
        <f>関係係数シート!M17</f>
        <v>0.57307815555972996</v>
      </c>
    </row>
    <row r="20" spans="2:16" ht="19.5" customHeight="1" x14ac:dyDescent="0.15">
      <c r="B20" s="77" t="s">
        <v>21</v>
      </c>
      <c r="C20" s="63"/>
      <c r="D20" s="25"/>
      <c r="E20" s="25"/>
      <c r="F20" s="25"/>
      <c r="G20" s="26"/>
      <c r="H20" s="26" t="s">
        <v>144</v>
      </c>
      <c r="I20" s="27"/>
      <c r="J20" s="47"/>
      <c r="K20" s="68"/>
      <c r="L20" s="79" t="s">
        <v>272</v>
      </c>
      <c r="M20" s="73"/>
      <c r="N20" s="32" t="s">
        <v>282</v>
      </c>
      <c r="O20" s="90">
        <f>AVERAGE(O11:O19)</f>
        <v>0.62992868665934032</v>
      </c>
      <c r="P20" s="90">
        <f>AVERAGE(P11:P19)</f>
        <v>0.61767047883349513</v>
      </c>
    </row>
    <row r="21" spans="2:16" ht="31.5" customHeight="1" x14ac:dyDescent="0.15">
      <c r="B21" s="77" t="s">
        <v>23</v>
      </c>
      <c r="C21" s="63"/>
      <c r="D21" s="25"/>
      <c r="E21" s="26"/>
      <c r="F21" s="26"/>
      <c r="G21" s="26" t="s">
        <v>143</v>
      </c>
      <c r="H21" s="27"/>
      <c r="I21" s="27"/>
      <c r="J21" s="47"/>
      <c r="K21" s="68"/>
      <c r="L21" s="79" t="s">
        <v>273</v>
      </c>
      <c r="M21" s="73"/>
    </row>
    <row r="22" spans="2:16" ht="19.5" customHeight="1" x14ac:dyDescent="0.15">
      <c r="B22" s="77" t="s">
        <v>24</v>
      </c>
      <c r="C22" s="63"/>
      <c r="D22" s="25"/>
      <c r="E22" s="23" t="s">
        <v>148</v>
      </c>
      <c r="F22" s="24"/>
      <c r="G22" s="24"/>
      <c r="H22" s="24"/>
      <c r="I22" s="24"/>
      <c r="J22" s="45"/>
      <c r="K22" s="68"/>
      <c r="L22" s="79"/>
      <c r="M22" s="73"/>
    </row>
    <row r="23" spans="2:16" ht="31.5" customHeight="1" x14ac:dyDescent="0.15">
      <c r="B23" s="77" t="s">
        <v>26</v>
      </c>
      <c r="C23" s="63"/>
      <c r="D23" s="25"/>
      <c r="E23" s="25"/>
      <c r="F23" s="23" t="s">
        <v>149</v>
      </c>
      <c r="G23" s="24"/>
      <c r="H23" s="24"/>
      <c r="I23" s="24"/>
      <c r="J23" s="45"/>
      <c r="K23" s="68"/>
      <c r="L23" s="79" t="s">
        <v>283</v>
      </c>
    </row>
    <row r="24" spans="2:16" ht="19.5" customHeight="1" x14ac:dyDescent="0.15">
      <c r="B24" s="77" t="s">
        <v>28</v>
      </c>
      <c r="C24" s="63"/>
      <c r="D24" s="25"/>
      <c r="E24" s="25"/>
      <c r="F24" s="25"/>
      <c r="G24" s="29" t="s">
        <v>150</v>
      </c>
      <c r="H24" s="30"/>
      <c r="I24" s="30"/>
      <c r="J24" s="46"/>
      <c r="K24" s="68"/>
      <c r="L24" s="79" t="s">
        <v>284</v>
      </c>
    </row>
    <row r="25" spans="2:16" ht="19.5" customHeight="1" x14ac:dyDescent="0.15">
      <c r="B25" s="77" t="s">
        <v>30</v>
      </c>
      <c r="C25" s="63"/>
      <c r="D25" s="25"/>
      <c r="E25" s="25"/>
      <c r="F25" s="25"/>
      <c r="G25" s="25" t="s">
        <v>83</v>
      </c>
      <c r="H25" s="22"/>
      <c r="I25" s="22"/>
      <c r="J25" s="48"/>
      <c r="K25" s="68"/>
      <c r="L25" s="79" t="s">
        <v>285</v>
      </c>
    </row>
    <row r="26" spans="2:16" ht="19.5" customHeight="1" x14ac:dyDescent="0.15">
      <c r="B26" s="77" t="s">
        <v>31</v>
      </c>
      <c r="C26" s="63"/>
      <c r="D26" s="25"/>
      <c r="E26" s="25"/>
      <c r="F26" s="23" t="s">
        <v>151</v>
      </c>
      <c r="G26" s="24"/>
      <c r="H26" s="24"/>
      <c r="I26" s="24"/>
      <c r="J26" s="45"/>
      <c r="K26" s="68"/>
      <c r="L26" s="79" t="s">
        <v>286</v>
      </c>
      <c r="N26" s="6" t="s">
        <v>190</v>
      </c>
    </row>
    <row r="27" spans="2:16" ht="28.5" customHeight="1" x14ac:dyDescent="0.15">
      <c r="B27" s="77" t="s">
        <v>32</v>
      </c>
      <c r="C27" s="63"/>
      <c r="D27" s="25"/>
      <c r="E27" s="25"/>
      <c r="F27" s="25"/>
      <c r="G27" s="29" t="s">
        <v>84</v>
      </c>
      <c r="H27" s="30"/>
      <c r="I27" s="30"/>
      <c r="J27" s="46"/>
      <c r="K27" s="68"/>
      <c r="L27" s="79" t="s">
        <v>287</v>
      </c>
    </row>
    <row r="28" spans="2:16" ht="28.5" customHeight="1" x14ac:dyDescent="0.15">
      <c r="B28" s="77" t="s">
        <v>34</v>
      </c>
      <c r="C28" s="63"/>
      <c r="D28" s="25"/>
      <c r="E28" s="25"/>
      <c r="F28" s="25"/>
      <c r="G28" s="25" t="s">
        <v>152</v>
      </c>
      <c r="H28" s="22"/>
      <c r="I28" s="22"/>
      <c r="J28" s="48"/>
      <c r="K28" s="68"/>
      <c r="L28" s="79" t="s">
        <v>288</v>
      </c>
    </row>
    <row r="29" spans="2:16" ht="19.5" customHeight="1" x14ac:dyDescent="0.15">
      <c r="B29" s="77" t="s">
        <v>36</v>
      </c>
      <c r="C29" s="63"/>
      <c r="D29" s="25"/>
      <c r="E29" s="25"/>
      <c r="F29" s="25"/>
      <c r="G29" s="29" t="s">
        <v>153</v>
      </c>
      <c r="H29" s="30"/>
      <c r="I29" s="30"/>
      <c r="J29" s="46"/>
      <c r="K29" s="68"/>
      <c r="L29" s="79" t="s">
        <v>289</v>
      </c>
    </row>
    <row r="30" spans="2:16" ht="19.5" customHeight="1" x14ac:dyDescent="0.15">
      <c r="B30" s="77" t="s">
        <v>37</v>
      </c>
      <c r="C30" s="63"/>
      <c r="D30" s="25"/>
      <c r="E30" s="25"/>
      <c r="F30" s="25"/>
      <c r="G30" s="25" t="s">
        <v>154</v>
      </c>
      <c r="H30" s="22"/>
      <c r="I30" s="22"/>
      <c r="J30" s="48"/>
      <c r="K30" s="68"/>
      <c r="L30" s="79" t="s">
        <v>290</v>
      </c>
    </row>
    <row r="31" spans="2:16" ht="28.5" customHeight="1" x14ac:dyDescent="0.15">
      <c r="B31" s="77" t="s">
        <v>38</v>
      </c>
      <c r="C31" s="63"/>
      <c r="D31" s="25"/>
      <c r="E31" s="25"/>
      <c r="F31" s="25"/>
      <c r="G31" s="29" t="s">
        <v>85</v>
      </c>
      <c r="H31" s="30"/>
      <c r="I31" s="30"/>
      <c r="J31" s="46"/>
      <c r="K31" s="68"/>
      <c r="L31" s="79" t="s">
        <v>326</v>
      </c>
    </row>
    <row r="32" spans="2:16" ht="31.5" customHeight="1" x14ac:dyDescent="0.15">
      <c r="B32" s="77" t="s">
        <v>40</v>
      </c>
      <c r="C32" s="63"/>
      <c r="D32" s="25"/>
      <c r="E32" s="25"/>
      <c r="F32" s="25"/>
      <c r="G32" s="25" t="s">
        <v>155</v>
      </c>
      <c r="H32" s="22"/>
      <c r="I32" s="22"/>
      <c r="J32" s="48"/>
      <c r="K32" s="68"/>
      <c r="L32" s="79" t="s">
        <v>291</v>
      </c>
    </row>
    <row r="33" spans="2:13" ht="31.5" customHeight="1" x14ac:dyDescent="0.15">
      <c r="B33" s="77" t="s">
        <v>42</v>
      </c>
      <c r="C33" s="63"/>
      <c r="D33" s="25"/>
      <c r="E33" s="25"/>
      <c r="F33" s="25"/>
      <c r="G33" s="29" t="s">
        <v>156</v>
      </c>
      <c r="H33" s="30"/>
      <c r="I33" s="30"/>
      <c r="J33" s="46"/>
      <c r="K33" s="68"/>
      <c r="L33" s="79" t="s">
        <v>292</v>
      </c>
    </row>
    <row r="34" spans="2:13" ht="31.5" customHeight="1" x14ac:dyDescent="0.15">
      <c r="B34" s="77" t="s">
        <v>43</v>
      </c>
      <c r="C34" s="63"/>
      <c r="D34" s="26"/>
      <c r="E34" s="26"/>
      <c r="F34" s="26"/>
      <c r="G34" s="26" t="s">
        <v>86</v>
      </c>
      <c r="H34" s="27"/>
      <c r="I34" s="27"/>
      <c r="J34" s="47"/>
      <c r="K34" s="68"/>
      <c r="L34" s="79" t="s">
        <v>293</v>
      </c>
    </row>
    <row r="35" spans="2:13" ht="19.5" customHeight="1" x14ac:dyDescent="0.15">
      <c r="B35" s="77" t="s">
        <v>44</v>
      </c>
      <c r="C35" s="63"/>
      <c r="D35" s="23" t="s">
        <v>259</v>
      </c>
      <c r="E35" s="24"/>
      <c r="F35" s="24"/>
      <c r="G35" s="24"/>
      <c r="H35" s="24"/>
      <c r="I35" s="24"/>
      <c r="J35" s="45"/>
      <c r="K35" s="68"/>
      <c r="L35" s="79"/>
      <c r="M35" s="74"/>
    </row>
    <row r="36" spans="2:13" ht="19.5" customHeight="1" x14ac:dyDescent="0.15">
      <c r="B36" s="77" t="s">
        <v>46</v>
      </c>
      <c r="C36" s="63"/>
      <c r="D36" s="25"/>
      <c r="E36" s="23" t="s">
        <v>158</v>
      </c>
      <c r="F36" s="24"/>
      <c r="G36" s="24"/>
      <c r="H36" s="24"/>
      <c r="I36" s="24"/>
      <c r="J36" s="45"/>
      <c r="K36" s="68"/>
      <c r="L36" s="79" t="s">
        <v>294</v>
      </c>
      <c r="M36" s="74"/>
    </row>
    <row r="37" spans="2:13" ht="19.5" customHeight="1" x14ac:dyDescent="0.15">
      <c r="B37" s="77" t="s">
        <v>48</v>
      </c>
      <c r="C37" s="63"/>
      <c r="D37" s="25"/>
      <c r="E37" s="25"/>
      <c r="F37" s="23" t="s">
        <v>157</v>
      </c>
      <c r="G37" s="24"/>
      <c r="H37" s="24"/>
      <c r="I37" s="24"/>
      <c r="J37" s="45"/>
      <c r="K37" s="68"/>
      <c r="L37" s="79"/>
      <c r="M37" s="74"/>
    </row>
    <row r="38" spans="2:13" ht="19.5" customHeight="1" x14ac:dyDescent="0.15">
      <c r="B38" s="77" t="s">
        <v>50</v>
      </c>
      <c r="C38" s="63"/>
      <c r="D38" s="25"/>
      <c r="E38" s="25"/>
      <c r="F38" s="25"/>
      <c r="G38" s="23" t="s">
        <v>159</v>
      </c>
      <c r="H38" s="24"/>
      <c r="I38" s="24"/>
      <c r="J38" s="45"/>
      <c r="K38" s="68"/>
      <c r="L38" s="79"/>
      <c r="M38" s="74"/>
    </row>
    <row r="39" spans="2:13" ht="19.5" customHeight="1" x14ac:dyDescent="0.15">
      <c r="B39" s="77" t="s">
        <v>78</v>
      </c>
      <c r="C39" s="63"/>
      <c r="D39" s="25"/>
      <c r="E39" s="25"/>
      <c r="F39" s="25"/>
      <c r="G39" s="25"/>
      <c r="H39" s="23" t="s">
        <v>160</v>
      </c>
      <c r="I39" s="24"/>
      <c r="J39" s="45"/>
      <c r="K39" s="68"/>
      <c r="L39" s="79"/>
    </row>
    <row r="40" spans="2:13" ht="19.5" customHeight="1" x14ac:dyDescent="0.15">
      <c r="B40" s="77" t="s">
        <v>88</v>
      </c>
      <c r="C40" s="63"/>
      <c r="D40" s="25"/>
      <c r="E40" s="25"/>
      <c r="F40" s="25"/>
      <c r="G40" s="25"/>
      <c r="H40" s="25"/>
      <c r="I40" s="23" t="s">
        <v>161</v>
      </c>
      <c r="J40" s="45"/>
      <c r="K40" s="68"/>
      <c r="L40" s="79" t="s">
        <v>295</v>
      </c>
    </row>
    <row r="41" spans="2:13" ht="19.5" customHeight="1" x14ac:dyDescent="0.15">
      <c r="B41" s="77" t="s">
        <v>89</v>
      </c>
      <c r="C41" s="63"/>
      <c r="D41" s="25"/>
      <c r="E41" s="25"/>
      <c r="F41" s="25"/>
      <c r="G41" s="25"/>
      <c r="H41" s="25"/>
      <c r="I41" s="29" t="s">
        <v>162</v>
      </c>
      <c r="J41" s="46"/>
      <c r="K41" s="68"/>
      <c r="L41" s="79" t="s">
        <v>296</v>
      </c>
    </row>
    <row r="42" spans="2:13" ht="19.5" customHeight="1" x14ac:dyDescent="0.15">
      <c r="B42" s="77" t="s">
        <v>90</v>
      </c>
      <c r="C42" s="63"/>
      <c r="D42" s="25"/>
      <c r="E42" s="25"/>
      <c r="F42" s="25"/>
      <c r="G42" s="25"/>
      <c r="H42" s="25"/>
      <c r="I42" s="25" t="s">
        <v>163</v>
      </c>
      <c r="J42" s="48"/>
      <c r="K42" s="68"/>
      <c r="L42" s="79" t="s">
        <v>297</v>
      </c>
    </row>
    <row r="43" spans="2:13" ht="19.5" customHeight="1" x14ac:dyDescent="0.15">
      <c r="B43" s="77" t="s">
        <v>91</v>
      </c>
      <c r="C43" s="63"/>
      <c r="D43" s="25"/>
      <c r="E43" s="25"/>
      <c r="F43" s="25"/>
      <c r="G43" s="25"/>
      <c r="H43" s="25"/>
      <c r="I43" s="29" t="s">
        <v>164</v>
      </c>
      <c r="J43" s="46"/>
      <c r="K43" s="68"/>
      <c r="L43" s="79" t="s">
        <v>298</v>
      </c>
    </row>
    <row r="44" spans="2:13" ht="19.5" customHeight="1" x14ac:dyDescent="0.15">
      <c r="B44" s="77" t="s">
        <v>92</v>
      </c>
      <c r="C44" s="63"/>
      <c r="D44" s="25"/>
      <c r="E44" s="25"/>
      <c r="F44" s="25"/>
      <c r="G44" s="25"/>
      <c r="H44" s="25"/>
      <c r="I44" s="25" t="s">
        <v>165</v>
      </c>
      <c r="J44" s="48"/>
      <c r="K44" s="68"/>
      <c r="L44" s="79" t="s">
        <v>299</v>
      </c>
    </row>
    <row r="45" spans="2:13" ht="19.5" customHeight="1" x14ac:dyDescent="0.15">
      <c r="B45" s="77" t="s">
        <v>93</v>
      </c>
      <c r="C45" s="63"/>
      <c r="D45" s="25"/>
      <c r="E45" s="25"/>
      <c r="F45" s="25"/>
      <c r="G45" s="25"/>
      <c r="H45" s="25"/>
      <c r="I45" s="29" t="s">
        <v>166</v>
      </c>
      <c r="J45" s="46"/>
      <c r="K45" s="68"/>
      <c r="L45" s="79" t="s">
        <v>300</v>
      </c>
    </row>
    <row r="46" spans="2:13" ht="19.5" customHeight="1" x14ac:dyDescent="0.15">
      <c r="B46" s="77" t="s">
        <v>94</v>
      </c>
      <c r="C46" s="63"/>
      <c r="D46" s="25"/>
      <c r="E46" s="25"/>
      <c r="F46" s="25"/>
      <c r="G46" s="25"/>
      <c r="H46" s="26"/>
      <c r="I46" s="26" t="s">
        <v>167</v>
      </c>
      <c r="J46" s="47"/>
      <c r="K46" s="68"/>
      <c r="L46" s="79" t="s">
        <v>301</v>
      </c>
    </row>
    <row r="47" spans="2:13" ht="19.5" customHeight="1" x14ac:dyDescent="0.15">
      <c r="B47" s="77" t="s">
        <v>95</v>
      </c>
      <c r="C47" s="63"/>
      <c r="D47" s="25"/>
      <c r="E47" s="25"/>
      <c r="F47" s="25"/>
      <c r="G47" s="25"/>
      <c r="H47" s="23" t="s">
        <v>189</v>
      </c>
      <c r="I47" s="24"/>
      <c r="J47" s="45"/>
      <c r="K47" s="68"/>
      <c r="L47" s="79"/>
    </row>
    <row r="48" spans="2:13" ht="31.5" customHeight="1" x14ac:dyDescent="0.15">
      <c r="B48" s="77" t="s">
        <v>96</v>
      </c>
      <c r="C48" s="63"/>
      <c r="D48" s="25"/>
      <c r="E48" s="25"/>
      <c r="F48" s="25"/>
      <c r="G48" s="25"/>
      <c r="H48" s="25"/>
      <c r="I48" s="23" t="s">
        <v>168</v>
      </c>
      <c r="J48" s="45"/>
      <c r="K48" s="68"/>
      <c r="L48" s="79" t="s">
        <v>302</v>
      </c>
    </row>
    <row r="49" spans="2:12" ht="45" customHeight="1" x14ac:dyDescent="0.15">
      <c r="B49" s="77" t="s">
        <v>97</v>
      </c>
      <c r="C49" s="63"/>
      <c r="D49" s="25"/>
      <c r="E49" s="25"/>
      <c r="F49" s="25"/>
      <c r="G49" s="25"/>
      <c r="H49" s="25"/>
      <c r="I49" s="25"/>
      <c r="J49" s="49" t="s">
        <v>191</v>
      </c>
      <c r="K49" s="68"/>
      <c r="L49" s="79"/>
    </row>
    <row r="50" spans="2:12" ht="19.5" customHeight="1" x14ac:dyDescent="0.15">
      <c r="B50" s="77" t="s">
        <v>98</v>
      </c>
      <c r="C50" s="63"/>
      <c r="D50" s="25"/>
      <c r="E50" s="25"/>
      <c r="F50" s="25"/>
      <c r="G50" s="25"/>
      <c r="H50" s="25"/>
      <c r="I50" s="25"/>
      <c r="J50" s="50" t="s">
        <v>192</v>
      </c>
      <c r="K50" s="68"/>
      <c r="L50" s="79"/>
    </row>
    <row r="51" spans="2:12" ht="19.5" customHeight="1" x14ac:dyDescent="0.15">
      <c r="B51" s="77" t="s">
        <v>99</v>
      </c>
      <c r="C51" s="63"/>
      <c r="D51" s="25"/>
      <c r="E51" s="25"/>
      <c r="F51" s="25"/>
      <c r="G51" s="25"/>
      <c r="H51" s="25"/>
      <c r="I51" s="25"/>
      <c r="J51" s="51" t="s">
        <v>193</v>
      </c>
      <c r="K51" s="68"/>
      <c r="L51" s="79"/>
    </row>
    <row r="52" spans="2:12" ht="19.5" customHeight="1" x14ac:dyDescent="0.15">
      <c r="B52" s="77" t="s">
        <v>100</v>
      </c>
      <c r="C52" s="63"/>
      <c r="D52" s="25"/>
      <c r="E52" s="25"/>
      <c r="F52" s="25"/>
      <c r="G52" s="25"/>
      <c r="H52" s="25"/>
      <c r="I52" s="25"/>
      <c r="J52" s="52" t="s">
        <v>194</v>
      </c>
      <c r="K52" s="68"/>
      <c r="L52" s="79"/>
    </row>
    <row r="53" spans="2:12" ht="19.5" customHeight="1" x14ac:dyDescent="0.15">
      <c r="B53" s="77" t="s">
        <v>101</v>
      </c>
      <c r="C53" s="63"/>
      <c r="D53" s="25"/>
      <c r="E53" s="25"/>
      <c r="F53" s="25"/>
      <c r="G53" s="25"/>
      <c r="H53" s="25"/>
      <c r="I53" s="23" t="s">
        <v>195</v>
      </c>
      <c r="J53" s="45"/>
      <c r="K53" s="68"/>
      <c r="L53" s="79"/>
    </row>
    <row r="54" spans="2:12" ht="45" customHeight="1" x14ac:dyDescent="0.15">
      <c r="B54" s="77" t="s">
        <v>102</v>
      </c>
      <c r="C54" s="63"/>
      <c r="D54" s="25"/>
      <c r="E54" s="25"/>
      <c r="F54" s="25"/>
      <c r="G54" s="25"/>
      <c r="H54" s="25"/>
      <c r="I54" s="25"/>
      <c r="J54" s="53" t="s">
        <v>191</v>
      </c>
      <c r="K54" s="68"/>
      <c r="L54" s="79" t="s">
        <v>303</v>
      </c>
    </row>
    <row r="55" spans="2:12" ht="31.5" customHeight="1" x14ac:dyDescent="0.15">
      <c r="B55" s="77" t="s">
        <v>103</v>
      </c>
      <c r="C55" s="63"/>
      <c r="D55" s="25"/>
      <c r="E55" s="25"/>
      <c r="F55" s="25"/>
      <c r="G55" s="26"/>
      <c r="H55" s="26"/>
      <c r="I55" s="26"/>
      <c r="J55" s="54" t="s">
        <v>196</v>
      </c>
      <c r="K55" s="68"/>
      <c r="L55" s="79" t="s">
        <v>304</v>
      </c>
    </row>
    <row r="56" spans="2:12" ht="19.5" customHeight="1" x14ac:dyDescent="0.15">
      <c r="B56" s="77" t="s">
        <v>104</v>
      </c>
      <c r="C56" s="63"/>
      <c r="D56" s="25"/>
      <c r="E56" s="25"/>
      <c r="F56" s="26"/>
      <c r="G56" s="29" t="s">
        <v>169</v>
      </c>
      <c r="H56" s="30"/>
      <c r="I56" s="30"/>
      <c r="J56" s="46"/>
      <c r="K56" s="68"/>
      <c r="L56" s="79" t="s">
        <v>305</v>
      </c>
    </row>
    <row r="57" spans="2:12" ht="19.5" customHeight="1" x14ac:dyDescent="0.15">
      <c r="B57" s="77" t="s">
        <v>105</v>
      </c>
      <c r="C57" s="63"/>
      <c r="D57" s="25"/>
      <c r="E57" s="25"/>
      <c r="F57" s="23" t="s">
        <v>170</v>
      </c>
      <c r="G57" s="24"/>
      <c r="H57" s="24"/>
      <c r="I57" s="24"/>
      <c r="J57" s="45"/>
      <c r="K57" s="68"/>
      <c r="L57" s="79"/>
    </row>
    <row r="58" spans="2:12" ht="19.5" customHeight="1" x14ac:dyDescent="0.15">
      <c r="B58" s="77" t="s">
        <v>106</v>
      </c>
      <c r="C58" s="63"/>
      <c r="D58" s="25"/>
      <c r="E58" s="25"/>
      <c r="F58" s="25"/>
      <c r="G58" s="23" t="s">
        <v>175</v>
      </c>
      <c r="H58" s="24"/>
      <c r="I58" s="24"/>
      <c r="J58" s="45"/>
      <c r="K58" s="68"/>
      <c r="L58" s="79"/>
    </row>
    <row r="59" spans="2:12" ht="19.5" customHeight="1" x14ac:dyDescent="0.15">
      <c r="B59" s="77" t="s">
        <v>107</v>
      </c>
      <c r="C59" s="63"/>
      <c r="D59" s="25"/>
      <c r="E59" s="25"/>
      <c r="F59" s="25"/>
      <c r="G59" s="25"/>
      <c r="H59" s="23" t="s">
        <v>171</v>
      </c>
      <c r="I59" s="24"/>
      <c r="J59" s="45"/>
      <c r="K59" s="68"/>
      <c r="L59" s="79" t="s">
        <v>306</v>
      </c>
    </row>
    <row r="60" spans="2:12" ht="31.5" customHeight="1" x14ac:dyDescent="0.15">
      <c r="B60" s="77" t="s">
        <v>108</v>
      </c>
      <c r="C60" s="63"/>
      <c r="D60" s="25"/>
      <c r="E60" s="25"/>
      <c r="F60" s="25"/>
      <c r="G60" s="25"/>
      <c r="H60" s="29" t="s">
        <v>173</v>
      </c>
      <c r="I60" s="30"/>
      <c r="J60" s="46"/>
      <c r="K60" s="68"/>
      <c r="L60" s="79" t="s">
        <v>307</v>
      </c>
    </row>
    <row r="61" spans="2:12" ht="19.5" customHeight="1" x14ac:dyDescent="0.15">
      <c r="B61" s="77" t="s">
        <v>109</v>
      </c>
      <c r="C61" s="63"/>
      <c r="D61" s="25"/>
      <c r="E61" s="25"/>
      <c r="F61" s="25"/>
      <c r="G61" s="25"/>
      <c r="H61" s="25" t="s">
        <v>172</v>
      </c>
      <c r="I61" s="22"/>
      <c r="J61" s="48"/>
      <c r="K61" s="68"/>
      <c r="L61" s="79" t="s">
        <v>308</v>
      </c>
    </row>
    <row r="62" spans="2:12" ht="31.5" customHeight="1" x14ac:dyDescent="0.15">
      <c r="B62" s="77" t="s">
        <v>110</v>
      </c>
      <c r="C62" s="63"/>
      <c r="D62" s="25"/>
      <c r="E62" s="25"/>
      <c r="F62" s="25"/>
      <c r="G62" s="25"/>
      <c r="H62" s="23" t="s">
        <v>174</v>
      </c>
      <c r="I62" s="24"/>
      <c r="J62" s="45"/>
      <c r="K62" s="68"/>
      <c r="L62" s="79" t="s">
        <v>309</v>
      </c>
    </row>
    <row r="63" spans="2:12" ht="31.5" customHeight="1" x14ac:dyDescent="0.15">
      <c r="B63" s="77" t="s">
        <v>111</v>
      </c>
      <c r="C63" s="63"/>
      <c r="D63" s="25"/>
      <c r="E63" s="25"/>
      <c r="F63" s="25"/>
      <c r="G63" s="29" t="s">
        <v>176</v>
      </c>
      <c r="H63" s="30"/>
      <c r="I63" s="30"/>
      <c r="J63" s="46"/>
      <c r="K63" s="68"/>
      <c r="L63" s="79" t="s">
        <v>310</v>
      </c>
    </row>
    <row r="64" spans="2:12" ht="31.5" customHeight="1" x14ac:dyDescent="0.15">
      <c r="B64" s="77" t="s">
        <v>112</v>
      </c>
      <c r="C64" s="63"/>
      <c r="D64" s="25"/>
      <c r="E64" s="25"/>
      <c r="F64" s="25"/>
      <c r="G64" s="25" t="s">
        <v>177</v>
      </c>
      <c r="H64" s="22"/>
      <c r="I64" s="22"/>
      <c r="J64" s="48"/>
      <c r="K64" s="68"/>
      <c r="L64" s="79" t="s">
        <v>311</v>
      </c>
    </row>
    <row r="65" spans="2:12" ht="45" customHeight="1" x14ac:dyDescent="0.15">
      <c r="B65" s="77" t="s">
        <v>113</v>
      </c>
      <c r="C65" s="63"/>
      <c r="D65" s="25"/>
      <c r="E65" s="25"/>
      <c r="F65" s="25"/>
      <c r="G65" s="29" t="s">
        <v>187</v>
      </c>
      <c r="H65" s="30"/>
      <c r="I65" s="30"/>
      <c r="J65" s="46"/>
      <c r="K65" s="68"/>
      <c r="L65" s="79" t="s">
        <v>312</v>
      </c>
    </row>
    <row r="66" spans="2:12" ht="19.5" customHeight="1" x14ac:dyDescent="0.15">
      <c r="B66" s="77" t="s">
        <v>114</v>
      </c>
      <c r="C66" s="63"/>
      <c r="D66" s="25"/>
      <c r="E66" s="25"/>
      <c r="F66" s="25"/>
      <c r="G66" s="71" t="s">
        <v>261</v>
      </c>
      <c r="H66" s="22"/>
      <c r="I66" s="22"/>
      <c r="J66" s="48"/>
      <c r="K66" s="68"/>
      <c r="L66" s="79" t="s">
        <v>313</v>
      </c>
    </row>
    <row r="67" spans="2:12" ht="19.5" customHeight="1" x14ac:dyDescent="0.15">
      <c r="B67" s="77" t="s">
        <v>115</v>
      </c>
      <c r="C67" s="63"/>
      <c r="D67" s="25"/>
      <c r="E67" s="25"/>
      <c r="F67" s="25"/>
      <c r="G67" s="29" t="s">
        <v>188</v>
      </c>
      <c r="H67" s="30"/>
      <c r="I67" s="30"/>
      <c r="J67" s="46"/>
      <c r="K67" s="68"/>
      <c r="L67" s="79" t="s">
        <v>314</v>
      </c>
    </row>
    <row r="68" spans="2:12" ht="31.5" customHeight="1" x14ac:dyDescent="0.3">
      <c r="B68" s="77" t="s">
        <v>116</v>
      </c>
      <c r="C68" s="63"/>
      <c r="D68" s="25"/>
      <c r="E68" s="25"/>
      <c r="F68" s="25"/>
      <c r="G68" s="26" t="s">
        <v>178</v>
      </c>
      <c r="H68" s="27"/>
      <c r="I68" s="27"/>
      <c r="J68" s="47"/>
      <c r="K68" s="273"/>
      <c r="L68" s="79" t="s">
        <v>315</v>
      </c>
    </row>
    <row r="69" spans="2:12" ht="31.5" customHeight="1" x14ac:dyDescent="0.15">
      <c r="B69" s="77" t="s">
        <v>117</v>
      </c>
      <c r="C69" s="63"/>
      <c r="D69" s="25"/>
      <c r="E69" s="26"/>
      <c r="F69" s="29" t="s">
        <v>179</v>
      </c>
      <c r="G69" s="30"/>
      <c r="H69" s="30"/>
      <c r="I69" s="30"/>
      <c r="J69" s="46"/>
      <c r="K69" s="68"/>
      <c r="L69" s="79" t="s">
        <v>316</v>
      </c>
    </row>
    <row r="70" spans="2:12" ht="19.5" customHeight="1" x14ac:dyDescent="0.15">
      <c r="B70" s="77" t="s">
        <v>118</v>
      </c>
      <c r="C70" s="63"/>
      <c r="D70" s="25"/>
      <c r="E70" s="23" t="s">
        <v>180</v>
      </c>
      <c r="F70" s="24"/>
      <c r="G70" s="24"/>
      <c r="H70" s="24"/>
      <c r="I70" s="24"/>
      <c r="J70" s="45"/>
      <c r="K70" s="68"/>
      <c r="L70" s="79"/>
    </row>
    <row r="71" spans="2:12" ht="52.5" customHeight="1" x14ac:dyDescent="0.15">
      <c r="B71" s="77" t="s">
        <v>119</v>
      </c>
      <c r="C71" s="63"/>
      <c r="D71" s="25"/>
      <c r="E71" s="25"/>
      <c r="F71" s="23" t="s">
        <v>181</v>
      </c>
      <c r="G71" s="24"/>
      <c r="H71" s="24"/>
      <c r="I71" s="24"/>
      <c r="J71" s="45"/>
      <c r="K71" s="68"/>
      <c r="L71" s="79" t="s">
        <v>317</v>
      </c>
    </row>
    <row r="72" spans="2:12" ht="52.5" customHeight="1" x14ac:dyDescent="0.15">
      <c r="B72" s="77" t="s">
        <v>120</v>
      </c>
      <c r="C72" s="63"/>
      <c r="D72" s="25"/>
      <c r="E72" s="25"/>
      <c r="F72" s="29" t="s">
        <v>182</v>
      </c>
      <c r="G72" s="30"/>
      <c r="H72" s="30"/>
      <c r="I72" s="30"/>
      <c r="J72" s="46"/>
      <c r="K72" s="68"/>
      <c r="L72" s="79" t="s">
        <v>318</v>
      </c>
    </row>
    <row r="73" spans="2:12" ht="31.5" customHeight="1" x14ac:dyDescent="0.15">
      <c r="B73" s="77" t="s">
        <v>121</v>
      </c>
      <c r="C73" s="63"/>
      <c r="D73" s="25"/>
      <c r="E73" s="25"/>
      <c r="F73" s="29" t="s">
        <v>183</v>
      </c>
      <c r="G73" s="30"/>
      <c r="H73" s="30"/>
      <c r="I73" s="30"/>
      <c r="J73" s="46"/>
      <c r="K73" s="68"/>
      <c r="L73" s="79" t="s">
        <v>319</v>
      </c>
    </row>
    <row r="74" spans="2:12" ht="31.5" customHeight="1" x14ac:dyDescent="0.15">
      <c r="B74" s="77" t="s">
        <v>122</v>
      </c>
      <c r="C74" s="63"/>
      <c r="D74" s="25"/>
      <c r="E74" s="25"/>
      <c r="F74" s="332"/>
      <c r="G74" s="29" t="s">
        <v>184</v>
      </c>
      <c r="H74" s="30"/>
      <c r="I74" s="30"/>
      <c r="J74" s="46"/>
      <c r="K74" s="68"/>
      <c r="L74" s="79" t="s">
        <v>320</v>
      </c>
    </row>
    <row r="75" spans="2:12" ht="31.5" customHeight="1" x14ac:dyDescent="0.15">
      <c r="B75" s="77" t="s">
        <v>123</v>
      </c>
      <c r="C75" s="63"/>
      <c r="D75" s="25"/>
      <c r="E75" s="25"/>
      <c r="F75" s="333"/>
      <c r="G75" s="29" t="s">
        <v>185</v>
      </c>
      <c r="H75" s="30"/>
      <c r="I75" s="30"/>
      <c r="J75" s="46"/>
      <c r="K75" s="68"/>
      <c r="L75" s="79" t="s">
        <v>321</v>
      </c>
    </row>
    <row r="76" spans="2:12" ht="52.5" customHeight="1" thickBot="1" x14ac:dyDescent="0.2">
      <c r="B76" s="78" t="s">
        <v>124</v>
      </c>
      <c r="C76" s="64"/>
      <c r="D76" s="58"/>
      <c r="E76" s="58"/>
      <c r="F76" s="334"/>
      <c r="G76" s="59" t="s">
        <v>186</v>
      </c>
      <c r="H76" s="60"/>
      <c r="I76" s="60"/>
      <c r="J76" s="61"/>
      <c r="K76" s="69"/>
      <c r="L76" s="81" t="s">
        <v>322</v>
      </c>
    </row>
    <row r="77" spans="2:12" ht="19.5" customHeight="1" thickBot="1" x14ac:dyDescent="0.2">
      <c r="B77" s="55"/>
      <c r="C77" s="314" t="s">
        <v>260</v>
      </c>
      <c r="D77" s="315"/>
      <c r="E77" s="315"/>
      <c r="F77" s="315"/>
      <c r="G77" s="315"/>
      <c r="H77" s="315"/>
      <c r="I77" s="315"/>
      <c r="J77" s="316"/>
      <c r="K77" s="70">
        <f>SUM(K6:K76)</f>
        <v>0</v>
      </c>
      <c r="L77" s="82"/>
    </row>
  </sheetData>
  <mergeCells count="10">
    <mergeCell ref="N2:Q2"/>
    <mergeCell ref="C77:J77"/>
    <mergeCell ref="B2:K2"/>
    <mergeCell ref="L12:L13"/>
    <mergeCell ref="K12:K13"/>
    <mergeCell ref="F12:J13"/>
    <mergeCell ref="B12:B13"/>
    <mergeCell ref="F74:F76"/>
    <mergeCell ref="C5:J5"/>
    <mergeCell ref="G4:J4"/>
  </mergeCells>
  <phoneticPr fontId="2"/>
  <dataValidations count="2">
    <dataValidation type="list" allowBlank="1" showInputMessage="1" showErrorMessage="1" sqref="O5" xr:uid="{00000000-0002-0000-0100-000000000000}">
      <formula1>$O$10:$P$10</formula1>
    </dataValidation>
    <dataValidation type="list" allowBlank="1" showInputMessage="1" showErrorMessage="1" sqref="N5" xr:uid="{00000000-0002-0000-0100-000001000000}">
      <formula1>$N$11:$N$20</formula1>
    </dataValidation>
  </dataValidations>
  <pageMargins left="1.0629921259842521" right="0.59055118110236227" top="0.86614173228346458" bottom="0.47244094488188981" header="0.51181102362204722" footer="0.51181102362204722"/>
  <pageSetup paperSize="9" scale="42" orientation="portrait" r:id="rId1"/>
  <headerFooter alignWithMargins="0"/>
  <ignoredErrors>
    <ignoredError sqref="B14:B77 B6:B12" numberStoredAsText="1"/>
    <ignoredError sqref="O20:P20" evalError="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I66"/>
  <sheetViews>
    <sheetView showGridLines="0" zoomScaleNormal="100" workbookViewId="0">
      <selection activeCell="H22" sqref="H22"/>
    </sheetView>
  </sheetViews>
  <sheetFormatPr defaultColWidth="18.625" defaultRowHeight="12.95" customHeight="1" x14ac:dyDescent="0.15"/>
  <cols>
    <col min="1" max="2" width="5.625" style="33" customWidth="1"/>
    <col min="3" max="3" width="12.625" style="33" customWidth="1"/>
    <col min="4" max="8" width="14.125" style="33" customWidth="1"/>
    <col min="9" max="9" width="9.375" style="33" customWidth="1"/>
    <col min="10" max="16384" width="18.625" style="33"/>
  </cols>
  <sheetData>
    <row r="1" spans="1:9" ht="18.75" customHeight="1" x14ac:dyDescent="0.15"/>
    <row r="2" spans="1:9" ht="18.75" customHeight="1" x14ac:dyDescent="0.15">
      <c r="C2" s="227"/>
      <c r="D2" s="228"/>
      <c r="E2" s="228"/>
      <c r="F2" s="228"/>
    </row>
    <row r="3" spans="1:9" s="229" customFormat="1" ht="18.75" customHeight="1" x14ac:dyDescent="0.15">
      <c r="C3" s="230"/>
      <c r="D3" s="231"/>
      <c r="E3" s="231"/>
      <c r="F3" s="231"/>
    </row>
    <row r="4" spans="1:9" s="229" customFormat="1" ht="18.75" customHeight="1" x14ac:dyDescent="0.15">
      <c r="C4" s="232"/>
      <c r="D4" s="233"/>
      <c r="E4" s="233"/>
      <c r="F4" s="233"/>
      <c r="G4" s="233"/>
      <c r="H4" s="233"/>
      <c r="I4" s="233"/>
    </row>
    <row r="5" spans="1:9" s="229" customFormat="1" ht="18.75" customHeight="1" x14ac:dyDescent="0.15">
      <c r="C5" s="232"/>
      <c r="D5" s="233"/>
      <c r="E5" s="233"/>
      <c r="F5" s="233"/>
      <c r="G5" s="233"/>
      <c r="H5" s="233"/>
      <c r="I5" s="233"/>
    </row>
    <row r="6" spans="1:9" s="229" customFormat="1" ht="18.75" customHeight="1" x14ac:dyDescent="0.15">
      <c r="C6" s="232"/>
      <c r="D6" s="233"/>
      <c r="E6" s="233"/>
      <c r="F6" s="233"/>
      <c r="G6" s="233"/>
      <c r="H6" s="233"/>
      <c r="I6" s="233"/>
    </row>
    <row r="7" spans="1:9" s="229" customFormat="1" ht="26.25" customHeight="1" x14ac:dyDescent="0.15">
      <c r="C7" s="232"/>
      <c r="D7" s="233"/>
      <c r="E7" s="233"/>
      <c r="F7" s="233"/>
      <c r="G7" s="233"/>
      <c r="H7" s="233"/>
      <c r="I7" s="233"/>
    </row>
    <row r="8" spans="1:9" s="229" customFormat="1" ht="18.75" customHeight="1" x14ac:dyDescent="0.15">
      <c r="A8" s="234"/>
      <c r="B8" s="295"/>
      <c r="C8" s="296" t="s">
        <v>371</v>
      </c>
      <c r="D8" s="295"/>
      <c r="E8" s="295"/>
      <c r="F8" s="295"/>
      <c r="G8" s="295"/>
      <c r="H8" s="295"/>
      <c r="I8" s="234"/>
    </row>
    <row r="9" spans="1:9" s="229" customFormat="1" ht="13.5" customHeight="1" thickBot="1" x14ac:dyDescent="0.2">
      <c r="A9" s="234"/>
      <c r="B9" s="295"/>
      <c r="C9" s="295"/>
      <c r="D9" s="295"/>
      <c r="E9" s="295"/>
      <c r="F9" s="276" t="s">
        <v>255</v>
      </c>
      <c r="G9" s="295"/>
      <c r="H9" s="276" t="s">
        <v>340</v>
      </c>
      <c r="I9" s="234"/>
    </row>
    <row r="10" spans="1:9" s="229" customFormat="1" ht="10.5" customHeight="1" x14ac:dyDescent="0.15">
      <c r="A10" s="234"/>
      <c r="B10" s="297"/>
      <c r="C10" s="347"/>
      <c r="D10" s="349" t="s">
        <v>63</v>
      </c>
      <c r="E10" s="298"/>
      <c r="F10" s="299"/>
      <c r="G10" s="349" t="s">
        <v>64</v>
      </c>
      <c r="H10" s="300"/>
      <c r="I10" s="234"/>
    </row>
    <row r="11" spans="1:9" s="229" customFormat="1" ht="10.5" customHeight="1" x14ac:dyDescent="0.15">
      <c r="A11" s="234"/>
      <c r="B11" s="301"/>
      <c r="C11" s="348"/>
      <c r="D11" s="350"/>
      <c r="E11" s="351" t="s">
        <v>372</v>
      </c>
      <c r="F11" s="302"/>
      <c r="G11" s="350"/>
      <c r="H11" s="340" t="s">
        <v>65</v>
      </c>
      <c r="I11" s="234"/>
    </row>
    <row r="12" spans="1:9" s="236" customFormat="1" ht="30" customHeight="1" x14ac:dyDescent="0.15">
      <c r="A12" s="235"/>
      <c r="B12" s="303"/>
      <c r="C12" s="348"/>
      <c r="D12" s="350"/>
      <c r="E12" s="350"/>
      <c r="F12" s="304" t="s">
        <v>373</v>
      </c>
      <c r="G12" s="350"/>
      <c r="H12" s="340"/>
      <c r="I12" s="235"/>
    </row>
    <row r="13" spans="1:9" s="229" customFormat="1" ht="25.5" customHeight="1" x14ac:dyDescent="0.15">
      <c r="A13" s="234"/>
      <c r="B13" s="341" t="s">
        <v>374</v>
      </c>
      <c r="C13" s="342"/>
      <c r="D13" s="305">
        <f>SUM(D14:D15)</f>
        <v>0</v>
      </c>
      <c r="E13" s="305">
        <f t="shared" ref="E13:H13" si="0">SUM(E14:E15)</f>
        <v>0</v>
      </c>
      <c r="F13" s="305">
        <f t="shared" si="0"/>
        <v>0</v>
      </c>
      <c r="G13" s="305">
        <f t="shared" si="0"/>
        <v>0</v>
      </c>
      <c r="H13" s="306">
        <f t="shared" si="0"/>
        <v>0</v>
      </c>
      <c r="I13" s="234"/>
    </row>
    <row r="14" spans="1:9" s="229" customFormat="1" ht="25.5" customHeight="1" x14ac:dyDescent="0.15">
      <c r="A14" s="234"/>
      <c r="B14" s="301"/>
      <c r="C14" s="307" t="s">
        <v>410</v>
      </c>
      <c r="D14" s="292">
        <f>計算シート２!D43</f>
        <v>0</v>
      </c>
      <c r="E14" s="292">
        <f>計算シート２!E43</f>
        <v>0</v>
      </c>
      <c r="F14" s="292">
        <f>計算シート２!F43</f>
        <v>0</v>
      </c>
      <c r="G14" s="293">
        <f>計算シート１!G43</f>
        <v>0</v>
      </c>
      <c r="H14" s="294">
        <f>計算シート１!H43</f>
        <v>0</v>
      </c>
      <c r="I14" s="234"/>
    </row>
    <row r="15" spans="1:9" s="229" customFormat="1" ht="25.5" customHeight="1" x14ac:dyDescent="0.15">
      <c r="A15" s="234"/>
      <c r="B15" s="308"/>
      <c r="C15" s="309" t="s">
        <v>411</v>
      </c>
      <c r="D15" s="289">
        <f>計算シート２!J43</f>
        <v>0</v>
      </c>
      <c r="E15" s="289">
        <f>計算シート２!K43</f>
        <v>0</v>
      </c>
      <c r="F15" s="289">
        <f>計算シート２!L43</f>
        <v>0</v>
      </c>
      <c r="G15" s="290">
        <f>計算シート２!V43</f>
        <v>0</v>
      </c>
      <c r="H15" s="291">
        <f>計算シート２!X43</f>
        <v>0</v>
      </c>
      <c r="I15" s="234"/>
    </row>
    <row r="16" spans="1:9" s="229" customFormat="1" ht="25.5" customHeight="1" x14ac:dyDescent="0.15">
      <c r="A16" s="234"/>
      <c r="B16" s="343" t="s">
        <v>375</v>
      </c>
      <c r="C16" s="344"/>
      <c r="D16" s="284">
        <f>計算シート２!R43</f>
        <v>0</v>
      </c>
      <c r="E16" s="284">
        <f>計算シート２!S43</f>
        <v>0</v>
      </c>
      <c r="F16" s="284">
        <f>計算シート２!T43</f>
        <v>0</v>
      </c>
      <c r="G16" s="285">
        <f>計算シート２!W43</f>
        <v>0</v>
      </c>
      <c r="H16" s="286">
        <f>計算シート２!Y43</f>
        <v>0</v>
      </c>
      <c r="I16" s="234"/>
    </row>
    <row r="17" spans="1:9" s="229" customFormat="1" ht="25.5" customHeight="1" thickBot="1" x14ac:dyDescent="0.2">
      <c r="A17" s="234"/>
      <c r="B17" s="345" t="s">
        <v>58</v>
      </c>
      <c r="C17" s="346"/>
      <c r="D17" s="287">
        <f>SUM(D13,D16)</f>
        <v>0</v>
      </c>
      <c r="E17" s="287">
        <f t="shared" ref="E17:H17" si="1">SUM(E13,E16)</f>
        <v>0</v>
      </c>
      <c r="F17" s="287">
        <f t="shared" si="1"/>
        <v>0</v>
      </c>
      <c r="G17" s="287">
        <f t="shared" si="1"/>
        <v>0</v>
      </c>
      <c r="H17" s="288">
        <f t="shared" si="1"/>
        <v>0</v>
      </c>
      <c r="I17" s="234"/>
    </row>
    <row r="18" spans="1:9" s="229" customFormat="1" ht="18.75" customHeight="1" thickBot="1" x14ac:dyDescent="0.2">
      <c r="A18" s="234"/>
      <c r="B18" s="234"/>
      <c r="C18" s="238"/>
      <c r="D18" s="237"/>
      <c r="E18" s="237"/>
      <c r="F18" s="237"/>
      <c r="G18" s="234"/>
      <c r="H18" s="234"/>
      <c r="I18" s="234"/>
    </row>
    <row r="19" spans="1:9" s="231" customFormat="1" ht="22.5" customHeight="1" thickTop="1" thickBot="1" x14ac:dyDescent="0.2">
      <c r="A19" s="239"/>
      <c r="B19" s="239"/>
      <c r="C19" s="240" t="s">
        <v>71</v>
      </c>
      <c r="D19" s="241"/>
      <c r="E19" s="242">
        <f>IFERROR(D17/計算シート１!D43,0)</f>
        <v>0</v>
      </c>
      <c r="F19" s="243" t="s">
        <v>376</v>
      </c>
      <c r="G19" s="239"/>
      <c r="H19" s="239"/>
      <c r="I19" s="239"/>
    </row>
    <row r="20" spans="1:9" s="229" customFormat="1" ht="16.5" customHeight="1" thickTop="1" x14ac:dyDescent="0.15">
      <c r="A20" s="234"/>
      <c r="B20" s="234"/>
      <c r="C20" s="234"/>
      <c r="D20" s="234"/>
      <c r="E20" s="234"/>
      <c r="F20" s="234"/>
      <c r="G20" s="234"/>
      <c r="H20" s="234"/>
      <c r="I20" s="234"/>
    </row>
    <row r="21" spans="1:9" s="231" customFormat="1" ht="22.5" customHeight="1" x14ac:dyDescent="0.15">
      <c r="A21" s="239"/>
      <c r="B21" s="239"/>
      <c r="C21" s="244" t="s">
        <v>377</v>
      </c>
      <c r="D21" s="239"/>
      <c r="E21" s="245" t="str">
        <f>'入力シート '!N5</f>
        <v>令和元年</v>
      </c>
      <c r="F21" s="245" t="str">
        <f>'入力シート '!O5</f>
        <v>熊本市</v>
      </c>
      <c r="G21" s="239"/>
      <c r="H21" s="239"/>
      <c r="I21" s="239"/>
    </row>
    <row r="22" spans="1:9" s="229" customFormat="1" ht="40.5" customHeight="1" x14ac:dyDescent="0.15">
      <c r="A22" s="234"/>
      <c r="B22" s="234"/>
      <c r="C22" s="234"/>
      <c r="D22" s="234"/>
      <c r="E22" s="234"/>
      <c r="F22" s="234"/>
      <c r="G22" s="234"/>
      <c r="H22" s="234"/>
      <c r="I22" s="234"/>
    </row>
    <row r="23" spans="1:9" s="229" customFormat="1" ht="13.5" customHeight="1" x14ac:dyDescent="0.15">
      <c r="C23" s="246"/>
      <c r="D23" s="246"/>
      <c r="E23" s="246"/>
    </row>
    <row r="24" spans="1:9" s="229" customFormat="1" ht="13.5" customHeight="1" x14ac:dyDescent="0.15">
      <c r="C24" s="247"/>
      <c r="D24" s="247"/>
      <c r="E24" s="247"/>
    </row>
    <row r="25" spans="1:9" s="229" customFormat="1" ht="13.5" customHeight="1" x14ac:dyDescent="0.15"/>
    <row r="26" spans="1:9" s="229" customFormat="1" ht="13.5" x14ac:dyDescent="0.15"/>
    <row r="27" spans="1:9" s="229" customFormat="1" ht="13.5" x14ac:dyDescent="0.15"/>
    <row r="28" spans="1:9" s="229" customFormat="1" ht="13.5" x14ac:dyDescent="0.15"/>
    <row r="29" spans="1:9" s="229" customFormat="1" ht="13.5" x14ac:dyDescent="0.15"/>
    <row r="30" spans="1:9" s="229" customFormat="1" ht="13.5" x14ac:dyDescent="0.15"/>
    <row r="31" spans="1:9" ht="13.5" x14ac:dyDescent="0.15"/>
    <row r="32" spans="1:9" ht="13.5" x14ac:dyDescent="0.15"/>
    <row r="33" ht="13.5" x14ac:dyDescent="0.15"/>
    <row r="34" ht="13.5" x14ac:dyDescent="0.15"/>
    <row r="35" ht="13.5" x14ac:dyDescent="0.15"/>
    <row r="36" ht="13.5" x14ac:dyDescent="0.15"/>
    <row r="37" ht="13.5" x14ac:dyDescent="0.15"/>
    <row r="38" ht="13.5" x14ac:dyDescent="0.15"/>
    <row r="39" ht="13.5" x14ac:dyDescent="0.15"/>
    <row r="40" ht="13.5" x14ac:dyDescent="0.15"/>
    <row r="41" ht="13.5" x14ac:dyDescent="0.15"/>
    <row r="42" ht="13.5" x14ac:dyDescent="0.15"/>
    <row r="43" ht="13.5" x14ac:dyDescent="0.15"/>
    <row r="44" ht="13.5" x14ac:dyDescent="0.15"/>
    <row r="45" ht="13.5" x14ac:dyDescent="0.15"/>
    <row r="46" ht="13.5" x14ac:dyDescent="0.15"/>
    <row r="47" ht="13.5" x14ac:dyDescent="0.15"/>
    <row r="48" ht="13.5" x14ac:dyDescent="0.15"/>
    <row r="49" ht="13.5" x14ac:dyDescent="0.15"/>
    <row r="50" ht="13.5" x14ac:dyDescent="0.15"/>
    <row r="51" ht="13.5" x14ac:dyDescent="0.15"/>
    <row r="52" ht="13.5" x14ac:dyDescent="0.15"/>
    <row r="53" ht="13.5"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sheetData>
  <mergeCells count="8">
    <mergeCell ref="H11:H12"/>
    <mergeCell ref="B13:C13"/>
    <mergeCell ref="B16:C16"/>
    <mergeCell ref="B17:C17"/>
    <mergeCell ref="C10:C12"/>
    <mergeCell ref="D10:D12"/>
    <mergeCell ref="G10:G12"/>
    <mergeCell ref="E11:E12"/>
  </mergeCells>
  <phoneticPr fontId="3"/>
  <pageMargins left="0.43307086614173229" right="0.31496062992125984" top="0.62992125984251968" bottom="0.39370078740157483" header="0.39370078740157483" footer="0.51181102362204722"/>
  <pageSetup paperSize="9" scale="95" orientation="portrait" r:id="rId1"/>
  <headerFooter alignWithMargins="0"/>
  <ignoredErrors>
    <ignoredError sqref="E21:F21 E19 H16 G16 E16:F16 D16 D13:H15 D17:H17" unlockedFormula="1"/>
  </ignoredErrors>
  <drawing r:id="rId2"/>
  <legacyDrawing r:id="rId3"/>
  <oleObjects>
    <mc:AlternateContent xmlns:mc="http://schemas.openxmlformats.org/markup-compatibility/2006">
      <mc:Choice Requires="x14">
        <oleObject progId="文書" shapeId="22529" r:id="rId4">
          <objectPr defaultSize="0" r:id="rId5">
            <anchor moveWithCells="1">
              <from>
                <xdr:col>1</xdr:col>
                <xdr:colOff>19050</xdr:colOff>
                <xdr:row>22</xdr:row>
                <xdr:rowOff>0</xdr:rowOff>
              </from>
              <to>
                <xdr:col>8</xdr:col>
                <xdr:colOff>76200</xdr:colOff>
                <xdr:row>65</xdr:row>
                <xdr:rowOff>76200</xdr:rowOff>
              </to>
            </anchor>
          </objectPr>
        </oleObject>
      </mc:Choice>
      <mc:Fallback>
        <oleObject progId="文書" shapeId="2252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5"/>
  <sheetViews>
    <sheetView workbookViewId="0">
      <pane xSplit="3" ySplit="5" topLeftCell="D6" activePane="bottomRight" state="frozen"/>
      <selection pane="topRight" activeCell="D1" sqref="D1"/>
      <selection pane="bottomLeft" activeCell="A6" sqref="A6"/>
      <selection pane="bottomRight" activeCell="D43" sqref="D43"/>
    </sheetView>
  </sheetViews>
  <sheetFormatPr defaultColWidth="18.625" defaultRowHeight="12.75" customHeight="1" x14ac:dyDescent="0.15"/>
  <cols>
    <col min="1" max="1" width="2.625" customWidth="1"/>
    <col min="2" max="2" width="4.625" customWidth="1"/>
    <col min="3" max="3" width="30.625" customWidth="1"/>
    <col min="4" max="4" width="11.875" customWidth="1"/>
    <col min="5" max="5" width="14.5" customWidth="1"/>
    <col min="6" max="6" width="13.125" customWidth="1"/>
    <col min="7" max="8" width="11.875" customWidth="1"/>
  </cols>
  <sheetData>
    <row r="1" spans="2:8" ht="22.5" customHeight="1" x14ac:dyDescent="0.15"/>
    <row r="2" spans="2:8" ht="19.5" customHeight="1" x14ac:dyDescent="0.15">
      <c r="F2" s="5" t="s">
        <v>255</v>
      </c>
      <c r="H2" s="5" t="s">
        <v>340</v>
      </c>
    </row>
    <row r="3" spans="2:8" ht="19.5" customHeight="1" thickBot="1" x14ac:dyDescent="0.2">
      <c r="D3" s="352" t="s">
        <v>128</v>
      </c>
      <c r="E3" s="353"/>
      <c r="F3" s="353"/>
      <c r="G3" s="353"/>
      <c r="H3" s="354"/>
    </row>
    <row r="4" spans="2:8" ht="19.5" customHeight="1" x14ac:dyDescent="0.15">
      <c r="B4" s="359" t="s">
        <v>339</v>
      </c>
      <c r="C4" s="360"/>
      <c r="D4" s="364" t="s">
        <v>129</v>
      </c>
      <c r="E4" s="357" t="s">
        <v>382</v>
      </c>
      <c r="F4" s="357" t="s">
        <v>341</v>
      </c>
      <c r="G4" s="357" t="s">
        <v>342</v>
      </c>
      <c r="H4" s="355" t="s">
        <v>343</v>
      </c>
    </row>
    <row r="5" spans="2:8" s="1" customFormat="1" ht="34.5" customHeight="1" thickBot="1" x14ac:dyDescent="0.2">
      <c r="B5" s="361"/>
      <c r="C5" s="362"/>
      <c r="D5" s="365"/>
      <c r="E5" s="363"/>
      <c r="F5" s="358"/>
      <c r="G5" s="363"/>
      <c r="H5" s="356"/>
    </row>
    <row r="6" spans="2:8" ht="19.5" customHeight="1" x14ac:dyDescent="0.15">
      <c r="B6" s="91" t="s">
        <v>0</v>
      </c>
      <c r="C6" s="93" t="s">
        <v>383</v>
      </c>
      <c r="D6" s="99">
        <v>0</v>
      </c>
      <c r="E6" s="101">
        <f>D6*関係係数シート!$D4</f>
        <v>0</v>
      </c>
      <c r="F6" s="146">
        <f>投入係数シート!BV57</f>
        <v>0</v>
      </c>
      <c r="G6" s="248">
        <f>ROUND(E6*関係係数シート!$H4,0)</f>
        <v>0</v>
      </c>
      <c r="H6" s="249">
        <f>ROUND(E6*関係係数シート!$I4,0)</f>
        <v>0</v>
      </c>
    </row>
    <row r="7" spans="2:8" ht="19.5" customHeight="1" x14ac:dyDescent="0.15">
      <c r="B7" s="91" t="s">
        <v>1</v>
      </c>
      <c r="C7" s="93" t="s">
        <v>2</v>
      </c>
      <c r="D7" s="99">
        <v>0</v>
      </c>
      <c r="E7" s="101">
        <f>D7*関係係数シート!$D5</f>
        <v>0</v>
      </c>
      <c r="F7" s="146">
        <f>投入係数シート!BV58</f>
        <v>0</v>
      </c>
      <c r="G7" s="248">
        <f>ROUND(E7*関係係数シート!$H5,0)</f>
        <v>0</v>
      </c>
      <c r="H7" s="249">
        <f>ROUND(E7*関係係数シート!$I5,0)</f>
        <v>0</v>
      </c>
    </row>
    <row r="8" spans="2:8" ht="19.5" customHeight="1" x14ac:dyDescent="0.15">
      <c r="B8" s="91" t="s">
        <v>3</v>
      </c>
      <c r="C8" s="93" t="s">
        <v>327</v>
      </c>
      <c r="D8" s="99">
        <v>0</v>
      </c>
      <c r="E8" s="101">
        <f>D8*関係係数シート!$D6</f>
        <v>0</v>
      </c>
      <c r="F8" s="146">
        <f>投入係数シート!BV59</f>
        <v>0</v>
      </c>
      <c r="G8" s="248">
        <f>ROUND(E8*関係係数シート!$H6,0)</f>
        <v>0</v>
      </c>
      <c r="H8" s="249">
        <f>ROUND(E8*関係係数シート!$I6,0)</f>
        <v>0</v>
      </c>
    </row>
    <row r="9" spans="2:8" ht="19.5" customHeight="1" x14ac:dyDescent="0.15">
      <c r="B9" s="91" t="s">
        <v>4</v>
      </c>
      <c r="C9" s="93" t="s">
        <v>5</v>
      </c>
      <c r="D9" s="99">
        <v>0</v>
      </c>
      <c r="E9" s="101">
        <f>D9*関係係数シート!$D7</f>
        <v>0</v>
      </c>
      <c r="F9" s="146">
        <f>投入係数シート!BV60</f>
        <v>0</v>
      </c>
      <c r="G9" s="248">
        <f>ROUND(E9*関係係数シート!$H7,0)</f>
        <v>0</v>
      </c>
      <c r="H9" s="249">
        <f>ROUND(E9*関係係数シート!$I7,0)</f>
        <v>0</v>
      </c>
    </row>
    <row r="10" spans="2:8" ht="19.5" customHeight="1" x14ac:dyDescent="0.15">
      <c r="B10" s="91" t="s">
        <v>6</v>
      </c>
      <c r="C10" s="93" t="s">
        <v>7</v>
      </c>
      <c r="D10" s="99">
        <v>0</v>
      </c>
      <c r="E10" s="101">
        <f>D10*関係係数シート!$D8</f>
        <v>0</v>
      </c>
      <c r="F10" s="146">
        <f>投入係数シート!BV61</f>
        <v>0</v>
      </c>
      <c r="G10" s="248">
        <f>ROUND(E10*関係係数シート!$H8,0)</f>
        <v>0</v>
      </c>
      <c r="H10" s="249">
        <f>ROUND(E10*関係係数シート!$I8,0)</f>
        <v>0</v>
      </c>
    </row>
    <row r="11" spans="2:8" ht="19.5" customHeight="1" x14ac:dyDescent="0.15">
      <c r="B11" s="91" t="s">
        <v>8</v>
      </c>
      <c r="C11" s="93" t="s">
        <v>9</v>
      </c>
      <c r="D11" s="99">
        <v>0</v>
      </c>
      <c r="E11" s="101">
        <f>D11*関係係数シート!$D9</f>
        <v>0</v>
      </c>
      <c r="F11" s="146">
        <f>投入係数シート!BV62</f>
        <v>0</v>
      </c>
      <c r="G11" s="248">
        <f>ROUND(E11*関係係数シート!$H9,0)</f>
        <v>0</v>
      </c>
      <c r="H11" s="249">
        <f>ROUND(E11*関係係数シート!$I9,0)</f>
        <v>0</v>
      </c>
    </row>
    <row r="12" spans="2:8" ht="19.5" customHeight="1" x14ac:dyDescent="0.15">
      <c r="B12" s="91" t="s">
        <v>10</v>
      </c>
      <c r="C12" s="93" t="s">
        <v>11</v>
      </c>
      <c r="D12" s="99">
        <v>0</v>
      </c>
      <c r="E12" s="101">
        <f>D12*関係係数シート!$D10</f>
        <v>0</v>
      </c>
      <c r="F12" s="146">
        <f>投入係数シート!BV63</f>
        <v>0</v>
      </c>
      <c r="G12" s="248">
        <f>ROUND(E12*関係係数シート!$H10,0)</f>
        <v>0</v>
      </c>
      <c r="H12" s="249">
        <f>ROUND(E12*関係係数シート!$I10,0)</f>
        <v>0</v>
      </c>
    </row>
    <row r="13" spans="2:8" ht="19.5" customHeight="1" x14ac:dyDescent="0.15">
      <c r="B13" s="91" t="s">
        <v>12</v>
      </c>
      <c r="C13" s="93" t="s">
        <v>384</v>
      </c>
      <c r="D13" s="99">
        <v>0</v>
      </c>
      <c r="E13" s="101">
        <f>D13*関係係数シート!$D11</f>
        <v>0</v>
      </c>
      <c r="F13" s="146">
        <f>投入係数シート!BV64</f>
        <v>0</v>
      </c>
      <c r="G13" s="248">
        <f>ROUND(E13*関係係数シート!$H11,0)</f>
        <v>0</v>
      </c>
      <c r="H13" s="249">
        <f>ROUND(E13*関係係数シート!$I11,0)</f>
        <v>0</v>
      </c>
    </row>
    <row r="14" spans="2:8" ht="19.5" customHeight="1" x14ac:dyDescent="0.15">
      <c r="B14" s="91" t="s">
        <v>14</v>
      </c>
      <c r="C14" s="93" t="s">
        <v>13</v>
      </c>
      <c r="D14" s="99">
        <v>0</v>
      </c>
      <c r="E14" s="101">
        <f>D14*関係係数シート!$D12</f>
        <v>0</v>
      </c>
      <c r="F14" s="146">
        <f>投入係数シート!BV65</f>
        <v>0</v>
      </c>
      <c r="G14" s="248">
        <f>ROUND(E14*関係係数シート!$H12,0)</f>
        <v>0</v>
      </c>
      <c r="H14" s="249">
        <f>ROUND(E14*関係係数シート!$I12,0)</f>
        <v>0</v>
      </c>
    </row>
    <row r="15" spans="2:8" ht="19.5" customHeight="1" x14ac:dyDescent="0.15">
      <c r="B15" s="91" t="s">
        <v>15</v>
      </c>
      <c r="C15" s="93" t="s">
        <v>385</v>
      </c>
      <c r="D15" s="99">
        <v>0</v>
      </c>
      <c r="E15" s="101">
        <f>D15*関係係数シート!$D13</f>
        <v>0</v>
      </c>
      <c r="F15" s="146">
        <f>投入係数シート!BV66</f>
        <v>0</v>
      </c>
      <c r="G15" s="248">
        <f>ROUND(E15*関係係数シート!$H13,0)</f>
        <v>0</v>
      </c>
      <c r="H15" s="249">
        <f>ROUND(E15*関係係数シート!$I13,0)</f>
        <v>0</v>
      </c>
    </row>
    <row r="16" spans="2:8" ht="19.5" customHeight="1" x14ac:dyDescent="0.15">
      <c r="B16" s="91" t="s">
        <v>16</v>
      </c>
      <c r="C16" s="93" t="s">
        <v>17</v>
      </c>
      <c r="D16" s="99">
        <v>0</v>
      </c>
      <c r="E16" s="101">
        <f>D16*関係係数シート!$D14</f>
        <v>0</v>
      </c>
      <c r="F16" s="146">
        <f>投入係数シート!BV67</f>
        <v>0</v>
      </c>
      <c r="G16" s="248">
        <f>ROUND(E16*関係係数シート!$H14,0)</f>
        <v>0</v>
      </c>
      <c r="H16" s="249">
        <f>ROUND(E16*関係係数シート!$I14,0)</f>
        <v>0</v>
      </c>
    </row>
    <row r="17" spans="2:8" ht="19.5" customHeight="1" x14ac:dyDescent="0.15">
      <c r="B17" s="91" t="s">
        <v>18</v>
      </c>
      <c r="C17" s="93" t="s">
        <v>359</v>
      </c>
      <c r="D17" s="99">
        <v>0</v>
      </c>
      <c r="E17" s="101">
        <f>D17*関係係数シート!$D15</f>
        <v>0</v>
      </c>
      <c r="F17" s="146">
        <f>投入係数シート!BV68</f>
        <v>0</v>
      </c>
      <c r="G17" s="248">
        <f>ROUND(E17*関係係数シート!$H15,0)</f>
        <v>0</v>
      </c>
      <c r="H17" s="249">
        <f>ROUND(E17*関係係数シート!$I15,0)</f>
        <v>0</v>
      </c>
    </row>
    <row r="18" spans="2:8" ht="19.5" customHeight="1" x14ac:dyDescent="0.15">
      <c r="B18" s="91" t="s">
        <v>19</v>
      </c>
      <c r="C18" s="93" t="s">
        <v>360</v>
      </c>
      <c r="D18" s="99">
        <v>0</v>
      </c>
      <c r="E18" s="101">
        <f>D18*関係係数シート!$D16</f>
        <v>0</v>
      </c>
      <c r="F18" s="146">
        <f>投入係数シート!BV69</f>
        <v>0</v>
      </c>
      <c r="G18" s="248">
        <f>ROUND(E18*関係係数シート!$H16,0)</f>
        <v>0</v>
      </c>
      <c r="H18" s="249">
        <f>ROUND(E18*関係係数シート!$I16,0)</f>
        <v>0</v>
      </c>
    </row>
    <row r="19" spans="2:8" ht="19.5" customHeight="1" x14ac:dyDescent="0.15">
      <c r="B19" s="91" t="s">
        <v>21</v>
      </c>
      <c r="C19" s="93" t="s">
        <v>361</v>
      </c>
      <c r="D19" s="99">
        <v>0</v>
      </c>
      <c r="E19" s="101">
        <f>D19*関係係数シート!$D17</f>
        <v>0</v>
      </c>
      <c r="F19" s="146">
        <f>投入係数シート!BV70</f>
        <v>0</v>
      </c>
      <c r="G19" s="248">
        <f>ROUND(E19*関係係数シート!$H17,0)</f>
        <v>0</v>
      </c>
      <c r="H19" s="249">
        <f>ROUND(E19*関係係数シート!$I17,0)</f>
        <v>0</v>
      </c>
    </row>
    <row r="20" spans="2:8" ht="19.5" customHeight="1" x14ac:dyDescent="0.15">
      <c r="B20" s="91" t="s">
        <v>23</v>
      </c>
      <c r="C20" s="93" t="s">
        <v>328</v>
      </c>
      <c r="D20" s="99">
        <v>0</v>
      </c>
      <c r="E20" s="101">
        <f>D20*関係係数シート!$D18</f>
        <v>0</v>
      </c>
      <c r="F20" s="146">
        <f>投入係数シート!BV71</f>
        <v>0</v>
      </c>
      <c r="G20" s="248">
        <f>ROUND(E20*関係係数シート!$H18,0)</f>
        <v>0</v>
      </c>
      <c r="H20" s="249">
        <f>ROUND(E20*関係係数シート!$I18,0)</f>
        <v>0</v>
      </c>
    </row>
    <row r="21" spans="2:8" ht="19.5" customHeight="1" x14ac:dyDescent="0.15">
      <c r="B21" s="91" t="s">
        <v>24</v>
      </c>
      <c r="C21" s="93" t="s">
        <v>20</v>
      </c>
      <c r="D21" s="99">
        <v>0</v>
      </c>
      <c r="E21" s="101">
        <f>D21*関係係数シート!$D19</f>
        <v>0</v>
      </c>
      <c r="F21" s="146">
        <f>投入係数シート!BV72</f>
        <v>0</v>
      </c>
      <c r="G21" s="248">
        <f>ROUND(E21*関係係数シート!$H19,0)</f>
        <v>0</v>
      </c>
      <c r="H21" s="249">
        <f>ROUND(E21*関係係数シート!$I19,0)</f>
        <v>0</v>
      </c>
    </row>
    <row r="22" spans="2:8" ht="19.5" customHeight="1" x14ac:dyDescent="0.15">
      <c r="B22" s="91" t="s">
        <v>26</v>
      </c>
      <c r="C22" s="93" t="s">
        <v>386</v>
      </c>
      <c r="D22" s="99">
        <v>0</v>
      </c>
      <c r="E22" s="101">
        <f>D22*関係係数シート!$D20</f>
        <v>0</v>
      </c>
      <c r="F22" s="146">
        <f>投入係数シート!BV73</f>
        <v>0</v>
      </c>
      <c r="G22" s="248">
        <f>ROUND(E22*関係係数シート!$H20,0)</f>
        <v>0</v>
      </c>
      <c r="H22" s="249">
        <f>ROUND(E22*関係係数シート!$I20,0)</f>
        <v>0</v>
      </c>
    </row>
    <row r="23" spans="2:8" ht="19.5" customHeight="1" x14ac:dyDescent="0.15">
      <c r="B23" s="91" t="s">
        <v>28</v>
      </c>
      <c r="C23" s="93" t="s">
        <v>22</v>
      </c>
      <c r="D23" s="99">
        <v>0</v>
      </c>
      <c r="E23" s="101">
        <f>D23*関係係数シート!$D21</f>
        <v>0</v>
      </c>
      <c r="F23" s="146">
        <f>投入係数シート!BV74</f>
        <v>0</v>
      </c>
      <c r="G23" s="248">
        <f>ROUND(E23*関係係数シート!$H21,0)</f>
        <v>0</v>
      </c>
      <c r="H23" s="249">
        <f>ROUND(E23*関係係数シート!$I21,0)</f>
        <v>0</v>
      </c>
    </row>
    <row r="24" spans="2:8" ht="19.5" customHeight="1" x14ac:dyDescent="0.15">
      <c r="B24" s="91" t="s">
        <v>30</v>
      </c>
      <c r="C24" s="93" t="s">
        <v>25</v>
      </c>
      <c r="D24" s="99">
        <v>0</v>
      </c>
      <c r="E24" s="101">
        <f>D24*関係係数シート!$D22</f>
        <v>0</v>
      </c>
      <c r="F24" s="146">
        <f>投入係数シート!BV75</f>
        <v>0</v>
      </c>
      <c r="G24" s="248">
        <f>ROUND(E24*関係係数シート!$H22,0)</f>
        <v>0</v>
      </c>
      <c r="H24" s="249">
        <f>ROUND(E24*関係係数シート!$I22,0)</f>
        <v>0</v>
      </c>
    </row>
    <row r="25" spans="2:8" ht="19.5" customHeight="1" x14ac:dyDescent="0.15">
      <c r="B25" s="91" t="s">
        <v>31</v>
      </c>
      <c r="C25" s="93" t="s">
        <v>27</v>
      </c>
      <c r="D25" s="98">
        <f>'入力シート '!K77</f>
        <v>0</v>
      </c>
      <c r="E25" s="102">
        <f>D25*関係係数シート!D23</f>
        <v>0</v>
      </c>
      <c r="F25" s="146">
        <f>投入係数シート!BV76</f>
        <v>0</v>
      </c>
      <c r="G25" s="250">
        <f>ROUND(E25*関係係数シート!$H23,0)</f>
        <v>0</v>
      </c>
      <c r="H25" s="251">
        <f>ROUND(E25*関係係数シート!$I23,0)</f>
        <v>0</v>
      </c>
    </row>
    <row r="26" spans="2:8" ht="19.5" customHeight="1" x14ac:dyDescent="0.15">
      <c r="B26" s="91" t="s">
        <v>32</v>
      </c>
      <c r="C26" s="93" t="s">
        <v>29</v>
      </c>
      <c r="D26" s="99">
        <v>0</v>
      </c>
      <c r="E26" s="101">
        <f>D26*関係係数シート!$D24</f>
        <v>0</v>
      </c>
      <c r="F26" s="146">
        <f>投入係数シート!BV77</f>
        <v>0</v>
      </c>
      <c r="G26" s="248">
        <f>ROUND(E26*関係係数シート!$H24,0)</f>
        <v>0</v>
      </c>
      <c r="H26" s="249">
        <f>ROUND(E26*関係係数シート!$I24,0)</f>
        <v>0</v>
      </c>
    </row>
    <row r="27" spans="2:8" ht="19.5" customHeight="1" x14ac:dyDescent="0.15">
      <c r="B27" s="91" t="s">
        <v>34</v>
      </c>
      <c r="C27" s="93" t="s">
        <v>362</v>
      </c>
      <c r="D27" s="99">
        <v>0</v>
      </c>
      <c r="E27" s="101">
        <f>D27*関係係数シート!$D25</f>
        <v>0</v>
      </c>
      <c r="F27" s="146">
        <f>投入係数シート!BV78</f>
        <v>0</v>
      </c>
      <c r="G27" s="248">
        <f>ROUND(E27*関係係数シート!$H25,0)</f>
        <v>0</v>
      </c>
      <c r="H27" s="249">
        <f>ROUND(E27*関係係数シート!$I25,0)</f>
        <v>0</v>
      </c>
    </row>
    <row r="28" spans="2:8" ht="19.5" customHeight="1" x14ac:dyDescent="0.15">
      <c r="B28" s="91" t="s">
        <v>36</v>
      </c>
      <c r="C28" s="93" t="s">
        <v>329</v>
      </c>
      <c r="D28" s="99">
        <v>0</v>
      </c>
      <c r="E28" s="101">
        <f>D28*関係係数シート!$D26</f>
        <v>0</v>
      </c>
      <c r="F28" s="146">
        <f>投入係数シート!BV79</f>
        <v>0</v>
      </c>
      <c r="G28" s="248">
        <f>ROUND(E28*関係係数シート!$H26,0)</f>
        <v>0</v>
      </c>
      <c r="H28" s="249">
        <f>ROUND(E28*関係係数シート!$I26,0)</f>
        <v>0</v>
      </c>
    </row>
    <row r="29" spans="2:8" ht="19.5" customHeight="1" x14ac:dyDescent="0.15">
      <c r="B29" s="91" t="s">
        <v>37</v>
      </c>
      <c r="C29" s="93" t="s">
        <v>387</v>
      </c>
      <c r="D29" s="99">
        <v>0</v>
      </c>
      <c r="E29" s="101">
        <f>D29*関係係数シート!$D27</f>
        <v>0</v>
      </c>
      <c r="F29" s="146">
        <f>投入係数シート!BV80</f>
        <v>0</v>
      </c>
      <c r="G29" s="248">
        <f>ROUND(E29*関係係数シート!$H27,0)</f>
        <v>0</v>
      </c>
      <c r="H29" s="249">
        <f>ROUND(E29*関係係数シート!$I27,0)</f>
        <v>0</v>
      </c>
    </row>
    <row r="30" spans="2:8" ht="19.5" customHeight="1" x14ac:dyDescent="0.15">
      <c r="B30" s="91" t="s">
        <v>38</v>
      </c>
      <c r="C30" s="93" t="s">
        <v>388</v>
      </c>
      <c r="D30" s="99">
        <v>0</v>
      </c>
      <c r="E30" s="101">
        <f>D30*関係係数シート!$D28</f>
        <v>0</v>
      </c>
      <c r="F30" s="146">
        <f>投入係数シート!BV81</f>
        <v>0</v>
      </c>
      <c r="G30" s="248">
        <f>ROUND(E30*関係係数シート!$H28,0)</f>
        <v>0</v>
      </c>
      <c r="H30" s="249">
        <f>ROUND(E30*関係係数シート!$I28,0)</f>
        <v>0</v>
      </c>
    </row>
    <row r="31" spans="2:8" ht="19.5" customHeight="1" x14ac:dyDescent="0.15">
      <c r="B31" s="91" t="s">
        <v>40</v>
      </c>
      <c r="C31" s="93" t="s">
        <v>33</v>
      </c>
      <c r="D31" s="99">
        <v>0</v>
      </c>
      <c r="E31" s="101">
        <f>D31*関係係数シート!$D29</f>
        <v>0</v>
      </c>
      <c r="F31" s="146">
        <f>投入係数シート!BV82</f>
        <v>0</v>
      </c>
      <c r="G31" s="248">
        <f>ROUND(E31*関係係数シート!$H29,0)</f>
        <v>0</v>
      </c>
      <c r="H31" s="249">
        <f>ROUND(E31*関係係数シート!$I29,0)</f>
        <v>0</v>
      </c>
    </row>
    <row r="32" spans="2:8" ht="19.5" customHeight="1" x14ac:dyDescent="0.15">
      <c r="B32" s="91" t="s">
        <v>42</v>
      </c>
      <c r="C32" s="93" t="s">
        <v>35</v>
      </c>
      <c r="D32" s="99">
        <v>0</v>
      </c>
      <c r="E32" s="101">
        <f>D32*関係係数シート!$D30</f>
        <v>0</v>
      </c>
      <c r="F32" s="146">
        <f>投入係数シート!BV83</f>
        <v>0</v>
      </c>
      <c r="G32" s="248">
        <f>ROUND(E32*関係係数シート!$H30,0)</f>
        <v>0</v>
      </c>
      <c r="H32" s="249">
        <f>ROUND(E32*関係係数シート!$I30,0)</f>
        <v>0</v>
      </c>
    </row>
    <row r="33" spans="2:8" ht="19.5" customHeight="1" x14ac:dyDescent="0.15">
      <c r="B33" s="91" t="s">
        <v>43</v>
      </c>
      <c r="C33" s="93" t="s">
        <v>363</v>
      </c>
      <c r="D33" s="99">
        <v>0</v>
      </c>
      <c r="E33" s="101">
        <f>D33*関係係数シート!$D31</f>
        <v>0</v>
      </c>
      <c r="F33" s="146">
        <f>投入係数シート!BV84</f>
        <v>0</v>
      </c>
      <c r="G33" s="248">
        <f>ROUND(E33*関係係数シート!$H31,0)</f>
        <v>0</v>
      </c>
      <c r="H33" s="249">
        <f>ROUND(E33*関係係数シート!$I31,0)</f>
        <v>0</v>
      </c>
    </row>
    <row r="34" spans="2:8" ht="19.5" customHeight="1" x14ac:dyDescent="0.15">
      <c r="B34" s="91" t="s">
        <v>44</v>
      </c>
      <c r="C34" s="93" t="s">
        <v>330</v>
      </c>
      <c r="D34" s="99">
        <v>0</v>
      </c>
      <c r="E34" s="101">
        <f>D34*関係係数シート!$D32</f>
        <v>0</v>
      </c>
      <c r="F34" s="146">
        <f>投入係数シート!BV85</f>
        <v>0</v>
      </c>
      <c r="G34" s="248">
        <f>ROUND(E34*関係係数シート!$H32,0)</f>
        <v>0</v>
      </c>
      <c r="H34" s="249">
        <f>ROUND(E34*関係係数シート!$I32,0)</f>
        <v>0</v>
      </c>
    </row>
    <row r="35" spans="2:8" ht="19.5" customHeight="1" x14ac:dyDescent="0.15">
      <c r="B35" s="91" t="s">
        <v>46</v>
      </c>
      <c r="C35" s="93" t="s">
        <v>39</v>
      </c>
      <c r="D35" s="99">
        <v>0</v>
      </c>
      <c r="E35" s="101">
        <f>D35*関係係数シート!$D33</f>
        <v>0</v>
      </c>
      <c r="F35" s="146">
        <f>投入係数シート!BV86</f>
        <v>0</v>
      </c>
      <c r="G35" s="248">
        <f>ROUND(E35*関係係数シート!$H33,0)</f>
        <v>0</v>
      </c>
      <c r="H35" s="249">
        <f>ROUND(E35*関係係数シート!$I33,0)</f>
        <v>0</v>
      </c>
    </row>
    <row r="36" spans="2:8" ht="19.5" customHeight="1" x14ac:dyDescent="0.15">
      <c r="B36" s="91" t="s">
        <v>48</v>
      </c>
      <c r="C36" s="93" t="s">
        <v>41</v>
      </c>
      <c r="D36" s="99">
        <v>0</v>
      </c>
      <c r="E36" s="101">
        <f>D36*関係係数シート!$D34</f>
        <v>0</v>
      </c>
      <c r="F36" s="146">
        <f>投入係数シート!BV87</f>
        <v>0</v>
      </c>
      <c r="G36" s="248">
        <f>ROUND(E36*関係係数シート!$H34,0)</f>
        <v>0</v>
      </c>
      <c r="H36" s="249">
        <f>ROUND(E36*関係係数シート!$I34,0)</f>
        <v>0</v>
      </c>
    </row>
    <row r="37" spans="2:8" ht="19.5" customHeight="1" x14ac:dyDescent="0.15">
      <c r="B37" s="91" t="s">
        <v>50</v>
      </c>
      <c r="C37" s="93" t="s">
        <v>364</v>
      </c>
      <c r="D37" s="99">
        <v>0</v>
      </c>
      <c r="E37" s="101">
        <f>D37*関係係数シート!$D35</f>
        <v>0</v>
      </c>
      <c r="F37" s="146">
        <f>投入係数シート!BV88</f>
        <v>0</v>
      </c>
      <c r="G37" s="248">
        <f>ROUND(E37*関係係数シート!$H35,0)</f>
        <v>0</v>
      </c>
      <c r="H37" s="249">
        <f>ROUND(E37*関係係数シート!$I35,0)</f>
        <v>0</v>
      </c>
    </row>
    <row r="38" spans="2:8" ht="19.5" customHeight="1" x14ac:dyDescent="0.15">
      <c r="B38" s="91" t="s">
        <v>78</v>
      </c>
      <c r="C38" s="93" t="s">
        <v>389</v>
      </c>
      <c r="D38" s="99">
        <v>0</v>
      </c>
      <c r="E38" s="101">
        <f>D38*関係係数シート!$D36</f>
        <v>0</v>
      </c>
      <c r="F38" s="146">
        <f>投入係数シート!BV89</f>
        <v>0</v>
      </c>
      <c r="G38" s="248">
        <f>ROUND(E38*関係係数シート!$H36,0)</f>
        <v>0</v>
      </c>
      <c r="H38" s="249">
        <f>ROUND(E38*関係係数シート!$I36,0)</f>
        <v>0</v>
      </c>
    </row>
    <row r="39" spans="2:8" ht="19.5" customHeight="1" x14ac:dyDescent="0.15">
      <c r="B39" s="91" t="s">
        <v>88</v>
      </c>
      <c r="C39" s="93" t="s">
        <v>45</v>
      </c>
      <c r="D39" s="99">
        <v>0</v>
      </c>
      <c r="E39" s="101">
        <f>D39*関係係数シート!$D37</f>
        <v>0</v>
      </c>
      <c r="F39" s="146">
        <f>投入係数シート!BV90</f>
        <v>0</v>
      </c>
      <c r="G39" s="248">
        <f>ROUND(E39*関係係数シート!$H37,0)</f>
        <v>0</v>
      </c>
      <c r="H39" s="249">
        <f>ROUND(E39*関係係数シート!$I37,0)</f>
        <v>0</v>
      </c>
    </row>
    <row r="40" spans="2:8" ht="19.5" customHeight="1" x14ac:dyDescent="0.15">
      <c r="B40" s="91" t="s">
        <v>89</v>
      </c>
      <c r="C40" s="93" t="s">
        <v>47</v>
      </c>
      <c r="D40" s="99">
        <v>0</v>
      </c>
      <c r="E40" s="101">
        <f>D40*関係係数シート!$D38</f>
        <v>0</v>
      </c>
      <c r="F40" s="146">
        <f>投入係数シート!BV91</f>
        <v>0</v>
      </c>
      <c r="G40" s="248">
        <f>ROUND(E40*関係係数シート!$H38,0)</f>
        <v>0</v>
      </c>
      <c r="H40" s="249">
        <f>ROUND(E40*関係係数シート!$I38,0)</f>
        <v>0</v>
      </c>
    </row>
    <row r="41" spans="2:8" ht="19.5" customHeight="1" x14ac:dyDescent="0.15">
      <c r="B41" s="91" t="s">
        <v>90</v>
      </c>
      <c r="C41" s="93" t="s">
        <v>49</v>
      </c>
      <c r="D41" s="99">
        <v>0</v>
      </c>
      <c r="E41" s="101">
        <f>D41*関係係数シート!$D39</f>
        <v>0</v>
      </c>
      <c r="F41" s="146">
        <f>投入係数シート!BV92</f>
        <v>0</v>
      </c>
      <c r="G41" s="248">
        <f>ROUND(E41*関係係数シート!$H39,0)</f>
        <v>0</v>
      </c>
      <c r="H41" s="249">
        <f>ROUND(E41*関係係数シート!$I39,0)</f>
        <v>0</v>
      </c>
    </row>
    <row r="42" spans="2:8" ht="19.5" customHeight="1" thickBot="1" x14ac:dyDescent="0.2">
      <c r="B42" s="91" t="s">
        <v>91</v>
      </c>
      <c r="C42" s="93" t="s">
        <v>51</v>
      </c>
      <c r="D42" s="99">
        <v>0</v>
      </c>
      <c r="E42" s="101">
        <f>D42*関係係数シート!$D40</f>
        <v>0</v>
      </c>
      <c r="F42" s="146">
        <f>投入係数シート!BV93</f>
        <v>0</v>
      </c>
      <c r="G42" s="248">
        <f>ROUND(E42*関係係数シート!$H40,0)</f>
        <v>0</v>
      </c>
      <c r="H42" s="249">
        <f>ROUND(E42*関係係数シート!$I40,0)</f>
        <v>0</v>
      </c>
    </row>
    <row r="43" spans="2:8" ht="19.5" customHeight="1" thickTop="1" thickBot="1" x14ac:dyDescent="0.2">
      <c r="B43" s="97" t="s">
        <v>92</v>
      </c>
      <c r="C43" s="100" t="s">
        <v>331</v>
      </c>
      <c r="D43" s="212">
        <f>SUM(D6:D42)</f>
        <v>0</v>
      </c>
      <c r="E43" s="212">
        <f>SUM(E6:E42)</f>
        <v>0</v>
      </c>
      <c r="F43" s="148">
        <f>投入係数シート!BV94</f>
        <v>0</v>
      </c>
      <c r="G43" s="252">
        <f>SUM(G6:G42)</f>
        <v>0</v>
      </c>
      <c r="H43" s="253">
        <f>SUM(H6:H42)</f>
        <v>0</v>
      </c>
    </row>
    <row r="44" spans="2:8" ht="19.5" customHeight="1" thickBot="1" x14ac:dyDescent="0.2">
      <c r="B44" s="91" t="s">
        <v>93</v>
      </c>
      <c r="C44" s="94" t="s">
        <v>332</v>
      </c>
      <c r="F44" s="146">
        <f>投入係数シート!BV95</f>
        <v>0</v>
      </c>
    </row>
    <row r="45" spans="2:8" ht="19.5" customHeight="1" thickTop="1" thickBot="1" x14ac:dyDescent="0.2">
      <c r="B45" s="91" t="s">
        <v>94</v>
      </c>
      <c r="C45" s="94" t="s">
        <v>333</v>
      </c>
      <c r="D45" s="4"/>
      <c r="F45" s="148">
        <f>投入係数シート!BV96</f>
        <v>0</v>
      </c>
    </row>
    <row r="46" spans="2:8" ht="19.5" customHeight="1" thickTop="1" x14ac:dyDescent="0.15">
      <c r="B46" s="91" t="s">
        <v>95</v>
      </c>
      <c r="C46" s="94" t="s">
        <v>334</v>
      </c>
      <c r="F46" s="146">
        <f>投入係数シート!BV97</f>
        <v>0</v>
      </c>
    </row>
    <row r="47" spans="2:8" ht="19.5" customHeight="1" x14ac:dyDescent="0.15">
      <c r="B47" s="91" t="s">
        <v>96</v>
      </c>
      <c r="C47" s="94" t="s">
        <v>335</v>
      </c>
      <c r="F47" s="146">
        <f>投入係数シート!BV98</f>
        <v>0</v>
      </c>
    </row>
    <row r="48" spans="2:8" ht="19.5" customHeight="1" x14ac:dyDescent="0.15">
      <c r="B48" s="91" t="s">
        <v>97</v>
      </c>
      <c r="C48" s="94" t="s">
        <v>336</v>
      </c>
      <c r="F48" s="146">
        <f>投入係数シート!BV99</f>
        <v>0</v>
      </c>
    </row>
    <row r="49" spans="2:6" ht="19.5" customHeight="1" thickBot="1" x14ac:dyDescent="0.2">
      <c r="B49" s="91" t="s">
        <v>98</v>
      </c>
      <c r="C49" s="94" t="s">
        <v>337</v>
      </c>
      <c r="F49" s="146">
        <f>投入係数シート!BV100</f>
        <v>0</v>
      </c>
    </row>
    <row r="50" spans="2:6" ht="19.5" customHeight="1" thickTop="1" thickBot="1" x14ac:dyDescent="0.2">
      <c r="B50" s="97" t="s">
        <v>99</v>
      </c>
      <c r="C50" s="95" t="s">
        <v>338</v>
      </c>
      <c r="F50" s="148">
        <f>投入係数シート!BV101</f>
        <v>0</v>
      </c>
    </row>
    <row r="51" spans="2:6" ht="19.5" customHeight="1" thickTop="1" thickBot="1" x14ac:dyDescent="0.2">
      <c r="B51" s="92" t="s">
        <v>100</v>
      </c>
      <c r="C51" s="96" t="s">
        <v>391</v>
      </c>
      <c r="F51" s="147">
        <f>投入係数シート!BV102</f>
        <v>0</v>
      </c>
    </row>
    <row r="52" spans="2:6" ht="19.5" customHeight="1" x14ac:dyDescent="0.15"/>
    <row r="53" spans="2:6" ht="19.5" customHeight="1" x14ac:dyDescent="0.15">
      <c r="C53" s="4"/>
    </row>
    <row r="54" spans="2:6" ht="19.5" customHeight="1" x14ac:dyDescent="0.15"/>
    <row r="55" spans="2:6" ht="19.5" customHeight="1" x14ac:dyDescent="0.15">
      <c r="C55" s="149" t="s">
        <v>350</v>
      </c>
    </row>
  </sheetData>
  <mergeCells count="7">
    <mergeCell ref="D3:H3"/>
    <mergeCell ref="H4:H5"/>
    <mergeCell ref="F4:F5"/>
    <mergeCell ref="B4:C5"/>
    <mergeCell ref="E4:E5"/>
    <mergeCell ref="D4:D5"/>
    <mergeCell ref="G4:G5"/>
  </mergeCells>
  <phoneticPr fontId="3"/>
  <pageMargins left="0.32" right="0.32" top="0.7" bottom="0.74" header="0.51200000000000001" footer="0.51200000000000001"/>
  <pageSetup paperSize="9" scale="75" orientation="portrait" verticalDpi="0" r:id="rId1"/>
  <headerFooter alignWithMargins="0"/>
  <ignoredErrors>
    <ignoredError sqref="B6:B42 B43:B51" numberStoredAsText="1"/>
    <ignoredError sqref="F43"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45"/>
  <sheetViews>
    <sheetView zoomScaleNormal="100" workbookViewId="0">
      <pane xSplit="3" ySplit="5" topLeftCell="D6" activePane="bottomRight" state="frozen"/>
      <selection pane="topRight" activeCell="D1" sqref="D1"/>
      <selection pane="bottomLeft" activeCell="A6" sqref="A6"/>
      <selection pane="bottomRight" activeCell="Y43" sqref="Y43"/>
    </sheetView>
  </sheetViews>
  <sheetFormatPr defaultColWidth="18.625" defaultRowHeight="12.75" customHeight="1" x14ac:dyDescent="0.15"/>
  <cols>
    <col min="1" max="1" width="2.625" customWidth="1"/>
    <col min="2" max="2" width="4.625" customWidth="1"/>
    <col min="3" max="3" width="30.625" customWidth="1"/>
    <col min="4" max="4" width="12.875" customWidth="1"/>
    <col min="5" max="6" width="11.875" customWidth="1"/>
    <col min="7" max="7" width="4.875" style="277" customWidth="1"/>
    <col min="8" max="8" width="11.875" style="277" customWidth="1"/>
    <col min="9" max="12" width="11.875" customWidth="1"/>
    <col min="13" max="13" width="4.625" style="157" customWidth="1"/>
    <col min="14" max="20" width="11.875" customWidth="1"/>
    <col min="21" max="21" width="4.625" customWidth="1"/>
    <col min="22" max="25" width="11.875" customWidth="1"/>
  </cols>
  <sheetData>
    <row r="1" spans="2:25" ht="22.5" customHeight="1" x14ac:dyDescent="0.15"/>
    <row r="2" spans="2:25" ht="19.5" customHeight="1" x14ac:dyDescent="0.15">
      <c r="F2" s="276" t="s">
        <v>255</v>
      </c>
      <c r="G2" s="276"/>
      <c r="H2" s="276"/>
      <c r="L2" s="5" t="s">
        <v>255</v>
      </c>
      <c r="T2" s="5" t="s">
        <v>255</v>
      </c>
      <c r="W2" s="5" t="s">
        <v>340</v>
      </c>
      <c r="Y2" s="5" t="s">
        <v>340</v>
      </c>
    </row>
    <row r="3" spans="2:25" s="36" customFormat="1" ht="19.5" customHeight="1" thickBot="1" x14ac:dyDescent="0.2">
      <c r="D3" s="379" t="s">
        <v>396</v>
      </c>
      <c r="E3" s="380"/>
      <c r="F3" s="381"/>
      <c r="G3" s="280"/>
      <c r="H3" s="376" t="s">
        <v>412</v>
      </c>
      <c r="I3" s="377"/>
      <c r="J3" s="377"/>
      <c r="K3" s="377"/>
      <c r="L3" s="378"/>
      <c r="M3" s="158"/>
      <c r="N3" s="379" t="s">
        <v>132</v>
      </c>
      <c r="O3" s="380"/>
      <c r="P3" s="380"/>
      <c r="Q3" s="380"/>
      <c r="R3" s="380"/>
      <c r="S3" s="380"/>
      <c r="T3" s="381"/>
      <c r="V3" s="379" t="s">
        <v>68</v>
      </c>
      <c r="W3" s="381"/>
      <c r="X3" s="379" t="s">
        <v>69</v>
      </c>
      <c r="Y3" s="381"/>
    </row>
    <row r="4" spans="2:25" s="36" customFormat="1" ht="19.5" customHeight="1" x14ac:dyDescent="0.15">
      <c r="B4" s="359" t="s">
        <v>351</v>
      </c>
      <c r="C4" s="360"/>
      <c r="D4" s="388" t="s">
        <v>393</v>
      </c>
      <c r="E4" s="388" t="s">
        <v>394</v>
      </c>
      <c r="F4" s="388" t="s">
        <v>395</v>
      </c>
      <c r="G4" s="279"/>
      <c r="H4" s="374" t="s">
        <v>352</v>
      </c>
      <c r="I4" s="368" t="s">
        <v>392</v>
      </c>
      <c r="J4" s="368" t="s">
        <v>73</v>
      </c>
      <c r="K4" s="368" t="s">
        <v>365</v>
      </c>
      <c r="L4" s="370" t="s">
        <v>366</v>
      </c>
      <c r="M4" s="215"/>
      <c r="N4" s="372" t="s">
        <v>354</v>
      </c>
      <c r="O4" s="382" t="s">
        <v>57</v>
      </c>
      <c r="P4" s="366" t="s">
        <v>367</v>
      </c>
      <c r="Q4" s="366" t="s">
        <v>397</v>
      </c>
      <c r="R4" s="366" t="s">
        <v>72</v>
      </c>
      <c r="S4" s="366" t="s">
        <v>368</v>
      </c>
      <c r="T4" s="384" t="s">
        <v>369</v>
      </c>
      <c r="V4" s="386" t="s">
        <v>74</v>
      </c>
      <c r="W4" s="366" t="s">
        <v>75</v>
      </c>
      <c r="X4" s="368" t="s">
        <v>76</v>
      </c>
      <c r="Y4" s="384" t="s">
        <v>77</v>
      </c>
    </row>
    <row r="5" spans="2:25" s="155" customFormat="1" ht="34.5" customHeight="1" thickBot="1" x14ac:dyDescent="0.2">
      <c r="B5" s="361"/>
      <c r="C5" s="362"/>
      <c r="D5" s="389"/>
      <c r="E5" s="389"/>
      <c r="F5" s="389"/>
      <c r="G5" s="279"/>
      <c r="H5" s="375"/>
      <c r="I5" s="369"/>
      <c r="J5" s="369"/>
      <c r="K5" s="369"/>
      <c r="L5" s="371"/>
      <c r="M5" s="215"/>
      <c r="N5" s="373"/>
      <c r="O5" s="383"/>
      <c r="P5" s="367"/>
      <c r="Q5" s="367"/>
      <c r="R5" s="367"/>
      <c r="S5" s="367"/>
      <c r="T5" s="385"/>
      <c r="V5" s="387"/>
      <c r="W5" s="367"/>
      <c r="X5" s="369"/>
      <c r="Y5" s="385"/>
    </row>
    <row r="6" spans="2:25" ht="19.5" customHeight="1" x14ac:dyDescent="0.15">
      <c r="B6" s="91" t="s">
        <v>0</v>
      </c>
      <c r="C6" s="93" t="s">
        <v>383</v>
      </c>
      <c r="D6" s="275">
        <f>計算シート１!E6</f>
        <v>0</v>
      </c>
      <c r="E6" s="275"/>
      <c r="F6" s="275"/>
      <c r="G6" s="281"/>
      <c r="H6" s="154">
        <f>計算シート１!F6</f>
        <v>0</v>
      </c>
      <c r="I6" s="162">
        <f>H6*関係係数シート!$D4</f>
        <v>0</v>
      </c>
      <c r="J6" s="146">
        <f t="array" ref="J6:J42">MMULT(関係係数シート!R4:BB40,I6:I42)</f>
        <v>0</v>
      </c>
      <c r="K6" s="146">
        <f>J6*関係係数シート!F4</f>
        <v>0</v>
      </c>
      <c r="L6" s="207">
        <f>J6*関係係数シート!E4</f>
        <v>0</v>
      </c>
      <c r="M6" s="216"/>
      <c r="N6" s="218"/>
      <c r="O6" s="17"/>
      <c r="P6" s="214">
        <f>$O$43*関係係数シート!G4</f>
        <v>0</v>
      </c>
      <c r="Q6" s="214">
        <f>P6*関係係数シート!D4</f>
        <v>0</v>
      </c>
      <c r="R6" s="214">
        <f t="array" ref="R6:R42">MMULT(関係係数シート!R4:BB40,Q6:Q42)</f>
        <v>0</v>
      </c>
      <c r="S6" s="146">
        <f>R6*関係係数シート!F4</f>
        <v>0</v>
      </c>
      <c r="T6" s="207">
        <f>R6*関係係数シート!E4</f>
        <v>0</v>
      </c>
      <c r="V6" s="222">
        <f>ROUND(J6*関係係数シート!$H4,0)</f>
        <v>0</v>
      </c>
      <c r="W6" s="224">
        <f>ROUND(R6*関係係数シート!$H4,0)</f>
        <v>0</v>
      </c>
      <c r="X6" s="146">
        <f>ROUND(J6*関係係数シート!$I4,0)</f>
        <v>0</v>
      </c>
      <c r="Y6" s="207">
        <f>ROUND(R6*関係係数シート!$I4,0)</f>
        <v>0</v>
      </c>
    </row>
    <row r="7" spans="2:25" ht="19.5" customHeight="1" x14ac:dyDescent="0.15">
      <c r="B7" s="91" t="s">
        <v>1</v>
      </c>
      <c r="C7" s="93" t="s">
        <v>2</v>
      </c>
      <c r="D7" s="275">
        <f>計算シート１!E7</f>
        <v>0</v>
      </c>
      <c r="E7" s="275"/>
      <c r="F7" s="275"/>
      <c r="G7" s="278"/>
      <c r="H7" s="154">
        <f>計算シート１!F7</f>
        <v>0</v>
      </c>
      <c r="I7" s="162">
        <f>H7*関係係数シート!$D5</f>
        <v>0</v>
      </c>
      <c r="J7" s="146">
        <v>0</v>
      </c>
      <c r="K7" s="146">
        <f>J7*関係係数シート!F5</f>
        <v>0</v>
      </c>
      <c r="L7" s="207">
        <f>J7*関係係数シート!E5</f>
        <v>0</v>
      </c>
      <c r="M7" s="216"/>
      <c r="N7" s="218"/>
      <c r="O7" s="17"/>
      <c r="P7" s="146">
        <f>$O$43*関係係数シート!G5</f>
        <v>0</v>
      </c>
      <c r="Q7" s="146">
        <f>P7*関係係数シート!D5</f>
        <v>0</v>
      </c>
      <c r="R7" s="146">
        <v>0</v>
      </c>
      <c r="S7" s="146">
        <f>R7*関係係数シート!F5</f>
        <v>0</v>
      </c>
      <c r="T7" s="207">
        <f>R7*関係係数シート!E5</f>
        <v>0</v>
      </c>
      <c r="V7" s="223">
        <f>ROUND(J7*関係係数シート!$H5,0)</f>
        <v>0</v>
      </c>
      <c r="W7" s="225">
        <f>ROUND(R7*関係係数シート!$H5,0)</f>
        <v>0</v>
      </c>
      <c r="X7" s="146">
        <f>ROUND(J7*関係係数シート!$I5,0)</f>
        <v>0</v>
      </c>
      <c r="Y7" s="207">
        <f>ROUND(R7*関係係数シート!$I5,0)</f>
        <v>0</v>
      </c>
    </row>
    <row r="8" spans="2:25" ht="19.5" customHeight="1" x14ac:dyDescent="0.15">
      <c r="B8" s="91" t="s">
        <v>3</v>
      </c>
      <c r="C8" s="93" t="s">
        <v>327</v>
      </c>
      <c r="D8" s="275">
        <f>計算シート１!E8</f>
        <v>0</v>
      </c>
      <c r="E8" s="275"/>
      <c r="F8" s="275"/>
      <c r="G8" s="278"/>
      <c r="H8" s="154">
        <f>計算シート１!F8</f>
        <v>0</v>
      </c>
      <c r="I8" s="162">
        <f>H8*関係係数シート!$D6</f>
        <v>0</v>
      </c>
      <c r="J8" s="146">
        <v>0</v>
      </c>
      <c r="K8" s="146">
        <f>J8*関係係数シート!F6</f>
        <v>0</v>
      </c>
      <c r="L8" s="207">
        <f>J8*関係係数シート!E6</f>
        <v>0</v>
      </c>
      <c r="M8" s="216"/>
      <c r="N8" s="218"/>
      <c r="O8" s="17"/>
      <c r="P8" s="146">
        <f>$O$43*関係係数シート!G6</f>
        <v>0</v>
      </c>
      <c r="Q8" s="146">
        <f>P8*関係係数シート!D6</f>
        <v>0</v>
      </c>
      <c r="R8" s="146">
        <v>0</v>
      </c>
      <c r="S8" s="146">
        <f>R8*関係係数シート!F6</f>
        <v>0</v>
      </c>
      <c r="T8" s="207">
        <f>R8*関係係数シート!E6</f>
        <v>0</v>
      </c>
      <c r="V8" s="223">
        <f>ROUND(J8*関係係数シート!$H6,0)</f>
        <v>0</v>
      </c>
      <c r="W8" s="225">
        <f>ROUND(R8*関係係数シート!$H6,0)</f>
        <v>0</v>
      </c>
      <c r="X8" s="146">
        <f>ROUND(J8*関係係数シート!$I6,0)</f>
        <v>0</v>
      </c>
      <c r="Y8" s="207">
        <f>ROUND(R8*関係係数シート!$I6,0)</f>
        <v>0</v>
      </c>
    </row>
    <row r="9" spans="2:25" ht="19.5" customHeight="1" x14ac:dyDescent="0.15">
      <c r="B9" s="91" t="s">
        <v>4</v>
      </c>
      <c r="C9" s="93" t="s">
        <v>5</v>
      </c>
      <c r="D9" s="275">
        <f>計算シート１!E9</f>
        <v>0</v>
      </c>
      <c r="E9" s="275"/>
      <c r="F9" s="275"/>
      <c r="G9" s="278"/>
      <c r="H9" s="154">
        <f>計算シート１!F9</f>
        <v>0</v>
      </c>
      <c r="I9" s="162">
        <f>H9*関係係数シート!$D7</f>
        <v>0</v>
      </c>
      <c r="J9" s="146">
        <v>0</v>
      </c>
      <c r="K9" s="146">
        <f>J9*関係係数シート!F7</f>
        <v>0</v>
      </c>
      <c r="L9" s="207">
        <f>J9*関係係数シート!E7</f>
        <v>0</v>
      </c>
      <c r="M9" s="216"/>
      <c r="N9" s="218"/>
      <c r="O9" s="17"/>
      <c r="P9" s="146">
        <f>$O$43*関係係数シート!G7</f>
        <v>0</v>
      </c>
      <c r="Q9" s="146">
        <f>P9*関係係数シート!D7</f>
        <v>0</v>
      </c>
      <c r="R9" s="146">
        <v>0</v>
      </c>
      <c r="S9" s="146">
        <f>R9*関係係数シート!F7</f>
        <v>0</v>
      </c>
      <c r="T9" s="207">
        <f>R9*関係係数シート!E7</f>
        <v>0</v>
      </c>
      <c r="V9" s="223">
        <f>ROUND(J9*関係係数シート!$H7,0)</f>
        <v>0</v>
      </c>
      <c r="W9" s="225">
        <f>ROUND(R9*関係係数シート!$H7,0)</f>
        <v>0</v>
      </c>
      <c r="X9" s="146">
        <f>ROUND(J9*関係係数シート!$I7,0)</f>
        <v>0</v>
      </c>
      <c r="Y9" s="207">
        <f>ROUND(R9*関係係数シート!$I7,0)</f>
        <v>0</v>
      </c>
    </row>
    <row r="10" spans="2:25" ht="19.5" customHeight="1" x14ac:dyDescent="0.15">
      <c r="B10" s="91" t="s">
        <v>6</v>
      </c>
      <c r="C10" s="93" t="s">
        <v>7</v>
      </c>
      <c r="D10" s="275">
        <f>計算シート１!E10</f>
        <v>0</v>
      </c>
      <c r="E10" s="275"/>
      <c r="F10" s="275"/>
      <c r="G10" s="278"/>
      <c r="H10" s="154">
        <f>計算シート１!F10</f>
        <v>0</v>
      </c>
      <c r="I10" s="162">
        <f>H10*関係係数シート!$D8</f>
        <v>0</v>
      </c>
      <c r="J10" s="146">
        <v>0</v>
      </c>
      <c r="K10" s="146">
        <f>J10*関係係数シート!F8</f>
        <v>0</v>
      </c>
      <c r="L10" s="207">
        <f>J10*関係係数シート!E8</f>
        <v>0</v>
      </c>
      <c r="M10" s="216"/>
      <c r="N10" s="218"/>
      <c r="O10" s="17"/>
      <c r="P10" s="146">
        <f>$O$43*関係係数シート!G8</f>
        <v>0</v>
      </c>
      <c r="Q10" s="146">
        <f>P10*関係係数シート!D8</f>
        <v>0</v>
      </c>
      <c r="R10" s="146">
        <v>0</v>
      </c>
      <c r="S10" s="146">
        <f>R10*関係係数シート!F8</f>
        <v>0</v>
      </c>
      <c r="T10" s="207">
        <f>R10*関係係数シート!E8</f>
        <v>0</v>
      </c>
      <c r="V10" s="223">
        <f>ROUND(J10*関係係数シート!$H8,0)</f>
        <v>0</v>
      </c>
      <c r="W10" s="225">
        <f>ROUND(R10*関係係数シート!$H8,0)</f>
        <v>0</v>
      </c>
      <c r="X10" s="146">
        <f>ROUND(J10*関係係数シート!$I8,0)</f>
        <v>0</v>
      </c>
      <c r="Y10" s="207">
        <f>ROUND(R10*関係係数シート!$I8,0)</f>
        <v>0</v>
      </c>
    </row>
    <row r="11" spans="2:25" ht="19.5" customHeight="1" x14ac:dyDescent="0.15">
      <c r="B11" s="91" t="s">
        <v>8</v>
      </c>
      <c r="C11" s="93" t="s">
        <v>9</v>
      </c>
      <c r="D11" s="275">
        <f>計算シート１!E11</f>
        <v>0</v>
      </c>
      <c r="E11" s="275"/>
      <c r="F11" s="275"/>
      <c r="G11" s="278"/>
      <c r="H11" s="154">
        <f>計算シート１!F11</f>
        <v>0</v>
      </c>
      <c r="I11" s="162">
        <f>H11*関係係数シート!$D9</f>
        <v>0</v>
      </c>
      <c r="J11" s="146">
        <v>0</v>
      </c>
      <c r="K11" s="146">
        <f>J11*関係係数シート!F9</f>
        <v>0</v>
      </c>
      <c r="L11" s="207">
        <f>J11*関係係数シート!E9</f>
        <v>0</v>
      </c>
      <c r="M11" s="216"/>
      <c r="N11" s="218"/>
      <c r="O11" s="17"/>
      <c r="P11" s="146">
        <f>$O$43*関係係数シート!G9</f>
        <v>0</v>
      </c>
      <c r="Q11" s="146">
        <f>P11*関係係数シート!D9</f>
        <v>0</v>
      </c>
      <c r="R11" s="146">
        <v>0</v>
      </c>
      <c r="S11" s="146">
        <f>R11*関係係数シート!F9</f>
        <v>0</v>
      </c>
      <c r="T11" s="207">
        <f>R11*関係係数シート!E9</f>
        <v>0</v>
      </c>
      <c r="V11" s="223">
        <f>ROUND(J11*関係係数シート!$H9,0)</f>
        <v>0</v>
      </c>
      <c r="W11" s="225">
        <f>ROUND(R11*関係係数シート!$H9,0)</f>
        <v>0</v>
      </c>
      <c r="X11" s="146">
        <f>ROUND(J11*関係係数シート!$I9,0)</f>
        <v>0</v>
      </c>
      <c r="Y11" s="207">
        <f>ROUND(R11*関係係数シート!$I9,0)</f>
        <v>0</v>
      </c>
    </row>
    <row r="12" spans="2:25" ht="19.5" customHeight="1" x14ac:dyDescent="0.15">
      <c r="B12" s="91" t="s">
        <v>10</v>
      </c>
      <c r="C12" s="93" t="s">
        <v>11</v>
      </c>
      <c r="D12" s="275">
        <f>計算シート１!E12</f>
        <v>0</v>
      </c>
      <c r="E12" s="275"/>
      <c r="F12" s="275"/>
      <c r="G12" s="278"/>
      <c r="H12" s="154">
        <f>計算シート１!F12</f>
        <v>0</v>
      </c>
      <c r="I12" s="162">
        <f>H12*関係係数シート!$D10</f>
        <v>0</v>
      </c>
      <c r="J12" s="146">
        <v>0</v>
      </c>
      <c r="K12" s="146">
        <f>J12*関係係数シート!F10</f>
        <v>0</v>
      </c>
      <c r="L12" s="207">
        <f>J12*関係係数シート!E10</f>
        <v>0</v>
      </c>
      <c r="M12" s="216"/>
      <c r="N12" s="218"/>
      <c r="O12" s="17"/>
      <c r="P12" s="146">
        <f>$O$43*関係係数シート!G10</f>
        <v>0</v>
      </c>
      <c r="Q12" s="146">
        <f>P12*関係係数シート!D10</f>
        <v>0</v>
      </c>
      <c r="R12" s="146">
        <v>0</v>
      </c>
      <c r="S12" s="146">
        <f>R12*関係係数シート!F10</f>
        <v>0</v>
      </c>
      <c r="T12" s="207">
        <f>R12*関係係数シート!E10</f>
        <v>0</v>
      </c>
      <c r="V12" s="223">
        <f>ROUND(J12*関係係数シート!$H10,0)</f>
        <v>0</v>
      </c>
      <c r="W12" s="225">
        <f>ROUND(R12*関係係数シート!$H10,0)</f>
        <v>0</v>
      </c>
      <c r="X12" s="146">
        <f>ROUND(J12*関係係数シート!$I10,0)</f>
        <v>0</v>
      </c>
      <c r="Y12" s="207">
        <f>ROUND(R12*関係係数シート!$I10,0)</f>
        <v>0</v>
      </c>
    </row>
    <row r="13" spans="2:25" ht="19.5" customHeight="1" x14ac:dyDescent="0.15">
      <c r="B13" s="91" t="s">
        <v>12</v>
      </c>
      <c r="C13" s="93" t="s">
        <v>384</v>
      </c>
      <c r="D13" s="275">
        <f>計算シート１!E13</f>
        <v>0</v>
      </c>
      <c r="E13" s="275"/>
      <c r="F13" s="275"/>
      <c r="G13" s="278"/>
      <c r="H13" s="154">
        <f>計算シート１!F13</f>
        <v>0</v>
      </c>
      <c r="I13" s="162">
        <f>H13*関係係数シート!$D11</f>
        <v>0</v>
      </c>
      <c r="J13" s="146">
        <v>0</v>
      </c>
      <c r="K13" s="146">
        <f>J13*関係係数シート!F11</f>
        <v>0</v>
      </c>
      <c r="L13" s="207">
        <f>J13*関係係数シート!E11</f>
        <v>0</v>
      </c>
      <c r="M13" s="216"/>
      <c r="N13" s="218"/>
      <c r="O13" s="17"/>
      <c r="P13" s="146">
        <f>$O$43*関係係数シート!G11</f>
        <v>0</v>
      </c>
      <c r="Q13" s="146">
        <f>P13*関係係数シート!D11</f>
        <v>0</v>
      </c>
      <c r="R13" s="146">
        <v>0</v>
      </c>
      <c r="S13" s="146">
        <f>R13*関係係数シート!F11</f>
        <v>0</v>
      </c>
      <c r="T13" s="207">
        <f>R13*関係係数シート!E11</f>
        <v>0</v>
      </c>
      <c r="V13" s="223">
        <f>ROUND(J13*関係係数シート!$H11,0)</f>
        <v>0</v>
      </c>
      <c r="W13" s="225">
        <f>ROUND(R13*関係係数シート!$H11,0)</f>
        <v>0</v>
      </c>
      <c r="X13" s="146">
        <f>ROUND(J13*関係係数シート!$I11,0)</f>
        <v>0</v>
      </c>
      <c r="Y13" s="207">
        <f>ROUND(R13*関係係数シート!$I11,0)</f>
        <v>0</v>
      </c>
    </row>
    <row r="14" spans="2:25" ht="19.5" customHeight="1" x14ac:dyDescent="0.15">
      <c r="B14" s="91" t="s">
        <v>14</v>
      </c>
      <c r="C14" s="93" t="s">
        <v>13</v>
      </c>
      <c r="D14" s="275">
        <f>計算シート１!E14</f>
        <v>0</v>
      </c>
      <c r="E14" s="275"/>
      <c r="F14" s="275"/>
      <c r="G14" s="278"/>
      <c r="H14" s="154">
        <f>計算シート１!F14</f>
        <v>0</v>
      </c>
      <c r="I14" s="162">
        <f>H14*関係係数シート!$D12</f>
        <v>0</v>
      </c>
      <c r="J14" s="146">
        <v>0</v>
      </c>
      <c r="K14" s="146">
        <f>J14*関係係数シート!F12</f>
        <v>0</v>
      </c>
      <c r="L14" s="207">
        <f>J14*関係係数シート!E12</f>
        <v>0</v>
      </c>
      <c r="M14" s="216"/>
      <c r="N14" s="218"/>
      <c r="O14" s="17"/>
      <c r="P14" s="146">
        <f>$O$43*関係係数シート!G12</f>
        <v>0</v>
      </c>
      <c r="Q14" s="146">
        <f>P14*関係係数シート!D12</f>
        <v>0</v>
      </c>
      <c r="R14" s="146">
        <v>0</v>
      </c>
      <c r="S14" s="146">
        <f>R14*関係係数シート!F12</f>
        <v>0</v>
      </c>
      <c r="T14" s="207">
        <f>R14*関係係数シート!E12</f>
        <v>0</v>
      </c>
      <c r="V14" s="223">
        <f>ROUND(J14*関係係数シート!$H12,0)</f>
        <v>0</v>
      </c>
      <c r="W14" s="225">
        <f>ROUND(R14*関係係数シート!$H12,0)</f>
        <v>0</v>
      </c>
      <c r="X14" s="146">
        <f>ROUND(J14*関係係数シート!$I12,0)</f>
        <v>0</v>
      </c>
      <c r="Y14" s="207">
        <f>ROUND(R14*関係係数シート!$I12,0)</f>
        <v>0</v>
      </c>
    </row>
    <row r="15" spans="2:25" ht="19.5" customHeight="1" x14ac:dyDescent="0.15">
      <c r="B15" s="91" t="s">
        <v>15</v>
      </c>
      <c r="C15" s="93" t="s">
        <v>385</v>
      </c>
      <c r="D15" s="275">
        <f>計算シート１!E15</f>
        <v>0</v>
      </c>
      <c r="E15" s="275"/>
      <c r="F15" s="275"/>
      <c r="G15" s="278"/>
      <c r="H15" s="154">
        <f>計算シート１!F15</f>
        <v>0</v>
      </c>
      <c r="I15" s="162">
        <f>H15*関係係数シート!$D13</f>
        <v>0</v>
      </c>
      <c r="J15" s="146">
        <v>0</v>
      </c>
      <c r="K15" s="146">
        <f>J15*関係係数シート!F13</f>
        <v>0</v>
      </c>
      <c r="L15" s="207">
        <f>J15*関係係数シート!E13</f>
        <v>0</v>
      </c>
      <c r="M15" s="216"/>
      <c r="N15" s="218"/>
      <c r="O15" s="17"/>
      <c r="P15" s="146">
        <f>$O$43*関係係数シート!G13</f>
        <v>0</v>
      </c>
      <c r="Q15" s="146">
        <f>P15*関係係数シート!D13</f>
        <v>0</v>
      </c>
      <c r="R15" s="146">
        <v>0</v>
      </c>
      <c r="S15" s="146">
        <f>R15*関係係数シート!F13</f>
        <v>0</v>
      </c>
      <c r="T15" s="207">
        <f>R15*関係係数シート!E13</f>
        <v>0</v>
      </c>
      <c r="V15" s="223">
        <f>ROUND(J15*関係係数シート!$H13,0)</f>
        <v>0</v>
      </c>
      <c r="W15" s="225">
        <f>ROUND(R15*関係係数シート!$H13,0)</f>
        <v>0</v>
      </c>
      <c r="X15" s="146">
        <f>ROUND(J15*関係係数シート!$I13,0)</f>
        <v>0</v>
      </c>
      <c r="Y15" s="207">
        <f>ROUND(R15*関係係数シート!$I13,0)</f>
        <v>0</v>
      </c>
    </row>
    <row r="16" spans="2:25" ht="19.5" customHeight="1" x14ac:dyDescent="0.15">
      <c r="B16" s="91" t="s">
        <v>16</v>
      </c>
      <c r="C16" s="93" t="s">
        <v>17</v>
      </c>
      <c r="D16" s="275">
        <f>計算シート１!E16</f>
        <v>0</v>
      </c>
      <c r="E16" s="275"/>
      <c r="F16" s="275"/>
      <c r="G16" s="278"/>
      <c r="H16" s="154">
        <f>計算シート１!F16</f>
        <v>0</v>
      </c>
      <c r="I16" s="162">
        <f>H16*関係係数シート!$D14</f>
        <v>0</v>
      </c>
      <c r="J16" s="146">
        <v>0</v>
      </c>
      <c r="K16" s="146">
        <f>J16*関係係数シート!F14</f>
        <v>0</v>
      </c>
      <c r="L16" s="207">
        <f>J16*関係係数シート!E14</f>
        <v>0</v>
      </c>
      <c r="M16" s="216"/>
      <c r="N16" s="218"/>
      <c r="O16" s="17"/>
      <c r="P16" s="146">
        <f>$O$43*関係係数シート!G14</f>
        <v>0</v>
      </c>
      <c r="Q16" s="146">
        <f>P16*関係係数シート!D14</f>
        <v>0</v>
      </c>
      <c r="R16" s="146">
        <v>0</v>
      </c>
      <c r="S16" s="146">
        <f>R16*関係係数シート!F14</f>
        <v>0</v>
      </c>
      <c r="T16" s="207">
        <f>R16*関係係数シート!E14</f>
        <v>0</v>
      </c>
      <c r="V16" s="223">
        <f>ROUND(J16*関係係数シート!$H14,0)</f>
        <v>0</v>
      </c>
      <c r="W16" s="225">
        <f>ROUND(R16*関係係数シート!$H14,0)</f>
        <v>0</v>
      </c>
      <c r="X16" s="146">
        <f>ROUND(J16*関係係数シート!$I14,0)</f>
        <v>0</v>
      </c>
      <c r="Y16" s="207">
        <f>ROUND(R16*関係係数シート!$I14,0)</f>
        <v>0</v>
      </c>
    </row>
    <row r="17" spans="2:25" ht="19.5" customHeight="1" x14ac:dyDescent="0.15">
      <c r="B17" s="91" t="s">
        <v>18</v>
      </c>
      <c r="C17" s="93" t="s">
        <v>359</v>
      </c>
      <c r="D17" s="275">
        <f>計算シート１!E17</f>
        <v>0</v>
      </c>
      <c r="E17" s="275"/>
      <c r="F17" s="275"/>
      <c r="G17" s="278"/>
      <c r="H17" s="154">
        <f>計算シート１!F17</f>
        <v>0</v>
      </c>
      <c r="I17" s="162">
        <f>H17*関係係数シート!$D15</f>
        <v>0</v>
      </c>
      <c r="J17" s="146">
        <v>0</v>
      </c>
      <c r="K17" s="146">
        <f>J17*関係係数シート!F15</f>
        <v>0</v>
      </c>
      <c r="L17" s="207">
        <f>J17*関係係数シート!E15</f>
        <v>0</v>
      </c>
      <c r="M17" s="216"/>
      <c r="N17" s="218"/>
      <c r="O17" s="17"/>
      <c r="P17" s="146">
        <f>$O$43*関係係数シート!G15</f>
        <v>0</v>
      </c>
      <c r="Q17" s="146">
        <f>P17*関係係数シート!D15</f>
        <v>0</v>
      </c>
      <c r="R17" s="146">
        <v>0</v>
      </c>
      <c r="S17" s="146">
        <f>R17*関係係数シート!F15</f>
        <v>0</v>
      </c>
      <c r="T17" s="207">
        <f>R17*関係係数シート!E15</f>
        <v>0</v>
      </c>
      <c r="V17" s="223">
        <f>ROUND(J17*関係係数シート!$H15,0)</f>
        <v>0</v>
      </c>
      <c r="W17" s="225">
        <f>ROUND(R17*関係係数シート!$H15,0)</f>
        <v>0</v>
      </c>
      <c r="X17" s="146">
        <f>ROUND(J17*関係係数シート!$I15,0)</f>
        <v>0</v>
      </c>
      <c r="Y17" s="207">
        <f>ROUND(R17*関係係数シート!$I15,0)</f>
        <v>0</v>
      </c>
    </row>
    <row r="18" spans="2:25" ht="19.5" customHeight="1" x14ac:dyDescent="0.15">
      <c r="B18" s="91" t="s">
        <v>19</v>
      </c>
      <c r="C18" s="93" t="s">
        <v>360</v>
      </c>
      <c r="D18" s="275">
        <f>計算シート１!E18</f>
        <v>0</v>
      </c>
      <c r="E18" s="275"/>
      <c r="F18" s="275"/>
      <c r="G18" s="278"/>
      <c r="H18" s="154">
        <f>計算シート１!F18</f>
        <v>0</v>
      </c>
      <c r="I18" s="162">
        <f>H18*関係係数シート!$D16</f>
        <v>0</v>
      </c>
      <c r="J18" s="146">
        <v>0</v>
      </c>
      <c r="K18" s="146">
        <f>J18*関係係数シート!F16</f>
        <v>0</v>
      </c>
      <c r="L18" s="207">
        <f>J18*関係係数シート!E16</f>
        <v>0</v>
      </c>
      <c r="M18" s="216"/>
      <c r="N18" s="218"/>
      <c r="O18" s="17"/>
      <c r="P18" s="146">
        <f>$O$43*関係係数シート!G16</f>
        <v>0</v>
      </c>
      <c r="Q18" s="146">
        <f>P18*関係係数シート!D16</f>
        <v>0</v>
      </c>
      <c r="R18" s="146">
        <v>0</v>
      </c>
      <c r="S18" s="146">
        <f>R18*関係係数シート!F16</f>
        <v>0</v>
      </c>
      <c r="T18" s="207">
        <f>R18*関係係数シート!E16</f>
        <v>0</v>
      </c>
      <c r="V18" s="223">
        <f>ROUND(J18*関係係数シート!$H16,0)</f>
        <v>0</v>
      </c>
      <c r="W18" s="225">
        <f>ROUND(R18*関係係数シート!$H16,0)</f>
        <v>0</v>
      </c>
      <c r="X18" s="146">
        <f>ROUND(J18*関係係数シート!$I16,0)</f>
        <v>0</v>
      </c>
      <c r="Y18" s="207">
        <f>ROUND(R18*関係係数シート!$I16,0)</f>
        <v>0</v>
      </c>
    </row>
    <row r="19" spans="2:25" ht="19.5" customHeight="1" x14ac:dyDescent="0.15">
      <c r="B19" s="91" t="s">
        <v>21</v>
      </c>
      <c r="C19" s="93" t="s">
        <v>361</v>
      </c>
      <c r="D19" s="275">
        <f>計算シート１!E19</f>
        <v>0</v>
      </c>
      <c r="E19" s="275"/>
      <c r="F19" s="275"/>
      <c r="G19" s="278"/>
      <c r="H19" s="154">
        <f>計算シート１!F19</f>
        <v>0</v>
      </c>
      <c r="I19" s="162">
        <f>H19*関係係数シート!$D17</f>
        <v>0</v>
      </c>
      <c r="J19" s="146">
        <v>0</v>
      </c>
      <c r="K19" s="146">
        <f>J19*関係係数シート!F17</f>
        <v>0</v>
      </c>
      <c r="L19" s="207">
        <f>J19*関係係数シート!E17</f>
        <v>0</v>
      </c>
      <c r="M19" s="216"/>
      <c r="N19" s="218"/>
      <c r="O19" s="17"/>
      <c r="P19" s="146">
        <f>$O$43*関係係数シート!G17</f>
        <v>0</v>
      </c>
      <c r="Q19" s="146">
        <f>P19*関係係数シート!D17</f>
        <v>0</v>
      </c>
      <c r="R19" s="146">
        <v>0</v>
      </c>
      <c r="S19" s="146">
        <f>R19*関係係数シート!F17</f>
        <v>0</v>
      </c>
      <c r="T19" s="207">
        <f>R19*関係係数シート!E17</f>
        <v>0</v>
      </c>
      <c r="V19" s="223">
        <f>ROUND(J19*関係係数シート!$H17,0)</f>
        <v>0</v>
      </c>
      <c r="W19" s="225">
        <f>ROUND(R19*関係係数シート!$H17,0)</f>
        <v>0</v>
      </c>
      <c r="X19" s="146">
        <f>ROUND(J19*関係係数シート!$I17,0)</f>
        <v>0</v>
      </c>
      <c r="Y19" s="207">
        <f>ROUND(R19*関係係数シート!$I17,0)</f>
        <v>0</v>
      </c>
    </row>
    <row r="20" spans="2:25" ht="19.5" customHeight="1" x14ac:dyDescent="0.15">
      <c r="B20" s="91" t="s">
        <v>23</v>
      </c>
      <c r="C20" s="93" t="s">
        <v>328</v>
      </c>
      <c r="D20" s="275">
        <f>計算シート１!E20</f>
        <v>0</v>
      </c>
      <c r="E20" s="275"/>
      <c r="F20" s="275"/>
      <c r="G20" s="278"/>
      <c r="H20" s="154">
        <f>計算シート１!F20</f>
        <v>0</v>
      </c>
      <c r="I20" s="162">
        <f>H20*関係係数シート!$D18</f>
        <v>0</v>
      </c>
      <c r="J20" s="146">
        <v>0</v>
      </c>
      <c r="K20" s="146">
        <f>J20*関係係数シート!F18</f>
        <v>0</v>
      </c>
      <c r="L20" s="207">
        <f>J20*関係係数シート!E18</f>
        <v>0</v>
      </c>
      <c r="M20" s="216"/>
      <c r="N20" s="218"/>
      <c r="O20" s="17"/>
      <c r="P20" s="146">
        <f>$O$43*関係係数シート!G18</f>
        <v>0</v>
      </c>
      <c r="Q20" s="146">
        <f>P20*関係係数シート!D18</f>
        <v>0</v>
      </c>
      <c r="R20" s="146">
        <v>0</v>
      </c>
      <c r="S20" s="146">
        <f>R20*関係係数シート!F18</f>
        <v>0</v>
      </c>
      <c r="T20" s="207">
        <f>R20*関係係数シート!E18</f>
        <v>0</v>
      </c>
      <c r="V20" s="223">
        <f>ROUND(J20*関係係数シート!$H18,0)</f>
        <v>0</v>
      </c>
      <c r="W20" s="225">
        <f>ROUND(R20*関係係数シート!$H18,0)</f>
        <v>0</v>
      </c>
      <c r="X20" s="146">
        <f>ROUND(J20*関係係数シート!$I18,0)</f>
        <v>0</v>
      </c>
      <c r="Y20" s="207">
        <f>ROUND(R20*関係係数シート!$I18,0)</f>
        <v>0</v>
      </c>
    </row>
    <row r="21" spans="2:25" ht="19.5" customHeight="1" x14ac:dyDescent="0.15">
      <c r="B21" s="91" t="s">
        <v>24</v>
      </c>
      <c r="C21" s="93" t="s">
        <v>20</v>
      </c>
      <c r="D21" s="275">
        <f>計算シート１!E21</f>
        <v>0</v>
      </c>
      <c r="E21" s="275"/>
      <c r="F21" s="275"/>
      <c r="G21" s="278"/>
      <c r="H21" s="154">
        <f>計算シート１!F21</f>
        <v>0</v>
      </c>
      <c r="I21" s="162">
        <f>H21*関係係数シート!$D19</f>
        <v>0</v>
      </c>
      <c r="J21" s="146">
        <v>0</v>
      </c>
      <c r="K21" s="146">
        <f>J21*関係係数シート!F19</f>
        <v>0</v>
      </c>
      <c r="L21" s="207">
        <f>J21*関係係数シート!E19</f>
        <v>0</v>
      </c>
      <c r="M21" s="216"/>
      <c r="N21" s="218"/>
      <c r="O21" s="17"/>
      <c r="P21" s="146">
        <f>$O$43*関係係数シート!G19</f>
        <v>0</v>
      </c>
      <c r="Q21" s="146">
        <f>P21*関係係数シート!D19</f>
        <v>0</v>
      </c>
      <c r="R21" s="146">
        <v>0</v>
      </c>
      <c r="S21" s="146">
        <f>R21*関係係数シート!F19</f>
        <v>0</v>
      </c>
      <c r="T21" s="207">
        <f>R21*関係係数シート!E19</f>
        <v>0</v>
      </c>
      <c r="V21" s="223">
        <f>ROUND(J21*関係係数シート!$H19,0)</f>
        <v>0</v>
      </c>
      <c r="W21" s="225">
        <f>ROUND(R21*関係係数シート!$H19,0)</f>
        <v>0</v>
      </c>
      <c r="X21" s="146">
        <f>ROUND(J21*関係係数シート!$I19,0)</f>
        <v>0</v>
      </c>
      <c r="Y21" s="207">
        <f>ROUND(R21*関係係数シート!$I19,0)</f>
        <v>0</v>
      </c>
    </row>
    <row r="22" spans="2:25" ht="19.5" customHeight="1" x14ac:dyDescent="0.15">
      <c r="B22" s="91" t="s">
        <v>26</v>
      </c>
      <c r="C22" s="93" t="s">
        <v>386</v>
      </c>
      <c r="D22" s="275">
        <f>計算シート１!E22</f>
        <v>0</v>
      </c>
      <c r="E22" s="275"/>
      <c r="F22" s="275"/>
      <c r="G22" s="278"/>
      <c r="H22" s="154">
        <f>計算シート１!F22</f>
        <v>0</v>
      </c>
      <c r="I22" s="162">
        <f>H22*関係係数シート!$D20</f>
        <v>0</v>
      </c>
      <c r="J22" s="146">
        <v>0</v>
      </c>
      <c r="K22" s="146">
        <f>J22*関係係数シート!F20</f>
        <v>0</v>
      </c>
      <c r="L22" s="207">
        <f>J22*関係係数シート!E20</f>
        <v>0</v>
      </c>
      <c r="M22" s="216"/>
      <c r="N22" s="218"/>
      <c r="O22" s="17"/>
      <c r="P22" s="146">
        <f>$O$43*関係係数シート!G20</f>
        <v>0</v>
      </c>
      <c r="Q22" s="146">
        <f>P22*関係係数シート!D20</f>
        <v>0</v>
      </c>
      <c r="R22" s="146">
        <v>0</v>
      </c>
      <c r="S22" s="146">
        <f>R22*関係係数シート!F20</f>
        <v>0</v>
      </c>
      <c r="T22" s="207">
        <f>R22*関係係数シート!E20</f>
        <v>0</v>
      </c>
      <c r="V22" s="223">
        <f>ROUND(J22*関係係数シート!$H20,0)</f>
        <v>0</v>
      </c>
      <c r="W22" s="225">
        <f>ROUND(R22*関係係数シート!$H20,0)</f>
        <v>0</v>
      </c>
      <c r="X22" s="146">
        <f>ROUND(J22*関係係数シート!$I20,0)</f>
        <v>0</v>
      </c>
      <c r="Y22" s="207">
        <f>ROUND(R22*関係係数シート!$I20,0)</f>
        <v>0</v>
      </c>
    </row>
    <row r="23" spans="2:25" ht="19.5" customHeight="1" x14ac:dyDescent="0.15">
      <c r="B23" s="91" t="s">
        <v>28</v>
      </c>
      <c r="C23" s="93" t="s">
        <v>22</v>
      </c>
      <c r="D23" s="275">
        <f>計算シート１!E23</f>
        <v>0</v>
      </c>
      <c r="E23" s="275"/>
      <c r="F23" s="275"/>
      <c r="G23" s="278"/>
      <c r="H23" s="154">
        <f>計算シート１!F23</f>
        <v>0</v>
      </c>
      <c r="I23" s="162">
        <f>H23*関係係数シート!$D21</f>
        <v>0</v>
      </c>
      <c r="J23" s="146">
        <v>0</v>
      </c>
      <c r="K23" s="146">
        <f>J23*関係係数シート!F21</f>
        <v>0</v>
      </c>
      <c r="L23" s="207">
        <f>J23*関係係数シート!E21</f>
        <v>0</v>
      </c>
      <c r="M23" s="216"/>
      <c r="N23" s="218"/>
      <c r="O23" s="17"/>
      <c r="P23" s="146">
        <f>$O$43*関係係数シート!G21</f>
        <v>0</v>
      </c>
      <c r="Q23" s="146">
        <f>P23*関係係数シート!D21</f>
        <v>0</v>
      </c>
      <c r="R23" s="146">
        <v>0</v>
      </c>
      <c r="S23" s="146">
        <f>R23*関係係数シート!F21</f>
        <v>0</v>
      </c>
      <c r="T23" s="207">
        <f>R23*関係係数シート!E21</f>
        <v>0</v>
      </c>
      <c r="V23" s="223">
        <f>ROUND(J23*関係係数シート!$H21,0)</f>
        <v>0</v>
      </c>
      <c r="W23" s="225">
        <f>ROUND(R23*関係係数シート!$H21,0)</f>
        <v>0</v>
      </c>
      <c r="X23" s="146">
        <f>ROUND(J23*関係係数シート!$I21,0)</f>
        <v>0</v>
      </c>
      <c r="Y23" s="207">
        <f>ROUND(R23*関係係数シート!$I21,0)</f>
        <v>0</v>
      </c>
    </row>
    <row r="24" spans="2:25" ht="19.5" customHeight="1" x14ac:dyDescent="0.15">
      <c r="B24" s="91" t="s">
        <v>30</v>
      </c>
      <c r="C24" s="93" t="s">
        <v>25</v>
      </c>
      <c r="D24" s="275">
        <f>計算シート１!E24</f>
        <v>0</v>
      </c>
      <c r="E24" s="275"/>
      <c r="F24" s="275"/>
      <c r="G24" s="278"/>
      <c r="H24" s="154">
        <f>計算シート１!F24</f>
        <v>0</v>
      </c>
      <c r="I24" s="162">
        <f>H24*関係係数シート!$D22</f>
        <v>0</v>
      </c>
      <c r="J24" s="146">
        <v>0</v>
      </c>
      <c r="K24" s="146">
        <f>J24*関係係数シート!F22</f>
        <v>0</v>
      </c>
      <c r="L24" s="207">
        <f>J24*関係係数シート!E22</f>
        <v>0</v>
      </c>
      <c r="M24" s="216"/>
      <c r="N24" s="218"/>
      <c r="O24" s="17"/>
      <c r="P24" s="146">
        <f>$O$43*関係係数シート!G22</f>
        <v>0</v>
      </c>
      <c r="Q24" s="146">
        <f>P24*関係係数シート!D22</f>
        <v>0</v>
      </c>
      <c r="R24" s="146">
        <v>0</v>
      </c>
      <c r="S24" s="146">
        <f>R24*関係係数シート!F22</f>
        <v>0</v>
      </c>
      <c r="T24" s="207">
        <f>R24*関係係数シート!E22</f>
        <v>0</v>
      </c>
      <c r="V24" s="223">
        <f>ROUND(J24*関係係数シート!$H22,0)</f>
        <v>0</v>
      </c>
      <c r="W24" s="225">
        <f>ROUND(R24*関係係数シート!$H22,0)</f>
        <v>0</v>
      </c>
      <c r="X24" s="146">
        <f>ROUND(J24*関係係数シート!$I22,0)</f>
        <v>0</v>
      </c>
      <c r="Y24" s="207">
        <f>ROUND(R24*関係係数シート!$I22,0)</f>
        <v>0</v>
      </c>
    </row>
    <row r="25" spans="2:25" ht="19.5" customHeight="1" x14ac:dyDescent="0.15">
      <c r="B25" s="91" t="s">
        <v>31</v>
      </c>
      <c r="C25" s="93" t="s">
        <v>27</v>
      </c>
      <c r="D25" s="146">
        <f>計算シート１!E25</f>
        <v>0</v>
      </c>
      <c r="E25" s="275"/>
      <c r="F25" s="275"/>
      <c r="G25" s="278"/>
      <c r="H25" s="154">
        <f>計算シート１!F25</f>
        <v>0</v>
      </c>
      <c r="I25" s="162">
        <f>H25*関係係数シート!$D23</f>
        <v>0</v>
      </c>
      <c r="J25" s="146">
        <v>0</v>
      </c>
      <c r="K25" s="146">
        <f>J25*関係係数シート!F23</f>
        <v>0</v>
      </c>
      <c r="L25" s="207">
        <f>J25*関係係数シート!E23</f>
        <v>0</v>
      </c>
      <c r="M25" s="216"/>
      <c r="N25" s="218"/>
      <c r="O25" s="17"/>
      <c r="P25" s="146">
        <f>$O$43*関係係数シート!G23</f>
        <v>0</v>
      </c>
      <c r="Q25" s="146">
        <f>P25*関係係数シート!D23</f>
        <v>0</v>
      </c>
      <c r="R25" s="146">
        <v>0</v>
      </c>
      <c r="S25" s="146">
        <f>R25*関係係数シート!F23</f>
        <v>0</v>
      </c>
      <c r="T25" s="207">
        <f>R25*関係係数シート!E23</f>
        <v>0</v>
      </c>
      <c r="V25" s="223">
        <f>ROUND(J25*関係係数シート!$H23,0)</f>
        <v>0</v>
      </c>
      <c r="W25" s="225">
        <f>ROUND(R25*関係係数シート!$H23,0)</f>
        <v>0</v>
      </c>
      <c r="X25" s="146">
        <f>ROUND(J25*関係係数シート!$I23,0)</f>
        <v>0</v>
      </c>
      <c r="Y25" s="207">
        <f>ROUND(R25*関係係数シート!$I23,0)</f>
        <v>0</v>
      </c>
    </row>
    <row r="26" spans="2:25" ht="19.5" customHeight="1" x14ac:dyDescent="0.15">
      <c r="B26" s="91" t="s">
        <v>32</v>
      </c>
      <c r="C26" s="93" t="s">
        <v>29</v>
      </c>
      <c r="D26" s="275">
        <f>計算シート１!E26</f>
        <v>0</v>
      </c>
      <c r="E26" s="275"/>
      <c r="F26" s="275"/>
      <c r="G26" s="278"/>
      <c r="H26" s="154">
        <f>計算シート１!F26</f>
        <v>0</v>
      </c>
      <c r="I26" s="162">
        <f>H26*関係係数シート!$D24</f>
        <v>0</v>
      </c>
      <c r="J26" s="146">
        <v>0</v>
      </c>
      <c r="K26" s="146">
        <f>J26*関係係数シート!F24</f>
        <v>0</v>
      </c>
      <c r="L26" s="207">
        <f>J26*関係係数シート!E24</f>
        <v>0</v>
      </c>
      <c r="M26" s="216"/>
      <c r="N26" s="218"/>
      <c r="O26" s="17"/>
      <c r="P26" s="146">
        <f>$O$43*関係係数シート!G24</f>
        <v>0</v>
      </c>
      <c r="Q26" s="146">
        <f>P26*関係係数シート!D24</f>
        <v>0</v>
      </c>
      <c r="R26" s="146">
        <v>0</v>
      </c>
      <c r="S26" s="146">
        <f>R26*関係係数シート!F24</f>
        <v>0</v>
      </c>
      <c r="T26" s="207">
        <f>R26*関係係数シート!E24</f>
        <v>0</v>
      </c>
      <c r="V26" s="223">
        <f>ROUND(J26*関係係数シート!$H24,0)</f>
        <v>0</v>
      </c>
      <c r="W26" s="225">
        <f>ROUND(R26*関係係数シート!$H24,0)</f>
        <v>0</v>
      </c>
      <c r="X26" s="146">
        <f>ROUND(J26*関係係数シート!$I24,0)</f>
        <v>0</v>
      </c>
      <c r="Y26" s="207">
        <f>ROUND(R26*関係係数シート!$I24,0)</f>
        <v>0</v>
      </c>
    </row>
    <row r="27" spans="2:25" ht="19.5" customHeight="1" x14ac:dyDescent="0.15">
      <c r="B27" s="91" t="s">
        <v>34</v>
      </c>
      <c r="C27" s="93" t="s">
        <v>362</v>
      </c>
      <c r="D27" s="275">
        <f>計算シート１!E27</f>
        <v>0</v>
      </c>
      <c r="E27" s="275"/>
      <c r="F27" s="275"/>
      <c r="G27" s="278"/>
      <c r="H27" s="154">
        <f>計算シート１!F27</f>
        <v>0</v>
      </c>
      <c r="I27" s="162">
        <f>H27*関係係数シート!$D25</f>
        <v>0</v>
      </c>
      <c r="J27" s="146">
        <v>0</v>
      </c>
      <c r="K27" s="146">
        <f>J27*関係係数シート!F25</f>
        <v>0</v>
      </c>
      <c r="L27" s="207">
        <f>J27*関係係数シート!E25</f>
        <v>0</v>
      </c>
      <c r="M27" s="216"/>
      <c r="N27" s="218"/>
      <c r="O27" s="17"/>
      <c r="P27" s="146">
        <f>$O$43*関係係数シート!G25</f>
        <v>0</v>
      </c>
      <c r="Q27" s="146">
        <f>P27*関係係数シート!D25</f>
        <v>0</v>
      </c>
      <c r="R27" s="146">
        <v>0</v>
      </c>
      <c r="S27" s="146">
        <f>R27*関係係数シート!F25</f>
        <v>0</v>
      </c>
      <c r="T27" s="207">
        <f>R27*関係係数シート!E25</f>
        <v>0</v>
      </c>
      <c r="V27" s="223">
        <f>ROUND(J27*関係係数シート!$H25,0)</f>
        <v>0</v>
      </c>
      <c r="W27" s="225">
        <f>ROUND(R27*関係係数シート!$H25,0)</f>
        <v>0</v>
      </c>
      <c r="X27" s="146">
        <f>ROUND(J27*関係係数シート!$I25,0)</f>
        <v>0</v>
      </c>
      <c r="Y27" s="207">
        <f>ROUND(R27*関係係数シート!$I25,0)</f>
        <v>0</v>
      </c>
    </row>
    <row r="28" spans="2:25" ht="19.5" customHeight="1" x14ac:dyDescent="0.15">
      <c r="B28" s="91" t="s">
        <v>36</v>
      </c>
      <c r="C28" s="93" t="s">
        <v>329</v>
      </c>
      <c r="D28" s="275">
        <f>計算シート１!E28</f>
        <v>0</v>
      </c>
      <c r="E28" s="275"/>
      <c r="F28" s="275"/>
      <c r="G28" s="278"/>
      <c r="H28" s="154">
        <f>計算シート１!F28</f>
        <v>0</v>
      </c>
      <c r="I28" s="162">
        <f>H28*関係係数シート!$D26</f>
        <v>0</v>
      </c>
      <c r="J28" s="146">
        <v>0</v>
      </c>
      <c r="K28" s="146">
        <f>J28*関係係数シート!F26</f>
        <v>0</v>
      </c>
      <c r="L28" s="207">
        <f>J28*関係係数シート!E26</f>
        <v>0</v>
      </c>
      <c r="M28" s="217"/>
      <c r="N28" s="218"/>
      <c r="O28" s="17"/>
      <c r="P28" s="146">
        <f>$O$43*関係係数シート!G26</f>
        <v>0</v>
      </c>
      <c r="Q28" s="146">
        <f>P28*関係係数シート!D26</f>
        <v>0</v>
      </c>
      <c r="R28" s="146">
        <v>0</v>
      </c>
      <c r="S28" s="146">
        <f>R28*関係係数シート!F26</f>
        <v>0</v>
      </c>
      <c r="T28" s="207">
        <f>R28*関係係数シート!E26</f>
        <v>0</v>
      </c>
      <c r="V28" s="223">
        <f>ROUND(J28*関係係数シート!$H26,0)</f>
        <v>0</v>
      </c>
      <c r="W28" s="225">
        <f>ROUND(R28*関係係数シート!$H26,0)</f>
        <v>0</v>
      </c>
      <c r="X28" s="146">
        <f>ROUND(J28*関係係数シート!$I26,0)</f>
        <v>0</v>
      </c>
      <c r="Y28" s="207">
        <f>ROUND(R28*関係係数シート!$I26,0)</f>
        <v>0</v>
      </c>
    </row>
    <row r="29" spans="2:25" ht="19.5" customHeight="1" x14ac:dyDescent="0.15">
      <c r="B29" s="91" t="s">
        <v>37</v>
      </c>
      <c r="C29" s="93" t="s">
        <v>387</v>
      </c>
      <c r="D29" s="275">
        <f>計算シート１!E29</f>
        <v>0</v>
      </c>
      <c r="E29" s="275"/>
      <c r="F29" s="275"/>
      <c r="G29" s="278"/>
      <c r="H29" s="154">
        <f>計算シート１!F29</f>
        <v>0</v>
      </c>
      <c r="I29" s="162">
        <f>H29*関係係数シート!$D27</f>
        <v>0</v>
      </c>
      <c r="J29" s="146">
        <v>0</v>
      </c>
      <c r="K29" s="146">
        <f>J29*関係係数シート!F27</f>
        <v>0</v>
      </c>
      <c r="L29" s="207">
        <f>J29*関係係数シート!E27</f>
        <v>0</v>
      </c>
      <c r="M29" s="216"/>
      <c r="N29" s="218"/>
      <c r="O29" s="17"/>
      <c r="P29" s="146">
        <f>$O$43*関係係数シート!G27</f>
        <v>0</v>
      </c>
      <c r="Q29" s="146">
        <f>P29*関係係数シート!D27</f>
        <v>0</v>
      </c>
      <c r="R29" s="146">
        <v>0</v>
      </c>
      <c r="S29" s="146">
        <f>R29*関係係数シート!F27</f>
        <v>0</v>
      </c>
      <c r="T29" s="207">
        <f>R29*関係係数シート!E27</f>
        <v>0</v>
      </c>
      <c r="V29" s="223">
        <f>ROUND(J29*関係係数シート!$H27,0)</f>
        <v>0</v>
      </c>
      <c r="W29" s="225">
        <f>ROUND(R29*関係係数シート!$H27,0)</f>
        <v>0</v>
      </c>
      <c r="X29" s="146">
        <f>ROUND(J29*関係係数シート!$I27,0)</f>
        <v>0</v>
      </c>
      <c r="Y29" s="207">
        <f>ROUND(R29*関係係数シート!$I27,0)</f>
        <v>0</v>
      </c>
    </row>
    <row r="30" spans="2:25" ht="19.5" customHeight="1" x14ac:dyDescent="0.15">
      <c r="B30" s="91" t="s">
        <v>38</v>
      </c>
      <c r="C30" s="93" t="s">
        <v>388</v>
      </c>
      <c r="D30" s="275">
        <f>計算シート１!E30</f>
        <v>0</v>
      </c>
      <c r="E30" s="275"/>
      <c r="F30" s="275"/>
      <c r="G30" s="278"/>
      <c r="H30" s="154">
        <f>計算シート１!F30</f>
        <v>0</v>
      </c>
      <c r="I30" s="162">
        <f>H30*関係係数シート!$D28</f>
        <v>0</v>
      </c>
      <c r="J30" s="146">
        <v>0</v>
      </c>
      <c r="K30" s="146">
        <f>J30*関係係数シート!F28</f>
        <v>0</v>
      </c>
      <c r="L30" s="207">
        <f>J30*関係係数シート!E28</f>
        <v>0</v>
      </c>
      <c r="M30" s="216"/>
      <c r="N30" s="218"/>
      <c r="O30" s="17"/>
      <c r="P30" s="146">
        <f>$O$43*関係係数シート!G28</f>
        <v>0</v>
      </c>
      <c r="Q30" s="146">
        <f>P30*関係係数シート!D28</f>
        <v>0</v>
      </c>
      <c r="R30" s="146">
        <v>0</v>
      </c>
      <c r="S30" s="146">
        <f>R30*関係係数シート!F28</f>
        <v>0</v>
      </c>
      <c r="T30" s="207">
        <f>R30*関係係数シート!E28</f>
        <v>0</v>
      </c>
      <c r="V30" s="223">
        <f>ROUND(J30*関係係数シート!$H28,0)</f>
        <v>0</v>
      </c>
      <c r="W30" s="225">
        <f>ROUND(R30*関係係数シート!$H28,0)</f>
        <v>0</v>
      </c>
      <c r="X30" s="146">
        <f>ROUND(J30*関係係数シート!$I28,0)</f>
        <v>0</v>
      </c>
      <c r="Y30" s="207">
        <f>ROUND(R30*関係係数シート!$I28,0)</f>
        <v>0</v>
      </c>
    </row>
    <row r="31" spans="2:25" ht="19.5" customHeight="1" x14ac:dyDescent="0.15">
      <c r="B31" s="91" t="s">
        <v>40</v>
      </c>
      <c r="C31" s="93" t="s">
        <v>33</v>
      </c>
      <c r="D31" s="275">
        <f>計算シート１!E31</f>
        <v>0</v>
      </c>
      <c r="E31" s="275"/>
      <c r="F31" s="275"/>
      <c r="G31" s="278"/>
      <c r="H31" s="154">
        <f>計算シート１!F31</f>
        <v>0</v>
      </c>
      <c r="I31" s="162">
        <f>H31*関係係数シート!$D29</f>
        <v>0</v>
      </c>
      <c r="J31" s="146">
        <v>0</v>
      </c>
      <c r="K31" s="146">
        <f>J31*関係係数シート!F29</f>
        <v>0</v>
      </c>
      <c r="L31" s="207">
        <f>J31*関係係数シート!E29</f>
        <v>0</v>
      </c>
      <c r="M31" s="216"/>
      <c r="N31" s="218"/>
      <c r="O31" s="17"/>
      <c r="P31" s="146">
        <f>$O$43*関係係数シート!G29</f>
        <v>0</v>
      </c>
      <c r="Q31" s="146">
        <f>P31*関係係数シート!D29</f>
        <v>0</v>
      </c>
      <c r="R31" s="146">
        <v>0</v>
      </c>
      <c r="S31" s="146">
        <f>R31*関係係数シート!F29</f>
        <v>0</v>
      </c>
      <c r="T31" s="207">
        <f>R31*関係係数シート!E29</f>
        <v>0</v>
      </c>
      <c r="V31" s="223">
        <f>ROUND(J31*関係係数シート!$H29,0)</f>
        <v>0</v>
      </c>
      <c r="W31" s="225">
        <f>ROUND(R31*関係係数シート!$H29,0)</f>
        <v>0</v>
      </c>
      <c r="X31" s="146">
        <f>ROUND(J31*関係係数シート!$I29,0)</f>
        <v>0</v>
      </c>
      <c r="Y31" s="207">
        <f>ROUND(R31*関係係数シート!$I29,0)</f>
        <v>0</v>
      </c>
    </row>
    <row r="32" spans="2:25" ht="19.5" customHeight="1" x14ac:dyDescent="0.15">
      <c r="B32" s="91" t="s">
        <v>42</v>
      </c>
      <c r="C32" s="93" t="s">
        <v>35</v>
      </c>
      <c r="D32" s="275">
        <f>計算シート１!E32</f>
        <v>0</v>
      </c>
      <c r="E32" s="275"/>
      <c r="F32" s="275"/>
      <c r="G32" s="278"/>
      <c r="H32" s="154">
        <f>計算シート１!F32</f>
        <v>0</v>
      </c>
      <c r="I32" s="162">
        <f>H32*関係係数シート!$D30</f>
        <v>0</v>
      </c>
      <c r="J32" s="146">
        <v>0</v>
      </c>
      <c r="K32" s="146">
        <f>J32*関係係数シート!F30</f>
        <v>0</v>
      </c>
      <c r="L32" s="207">
        <f>J32*関係係数シート!E30</f>
        <v>0</v>
      </c>
      <c r="M32" s="216"/>
      <c r="N32" s="218"/>
      <c r="O32" s="17"/>
      <c r="P32" s="146">
        <f>$O$43*関係係数シート!G30</f>
        <v>0</v>
      </c>
      <c r="Q32" s="146">
        <f>P32*関係係数シート!D30</f>
        <v>0</v>
      </c>
      <c r="R32" s="146">
        <v>0</v>
      </c>
      <c r="S32" s="146">
        <f>R32*関係係数シート!F30</f>
        <v>0</v>
      </c>
      <c r="T32" s="207">
        <f>R32*関係係数シート!E30</f>
        <v>0</v>
      </c>
      <c r="V32" s="223">
        <f>ROUND(J32*関係係数シート!$H30,0)</f>
        <v>0</v>
      </c>
      <c r="W32" s="225">
        <f>ROUND(R32*関係係数シート!$H30,0)</f>
        <v>0</v>
      </c>
      <c r="X32" s="146">
        <f>ROUND(J32*関係係数シート!$I30,0)</f>
        <v>0</v>
      </c>
      <c r="Y32" s="207">
        <f>ROUND(R32*関係係数シート!$I30,0)</f>
        <v>0</v>
      </c>
    </row>
    <row r="33" spans="2:25" ht="19.5" customHeight="1" x14ac:dyDescent="0.15">
      <c r="B33" s="91" t="s">
        <v>43</v>
      </c>
      <c r="C33" s="93" t="s">
        <v>363</v>
      </c>
      <c r="D33" s="275">
        <f>計算シート１!E33</f>
        <v>0</v>
      </c>
      <c r="E33" s="275"/>
      <c r="F33" s="275"/>
      <c r="G33" s="278"/>
      <c r="H33" s="154">
        <f>計算シート１!F33</f>
        <v>0</v>
      </c>
      <c r="I33" s="162">
        <f>H33*関係係数シート!$D31</f>
        <v>0</v>
      </c>
      <c r="J33" s="146">
        <v>0</v>
      </c>
      <c r="K33" s="146">
        <f>J33*関係係数シート!F31</f>
        <v>0</v>
      </c>
      <c r="L33" s="207">
        <f>J33*関係係数シート!E31</f>
        <v>0</v>
      </c>
      <c r="M33" s="216"/>
      <c r="N33" s="218"/>
      <c r="O33" s="17"/>
      <c r="P33" s="146">
        <f>$O$43*関係係数シート!G31</f>
        <v>0</v>
      </c>
      <c r="Q33" s="146">
        <f>P33*関係係数シート!D31</f>
        <v>0</v>
      </c>
      <c r="R33" s="146">
        <v>0</v>
      </c>
      <c r="S33" s="146">
        <f>R33*関係係数シート!F31</f>
        <v>0</v>
      </c>
      <c r="T33" s="207">
        <f>R33*関係係数シート!E31</f>
        <v>0</v>
      </c>
      <c r="V33" s="223">
        <f>ROUND(J33*関係係数シート!$H31,0)</f>
        <v>0</v>
      </c>
      <c r="W33" s="225">
        <f>ROUND(R33*関係係数シート!$H31,0)</f>
        <v>0</v>
      </c>
      <c r="X33" s="146">
        <f>ROUND(J33*関係係数シート!$I31,0)</f>
        <v>0</v>
      </c>
      <c r="Y33" s="207">
        <f>ROUND(R33*関係係数シート!$I31,0)</f>
        <v>0</v>
      </c>
    </row>
    <row r="34" spans="2:25" ht="19.5" customHeight="1" x14ac:dyDescent="0.15">
      <c r="B34" s="91" t="s">
        <v>44</v>
      </c>
      <c r="C34" s="93" t="s">
        <v>330</v>
      </c>
      <c r="D34" s="275">
        <f>計算シート１!E34</f>
        <v>0</v>
      </c>
      <c r="E34" s="275"/>
      <c r="F34" s="275"/>
      <c r="G34" s="278"/>
      <c r="H34" s="154">
        <f>計算シート１!F34</f>
        <v>0</v>
      </c>
      <c r="I34" s="162">
        <f>H34*関係係数シート!$D32</f>
        <v>0</v>
      </c>
      <c r="J34" s="146">
        <v>0</v>
      </c>
      <c r="K34" s="146">
        <f>J34*関係係数シート!F32</f>
        <v>0</v>
      </c>
      <c r="L34" s="207">
        <f>J34*関係係数シート!E32</f>
        <v>0</v>
      </c>
      <c r="M34" s="216"/>
      <c r="N34" s="218"/>
      <c r="O34" s="17"/>
      <c r="P34" s="146">
        <f>$O$43*関係係数シート!G32</f>
        <v>0</v>
      </c>
      <c r="Q34" s="146">
        <f>P34*関係係数シート!D32</f>
        <v>0</v>
      </c>
      <c r="R34" s="146">
        <v>0</v>
      </c>
      <c r="S34" s="146">
        <f>R34*関係係数シート!F32</f>
        <v>0</v>
      </c>
      <c r="T34" s="207">
        <f>R34*関係係数シート!E32</f>
        <v>0</v>
      </c>
      <c r="V34" s="223">
        <f>ROUND(J34*関係係数シート!$H32,0)</f>
        <v>0</v>
      </c>
      <c r="W34" s="225">
        <f>ROUND(R34*関係係数シート!$H32,0)</f>
        <v>0</v>
      </c>
      <c r="X34" s="146">
        <f>ROUND(J34*関係係数シート!$I32,0)</f>
        <v>0</v>
      </c>
      <c r="Y34" s="207">
        <f>ROUND(R34*関係係数シート!$I32,0)</f>
        <v>0</v>
      </c>
    </row>
    <row r="35" spans="2:25" ht="19.5" customHeight="1" x14ac:dyDescent="0.15">
      <c r="B35" s="91" t="s">
        <v>46</v>
      </c>
      <c r="C35" s="93" t="s">
        <v>39</v>
      </c>
      <c r="D35" s="275">
        <f>計算シート１!E35</f>
        <v>0</v>
      </c>
      <c r="E35" s="275"/>
      <c r="F35" s="275"/>
      <c r="G35" s="278"/>
      <c r="H35" s="154">
        <f>計算シート１!F35</f>
        <v>0</v>
      </c>
      <c r="I35" s="162">
        <f>H35*関係係数シート!$D33</f>
        <v>0</v>
      </c>
      <c r="J35" s="146">
        <v>0</v>
      </c>
      <c r="K35" s="146">
        <f>J35*関係係数シート!F33</f>
        <v>0</v>
      </c>
      <c r="L35" s="207">
        <f>J35*関係係数シート!E33</f>
        <v>0</v>
      </c>
      <c r="M35" s="216"/>
      <c r="N35" s="218"/>
      <c r="O35" s="17"/>
      <c r="P35" s="146">
        <f>$O$43*関係係数シート!G33</f>
        <v>0</v>
      </c>
      <c r="Q35" s="146">
        <f>P35*関係係数シート!D33</f>
        <v>0</v>
      </c>
      <c r="R35" s="146">
        <v>0</v>
      </c>
      <c r="S35" s="146">
        <f>R35*関係係数シート!F33</f>
        <v>0</v>
      </c>
      <c r="T35" s="207">
        <f>R35*関係係数シート!E33</f>
        <v>0</v>
      </c>
      <c r="V35" s="223">
        <f>ROUND(J35*関係係数シート!$H33,0)</f>
        <v>0</v>
      </c>
      <c r="W35" s="225">
        <f>ROUND(R35*関係係数シート!$H33,0)</f>
        <v>0</v>
      </c>
      <c r="X35" s="146">
        <f>ROUND(J35*関係係数シート!$I33,0)</f>
        <v>0</v>
      </c>
      <c r="Y35" s="207">
        <f>ROUND(R35*関係係数シート!$I33,0)</f>
        <v>0</v>
      </c>
    </row>
    <row r="36" spans="2:25" ht="19.5" customHeight="1" x14ac:dyDescent="0.15">
      <c r="B36" s="91" t="s">
        <v>48</v>
      </c>
      <c r="C36" s="93" t="s">
        <v>41</v>
      </c>
      <c r="D36" s="275">
        <f>計算シート１!E36</f>
        <v>0</v>
      </c>
      <c r="E36" s="275"/>
      <c r="F36" s="275"/>
      <c r="G36" s="278"/>
      <c r="H36" s="154">
        <f>計算シート１!F36</f>
        <v>0</v>
      </c>
      <c r="I36" s="162">
        <f>H36*関係係数シート!$D34</f>
        <v>0</v>
      </c>
      <c r="J36" s="146">
        <v>0</v>
      </c>
      <c r="K36" s="146">
        <f>J36*関係係数シート!F34</f>
        <v>0</v>
      </c>
      <c r="L36" s="207">
        <f>J36*関係係数シート!E34</f>
        <v>0</v>
      </c>
      <c r="M36" s="216"/>
      <c r="N36" s="218"/>
      <c r="O36" s="17"/>
      <c r="P36" s="146">
        <f>$O$43*関係係数シート!G34</f>
        <v>0</v>
      </c>
      <c r="Q36" s="146">
        <f>P36*関係係数シート!D34</f>
        <v>0</v>
      </c>
      <c r="R36" s="146">
        <v>0</v>
      </c>
      <c r="S36" s="146">
        <f>R36*関係係数シート!F34</f>
        <v>0</v>
      </c>
      <c r="T36" s="207">
        <f>R36*関係係数シート!E34</f>
        <v>0</v>
      </c>
      <c r="V36" s="223">
        <f>ROUND(J36*関係係数シート!$H34,0)</f>
        <v>0</v>
      </c>
      <c r="W36" s="225">
        <f>ROUND(R36*関係係数シート!$H34,0)</f>
        <v>0</v>
      </c>
      <c r="X36" s="146">
        <f>ROUND(J36*関係係数シート!$I34,0)</f>
        <v>0</v>
      </c>
      <c r="Y36" s="207">
        <f>ROUND(R36*関係係数シート!$I34,0)</f>
        <v>0</v>
      </c>
    </row>
    <row r="37" spans="2:25" ht="19.5" customHeight="1" x14ac:dyDescent="0.15">
      <c r="B37" s="91" t="s">
        <v>50</v>
      </c>
      <c r="C37" s="93" t="s">
        <v>364</v>
      </c>
      <c r="D37" s="275">
        <f>計算シート１!E37</f>
        <v>0</v>
      </c>
      <c r="E37" s="275"/>
      <c r="F37" s="275"/>
      <c r="G37" s="278"/>
      <c r="H37" s="154">
        <f>計算シート１!F37</f>
        <v>0</v>
      </c>
      <c r="I37" s="162">
        <f>H37*関係係数シート!$D35</f>
        <v>0</v>
      </c>
      <c r="J37" s="146">
        <v>0</v>
      </c>
      <c r="K37" s="146">
        <f>J37*関係係数シート!F35</f>
        <v>0</v>
      </c>
      <c r="L37" s="207">
        <f>J37*関係係数シート!E35</f>
        <v>0</v>
      </c>
      <c r="M37" s="216"/>
      <c r="N37" s="218"/>
      <c r="O37" s="17"/>
      <c r="P37" s="146">
        <f>$O$43*関係係数シート!G35</f>
        <v>0</v>
      </c>
      <c r="Q37" s="146">
        <f>P37*関係係数シート!D35</f>
        <v>0</v>
      </c>
      <c r="R37" s="146">
        <v>0</v>
      </c>
      <c r="S37" s="146">
        <f>R37*関係係数シート!F35</f>
        <v>0</v>
      </c>
      <c r="T37" s="207">
        <f>R37*関係係数シート!E35</f>
        <v>0</v>
      </c>
      <c r="V37" s="223">
        <f>ROUND(J37*関係係数シート!$H35,0)</f>
        <v>0</v>
      </c>
      <c r="W37" s="225">
        <f>ROUND(R37*関係係数シート!$H35,0)</f>
        <v>0</v>
      </c>
      <c r="X37" s="146">
        <f>ROUND(J37*関係係数シート!$I35,0)</f>
        <v>0</v>
      </c>
      <c r="Y37" s="207">
        <f>ROUND(R37*関係係数シート!$I35,0)</f>
        <v>0</v>
      </c>
    </row>
    <row r="38" spans="2:25" ht="19.5" customHeight="1" x14ac:dyDescent="0.15">
      <c r="B38" s="91" t="s">
        <v>78</v>
      </c>
      <c r="C38" s="93" t="s">
        <v>389</v>
      </c>
      <c r="D38" s="275">
        <f>計算シート１!E38</f>
        <v>0</v>
      </c>
      <c r="E38" s="275"/>
      <c r="F38" s="275"/>
      <c r="G38" s="278"/>
      <c r="H38" s="154">
        <f>計算シート１!F38</f>
        <v>0</v>
      </c>
      <c r="I38" s="162">
        <f>H38*関係係数シート!$D36</f>
        <v>0</v>
      </c>
      <c r="J38" s="146">
        <v>0</v>
      </c>
      <c r="K38" s="146">
        <f>J38*関係係数シート!F36</f>
        <v>0</v>
      </c>
      <c r="L38" s="207">
        <f>J38*関係係数シート!E36</f>
        <v>0</v>
      </c>
      <c r="M38" s="216"/>
      <c r="N38" s="218"/>
      <c r="O38" s="17"/>
      <c r="P38" s="146">
        <f>$O$43*関係係数シート!G36</f>
        <v>0</v>
      </c>
      <c r="Q38" s="146">
        <f>P38*関係係数シート!D36</f>
        <v>0</v>
      </c>
      <c r="R38" s="146">
        <v>0</v>
      </c>
      <c r="S38" s="146">
        <f>R38*関係係数シート!F36</f>
        <v>0</v>
      </c>
      <c r="T38" s="207">
        <f>R38*関係係数シート!E36</f>
        <v>0</v>
      </c>
      <c r="V38" s="223">
        <f>ROUND(J38*関係係数シート!$H36,0)</f>
        <v>0</v>
      </c>
      <c r="W38" s="225">
        <f>ROUND(R38*関係係数シート!$H36,0)</f>
        <v>0</v>
      </c>
      <c r="X38" s="146">
        <f>ROUND(J38*関係係数シート!$I36,0)</f>
        <v>0</v>
      </c>
      <c r="Y38" s="207">
        <f>ROUND(R38*関係係数シート!$I36,0)</f>
        <v>0</v>
      </c>
    </row>
    <row r="39" spans="2:25" ht="19.5" customHeight="1" x14ac:dyDescent="0.15">
      <c r="B39" s="91" t="s">
        <v>88</v>
      </c>
      <c r="C39" s="93" t="s">
        <v>45</v>
      </c>
      <c r="D39" s="275">
        <f>計算シート１!E39</f>
        <v>0</v>
      </c>
      <c r="E39" s="275"/>
      <c r="F39" s="275"/>
      <c r="G39" s="278"/>
      <c r="H39" s="154">
        <f>計算シート１!F39</f>
        <v>0</v>
      </c>
      <c r="I39" s="162">
        <f>H39*関係係数シート!$D37</f>
        <v>0</v>
      </c>
      <c r="J39" s="146">
        <v>0</v>
      </c>
      <c r="K39" s="146">
        <f>J39*関係係数シート!F37</f>
        <v>0</v>
      </c>
      <c r="L39" s="207">
        <f>J39*関係係数シート!E37</f>
        <v>0</v>
      </c>
      <c r="M39" s="216"/>
      <c r="N39" s="218"/>
      <c r="O39" s="17"/>
      <c r="P39" s="146">
        <f>$O$43*関係係数シート!G37</f>
        <v>0</v>
      </c>
      <c r="Q39" s="146">
        <f>P39*関係係数シート!D37</f>
        <v>0</v>
      </c>
      <c r="R39" s="146">
        <v>0</v>
      </c>
      <c r="S39" s="146">
        <f>R39*関係係数シート!F37</f>
        <v>0</v>
      </c>
      <c r="T39" s="207">
        <f>R39*関係係数シート!E37</f>
        <v>0</v>
      </c>
      <c r="V39" s="223">
        <f>ROUND(J39*関係係数シート!$H37,0)</f>
        <v>0</v>
      </c>
      <c r="W39" s="225">
        <f>ROUND(R39*関係係数シート!$H37,0)</f>
        <v>0</v>
      </c>
      <c r="X39" s="146">
        <f>ROUND(J39*関係係数シート!$I37,0)</f>
        <v>0</v>
      </c>
      <c r="Y39" s="207">
        <f>ROUND(R39*関係係数シート!$I37,0)</f>
        <v>0</v>
      </c>
    </row>
    <row r="40" spans="2:25" ht="19.5" customHeight="1" x14ac:dyDescent="0.15">
      <c r="B40" s="91" t="s">
        <v>89</v>
      </c>
      <c r="C40" s="93" t="s">
        <v>47</v>
      </c>
      <c r="D40" s="275">
        <f>計算シート１!E40</f>
        <v>0</v>
      </c>
      <c r="E40" s="275"/>
      <c r="F40" s="275"/>
      <c r="G40" s="278"/>
      <c r="H40" s="154">
        <f>計算シート１!F40</f>
        <v>0</v>
      </c>
      <c r="I40" s="162">
        <f>H40*関係係数シート!$D38</f>
        <v>0</v>
      </c>
      <c r="J40" s="146">
        <v>0</v>
      </c>
      <c r="K40" s="146">
        <f>J40*関係係数シート!F38</f>
        <v>0</v>
      </c>
      <c r="L40" s="207">
        <f>J40*関係係数シート!E38</f>
        <v>0</v>
      </c>
      <c r="M40" s="216"/>
      <c r="N40" s="218"/>
      <c r="O40" s="17"/>
      <c r="P40" s="146">
        <f>$O$43*関係係数シート!G38</f>
        <v>0</v>
      </c>
      <c r="Q40" s="146">
        <f>P40*関係係数シート!D38</f>
        <v>0</v>
      </c>
      <c r="R40" s="146">
        <v>0</v>
      </c>
      <c r="S40" s="146">
        <f>R40*関係係数シート!F38</f>
        <v>0</v>
      </c>
      <c r="T40" s="207">
        <f>R40*関係係数シート!E38</f>
        <v>0</v>
      </c>
      <c r="V40" s="223">
        <f>ROUND(J40*関係係数シート!$H38,0)</f>
        <v>0</v>
      </c>
      <c r="W40" s="225">
        <f>ROUND(R40*関係係数シート!$H38,0)</f>
        <v>0</v>
      </c>
      <c r="X40" s="146">
        <f>ROUND(J40*関係係数シート!$I38,0)</f>
        <v>0</v>
      </c>
      <c r="Y40" s="207">
        <f>ROUND(R40*関係係数シート!$I38,0)</f>
        <v>0</v>
      </c>
    </row>
    <row r="41" spans="2:25" ht="19.5" customHeight="1" x14ac:dyDescent="0.15">
      <c r="B41" s="91" t="s">
        <v>90</v>
      </c>
      <c r="C41" s="93" t="s">
        <v>49</v>
      </c>
      <c r="D41" s="275">
        <f>計算シート１!E41</f>
        <v>0</v>
      </c>
      <c r="E41" s="275"/>
      <c r="F41" s="275"/>
      <c r="G41" s="278"/>
      <c r="H41" s="154">
        <f>計算シート１!F41</f>
        <v>0</v>
      </c>
      <c r="I41" s="162">
        <f>H41*関係係数シート!$D39</f>
        <v>0</v>
      </c>
      <c r="J41" s="146">
        <v>0</v>
      </c>
      <c r="K41" s="146">
        <f>J41*関係係数シート!F39</f>
        <v>0</v>
      </c>
      <c r="L41" s="207">
        <f>J41*関係係数シート!E39</f>
        <v>0</v>
      </c>
      <c r="M41" s="159"/>
      <c r="N41" s="218"/>
      <c r="O41" s="17"/>
      <c r="P41" s="146">
        <f>$O$43*関係係数シート!G39</f>
        <v>0</v>
      </c>
      <c r="Q41" s="146">
        <f>P41*関係係数シート!D39</f>
        <v>0</v>
      </c>
      <c r="R41" s="146">
        <v>0</v>
      </c>
      <c r="S41" s="146">
        <f>R41*関係係数シート!F39</f>
        <v>0</v>
      </c>
      <c r="T41" s="207">
        <f>R41*関係係数シート!E39</f>
        <v>0</v>
      </c>
      <c r="V41" s="223">
        <f>ROUND(J41*関係係数シート!$H39,0)</f>
        <v>0</v>
      </c>
      <c r="W41" s="225">
        <f>ROUND(R41*関係係数シート!$H39,0)</f>
        <v>0</v>
      </c>
      <c r="X41" s="146">
        <f>ROUND(J41*関係係数シート!$I39,0)</f>
        <v>0</v>
      </c>
      <c r="Y41" s="207">
        <f>ROUND(R41*関係係数シート!$I39,0)</f>
        <v>0</v>
      </c>
    </row>
    <row r="42" spans="2:25" ht="19.5" customHeight="1" thickBot="1" x14ac:dyDescent="0.2">
      <c r="B42" s="91" t="s">
        <v>91</v>
      </c>
      <c r="C42" s="93" t="s">
        <v>51</v>
      </c>
      <c r="D42" s="275">
        <f>計算シート１!E42</f>
        <v>0</v>
      </c>
      <c r="E42" s="275"/>
      <c r="F42" s="275"/>
      <c r="G42" s="278"/>
      <c r="H42" s="154">
        <f>計算シート１!F42</f>
        <v>0</v>
      </c>
      <c r="I42" s="162">
        <f>H42*関係係数シート!$D40</f>
        <v>0</v>
      </c>
      <c r="J42" s="146">
        <v>0</v>
      </c>
      <c r="K42" s="146">
        <f>J42*関係係数シート!F40</f>
        <v>0</v>
      </c>
      <c r="L42" s="207">
        <f>J42*関係係数シート!E40</f>
        <v>0</v>
      </c>
      <c r="M42" s="156"/>
      <c r="N42" s="218"/>
      <c r="O42" s="17"/>
      <c r="P42" s="146">
        <f>$O$43*関係係数シート!G40</f>
        <v>0</v>
      </c>
      <c r="Q42" s="146">
        <f>P42*関係係数シート!D40</f>
        <v>0</v>
      </c>
      <c r="R42" s="146">
        <v>0</v>
      </c>
      <c r="S42" s="146">
        <f>R42*関係係数シート!F40</f>
        <v>0</v>
      </c>
      <c r="T42" s="207">
        <f>R42*関係係数シート!E40</f>
        <v>0</v>
      </c>
      <c r="V42" s="223">
        <f>ROUND(J42*関係係数シート!$H40,0)</f>
        <v>0</v>
      </c>
      <c r="W42" s="225">
        <f>ROUND(R42*関係係数シート!$H40,0)</f>
        <v>0</v>
      </c>
      <c r="X42" s="146">
        <f>ROUND(J42*関係係数シート!$I40,0)</f>
        <v>0</v>
      </c>
      <c r="Y42" s="207">
        <f>ROUND(R42*関係係数シート!$I40,0)</f>
        <v>0</v>
      </c>
    </row>
    <row r="43" spans="2:25" ht="19.5" customHeight="1" thickBot="1" x14ac:dyDescent="0.2">
      <c r="B43" s="160"/>
      <c r="C43" s="161" t="s">
        <v>353</v>
      </c>
      <c r="D43" s="220">
        <f>SUM(D6:D42)</f>
        <v>0</v>
      </c>
      <c r="E43" s="220">
        <f>計算シート１!F50</f>
        <v>0</v>
      </c>
      <c r="F43" s="220">
        <f>計算シート１!F45</f>
        <v>0</v>
      </c>
      <c r="G43" s="282"/>
      <c r="H43" s="208">
        <f>SUM(H6:H42)</f>
        <v>0</v>
      </c>
      <c r="I43" s="209">
        <f>SUM(I6:I42)</f>
        <v>0</v>
      </c>
      <c r="J43" s="209">
        <f>SUM(J6:J42)</f>
        <v>0</v>
      </c>
      <c r="K43" s="209">
        <f>SUM(K6:K42)</f>
        <v>0</v>
      </c>
      <c r="L43" s="210">
        <f>SUM(L6:L42)</f>
        <v>0</v>
      </c>
      <c r="N43" s="219">
        <f>関係係数シート!M5</f>
        <v>0.61430064307162602</v>
      </c>
      <c r="O43" s="209">
        <f>L45*N43</f>
        <v>0</v>
      </c>
      <c r="P43" s="220">
        <f>SUM(P6:P42)</f>
        <v>0</v>
      </c>
      <c r="Q43" s="220">
        <f>SUM(Q6:Q42)</f>
        <v>0</v>
      </c>
      <c r="R43" s="220">
        <f>SUM(R6:R42)</f>
        <v>0</v>
      </c>
      <c r="S43" s="220">
        <f t="shared" ref="S43:T43" si="0">SUM(S6:S42)</f>
        <v>0</v>
      </c>
      <c r="T43" s="221">
        <f t="shared" si="0"/>
        <v>0</v>
      </c>
      <c r="V43" s="208">
        <f>SUM(V6:V42)</f>
        <v>0</v>
      </c>
      <c r="W43" s="220">
        <f t="shared" ref="W43:Y43" si="1">SUM(W6:W42)</f>
        <v>0</v>
      </c>
      <c r="X43" s="220">
        <f t="shared" si="1"/>
        <v>0</v>
      </c>
      <c r="Y43" s="221">
        <f t="shared" si="1"/>
        <v>0</v>
      </c>
    </row>
    <row r="44" spans="2:25" ht="19.5" customHeight="1" thickBot="1" x14ac:dyDescent="0.2">
      <c r="G44" s="157"/>
      <c r="I44" s="12"/>
      <c r="J44" s="12"/>
      <c r="K44" s="274" t="s">
        <v>133</v>
      </c>
      <c r="L44" s="211">
        <f>計算シート１!F45</f>
        <v>0</v>
      </c>
    </row>
    <row r="45" spans="2:25" ht="19.5" customHeight="1" thickBot="1" x14ac:dyDescent="0.2">
      <c r="I45" s="12"/>
      <c r="J45" s="12"/>
      <c r="K45" s="274" t="s">
        <v>130</v>
      </c>
      <c r="L45" s="138">
        <f>SUM(L43:L44)</f>
        <v>0</v>
      </c>
      <c r="Q45" s="5"/>
      <c r="R45" s="20"/>
    </row>
  </sheetData>
  <mergeCells count="25">
    <mergeCell ref="H3:L3"/>
    <mergeCell ref="D3:F3"/>
    <mergeCell ref="X4:X5"/>
    <mergeCell ref="X3:Y3"/>
    <mergeCell ref="V3:W3"/>
    <mergeCell ref="O4:O5"/>
    <mergeCell ref="Y4:Y5"/>
    <mergeCell ref="T4:T5"/>
    <mergeCell ref="V4:V5"/>
    <mergeCell ref="W4:W5"/>
    <mergeCell ref="S4:S5"/>
    <mergeCell ref="N3:T3"/>
    <mergeCell ref="R4:R5"/>
    <mergeCell ref="D4:D5"/>
    <mergeCell ref="E4:E5"/>
    <mergeCell ref="F4:F5"/>
    <mergeCell ref="B4:C5"/>
    <mergeCell ref="Q4:Q5"/>
    <mergeCell ref="I4:I5"/>
    <mergeCell ref="J4:J5"/>
    <mergeCell ref="L4:L5"/>
    <mergeCell ref="N4:N5"/>
    <mergeCell ref="K4:K5"/>
    <mergeCell ref="H4:H5"/>
    <mergeCell ref="P4:P5"/>
  </mergeCells>
  <phoneticPr fontId="3"/>
  <pageMargins left="0.32" right="0.32" top="0.56000000000000005" bottom="0.46" header="0.51200000000000001" footer="0.51200000000000001"/>
  <pageSetup paperSize="9" scale="75" orientation="landscape" verticalDpi="0" r:id="rId1"/>
  <headerFooter alignWithMargins="0"/>
  <ignoredErrors>
    <ignoredError sqref="B6:B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106"/>
  <sheetViews>
    <sheetView zoomScaleNormal="100" zoomScaleSheetLayoutView="40" workbookViewId="0">
      <pane xSplit="3" topLeftCell="D1" activePane="topRight" state="frozen"/>
      <selection pane="topRight" activeCell="C1" sqref="C1"/>
    </sheetView>
  </sheetViews>
  <sheetFormatPr defaultColWidth="18.625" defaultRowHeight="12.75" customHeight="1" x14ac:dyDescent="0.15"/>
  <cols>
    <col min="1" max="1" width="2.625" style="9" customWidth="1"/>
    <col min="2" max="2" width="4.625" style="10" customWidth="1"/>
    <col min="3" max="3" width="32.125" style="11" customWidth="1"/>
    <col min="4" max="74" width="13.625" customWidth="1"/>
  </cols>
  <sheetData>
    <row r="1" spans="2:73" ht="14.25" thickBot="1" x14ac:dyDescent="0.2">
      <c r="D1" s="283"/>
    </row>
    <row r="2" spans="2:73" ht="13.5" x14ac:dyDescent="0.15">
      <c r="B2" s="390" t="s">
        <v>409</v>
      </c>
      <c r="C2" s="391"/>
      <c r="D2" s="255">
        <v>1</v>
      </c>
      <c r="E2" s="104">
        <v>2</v>
      </c>
      <c r="F2" s="104">
        <v>3</v>
      </c>
      <c r="G2" s="104">
        <v>4</v>
      </c>
      <c r="H2" s="104">
        <v>5</v>
      </c>
      <c r="I2" s="104">
        <v>6</v>
      </c>
      <c r="J2" s="104">
        <v>7</v>
      </c>
      <c r="K2" s="104">
        <v>8</v>
      </c>
      <c r="L2" s="104">
        <v>9</v>
      </c>
      <c r="M2" s="104">
        <v>10</v>
      </c>
      <c r="N2" s="104">
        <v>11</v>
      </c>
      <c r="O2" s="104">
        <v>12</v>
      </c>
      <c r="P2" s="104">
        <v>13</v>
      </c>
      <c r="Q2" s="104">
        <v>14</v>
      </c>
      <c r="R2" s="104">
        <v>15</v>
      </c>
      <c r="S2" s="104">
        <v>16</v>
      </c>
      <c r="T2" s="104">
        <v>17</v>
      </c>
      <c r="U2" s="104">
        <v>18</v>
      </c>
      <c r="V2" s="104">
        <v>19</v>
      </c>
      <c r="W2" s="104">
        <v>20</v>
      </c>
      <c r="X2" s="104">
        <v>21</v>
      </c>
      <c r="Y2" s="104">
        <v>22</v>
      </c>
      <c r="Z2" s="104">
        <v>23</v>
      </c>
      <c r="AA2" s="104">
        <v>24</v>
      </c>
      <c r="AB2" s="104">
        <v>25</v>
      </c>
      <c r="AC2" s="104">
        <v>26</v>
      </c>
      <c r="AD2" s="104">
        <v>27</v>
      </c>
      <c r="AE2" s="104">
        <v>28</v>
      </c>
      <c r="AF2" s="104">
        <v>29</v>
      </c>
      <c r="AG2" s="104">
        <v>30</v>
      </c>
      <c r="AH2" s="104">
        <v>31</v>
      </c>
      <c r="AI2" s="104">
        <v>32</v>
      </c>
      <c r="AJ2" s="104">
        <v>33</v>
      </c>
      <c r="AK2" s="104">
        <v>34</v>
      </c>
      <c r="AL2" s="104">
        <v>35</v>
      </c>
      <c r="AM2" s="104">
        <v>36</v>
      </c>
      <c r="AN2" s="104">
        <v>37</v>
      </c>
      <c r="AO2" s="104">
        <v>38</v>
      </c>
      <c r="AP2" s="104">
        <v>39</v>
      </c>
      <c r="AQ2" s="104">
        <v>40</v>
      </c>
      <c r="AR2" s="104">
        <v>41</v>
      </c>
      <c r="AS2" s="104">
        <v>42</v>
      </c>
      <c r="AT2" s="104">
        <v>43</v>
      </c>
      <c r="AU2" s="104">
        <v>44</v>
      </c>
      <c r="AV2" s="104">
        <v>45</v>
      </c>
      <c r="AW2" s="104">
        <v>46</v>
      </c>
      <c r="AX2" s="104">
        <v>47</v>
      </c>
      <c r="AY2" s="104">
        <v>48</v>
      </c>
      <c r="AZ2" s="104">
        <v>49</v>
      </c>
      <c r="BA2" s="104">
        <v>50</v>
      </c>
      <c r="BB2" s="104">
        <v>51</v>
      </c>
      <c r="BC2" s="104">
        <v>52</v>
      </c>
      <c r="BD2" s="104">
        <v>53</v>
      </c>
      <c r="BE2" s="104">
        <v>54</v>
      </c>
      <c r="BF2" s="104">
        <v>55</v>
      </c>
      <c r="BG2" s="104">
        <v>56</v>
      </c>
      <c r="BH2" s="104">
        <v>57</v>
      </c>
      <c r="BI2" s="104">
        <v>58</v>
      </c>
      <c r="BJ2" s="104">
        <v>59</v>
      </c>
      <c r="BK2" s="104">
        <v>60</v>
      </c>
      <c r="BL2" s="104">
        <v>61</v>
      </c>
      <c r="BM2" s="104">
        <v>62</v>
      </c>
      <c r="BN2" s="104">
        <v>63</v>
      </c>
      <c r="BO2" s="104">
        <v>64</v>
      </c>
      <c r="BP2" s="104">
        <v>65</v>
      </c>
      <c r="BQ2" s="104">
        <v>66</v>
      </c>
      <c r="BR2" s="104">
        <v>67</v>
      </c>
      <c r="BS2" s="104">
        <v>68</v>
      </c>
      <c r="BT2" s="104">
        <v>69</v>
      </c>
      <c r="BU2" s="105">
        <v>70</v>
      </c>
    </row>
    <row r="3" spans="2:73" ht="72.75" thickBot="1" x14ac:dyDescent="0.2">
      <c r="B3" s="392"/>
      <c r="C3" s="393"/>
      <c r="D3" s="256" t="s">
        <v>197</v>
      </c>
      <c r="E3" s="106" t="s">
        <v>198</v>
      </c>
      <c r="F3" s="106" t="s">
        <v>199</v>
      </c>
      <c r="G3" s="106" t="s">
        <v>200</v>
      </c>
      <c r="H3" s="106" t="s">
        <v>201</v>
      </c>
      <c r="I3" s="106" t="s">
        <v>202</v>
      </c>
      <c r="J3" s="106" t="s">
        <v>203</v>
      </c>
      <c r="K3" s="106" t="s">
        <v>79</v>
      </c>
      <c r="L3" s="106" t="s">
        <v>204</v>
      </c>
      <c r="M3" s="106" t="s">
        <v>205</v>
      </c>
      <c r="N3" s="106" t="s">
        <v>206</v>
      </c>
      <c r="O3" s="106" t="s">
        <v>207</v>
      </c>
      <c r="P3" s="106" t="s">
        <v>80</v>
      </c>
      <c r="Q3" s="106" t="s">
        <v>81</v>
      </c>
      <c r="R3" s="106" t="s">
        <v>208</v>
      </c>
      <c r="S3" s="106" t="s">
        <v>82</v>
      </c>
      <c r="T3" s="106" t="s">
        <v>209</v>
      </c>
      <c r="U3" s="106" t="s">
        <v>210</v>
      </c>
      <c r="V3" s="106" t="s">
        <v>83</v>
      </c>
      <c r="W3" s="106" t="s">
        <v>211</v>
      </c>
      <c r="X3" s="106" t="s">
        <v>84</v>
      </c>
      <c r="Y3" s="106" t="s">
        <v>212</v>
      </c>
      <c r="Z3" s="106" t="s">
        <v>213</v>
      </c>
      <c r="AA3" s="106" t="s">
        <v>214</v>
      </c>
      <c r="AB3" s="106" t="s">
        <v>85</v>
      </c>
      <c r="AC3" s="106" t="s">
        <v>215</v>
      </c>
      <c r="AD3" s="106" t="s">
        <v>216</v>
      </c>
      <c r="AE3" s="106" t="s">
        <v>86</v>
      </c>
      <c r="AF3" s="106" t="s">
        <v>217</v>
      </c>
      <c r="AG3" s="106" t="s">
        <v>218</v>
      </c>
      <c r="AH3" s="106" t="s">
        <v>219</v>
      </c>
      <c r="AI3" s="106" t="s">
        <v>220</v>
      </c>
      <c r="AJ3" s="106" t="s">
        <v>221</v>
      </c>
      <c r="AK3" s="106" t="s">
        <v>222</v>
      </c>
      <c r="AL3" s="106" t="s">
        <v>223</v>
      </c>
      <c r="AM3" s="106" t="s">
        <v>224</v>
      </c>
      <c r="AN3" s="106" t="s">
        <v>225</v>
      </c>
      <c r="AO3" s="106" t="s">
        <v>226</v>
      </c>
      <c r="AP3" s="106" t="s">
        <v>227</v>
      </c>
      <c r="AQ3" s="106" t="s">
        <v>228</v>
      </c>
      <c r="AR3" s="106" t="s">
        <v>229</v>
      </c>
      <c r="AS3" s="106" t="s">
        <v>230</v>
      </c>
      <c r="AT3" s="106" t="s">
        <v>256</v>
      </c>
      <c r="AU3" s="106" t="s">
        <v>231</v>
      </c>
      <c r="AV3" s="106" t="s">
        <v>232</v>
      </c>
      <c r="AW3" s="106" t="s">
        <v>257</v>
      </c>
      <c r="AX3" s="106" t="s">
        <v>233</v>
      </c>
      <c r="AY3" s="106" t="s">
        <v>256</v>
      </c>
      <c r="AZ3" s="106" t="s">
        <v>234</v>
      </c>
      <c r="BA3" s="106" t="s">
        <v>235</v>
      </c>
      <c r="BB3" s="106" t="s">
        <v>236</v>
      </c>
      <c r="BC3" s="106" t="s">
        <v>237</v>
      </c>
      <c r="BD3" s="106" t="s">
        <v>238</v>
      </c>
      <c r="BE3" s="106" t="s">
        <v>239</v>
      </c>
      <c r="BF3" s="106" t="s">
        <v>240</v>
      </c>
      <c r="BG3" s="106" t="s">
        <v>241</v>
      </c>
      <c r="BH3" s="106" t="s">
        <v>242</v>
      </c>
      <c r="BI3" s="106" t="s">
        <v>87</v>
      </c>
      <c r="BJ3" s="106" t="s">
        <v>243</v>
      </c>
      <c r="BK3" s="106" t="s">
        <v>258</v>
      </c>
      <c r="BL3" s="106" t="s">
        <v>244</v>
      </c>
      <c r="BM3" s="106" t="s">
        <v>245</v>
      </c>
      <c r="BN3" s="106" t="s">
        <v>246</v>
      </c>
      <c r="BO3" s="106" t="s">
        <v>247</v>
      </c>
      <c r="BP3" s="106" t="s">
        <v>248</v>
      </c>
      <c r="BQ3" s="106" t="s">
        <v>249</v>
      </c>
      <c r="BR3" s="106" t="s">
        <v>250</v>
      </c>
      <c r="BS3" s="106" t="s">
        <v>251</v>
      </c>
      <c r="BT3" s="106" t="s">
        <v>252</v>
      </c>
      <c r="BU3" s="107" t="s">
        <v>253</v>
      </c>
    </row>
    <row r="4" spans="2:73" ht="13.5" x14ac:dyDescent="0.15">
      <c r="B4" s="108" t="s">
        <v>0</v>
      </c>
      <c r="C4" s="109" t="s">
        <v>383</v>
      </c>
      <c r="D4" s="257">
        <v>6.072566492971161E-4</v>
      </c>
      <c r="E4" s="118">
        <v>7.1686605439581124E-4</v>
      </c>
      <c r="F4" s="118">
        <v>5.7216241664087401E-4</v>
      </c>
      <c r="G4" s="118">
        <v>2.3237530683616853E-4</v>
      </c>
      <c r="H4" s="118">
        <v>2.3073557830204805E-4</v>
      </c>
      <c r="I4" s="118">
        <v>2.8824360928381333E-4</v>
      </c>
      <c r="J4" s="118">
        <v>9.8117153507539163E-4</v>
      </c>
      <c r="K4" s="118">
        <v>1.1515748031496063E-3</v>
      </c>
      <c r="L4" s="118">
        <v>1.1405037301896815E-3</v>
      </c>
      <c r="M4" s="118">
        <v>1.1491775841430357E-3</v>
      </c>
      <c r="N4" s="118">
        <v>6.7652716057571137E-4</v>
      </c>
      <c r="O4" s="118">
        <v>7.7777311615928536E-4</v>
      </c>
      <c r="P4" s="118">
        <v>8.0469937709373197E-4</v>
      </c>
      <c r="Q4" s="118">
        <v>7.6100152619301264E-4</v>
      </c>
      <c r="R4" s="118">
        <v>3.9486673247778872E-4</v>
      </c>
      <c r="S4" s="118">
        <v>8.9766179195514318E-4</v>
      </c>
      <c r="T4" s="118">
        <v>5.7842688684150328E-4</v>
      </c>
      <c r="U4" s="118">
        <v>2.955853459217916E-4</v>
      </c>
      <c r="V4" s="118">
        <v>6.0127982692132083E-4</v>
      </c>
      <c r="W4" s="118">
        <v>9.1771768397389561E-4</v>
      </c>
      <c r="X4" s="118">
        <v>8.8528281777785415E-4</v>
      </c>
      <c r="Y4" s="118">
        <v>2.5005673841754853E-4</v>
      </c>
      <c r="Z4" s="118">
        <v>2.0772088515587143E-3</v>
      </c>
      <c r="AA4" s="118">
        <v>1.2581339684143422E-3</v>
      </c>
      <c r="AB4" s="118">
        <v>1.3244292052506186E-3</v>
      </c>
      <c r="AC4" s="118">
        <v>7.3205393780152999E-4</v>
      </c>
      <c r="AD4" s="118">
        <v>7.9210725199990132E-4</v>
      </c>
      <c r="AE4" s="118">
        <v>8.417265772284135E-4</v>
      </c>
      <c r="AF4" s="118">
        <v>5.0503822391150236E-5</v>
      </c>
      <c r="AG4" s="118">
        <v>2.0566272059776903E-3</v>
      </c>
      <c r="AH4" s="118">
        <v>2.4183800805702071E-3</v>
      </c>
      <c r="AI4" s="118">
        <v>3.0598686073206667E-3</v>
      </c>
      <c r="AJ4" s="118">
        <v>2.9943164133619045E-3</v>
      </c>
      <c r="AK4" s="118">
        <v>3.6534670198872209E-3</v>
      </c>
      <c r="AL4" s="118">
        <v>6.549752000552805E-3</v>
      </c>
      <c r="AM4" s="118">
        <v>3.7951007057080121E-4</v>
      </c>
      <c r="AN4" s="118">
        <v>3.0704841444922599E-5</v>
      </c>
      <c r="AO4" s="118">
        <v>8.8044695630781983E-4</v>
      </c>
      <c r="AP4" s="118">
        <v>4.2400923783312569E-3</v>
      </c>
      <c r="AQ4" s="118">
        <v>1.0458063166701528E-4</v>
      </c>
      <c r="AR4" s="118">
        <v>0</v>
      </c>
      <c r="AS4" s="118">
        <v>2.8292485882967588E-4</v>
      </c>
      <c r="AT4" s="118">
        <v>1.2083596517727185E-4</v>
      </c>
      <c r="AU4" s="118">
        <v>3.6853308198632631E-5</v>
      </c>
      <c r="AV4" s="118">
        <v>7.0898520584203805E-4</v>
      </c>
      <c r="AW4" s="118">
        <v>2.8135330941830202E-5</v>
      </c>
      <c r="AX4" s="118">
        <v>1.0957266660025899E-3</v>
      </c>
      <c r="AY4" s="118">
        <v>1.9563738091637685E-3</v>
      </c>
      <c r="AZ4" s="118">
        <v>1.9830902959198215E-3</v>
      </c>
      <c r="BA4" s="118">
        <v>1.8521948508983144E-3</v>
      </c>
      <c r="BB4" s="118">
        <v>5.276724456734723E-3</v>
      </c>
      <c r="BC4" s="118">
        <v>1.7397746014625206E-3</v>
      </c>
      <c r="BD4" s="118">
        <v>2.8815757502692351E-3</v>
      </c>
      <c r="BE4" s="118">
        <v>2.9220025959422204E-3</v>
      </c>
      <c r="BF4" s="118">
        <v>2.2389790255643426E-3</v>
      </c>
      <c r="BG4" s="118">
        <v>4.4478241531199336E-4</v>
      </c>
      <c r="BH4" s="118">
        <v>3.7593984962406013E-3</v>
      </c>
      <c r="BI4" s="118">
        <v>2.7268341455570084E-5</v>
      </c>
      <c r="BJ4" s="118">
        <v>2.0042703890062535E-4</v>
      </c>
      <c r="BK4" s="118">
        <v>6.0053876906710597E-4</v>
      </c>
      <c r="BL4" s="118">
        <v>7.6050150613287109E-4</v>
      </c>
      <c r="BM4" s="118">
        <v>6.3946397322361586E-3</v>
      </c>
      <c r="BN4" s="118">
        <v>2.4173237906376568E-3</v>
      </c>
      <c r="BO4" s="118">
        <v>1.7222048366806833E-3</v>
      </c>
      <c r="BP4" s="118">
        <v>1.5117426650162256E-3</v>
      </c>
      <c r="BQ4" s="118">
        <v>3.0631705372604988E-4</v>
      </c>
      <c r="BR4" s="118">
        <v>2.8510821318783881E-4</v>
      </c>
      <c r="BS4" s="118">
        <v>6.9715155493844735E-5</v>
      </c>
      <c r="BT4" s="118">
        <v>8.1890529732466121E-5</v>
      </c>
      <c r="BU4" s="122">
        <v>1.8022644735394082E-3</v>
      </c>
    </row>
    <row r="5" spans="2:73" ht="13.5" x14ac:dyDescent="0.15">
      <c r="B5" s="108" t="s">
        <v>1</v>
      </c>
      <c r="C5" s="109" t="s">
        <v>2</v>
      </c>
      <c r="D5" s="258">
        <v>3.210902828765406E-3</v>
      </c>
      <c r="E5" s="119">
        <v>2.177787631872766E-3</v>
      </c>
      <c r="F5" s="119">
        <v>1.8905220348639027E-3</v>
      </c>
      <c r="G5" s="119">
        <v>1.9505340072367345E-3</v>
      </c>
      <c r="H5" s="119">
        <v>1.9662935997241835E-3</v>
      </c>
      <c r="I5" s="119">
        <v>1.4135782482685641E-3</v>
      </c>
      <c r="J5" s="119">
        <v>1.8182843212854324E-3</v>
      </c>
      <c r="K5" s="119">
        <v>1.3681102362204725E-3</v>
      </c>
      <c r="L5" s="119">
        <v>1.8406293925217036E-3</v>
      </c>
      <c r="M5" s="119">
        <v>1.8393289040977332E-3</v>
      </c>
      <c r="N5" s="119">
        <v>1.910194335743185E-3</v>
      </c>
      <c r="O5" s="119">
        <v>1.8088872680799978E-3</v>
      </c>
      <c r="P5" s="119">
        <v>1.3790041571930202E-3</v>
      </c>
      <c r="Q5" s="119">
        <v>2.0766490374090124E-3</v>
      </c>
      <c r="R5" s="119">
        <v>1.5794669299111549E-3</v>
      </c>
      <c r="S5" s="119">
        <v>2.5367032492852053E-3</v>
      </c>
      <c r="T5" s="119">
        <v>3.2365908949108834E-3</v>
      </c>
      <c r="U5" s="119">
        <v>8.8849477509432648E-3</v>
      </c>
      <c r="V5" s="119">
        <v>2.7802167698067616E-3</v>
      </c>
      <c r="W5" s="119">
        <v>2.4927328976066172E-3</v>
      </c>
      <c r="X5" s="119">
        <v>2.7503932202807119E-3</v>
      </c>
      <c r="Y5" s="119">
        <v>1.1374863589972181E-3</v>
      </c>
      <c r="Z5" s="119">
        <v>4.8845097722500404E-3</v>
      </c>
      <c r="AA5" s="119">
        <v>2.4128267118921323E-3</v>
      </c>
      <c r="AB5" s="119">
        <v>2.6739106653294329E-3</v>
      </c>
      <c r="AC5" s="119">
        <v>3.3401540430184882E-3</v>
      </c>
      <c r="AD5" s="119">
        <v>2.0552226440976994E-3</v>
      </c>
      <c r="AE5" s="119">
        <v>3.4764460689639268E-3</v>
      </c>
      <c r="AF5" s="119">
        <v>1.2746202793956964E-4</v>
      </c>
      <c r="AG5" s="119">
        <v>1.5395037613305402E-2</v>
      </c>
      <c r="AH5" s="119">
        <v>1.5670884078948809E-2</v>
      </c>
      <c r="AI5" s="119">
        <v>1.3535107323678679E-2</v>
      </c>
      <c r="AJ5" s="119">
        <v>1.3386941379066651E-2</v>
      </c>
      <c r="AK5" s="119">
        <v>1.4818179807711621E-2</v>
      </c>
      <c r="AL5" s="119">
        <v>2.3268962063757441E-2</v>
      </c>
      <c r="AM5" s="119">
        <v>4.3643658115642144E-2</v>
      </c>
      <c r="AN5" s="119">
        <v>3.6420665775438962E-3</v>
      </c>
      <c r="AO5" s="119">
        <v>3.7789772101955287E-3</v>
      </c>
      <c r="AP5" s="119">
        <v>1.848935869173296E-2</v>
      </c>
      <c r="AQ5" s="119">
        <v>1.9033674963396779E-2</v>
      </c>
      <c r="AR5" s="119">
        <v>5.2200240121104561E-3</v>
      </c>
      <c r="AS5" s="119">
        <v>7.4995952254969548E-3</v>
      </c>
      <c r="AT5" s="119">
        <v>6.6642865643222662E-3</v>
      </c>
      <c r="AU5" s="119">
        <v>7.1193890838267583E-3</v>
      </c>
      <c r="AV5" s="119">
        <v>5.1614122985300373E-3</v>
      </c>
      <c r="AW5" s="119">
        <v>4.4031792923964266E-3</v>
      </c>
      <c r="AX5" s="119">
        <v>2.2910648470963243E-3</v>
      </c>
      <c r="AY5" s="119">
        <v>1.612354453349463E-2</v>
      </c>
      <c r="AZ5" s="119">
        <v>1.6470336769106541E-2</v>
      </c>
      <c r="BA5" s="119">
        <v>1.4771253935914058E-2</v>
      </c>
      <c r="BB5" s="119">
        <v>1.8545809806096936E-2</v>
      </c>
      <c r="BC5" s="119">
        <v>1.5411644103085063E-2</v>
      </c>
      <c r="BD5" s="119">
        <v>1.1541838777172849E-2</v>
      </c>
      <c r="BE5" s="119">
        <v>1.4025821473583885E-2</v>
      </c>
      <c r="BF5" s="119">
        <v>6.1172105519882933E-3</v>
      </c>
      <c r="BG5" s="119">
        <v>4.0719112730820552E-2</v>
      </c>
      <c r="BH5" s="119">
        <v>2.3578947368421053E-3</v>
      </c>
      <c r="BI5" s="119">
        <v>4.7265125189654813E-3</v>
      </c>
      <c r="BJ5" s="119">
        <v>2.864005405064662E-2</v>
      </c>
      <c r="BK5" s="119">
        <v>0.11710505996808565</v>
      </c>
      <c r="BL5" s="119">
        <v>1.7822926358812257E-2</v>
      </c>
      <c r="BM5" s="119">
        <v>1.0212707552849358E-2</v>
      </c>
      <c r="BN5" s="119">
        <v>1.941330477580995E-2</v>
      </c>
      <c r="BO5" s="119">
        <v>3.0967564106018183E-2</v>
      </c>
      <c r="BP5" s="119">
        <v>1.4979548240961768E-2</v>
      </c>
      <c r="BQ5" s="119">
        <v>9.4987130068797318E-3</v>
      </c>
      <c r="BR5" s="119">
        <v>3.5955313552021892E-3</v>
      </c>
      <c r="BS5" s="119">
        <v>1.2316344137245903E-3</v>
      </c>
      <c r="BT5" s="119">
        <v>1.5394592412635626E-2</v>
      </c>
      <c r="BU5" s="123">
        <v>2.509055182786301E-2</v>
      </c>
    </row>
    <row r="6" spans="2:73" ht="13.5" x14ac:dyDescent="0.15">
      <c r="B6" s="108" t="s">
        <v>3</v>
      </c>
      <c r="C6" s="109" t="s">
        <v>327</v>
      </c>
      <c r="D6" s="258">
        <v>1.7188034253454594E-5</v>
      </c>
      <c r="E6" s="119">
        <v>0</v>
      </c>
      <c r="F6" s="119">
        <v>0</v>
      </c>
      <c r="G6" s="119">
        <v>0</v>
      </c>
      <c r="H6" s="119">
        <v>0</v>
      </c>
      <c r="I6" s="119">
        <v>0</v>
      </c>
      <c r="J6" s="119">
        <v>0</v>
      </c>
      <c r="K6" s="119">
        <v>0</v>
      </c>
      <c r="L6" s="119">
        <v>0</v>
      </c>
      <c r="M6" s="119">
        <v>0</v>
      </c>
      <c r="N6" s="119">
        <v>0</v>
      </c>
      <c r="O6" s="119">
        <v>0</v>
      </c>
      <c r="P6" s="119">
        <v>0</v>
      </c>
      <c r="Q6" s="119">
        <v>0</v>
      </c>
      <c r="R6" s="119">
        <v>0</v>
      </c>
      <c r="S6" s="119">
        <v>0</v>
      </c>
      <c r="T6" s="119">
        <v>0</v>
      </c>
      <c r="U6" s="119">
        <v>0</v>
      </c>
      <c r="V6" s="119">
        <v>0</v>
      </c>
      <c r="W6" s="119">
        <v>0</v>
      </c>
      <c r="X6" s="119">
        <v>0</v>
      </c>
      <c r="Y6" s="119">
        <v>0</v>
      </c>
      <c r="Z6" s="119">
        <v>0</v>
      </c>
      <c r="AA6" s="119">
        <v>0</v>
      </c>
      <c r="AB6" s="119">
        <v>0</v>
      </c>
      <c r="AC6" s="119">
        <v>0</v>
      </c>
      <c r="AD6" s="119">
        <v>0</v>
      </c>
      <c r="AE6" s="119">
        <v>0</v>
      </c>
      <c r="AF6" s="119">
        <v>0</v>
      </c>
      <c r="AG6" s="119">
        <v>7.4251961787869458E-5</v>
      </c>
      <c r="AH6" s="119">
        <v>1.2354838809774189E-4</v>
      </c>
      <c r="AI6" s="119">
        <v>0</v>
      </c>
      <c r="AJ6" s="119">
        <v>0</v>
      </c>
      <c r="AK6" s="119">
        <v>0</v>
      </c>
      <c r="AL6" s="119">
        <v>0</v>
      </c>
      <c r="AM6" s="119">
        <v>0</v>
      </c>
      <c r="AN6" s="119">
        <v>0</v>
      </c>
      <c r="AO6" s="119">
        <v>0</v>
      </c>
      <c r="AP6" s="119">
        <v>0</v>
      </c>
      <c r="AQ6" s="119">
        <v>0</v>
      </c>
      <c r="AR6" s="119">
        <v>0</v>
      </c>
      <c r="AS6" s="119">
        <v>0</v>
      </c>
      <c r="AT6" s="119">
        <v>0</v>
      </c>
      <c r="AU6" s="119">
        <v>0</v>
      </c>
      <c r="AV6" s="119">
        <v>0</v>
      </c>
      <c r="AW6" s="119">
        <v>0</v>
      </c>
      <c r="AX6" s="119">
        <v>0</v>
      </c>
      <c r="AY6" s="119">
        <v>0</v>
      </c>
      <c r="AZ6" s="119">
        <v>0</v>
      </c>
      <c r="BA6" s="119">
        <v>0</v>
      </c>
      <c r="BB6" s="119">
        <v>0</v>
      </c>
      <c r="BC6" s="119">
        <v>0</v>
      </c>
      <c r="BD6" s="119">
        <v>0</v>
      </c>
      <c r="BE6" s="119">
        <v>0</v>
      </c>
      <c r="BF6" s="119">
        <v>0</v>
      </c>
      <c r="BG6" s="119">
        <v>0</v>
      </c>
      <c r="BH6" s="119">
        <v>0</v>
      </c>
      <c r="BI6" s="119">
        <v>0</v>
      </c>
      <c r="BJ6" s="119">
        <v>0</v>
      </c>
      <c r="BK6" s="119">
        <v>0</v>
      </c>
      <c r="BL6" s="119">
        <v>0</v>
      </c>
      <c r="BM6" s="119">
        <v>0</v>
      </c>
      <c r="BN6" s="119">
        <v>0</v>
      </c>
      <c r="BO6" s="119">
        <v>1.5678074114908989E-3</v>
      </c>
      <c r="BP6" s="119">
        <v>0</v>
      </c>
      <c r="BQ6" s="119">
        <v>0</v>
      </c>
      <c r="BR6" s="119">
        <v>0</v>
      </c>
      <c r="BS6" s="119">
        <v>0</v>
      </c>
      <c r="BT6" s="119">
        <v>0</v>
      </c>
      <c r="BU6" s="123">
        <v>0</v>
      </c>
    </row>
    <row r="7" spans="2:73" ht="13.5" x14ac:dyDescent="0.15">
      <c r="B7" s="108" t="s">
        <v>4</v>
      </c>
      <c r="C7" s="109" t="s">
        <v>5</v>
      </c>
      <c r="D7" s="258">
        <v>2.4890704780438089E-3</v>
      </c>
      <c r="E7" s="119">
        <v>3.8057058329710632E-3</v>
      </c>
      <c r="F7" s="119">
        <v>3.1716148404811306E-3</v>
      </c>
      <c r="G7" s="119">
        <v>2.8572930776139152E-3</v>
      </c>
      <c r="H7" s="119">
        <v>2.8515718933702634E-3</v>
      </c>
      <c r="I7" s="119">
        <v>3.0522234243340785E-3</v>
      </c>
      <c r="J7" s="119">
        <v>3.549970768135343E-3</v>
      </c>
      <c r="K7" s="119">
        <v>4.8720472440944886E-3</v>
      </c>
      <c r="L7" s="119">
        <v>3.5695210663332548E-3</v>
      </c>
      <c r="M7" s="119">
        <v>3.5968216832996526E-3</v>
      </c>
      <c r="N7" s="119">
        <v>2.1091729123830999E-3</v>
      </c>
      <c r="O7" s="119">
        <v>3.439628992541769E-3</v>
      </c>
      <c r="P7" s="119">
        <v>3.8317816733710935E-3</v>
      </c>
      <c r="Q7" s="119">
        <v>3.1953684179652927E-3</v>
      </c>
      <c r="R7" s="119">
        <v>5.3448032717529261E-3</v>
      </c>
      <c r="S7" s="119">
        <v>4.5979523199674464E-3</v>
      </c>
      <c r="T7" s="119">
        <v>3.6278414408418775E-3</v>
      </c>
      <c r="U7" s="119">
        <v>2.1560342879001267E-3</v>
      </c>
      <c r="V7" s="119">
        <v>3.7467600429886977E-3</v>
      </c>
      <c r="W7" s="119">
        <v>4.6588994116742053E-3</v>
      </c>
      <c r="X7" s="119">
        <v>2.8191530507877299E-3</v>
      </c>
      <c r="Y7" s="119">
        <v>4.8584393469713917E-3</v>
      </c>
      <c r="Z7" s="119">
        <v>1.9059925698594734E-3</v>
      </c>
      <c r="AA7" s="119">
        <v>4.9182694042507131E-3</v>
      </c>
      <c r="AB7" s="119">
        <v>7.1845691471460887E-3</v>
      </c>
      <c r="AC7" s="119">
        <v>1.8322408684905958E-3</v>
      </c>
      <c r="AD7" s="119">
        <v>4.9385231738453194E-3</v>
      </c>
      <c r="AE7" s="119">
        <v>3.9722576144546363E-3</v>
      </c>
      <c r="AF7" s="119">
        <v>5.0746988943403924E-3</v>
      </c>
      <c r="AG7" s="119">
        <v>1.4172653036826715E-3</v>
      </c>
      <c r="AH7" s="119">
        <v>1.3461303224000494E-3</v>
      </c>
      <c r="AI7" s="119">
        <v>1.2816826075115319E-3</v>
      </c>
      <c r="AJ7" s="119">
        <v>1.2652317037164223E-3</v>
      </c>
      <c r="AK7" s="119">
        <v>1.2806510706685253E-3</v>
      </c>
      <c r="AL7" s="119">
        <v>1.1284939563876348E-3</v>
      </c>
      <c r="AM7" s="119">
        <v>1.5903279147728812E-3</v>
      </c>
      <c r="AN7" s="119">
        <v>1.1738697075481949E-3</v>
      </c>
      <c r="AO7" s="119">
        <v>1.1564694312465682E-3</v>
      </c>
      <c r="AP7" s="119">
        <v>2.4760496396606102E-3</v>
      </c>
      <c r="AQ7" s="119">
        <v>2.719096423342397E-3</v>
      </c>
      <c r="AR7" s="119">
        <v>2.5056115258130186E-3</v>
      </c>
      <c r="AS7" s="119">
        <v>1.2018047100729595E-3</v>
      </c>
      <c r="AT7" s="119">
        <v>1.189135748221789E-3</v>
      </c>
      <c r="AU7" s="119">
        <v>1.0787968399963369E-3</v>
      </c>
      <c r="AV7" s="119">
        <v>1.8055489908777238E-3</v>
      </c>
      <c r="AW7" s="119">
        <v>1.7162551874516424E-3</v>
      </c>
      <c r="AX7" s="119">
        <v>9.9611515091144534E-4</v>
      </c>
      <c r="AY7" s="119">
        <v>1.332602449720248E-3</v>
      </c>
      <c r="AZ7" s="119">
        <v>1.341851517598442E-3</v>
      </c>
      <c r="BA7" s="119">
        <v>1.2965363956288201E-3</v>
      </c>
      <c r="BB7" s="119">
        <v>1.8380222218542497E-3</v>
      </c>
      <c r="BC7" s="119">
        <v>1.5925814659712395E-3</v>
      </c>
      <c r="BD7" s="119">
        <v>1.5877563170019183E-3</v>
      </c>
      <c r="BE7" s="119">
        <v>1.6261216163398051E-3</v>
      </c>
      <c r="BF7" s="119">
        <v>1.1474767506017257E-3</v>
      </c>
      <c r="BG7" s="119">
        <v>1.6930427421553295E-3</v>
      </c>
      <c r="BH7" s="119">
        <v>1.7864661654135338E-3</v>
      </c>
      <c r="BI7" s="119">
        <v>1.9975808086811213E-3</v>
      </c>
      <c r="BJ7" s="119">
        <v>1.1767006799972199E-3</v>
      </c>
      <c r="BK7" s="119">
        <v>1.355501793037182E-3</v>
      </c>
      <c r="BL7" s="119">
        <v>1.278832141597733E-3</v>
      </c>
      <c r="BM7" s="119">
        <v>1.3787467129992108E-3</v>
      </c>
      <c r="BN7" s="119">
        <v>1.3682083786030266E-3</v>
      </c>
      <c r="BO7" s="119">
        <v>4.9738767846373524E-4</v>
      </c>
      <c r="BP7" s="119">
        <v>1.5244112432032462E-3</v>
      </c>
      <c r="BQ7" s="119">
        <v>1.1918098549868531E-3</v>
      </c>
      <c r="BR7" s="119">
        <v>1.5498190050210723E-3</v>
      </c>
      <c r="BS7" s="119">
        <v>1.8358324280045779E-3</v>
      </c>
      <c r="BT7" s="119">
        <v>1.7924927063662029E-3</v>
      </c>
      <c r="BU7" s="123">
        <v>1.355685665936723E-3</v>
      </c>
    </row>
    <row r="8" spans="2:73" ht="13.5" x14ac:dyDescent="0.15">
      <c r="B8" s="108" t="s">
        <v>6</v>
      </c>
      <c r="C8" s="109" t="s">
        <v>7</v>
      </c>
      <c r="D8" s="258">
        <v>4.6419116195485333E-2</v>
      </c>
      <c r="E8" s="119">
        <v>7.8670336607330207E-2</v>
      </c>
      <c r="F8" s="119">
        <v>0.12296480001958045</v>
      </c>
      <c r="G8" s="119">
        <v>0.16662198921143598</v>
      </c>
      <c r="H8" s="119">
        <v>0.16552061815347799</v>
      </c>
      <c r="I8" s="119">
        <v>0.20414754913961256</v>
      </c>
      <c r="J8" s="119">
        <v>7.0413693902127331E-2</v>
      </c>
      <c r="K8" s="119">
        <v>5.121062992125984E-2</v>
      </c>
      <c r="L8" s="119">
        <v>5.4125361443524742E-2</v>
      </c>
      <c r="M8" s="119">
        <v>5.3849906099246392E-2</v>
      </c>
      <c r="N8" s="119">
        <v>6.8859852755853282E-2</v>
      </c>
      <c r="O8" s="119">
        <v>9.2374273459864001E-2</v>
      </c>
      <c r="P8" s="119">
        <v>4.4931991551076966E-2</v>
      </c>
      <c r="Q8" s="119">
        <v>0.12192470012978401</v>
      </c>
      <c r="R8" s="119">
        <v>8.1892539839232836E-2</v>
      </c>
      <c r="S8" s="119">
        <v>2.3327911864871435E-2</v>
      </c>
      <c r="T8" s="119">
        <v>8.8824272611941854E-2</v>
      </c>
      <c r="U8" s="119">
        <v>7.940813381322484E-2</v>
      </c>
      <c r="V8" s="119">
        <v>8.9585074773642026E-2</v>
      </c>
      <c r="W8" s="119">
        <v>1.9213111391229956E-2</v>
      </c>
      <c r="X8" s="119">
        <v>7.7612658684796344E-3</v>
      </c>
      <c r="Y8" s="119">
        <v>1.5254820047483601E-2</v>
      </c>
      <c r="Z8" s="119">
        <v>1.3115813277338071E-2</v>
      </c>
      <c r="AA8" s="119">
        <v>4.4716679296118549E-2</v>
      </c>
      <c r="AB8" s="119">
        <v>3.3530355399637744E-2</v>
      </c>
      <c r="AC8" s="119">
        <v>6.8239389219347454E-3</v>
      </c>
      <c r="AD8" s="119">
        <v>1.566681174194479E-2</v>
      </c>
      <c r="AE8" s="119">
        <v>1.2775795172179208E-2</v>
      </c>
      <c r="AF8" s="119">
        <v>5.2377808139452545E-2</v>
      </c>
      <c r="AG8" s="119">
        <v>2.993046031406862E-3</v>
      </c>
      <c r="AH8" s="119">
        <v>1.890543477355532E-3</v>
      </c>
      <c r="AI8" s="119">
        <v>2.1336012633887086E-3</v>
      </c>
      <c r="AJ8" s="119">
        <v>1.9794543476100062E-3</v>
      </c>
      <c r="AK8" s="119">
        <v>1.2281021753416642E-3</v>
      </c>
      <c r="AL8" s="119">
        <v>1.0181124401763592E-3</v>
      </c>
      <c r="AM8" s="119">
        <v>6.6866060052950694E-4</v>
      </c>
      <c r="AN8" s="119">
        <v>8.5264982781669684E-4</v>
      </c>
      <c r="AO8" s="119">
        <v>1.2771189138957011E-3</v>
      </c>
      <c r="AP8" s="119">
        <v>2.5627684288837466E-3</v>
      </c>
      <c r="AQ8" s="119">
        <v>1.7778707383392595E-3</v>
      </c>
      <c r="AR8" s="119">
        <v>2.0358093647230777E-3</v>
      </c>
      <c r="AS8" s="119">
        <v>5.0701136206202984E-3</v>
      </c>
      <c r="AT8" s="119">
        <v>5.4760662400790928E-3</v>
      </c>
      <c r="AU8" s="119">
        <v>6.5476044232903978E-3</v>
      </c>
      <c r="AV8" s="119">
        <v>6.1445384506309973E-4</v>
      </c>
      <c r="AW8" s="119">
        <v>6.1897728072026446E-4</v>
      </c>
      <c r="AX8" s="119">
        <v>4.9805757545572267E-4</v>
      </c>
      <c r="AY8" s="119">
        <v>8.7895055194314232E-4</v>
      </c>
      <c r="AZ8" s="119">
        <v>8.668598299529758E-4</v>
      </c>
      <c r="BA8" s="119">
        <v>9.2609742544915721E-4</v>
      </c>
      <c r="BB8" s="119">
        <v>7.3465693011651846E-3</v>
      </c>
      <c r="BC8" s="119">
        <v>1.3295642238638681E-3</v>
      </c>
      <c r="BD8" s="119">
        <v>5.9098092268838529E-4</v>
      </c>
      <c r="BE8" s="119">
        <v>4.3579223265661869E-4</v>
      </c>
      <c r="BF8" s="119">
        <v>2.6787784770144812E-4</v>
      </c>
      <c r="BG8" s="119">
        <v>3.8739113591689742E-4</v>
      </c>
      <c r="BH8" s="119">
        <v>1.3233082706766918E-3</v>
      </c>
      <c r="BI8" s="119">
        <v>1.4829782622375423E-3</v>
      </c>
      <c r="BJ8" s="119">
        <v>9.8597172362404413E-4</v>
      </c>
      <c r="BK8" s="119">
        <v>5.6279061786860211E-3</v>
      </c>
      <c r="BL8" s="119">
        <v>3.8662367071559369E-4</v>
      </c>
      <c r="BM8" s="119">
        <v>6.4445491155121484E-3</v>
      </c>
      <c r="BN8" s="119">
        <v>1.8211647360245062E-4</v>
      </c>
      <c r="BO8" s="119">
        <v>3.1926071611391008E-3</v>
      </c>
      <c r="BP8" s="119">
        <v>4.6536730513020838E-3</v>
      </c>
      <c r="BQ8" s="119">
        <v>7.155474076116615E-3</v>
      </c>
      <c r="BR8" s="119">
        <v>2.4685010252929974E-3</v>
      </c>
      <c r="BS8" s="119">
        <v>2.1553602240180331E-3</v>
      </c>
      <c r="BT8" s="119">
        <v>3.4096238743154075E-3</v>
      </c>
      <c r="BU8" s="123">
        <v>5.3916416396459907E-3</v>
      </c>
    </row>
    <row r="9" spans="2:73" ht="13.5" x14ac:dyDescent="0.15">
      <c r="B9" s="108" t="s">
        <v>8</v>
      </c>
      <c r="C9" s="109" t="s">
        <v>9</v>
      </c>
      <c r="D9" s="258">
        <v>5.0601591327865993E-3</v>
      </c>
      <c r="E9" s="119">
        <v>6.1330697002371327E-3</v>
      </c>
      <c r="F9" s="119">
        <v>7.0279919884962396E-3</v>
      </c>
      <c r="G9" s="119">
        <v>7.1600641418894427E-3</v>
      </c>
      <c r="H9" s="119">
        <v>7.0406220937138751E-3</v>
      </c>
      <c r="I9" s="119">
        <v>1.1229655134289933E-2</v>
      </c>
      <c r="J9" s="119">
        <v>6.869013871109296E-3</v>
      </c>
      <c r="K9" s="119">
        <v>7.9527559055118102E-3</v>
      </c>
      <c r="L9" s="119">
        <v>7.5969476858120362E-3</v>
      </c>
      <c r="M9" s="119">
        <v>7.34169235618355E-3</v>
      </c>
      <c r="N9" s="119">
        <v>2.1250911985142933E-2</v>
      </c>
      <c r="O9" s="119">
        <v>5.6180391726559503E-3</v>
      </c>
      <c r="P9" s="119">
        <v>7.6147936875243846E-3</v>
      </c>
      <c r="Q9" s="119">
        <v>4.3743184767818591E-3</v>
      </c>
      <c r="R9" s="119">
        <v>1.7811310111408827E-2</v>
      </c>
      <c r="S9" s="119">
        <v>5.0149351621261865E-3</v>
      </c>
      <c r="T9" s="119">
        <v>4.8444876567601859E-3</v>
      </c>
      <c r="U9" s="119">
        <v>3.8078347504042565E-3</v>
      </c>
      <c r="V9" s="119">
        <v>4.9282468057009199E-3</v>
      </c>
      <c r="W9" s="119">
        <v>5.0256435048159354E-3</v>
      </c>
      <c r="X9" s="119">
        <v>7.5463913981452038E-3</v>
      </c>
      <c r="Y9" s="119">
        <v>3.2765586756777691E-3</v>
      </c>
      <c r="Z9" s="119">
        <v>4.790825391697626E-3</v>
      </c>
      <c r="AA9" s="119">
        <v>8.1069053031669856E-3</v>
      </c>
      <c r="AB9" s="119">
        <v>5.7340435925935518E-3</v>
      </c>
      <c r="AC9" s="119">
        <v>5.9149789692444681E-3</v>
      </c>
      <c r="AD9" s="119">
        <v>4.0882225930608312E-3</v>
      </c>
      <c r="AE9" s="119">
        <v>3.147826788813108E-3</v>
      </c>
      <c r="AF9" s="119">
        <v>8.7342218977626267E-3</v>
      </c>
      <c r="AG9" s="119">
        <v>3.0508084630157997E-3</v>
      </c>
      <c r="AH9" s="119">
        <v>2.8215250852222573E-3</v>
      </c>
      <c r="AI9" s="119">
        <v>3.5503480120999717E-3</v>
      </c>
      <c r="AJ9" s="119">
        <v>3.622851925618347E-3</v>
      </c>
      <c r="AK9" s="119">
        <v>3.6678723155173644E-3</v>
      </c>
      <c r="AL9" s="119">
        <v>1.6431589933564685E-3</v>
      </c>
      <c r="AM9" s="119">
        <v>2.2860963774860169E-3</v>
      </c>
      <c r="AN9" s="119">
        <v>6.2519781003623175E-3</v>
      </c>
      <c r="AO9" s="119">
        <v>6.3820633651082877E-3</v>
      </c>
      <c r="AP9" s="119">
        <v>1.2574224437354802E-3</v>
      </c>
      <c r="AQ9" s="119">
        <v>2.8236770550094121E-3</v>
      </c>
      <c r="AR9" s="119">
        <v>4.9068225713838282E-3</v>
      </c>
      <c r="AS9" s="119">
        <v>3.4376622227711949E-3</v>
      </c>
      <c r="AT9" s="119">
        <v>3.3678448173271452E-3</v>
      </c>
      <c r="AU9" s="119">
        <v>2.9315131521639591E-3</v>
      </c>
      <c r="AV9" s="119">
        <v>2.6941437821997446E-3</v>
      </c>
      <c r="AW9" s="119">
        <v>8.2155166350144186E-3</v>
      </c>
      <c r="AX9" s="119">
        <v>9.2140651459308703E-3</v>
      </c>
      <c r="AY9" s="119">
        <v>4.1584757296234693E-3</v>
      </c>
      <c r="AZ9" s="119">
        <v>4.2274260200446494E-3</v>
      </c>
      <c r="BA9" s="119">
        <v>3.8896091868864603E-3</v>
      </c>
      <c r="BB9" s="119">
        <v>1.0983976641110982E-3</v>
      </c>
      <c r="BC9" s="119">
        <v>1.5479409248796213E-3</v>
      </c>
      <c r="BD9" s="119">
        <v>1.8593216831584109E-3</v>
      </c>
      <c r="BE9" s="119">
        <v>2.3890192898154204E-3</v>
      </c>
      <c r="BF9" s="119">
        <v>1.3833691836522546E-3</v>
      </c>
      <c r="BG9" s="119">
        <v>1.1478255879019182E-3</v>
      </c>
      <c r="BH9" s="119">
        <v>8.4210526315789478E-4</v>
      </c>
      <c r="BI9" s="119">
        <v>1.2795144836844424E-3</v>
      </c>
      <c r="BJ9" s="119">
        <v>1.6987807893915907E-3</v>
      </c>
      <c r="BK9" s="119">
        <v>3.3458588562310185E-3</v>
      </c>
      <c r="BL9" s="119">
        <v>2.7191115303074721E-4</v>
      </c>
      <c r="BM9" s="119">
        <v>3.4593441283170246E-3</v>
      </c>
      <c r="BN9" s="119">
        <v>4.0781637678497494E-4</v>
      </c>
      <c r="BO9" s="119">
        <v>4.6205242880620742E-3</v>
      </c>
      <c r="BP9" s="119">
        <v>3.3961629213593706E-3</v>
      </c>
      <c r="BQ9" s="119">
        <v>4.3524711306272062E-3</v>
      </c>
      <c r="BR9" s="119">
        <v>1.3938623755849896E-3</v>
      </c>
      <c r="BS9" s="119">
        <v>1.9055475834984226E-3</v>
      </c>
      <c r="BT9" s="119">
        <v>5.9167975674376781E-3</v>
      </c>
      <c r="BU9" s="123">
        <v>3.142000896347464E-3</v>
      </c>
    </row>
    <row r="10" spans="2:73" ht="13.5" x14ac:dyDescent="0.15">
      <c r="B10" s="108" t="s">
        <v>10</v>
      </c>
      <c r="C10" s="109" t="s">
        <v>11</v>
      </c>
      <c r="D10" s="258">
        <v>7.3235404727585544E-3</v>
      </c>
      <c r="E10" s="119">
        <v>3.0890788819430879E-3</v>
      </c>
      <c r="F10" s="119">
        <v>1.8681988451346855E-3</v>
      </c>
      <c r="G10" s="119">
        <v>4.6947918096260793E-4</v>
      </c>
      <c r="H10" s="119">
        <v>4.6842451406171686E-4</v>
      </c>
      <c r="I10" s="119">
        <v>5.0541345189490563E-4</v>
      </c>
      <c r="J10" s="119">
        <v>3.5518680611589695E-3</v>
      </c>
      <c r="K10" s="119">
        <v>4.3799212598425201E-3</v>
      </c>
      <c r="L10" s="119">
        <v>4.4804634267110108E-3</v>
      </c>
      <c r="M10" s="119">
        <v>4.5364491900579526E-3</v>
      </c>
      <c r="N10" s="119">
        <v>1.4857067055780327E-3</v>
      </c>
      <c r="O10" s="119">
        <v>2.1990647358960044E-3</v>
      </c>
      <c r="P10" s="119">
        <v>3.4676909416243998E-3</v>
      </c>
      <c r="Q10" s="119">
        <v>1.4088741262623565E-3</v>
      </c>
      <c r="R10" s="119">
        <v>7.6857989000141021E-3</v>
      </c>
      <c r="S10" s="119">
        <v>4.6144718171231731E-3</v>
      </c>
      <c r="T10" s="119">
        <v>1.1503545951791693E-3</v>
      </c>
      <c r="U10" s="119">
        <v>3.1471145654026048E-3</v>
      </c>
      <c r="V10" s="119">
        <v>9.8902102372105103E-4</v>
      </c>
      <c r="W10" s="119">
        <v>4.8321045378273133E-3</v>
      </c>
      <c r="X10" s="119">
        <v>8.5004340464300762E-3</v>
      </c>
      <c r="Y10" s="119">
        <v>2.8756524918018083E-3</v>
      </c>
      <c r="Z10" s="119">
        <v>1.4918429979001778E-2</v>
      </c>
      <c r="AA10" s="119">
        <v>4.0161656984086889E-3</v>
      </c>
      <c r="AB10" s="119">
        <v>6.2112890470706816E-3</v>
      </c>
      <c r="AC10" s="119">
        <v>6.0758792018337573E-3</v>
      </c>
      <c r="AD10" s="119">
        <v>3.4251199695963398E-3</v>
      </c>
      <c r="AE10" s="119">
        <v>3.5859858290141996E-3</v>
      </c>
      <c r="AF10" s="119">
        <v>2.6326119481355137E-3</v>
      </c>
      <c r="AG10" s="119">
        <v>3.016023406495481E-2</v>
      </c>
      <c r="AH10" s="119">
        <v>3.8414076383117265E-2</v>
      </c>
      <c r="AI10" s="119">
        <v>5.4959850123190546E-2</v>
      </c>
      <c r="AJ10" s="119">
        <v>5.5509919223965108E-2</v>
      </c>
      <c r="AK10" s="119">
        <v>5.5796985154226951E-2</v>
      </c>
      <c r="AL10" s="119">
        <v>3.6876849226925551E-2</v>
      </c>
      <c r="AM10" s="119">
        <v>0.21360091805293263</v>
      </c>
      <c r="AN10" s="119">
        <v>5.7394434393201474E-3</v>
      </c>
      <c r="AO10" s="119">
        <v>8.6778758864058642E-2</v>
      </c>
      <c r="AP10" s="119">
        <v>4.1310092697821529E-2</v>
      </c>
      <c r="AQ10" s="119">
        <v>0.10719514745869065</v>
      </c>
      <c r="AR10" s="119">
        <v>9.3438429816777163E-3</v>
      </c>
      <c r="AS10" s="119">
        <v>5.4329084174735726E-2</v>
      </c>
      <c r="AT10" s="119">
        <v>5.2498649749631539E-2</v>
      </c>
      <c r="AU10" s="119">
        <v>3.2189689561132939E-2</v>
      </c>
      <c r="AV10" s="119">
        <v>3.0996833199413907E-2</v>
      </c>
      <c r="AW10" s="119">
        <v>0.32281071956108881</v>
      </c>
      <c r="AX10" s="119">
        <v>0.11450343659727065</v>
      </c>
      <c r="AY10" s="119">
        <v>7.3226977166187812E-2</v>
      </c>
      <c r="AZ10" s="119">
        <v>7.4775566427587523E-2</v>
      </c>
      <c r="BA10" s="119">
        <v>6.7188368216336364E-2</v>
      </c>
      <c r="BB10" s="119">
        <v>3.6357514640702533E-2</v>
      </c>
      <c r="BC10" s="119">
        <v>1.9364946075432862E-2</v>
      </c>
      <c r="BD10" s="119">
        <v>1.6676723492392753E-2</v>
      </c>
      <c r="BE10" s="119">
        <v>2.0787394004251326E-2</v>
      </c>
      <c r="BF10" s="119">
        <v>1.5760813069240428E-2</v>
      </c>
      <c r="BG10" s="119">
        <v>1.4448254587715396E-2</v>
      </c>
      <c r="BH10" s="119">
        <v>6.0030075187969927E-3</v>
      </c>
      <c r="BI10" s="119">
        <v>1.9682149024981995E-2</v>
      </c>
      <c r="BJ10" s="119">
        <v>2.5046914474226536E-2</v>
      </c>
      <c r="BK10" s="119">
        <v>7.4243750107239062E-2</v>
      </c>
      <c r="BL10" s="119">
        <v>1.390145769869695E-2</v>
      </c>
      <c r="BM10" s="119">
        <v>1.0830336170889729E-2</v>
      </c>
      <c r="BN10" s="119">
        <v>1.6223931661182418E-2</v>
      </c>
      <c r="BO10" s="119">
        <v>2.8424669599872335E-2</v>
      </c>
      <c r="BP10" s="119">
        <v>1.7728014728021615E-2</v>
      </c>
      <c r="BQ10" s="119">
        <v>5.1410500617825924E-3</v>
      </c>
      <c r="BR10" s="119">
        <v>7.8002682941390768E-3</v>
      </c>
      <c r="BS10" s="119">
        <v>3.2649931156283948E-3</v>
      </c>
      <c r="BT10" s="119">
        <v>2.2950027751790631E-2</v>
      </c>
      <c r="BU10" s="123">
        <v>2.174838793025077E-2</v>
      </c>
    </row>
    <row r="11" spans="2:73" ht="13.5" x14ac:dyDescent="0.15">
      <c r="B11" s="108" t="s">
        <v>12</v>
      </c>
      <c r="C11" s="109" t="s">
        <v>384</v>
      </c>
      <c r="D11" s="258">
        <v>1.0844559189754428E-2</v>
      </c>
      <c r="E11" s="119">
        <v>1.1855052395916511E-2</v>
      </c>
      <c r="F11" s="119">
        <v>1.1546131794021284E-2</v>
      </c>
      <c r="G11" s="119">
        <v>1.1072278064975693E-2</v>
      </c>
      <c r="H11" s="119">
        <v>1.1122474699919168E-2</v>
      </c>
      <c r="I11" s="119">
        <v>9.3619944878345403E-3</v>
      </c>
      <c r="J11" s="119">
        <v>1.2116519811669274E-2</v>
      </c>
      <c r="K11" s="119">
        <v>1.1624015748031496E-2</v>
      </c>
      <c r="L11" s="119">
        <v>1.2129263256499654E-2</v>
      </c>
      <c r="M11" s="119">
        <v>1.2100587013003761E-2</v>
      </c>
      <c r="N11" s="119">
        <v>1.3663195595940838E-2</v>
      </c>
      <c r="O11" s="119">
        <v>1.2071619672173472E-2</v>
      </c>
      <c r="P11" s="119">
        <v>1.2775128146483876E-2</v>
      </c>
      <c r="Q11" s="119">
        <v>1.1633424569717271E-2</v>
      </c>
      <c r="R11" s="119">
        <v>1.4045973769567057E-2</v>
      </c>
      <c r="S11" s="119">
        <v>1.2241024227264023E-2</v>
      </c>
      <c r="T11" s="119">
        <v>9.3198219745024222E-3</v>
      </c>
      <c r="U11" s="119">
        <v>8.3459391789682327E-3</v>
      </c>
      <c r="V11" s="119">
        <v>9.3985094441673741E-3</v>
      </c>
      <c r="W11" s="119">
        <v>1.2424548384578423E-2</v>
      </c>
      <c r="X11" s="119">
        <v>1.1826690847207062E-2</v>
      </c>
      <c r="Y11" s="119">
        <v>8.9694264867164145E-3</v>
      </c>
      <c r="Z11" s="119">
        <v>5.8019706024874818E-3</v>
      </c>
      <c r="AA11" s="119">
        <v>1.4157014157014158E-2</v>
      </c>
      <c r="AB11" s="119">
        <v>1.7544094056185528E-2</v>
      </c>
      <c r="AC11" s="119">
        <v>9.3718067411300583E-3</v>
      </c>
      <c r="AD11" s="119">
        <v>1.2219845733063622E-2</v>
      </c>
      <c r="AE11" s="119">
        <v>8.3596132669945169E-3</v>
      </c>
      <c r="AF11" s="119">
        <v>1.581010135235341E-2</v>
      </c>
      <c r="AG11" s="119">
        <v>1.3836089947638871E-2</v>
      </c>
      <c r="AH11" s="119">
        <v>1.2442457726118456E-2</v>
      </c>
      <c r="AI11" s="119">
        <v>1.1660854575551424E-2</v>
      </c>
      <c r="AJ11" s="119">
        <v>1.1595182653138001E-2</v>
      </c>
      <c r="AK11" s="119">
        <v>1.0031766720236783E-2</v>
      </c>
      <c r="AL11" s="119">
        <v>9.7894046308186992E-3</v>
      </c>
      <c r="AM11" s="119">
        <v>3.0631884267500382E-3</v>
      </c>
      <c r="AN11" s="119">
        <v>1.9244849853325335E-2</v>
      </c>
      <c r="AO11" s="119">
        <v>8.5425719056203241E-3</v>
      </c>
      <c r="AP11" s="119">
        <v>8.3729273068338973E-3</v>
      </c>
      <c r="AQ11" s="119">
        <v>1.6314578540054383E-2</v>
      </c>
      <c r="AR11" s="119">
        <v>4.1760192096883648E-2</v>
      </c>
      <c r="AS11" s="119">
        <v>1.8026236064490175E-2</v>
      </c>
      <c r="AT11" s="119">
        <v>1.855655947051877E-2</v>
      </c>
      <c r="AU11" s="119">
        <v>1.9992361314300648E-2</v>
      </c>
      <c r="AV11" s="119">
        <v>1.2487592758897765E-2</v>
      </c>
      <c r="AW11" s="119">
        <v>1.1521418020679469E-2</v>
      </c>
      <c r="AX11" s="119">
        <v>1.140551847793605E-2</v>
      </c>
      <c r="AY11" s="119">
        <v>1.2551035838499924E-2</v>
      </c>
      <c r="AZ11" s="119">
        <v>1.2824775566427587E-2</v>
      </c>
      <c r="BA11" s="119">
        <v>1.148360807556955E-2</v>
      </c>
      <c r="BB11" s="119">
        <v>1.3881759423313628E-2</v>
      </c>
      <c r="BC11" s="119">
        <v>1.2966468518967605E-2</v>
      </c>
      <c r="BD11" s="119">
        <v>6.9475990700905857E-3</v>
      </c>
      <c r="BE11" s="119">
        <v>5.6517131755563403E-3</v>
      </c>
      <c r="BF11" s="119">
        <v>4.6858632463596603E-3</v>
      </c>
      <c r="BG11" s="119">
        <v>4.3760850538760634E-3</v>
      </c>
      <c r="BH11" s="119">
        <v>1.2917293233082707E-2</v>
      </c>
      <c r="BI11" s="119">
        <v>2.4608629381288324E-2</v>
      </c>
      <c r="BJ11" s="119">
        <v>1.2374753305025708E-2</v>
      </c>
      <c r="BK11" s="119">
        <v>9.0852936634580744E-3</v>
      </c>
      <c r="BL11" s="119">
        <v>1.4874389793135092E-2</v>
      </c>
      <c r="BM11" s="119">
        <v>9.5732435796257419E-3</v>
      </c>
      <c r="BN11" s="119">
        <v>4.3925870812488521E-3</v>
      </c>
      <c r="BO11" s="119">
        <v>1.4851167099463028E-2</v>
      </c>
      <c r="BP11" s="119">
        <v>1.5935226420701096E-2</v>
      </c>
      <c r="BQ11" s="119">
        <v>1.4399208998222092E-2</v>
      </c>
      <c r="BR11" s="119">
        <v>7.5919199845018099E-3</v>
      </c>
      <c r="BS11" s="119">
        <v>2.1890558825067245E-2</v>
      </c>
      <c r="BT11" s="119">
        <v>2.3782167882203369E-2</v>
      </c>
      <c r="BU11" s="123">
        <v>1.6230747269888306E-2</v>
      </c>
    </row>
    <row r="12" spans="2:73" ht="13.5" x14ac:dyDescent="0.15">
      <c r="B12" s="108" t="s">
        <v>14</v>
      </c>
      <c r="C12" s="109" t="s">
        <v>13</v>
      </c>
      <c r="D12" s="258">
        <v>5.9585784658168627E-2</v>
      </c>
      <c r="E12" s="119">
        <v>4.8949890458207787E-2</v>
      </c>
      <c r="F12" s="119">
        <v>4.3958480834988149E-2</v>
      </c>
      <c r="G12" s="119">
        <v>3.8841127231897837E-2</v>
      </c>
      <c r="H12" s="119">
        <v>3.8806224413817481E-2</v>
      </c>
      <c r="I12" s="119">
        <v>4.0030324807113694E-2</v>
      </c>
      <c r="J12" s="119">
        <v>5.0118350428395214E-2</v>
      </c>
      <c r="K12" s="119">
        <v>4.8474409448818895E-2</v>
      </c>
      <c r="L12" s="119">
        <v>5.8977310183420263E-2</v>
      </c>
      <c r="M12" s="119">
        <v>5.7960559451588851E-2</v>
      </c>
      <c r="N12" s="119">
        <v>0.11336472773098097</v>
      </c>
      <c r="O12" s="119">
        <v>3.816800544763909E-2</v>
      </c>
      <c r="P12" s="119">
        <v>3.7774623632767831E-2</v>
      </c>
      <c r="Q12" s="119">
        <v>3.8413031614297398E-2</v>
      </c>
      <c r="R12" s="119">
        <v>6.1472288816810043E-2</v>
      </c>
      <c r="S12" s="119">
        <v>5.5186261556348697E-2</v>
      </c>
      <c r="T12" s="119">
        <v>5.2874716635817234E-2</v>
      </c>
      <c r="U12" s="119">
        <v>7.2070662285048603E-2</v>
      </c>
      <c r="V12" s="119">
        <v>5.132372877784256E-2</v>
      </c>
      <c r="W12" s="119">
        <v>5.5331484069864788E-2</v>
      </c>
      <c r="X12" s="119">
        <v>5.5300093685269065E-2</v>
      </c>
      <c r="Y12" s="119">
        <v>5.4067974662729182E-2</v>
      </c>
      <c r="Z12" s="119">
        <v>8.2174123727992252E-2</v>
      </c>
      <c r="AA12" s="119">
        <v>5.130564476358869E-2</v>
      </c>
      <c r="AB12" s="119">
        <v>6.8595996482663416E-2</v>
      </c>
      <c r="AC12" s="119">
        <v>5.0469601228570152E-2</v>
      </c>
      <c r="AD12" s="119">
        <v>5.1074721552454884E-2</v>
      </c>
      <c r="AE12" s="119">
        <v>4.5810680703129956E-2</v>
      </c>
      <c r="AF12" s="119">
        <v>4.4914866321192015E-2</v>
      </c>
      <c r="AG12" s="119">
        <v>5.9476410303875543E-2</v>
      </c>
      <c r="AH12" s="119">
        <v>6.540168251183591E-2</v>
      </c>
      <c r="AI12" s="119">
        <v>6.0733842159479044E-2</v>
      </c>
      <c r="AJ12" s="119">
        <v>6.0546690428388325E-2</v>
      </c>
      <c r="AK12" s="119">
        <v>5.7498230278998114E-2</v>
      </c>
      <c r="AL12" s="119">
        <v>8.0875998481581099E-2</v>
      </c>
      <c r="AM12" s="119">
        <v>4.1917790889951116E-2</v>
      </c>
      <c r="AN12" s="119">
        <v>4.8423896869523322E-2</v>
      </c>
      <c r="AO12" s="119">
        <v>2.4361778950137629E-2</v>
      </c>
      <c r="AP12" s="119">
        <v>7.9658054121652763E-2</v>
      </c>
      <c r="AQ12" s="119">
        <v>6.4735411001882445E-2</v>
      </c>
      <c r="AR12" s="119">
        <v>5.6950461972125069E-2</v>
      </c>
      <c r="AS12" s="119">
        <v>7.3086418104520282E-2</v>
      </c>
      <c r="AT12" s="119">
        <v>7.4729721070313712E-2</v>
      </c>
      <c r="AU12" s="119">
        <v>8.2200745553592525E-2</v>
      </c>
      <c r="AV12" s="119">
        <v>6.2579760835657236E-2</v>
      </c>
      <c r="AW12" s="119">
        <v>1.8681859745375257E-2</v>
      </c>
      <c r="AX12" s="119">
        <v>3.9844606036457814E-3</v>
      </c>
      <c r="AY12" s="119">
        <v>5.6120520187509453E-2</v>
      </c>
      <c r="AZ12" s="119">
        <v>5.7343371490998905E-2</v>
      </c>
      <c r="BA12" s="119">
        <v>5.1352102241155773E-2</v>
      </c>
      <c r="BB12" s="119">
        <v>6.7062972959546954E-2</v>
      </c>
      <c r="BC12" s="119">
        <v>6.8738993190909897E-2</v>
      </c>
      <c r="BD12" s="119">
        <v>6.8728409155170714E-2</v>
      </c>
      <c r="BE12" s="119">
        <v>5.4521057020853234E-2</v>
      </c>
      <c r="BF12" s="119">
        <v>7.042788488449267E-2</v>
      </c>
      <c r="BG12" s="119">
        <v>7.0304317258992499E-2</v>
      </c>
      <c r="BH12" s="119">
        <v>0.10800601503759398</v>
      </c>
      <c r="BI12" s="119">
        <v>5.1791669871279443E-2</v>
      </c>
      <c r="BJ12" s="119">
        <v>6.5938879451217833E-2</v>
      </c>
      <c r="BK12" s="119">
        <v>6.1718227209553715E-2</v>
      </c>
      <c r="BL12" s="119">
        <v>5.5873493336052446E-2</v>
      </c>
      <c r="BM12" s="119">
        <v>3.3598372954105206E-2</v>
      </c>
      <c r="BN12" s="119">
        <v>0.1327130996223807</v>
      </c>
      <c r="BO12" s="119">
        <v>7.8715745014206639E-2</v>
      </c>
      <c r="BP12" s="119">
        <v>5.0551562835163842E-2</v>
      </c>
      <c r="BQ12" s="119">
        <v>4.0136187062229087E-2</v>
      </c>
      <c r="BR12" s="119">
        <v>2.1190607024627744E-2</v>
      </c>
      <c r="BS12" s="119">
        <v>1.5418668556721993E-2</v>
      </c>
      <c r="BT12" s="119">
        <v>5.4638354049983004E-2</v>
      </c>
      <c r="BU12" s="123">
        <v>6.2386261959938689E-2</v>
      </c>
    </row>
    <row r="13" spans="2:73" ht="13.5" x14ac:dyDescent="0.15">
      <c r="B13" s="108" t="s">
        <v>15</v>
      </c>
      <c r="C13" s="109" t="s">
        <v>385</v>
      </c>
      <c r="D13" s="258">
        <v>2.5328734448640495E-2</v>
      </c>
      <c r="E13" s="119">
        <v>2.8567899600905736E-2</v>
      </c>
      <c r="F13" s="119">
        <v>2.7745941438094321E-2</v>
      </c>
      <c r="G13" s="119">
        <v>1.2669070204925973E-2</v>
      </c>
      <c r="H13" s="119">
        <v>1.2295506103019785E-2</v>
      </c>
      <c r="I13" s="119">
        <v>2.5397025957719005E-2</v>
      </c>
      <c r="J13" s="119">
        <v>4.5894298553151441E-2</v>
      </c>
      <c r="K13" s="119">
        <v>4.4438976377952757E-2</v>
      </c>
      <c r="L13" s="119">
        <v>4.9369813872712477E-2</v>
      </c>
      <c r="M13" s="119">
        <v>4.9868950605450928E-2</v>
      </c>
      <c r="N13" s="119">
        <v>2.267029249850766E-2</v>
      </c>
      <c r="O13" s="119">
        <v>4.1501457114364919E-2</v>
      </c>
      <c r="P13" s="119">
        <v>2.8595837425500141E-2</v>
      </c>
      <c r="Q13" s="119">
        <v>4.9539994741599917E-2</v>
      </c>
      <c r="R13" s="119">
        <v>3.859822309970385E-2</v>
      </c>
      <c r="S13" s="119">
        <v>2.9594871241660728E-2</v>
      </c>
      <c r="T13" s="119">
        <v>1.535885864026787E-2</v>
      </c>
      <c r="U13" s="119">
        <v>2.1768991358475476E-2</v>
      </c>
      <c r="V13" s="119">
        <v>1.4840934793450545E-2</v>
      </c>
      <c r="W13" s="119">
        <v>3.0489246909664505E-2</v>
      </c>
      <c r="X13" s="119">
        <v>3.877194942714466E-2</v>
      </c>
      <c r="Y13" s="119">
        <v>2.7110771058106935E-2</v>
      </c>
      <c r="Z13" s="119">
        <v>4.4109190760781777E-2</v>
      </c>
      <c r="AA13" s="119">
        <v>3.0370824763348129E-2</v>
      </c>
      <c r="AB13" s="119">
        <v>4.4985916457410749E-2</v>
      </c>
      <c r="AC13" s="119">
        <v>2.4709137027187085E-2</v>
      </c>
      <c r="AD13" s="119">
        <v>2.6074189526067128E-2</v>
      </c>
      <c r="AE13" s="119">
        <v>2.9633387718863324E-2</v>
      </c>
      <c r="AF13" s="119">
        <v>2.0584315864266033E-2</v>
      </c>
      <c r="AG13" s="119">
        <v>4.2378092559855279E-2</v>
      </c>
      <c r="AH13" s="119">
        <v>2.6090920834798411E-2</v>
      </c>
      <c r="AI13" s="119">
        <v>2.7429751586607345E-2</v>
      </c>
      <c r="AJ13" s="119">
        <v>2.551550602494785E-2</v>
      </c>
      <c r="AK13" s="119">
        <v>1.3944731952954334E-2</v>
      </c>
      <c r="AL13" s="119">
        <v>1.2458304055309217E-2</v>
      </c>
      <c r="AM13" s="119">
        <v>2.9095772077094759E-3</v>
      </c>
      <c r="AN13" s="119">
        <v>5.0450416404888211E-2</v>
      </c>
      <c r="AO13" s="119">
        <v>6.7528398239812331E-3</v>
      </c>
      <c r="AP13" s="119">
        <v>1.4701116846722258E-2</v>
      </c>
      <c r="AQ13" s="119">
        <v>3.7649027400125497E-2</v>
      </c>
      <c r="AR13" s="119">
        <v>5.2565641801952286E-2</v>
      </c>
      <c r="AS13" s="119">
        <v>7.3111455702646808E-2</v>
      </c>
      <c r="AT13" s="119">
        <v>7.7165664277410076E-2</v>
      </c>
      <c r="AU13" s="119">
        <v>8.1448044652808332E-2</v>
      </c>
      <c r="AV13" s="119">
        <v>5.6860613508531457E-2</v>
      </c>
      <c r="AW13" s="119">
        <v>7.2983048463107547E-2</v>
      </c>
      <c r="AX13" s="119">
        <v>7.9689212072915627E-3</v>
      </c>
      <c r="AY13" s="119">
        <v>3.1254725540601845E-2</v>
      </c>
      <c r="AZ13" s="119">
        <v>3.1824443072246238E-2</v>
      </c>
      <c r="BA13" s="119">
        <v>2.903315428783108E-2</v>
      </c>
      <c r="BB13" s="119">
        <v>9.2166051232799584E-2</v>
      </c>
      <c r="BC13" s="119">
        <v>2.3579857705259017E-2</v>
      </c>
      <c r="BD13" s="119">
        <v>2.2053966314708837E-2</v>
      </c>
      <c r="BE13" s="119">
        <v>2.716751769818096E-2</v>
      </c>
      <c r="BF13" s="119">
        <v>1.7244136673676802E-2</v>
      </c>
      <c r="BG13" s="119">
        <v>4.6199979913052212E-2</v>
      </c>
      <c r="BH13" s="119">
        <v>5.8947368421052634E-3</v>
      </c>
      <c r="BI13" s="119">
        <v>3.5312502184963256E-2</v>
      </c>
      <c r="BJ13" s="119">
        <v>2.3498453964010416E-2</v>
      </c>
      <c r="BK13" s="119">
        <v>1.3383435424924074E-2</v>
      </c>
      <c r="BL13" s="119">
        <v>1.983676833594623E-2</v>
      </c>
      <c r="BM13" s="119">
        <v>8.0634847355270586E-3</v>
      </c>
      <c r="BN13" s="119">
        <v>1.2324771264822258E-2</v>
      </c>
      <c r="BO13" s="119">
        <v>3.0279511150810016E-2</v>
      </c>
      <c r="BP13" s="119">
        <v>6.6910387151749393E-2</v>
      </c>
      <c r="BQ13" s="119">
        <v>0.11592744843086061</v>
      </c>
      <c r="BR13" s="119">
        <v>8.044437892099944E-2</v>
      </c>
      <c r="BS13" s="119">
        <v>7.0604023726391255E-2</v>
      </c>
      <c r="BT13" s="119">
        <v>0.11801087076102772</v>
      </c>
      <c r="BU13" s="123">
        <v>8.6237557596704241E-3</v>
      </c>
    </row>
    <row r="14" spans="2:73" ht="13.5" x14ac:dyDescent="0.15">
      <c r="B14" s="108" t="s">
        <v>16</v>
      </c>
      <c r="C14" s="109" t="s">
        <v>17</v>
      </c>
      <c r="D14" s="258">
        <v>8.1842199947210426E-2</v>
      </c>
      <c r="E14" s="119">
        <v>9.9063326219552703E-2</v>
      </c>
      <c r="F14" s="119">
        <v>7.0648221767299263E-2</v>
      </c>
      <c r="G14" s="119">
        <v>5.1305067684374435E-2</v>
      </c>
      <c r="H14" s="119">
        <v>5.0797752906648279E-2</v>
      </c>
      <c r="I14" s="119">
        <v>6.8590133381768795E-2</v>
      </c>
      <c r="J14" s="119">
        <v>9.3931996139279744E-2</v>
      </c>
      <c r="K14" s="119">
        <v>8.4370078740157478E-2</v>
      </c>
      <c r="L14" s="119">
        <v>5.6292440249532963E-2</v>
      </c>
      <c r="M14" s="119">
        <v>5.5971941616620571E-2</v>
      </c>
      <c r="N14" s="119">
        <v>7.3436360018571331E-2</v>
      </c>
      <c r="O14" s="119">
        <v>0.14472808600040662</v>
      </c>
      <c r="P14" s="119">
        <v>0.13590674568472602</v>
      </c>
      <c r="Q14" s="119">
        <v>0.15022264401155172</v>
      </c>
      <c r="R14" s="119">
        <v>6.8438866168382462E-2</v>
      </c>
      <c r="S14" s="119">
        <v>0.13456574928904694</v>
      </c>
      <c r="T14" s="119">
        <v>7.6189869600482504E-2</v>
      </c>
      <c r="U14" s="119">
        <v>8.2590023125206469E-2</v>
      </c>
      <c r="V14" s="119">
        <v>7.5672752049338668E-2</v>
      </c>
      <c r="W14" s="119">
        <v>0.13823320645234416</v>
      </c>
      <c r="X14" s="119">
        <v>0.14179136548428409</v>
      </c>
      <c r="Y14" s="119">
        <v>0.13328703659661906</v>
      </c>
      <c r="Z14" s="119">
        <v>0.10187045711516718</v>
      </c>
      <c r="AA14" s="119">
        <v>9.25654626589206E-2</v>
      </c>
      <c r="AB14" s="119">
        <v>0.1096629052097834</v>
      </c>
      <c r="AC14" s="119">
        <v>0.17000541669369398</v>
      </c>
      <c r="AD14" s="119">
        <v>0.14791350550397778</v>
      </c>
      <c r="AE14" s="119">
        <v>0.10388404928136152</v>
      </c>
      <c r="AF14" s="119">
        <v>0.18538550315835942</v>
      </c>
      <c r="AG14" s="119">
        <v>4.9127267077288685E-2</v>
      </c>
      <c r="AH14" s="119">
        <v>3.7620443346817231E-2</v>
      </c>
      <c r="AI14" s="119">
        <v>4.5680531455201984E-2</v>
      </c>
      <c r="AJ14" s="119">
        <v>4.6356738215693603E-2</v>
      </c>
      <c r="AK14" s="119">
        <v>4.2403915156460782E-2</v>
      </c>
      <c r="AL14" s="119">
        <v>3.0906375833806718E-2</v>
      </c>
      <c r="AM14" s="119">
        <v>4.7782125075676113E-2</v>
      </c>
      <c r="AN14" s="119">
        <v>0.12449868441563963</v>
      </c>
      <c r="AO14" s="119">
        <v>4.2081362479894205E-2</v>
      </c>
      <c r="AP14" s="119">
        <v>1.8706155664790801E-2</v>
      </c>
      <c r="AQ14" s="119">
        <v>6.7977410583559925E-2</v>
      </c>
      <c r="AR14" s="119">
        <v>9.2446625254476167E-2</v>
      </c>
      <c r="AS14" s="119">
        <v>6.261652915461384E-2</v>
      </c>
      <c r="AT14" s="119">
        <v>6.2937229377786327E-2</v>
      </c>
      <c r="AU14" s="119">
        <v>5.4235785232321018E-2</v>
      </c>
      <c r="AV14" s="119">
        <v>0.16520300609727276</v>
      </c>
      <c r="AW14" s="119">
        <v>2.1410986846732784E-2</v>
      </c>
      <c r="AX14" s="119">
        <v>5.9219045721685425E-2</v>
      </c>
      <c r="AY14" s="119">
        <v>5.9305534553152878E-2</v>
      </c>
      <c r="AZ14" s="119">
        <v>6.0597064551370351E-2</v>
      </c>
      <c r="BA14" s="119">
        <v>5.4269309131320616E-2</v>
      </c>
      <c r="BB14" s="119">
        <v>2.2812449978749594E-2</v>
      </c>
      <c r="BC14" s="119">
        <v>2.735359209564819E-2</v>
      </c>
      <c r="BD14" s="119">
        <v>2.5730973801088623E-2</v>
      </c>
      <c r="BE14" s="119">
        <v>1.8793409400153414E-2</v>
      </c>
      <c r="BF14" s="119">
        <v>2.5100554147308825E-2</v>
      </c>
      <c r="BG14" s="119">
        <v>1.6327818987904787E-2</v>
      </c>
      <c r="BH14" s="119">
        <v>4.8141353383458645E-2</v>
      </c>
      <c r="BI14" s="119">
        <v>2.8719157058654902E-2</v>
      </c>
      <c r="BJ14" s="119">
        <v>4.0518588799684487E-2</v>
      </c>
      <c r="BK14" s="119">
        <v>1.7810264065475884E-2</v>
      </c>
      <c r="BL14" s="119">
        <v>9.2407305912792989E-3</v>
      </c>
      <c r="BM14" s="119">
        <v>5.4114248816991652E-2</v>
      </c>
      <c r="BN14" s="119">
        <v>1.0713740921415964E-2</v>
      </c>
      <c r="BO14" s="119">
        <v>3.7841876312119056E-2</v>
      </c>
      <c r="BP14" s="119">
        <v>6.6459238173205787E-2</v>
      </c>
      <c r="BQ14" s="119">
        <v>4.1824680501506201E-2</v>
      </c>
      <c r="BR14" s="119">
        <v>7.319239565222159E-2</v>
      </c>
      <c r="BS14" s="119">
        <v>3.7088462722725396E-2</v>
      </c>
      <c r="BT14" s="119">
        <v>0.13194466847156702</v>
      </c>
      <c r="BU14" s="123">
        <v>1.7832051280006506E-2</v>
      </c>
    </row>
    <row r="15" spans="2:73" ht="13.5" x14ac:dyDescent="0.15">
      <c r="B15" s="108" t="s">
        <v>18</v>
      </c>
      <c r="C15" s="109" t="s">
        <v>359</v>
      </c>
      <c r="D15" s="258">
        <v>3.5359672366071996E-3</v>
      </c>
      <c r="E15" s="119">
        <v>9.275297845087729E-3</v>
      </c>
      <c r="F15" s="119">
        <v>4.062759034327101E-3</v>
      </c>
      <c r="G15" s="119">
        <v>2.7717285266471089E-3</v>
      </c>
      <c r="H15" s="119">
        <v>2.8326819389437271E-3</v>
      </c>
      <c r="I15" s="119">
        <v>6.9494349635549517E-4</v>
      </c>
      <c r="J15" s="119">
        <v>5.6168004755158402E-3</v>
      </c>
      <c r="K15" s="119">
        <v>1.5009842519685039E-2</v>
      </c>
      <c r="L15" s="119">
        <v>6.6843012643646258E-3</v>
      </c>
      <c r="M15" s="119">
        <v>6.650301094942552E-3</v>
      </c>
      <c r="N15" s="119">
        <v>8.503017841745706E-3</v>
      </c>
      <c r="O15" s="119">
        <v>3.9601883437305353E-3</v>
      </c>
      <c r="P15" s="119">
        <v>7.8418248597451872E-3</v>
      </c>
      <c r="Q15" s="119">
        <v>1.5424291084916877E-3</v>
      </c>
      <c r="R15" s="119">
        <v>2.7076575941334087E-3</v>
      </c>
      <c r="S15" s="119">
        <v>1.5787952353774788E-2</v>
      </c>
      <c r="T15" s="119">
        <v>1.1568537736830064E-2</v>
      </c>
      <c r="U15" s="119">
        <v>1.8256741953993011E-3</v>
      </c>
      <c r="V15" s="119">
        <v>1.2355738499469665E-2</v>
      </c>
      <c r="W15" s="119">
        <v>1.6053036536563838E-2</v>
      </c>
      <c r="X15" s="119">
        <v>3.286719898235451E-2</v>
      </c>
      <c r="Y15" s="119">
        <v>1.1512122995299206E-2</v>
      </c>
      <c r="Z15" s="119">
        <v>9.8950088838636735E-3</v>
      </c>
      <c r="AA15" s="119">
        <v>1.2889257749070833E-2</v>
      </c>
      <c r="AB15" s="119">
        <v>1.8209231421874125E-2</v>
      </c>
      <c r="AC15" s="119">
        <v>1.3905233975052882E-2</v>
      </c>
      <c r="AD15" s="119">
        <v>1.7208275806999282E-2</v>
      </c>
      <c r="AE15" s="119">
        <v>1.4453483076107072E-2</v>
      </c>
      <c r="AF15" s="119">
        <v>8.7433072414732044E-4</v>
      </c>
      <c r="AG15" s="119">
        <v>5.4706470167740729E-3</v>
      </c>
      <c r="AH15" s="119">
        <v>4.5280933356219317E-3</v>
      </c>
      <c r="AI15" s="119">
        <v>5.0411263968913687E-4</v>
      </c>
      <c r="AJ15" s="119">
        <v>5.105320909732932E-4</v>
      </c>
      <c r="AK15" s="119">
        <v>5.2325714690337885E-4</v>
      </c>
      <c r="AL15" s="119">
        <v>5.1287021556702442E-4</v>
      </c>
      <c r="AM15" s="119">
        <v>5.9637296803983044E-4</v>
      </c>
      <c r="AN15" s="119">
        <v>5.2198230456368421E-4</v>
      </c>
      <c r="AO15" s="119">
        <v>5.4498254113705959E-4</v>
      </c>
      <c r="AP15" s="119">
        <v>4.6097882692298914E-4</v>
      </c>
      <c r="AQ15" s="119">
        <v>6.274837900020916E-4</v>
      </c>
      <c r="AR15" s="119">
        <v>7.8300360181656837E-4</v>
      </c>
      <c r="AS15" s="119">
        <v>4.5818804571531581E-4</v>
      </c>
      <c r="AT15" s="119">
        <v>2.2702514669669258E-4</v>
      </c>
      <c r="AU15" s="119">
        <v>2.2111984919179578E-4</v>
      </c>
      <c r="AV15" s="119">
        <v>2.741409462589214E-4</v>
      </c>
      <c r="AW15" s="119">
        <v>2.5321797847647186E-4</v>
      </c>
      <c r="AX15" s="119">
        <v>1.494172726367168E-4</v>
      </c>
      <c r="AY15" s="119">
        <v>2.8447754423106004E-3</v>
      </c>
      <c r="AZ15" s="119">
        <v>2.8974492946373439E-3</v>
      </c>
      <c r="BA15" s="119">
        <v>2.6393776625300981E-3</v>
      </c>
      <c r="BB15" s="119">
        <v>2.8701848509435731E-4</v>
      </c>
      <c r="BC15" s="119">
        <v>1.0390789731388614E-2</v>
      </c>
      <c r="BD15" s="119">
        <v>5.6469438953410693E-3</v>
      </c>
      <c r="BE15" s="119">
        <v>7.1722831959769168E-3</v>
      </c>
      <c r="BF15" s="119">
        <v>8.2802242177567025E-3</v>
      </c>
      <c r="BG15" s="119">
        <v>1.6069558230626857E-3</v>
      </c>
      <c r="BH15" s="119">
        <v>1.2330827067669173E-4</v>
      </c>
      <c r="BI15" s="119">
        <v>2.5915412206428335E-2</v>
      </c>
      <c r="BJ15" s="119">
        <v>1.7795981437870043E-3</v>
      </c>
      <c r="BK15" s="119">
        <v>7.721212745148504E-5</v>
      </c>
      <c r="BL15" s="119">
        <v>5.1323230134553534E-3</v>
      </c>
      <c r="BM15" s="119">
        <v>9.741687748182206E-3</v>
      </c>
      <c r="BN15" s="119">
        <v>1.2608063557092736E-4</v>
      </c>
      <c r="BO15" s="119">
        <v>6.1966214941940349E-4</v>
      </c>
      <c r="BP15" s="119">
        <v>6.8903535787872405E-3</v>
      </c>
      <c r="BQ15" s="119">
        <v>4.3195896389842964E-3</v>
      </c>
      <c r="BR15" s="119">
        <v>3.5943129440347199E-3</v>
      </c>
      <c r="BS15" s="119">
        <v>2.0740258759418808E-3</v>
      </c>
      <c r="BT15" s="119">
        <v>2.5973359935347842E-4</v>
      </c>
      <c r="BU15" s="123">
        <v>4.5686606942067567E-3</v>
      </c>
    </row>
    <row r="16" spans="2:73" ht="13.5" x14ac:dyDescent="0.15">
      <c r="B16" s="108" t="s">
        <v>19</v>
      </c>
      <c r="C16" s="109" t="s">
        <v>360</v>
      </c>
      <c r="D16" s="258">
        <v>5.8965293408089439E-5</v>
      </c>
      <c r="E16" s="119">
        <v>2.6028109470129517E-5</v>
      </c>
      <c r="F16" s="119">
        <v>1.8694902693338963E-5</v>
      </c>
      <c r="G16" s="119">
        <v>1.5761890967569573E-5</v>
      </c>
      <c r="H16" s="119">
        <v>1.5645054279646655E-5</v>
      </c>
      <c r="I16" s="119">
        <v>1.9742712964644749E-5</v>
      </c>
      <c r="J16" s="119">
        <v>2.2225432562481248E-5</v>
      </c>
      <c r="K16" s="119">
        <v>1.9685039370078739E-5</v>
      </c>
      <c r="L16" s="119">
        <v>2.0692170131509694E-5</v>
      </c>
      <c r="M16" s="119">
        <v>2.0583025352583503E-5</v>
      </c>
      <c r="N16" s="119">
        <v>2.6530476885322015E-5</v>
      </c>
      <c r="O16" s="119">
        <v>2.4204557556824234E-5</v>
      </c>
      <c r="P16" s="119">
        <v>2.4384829608900967E-5</v>
      </c>
      <c r="Q16" s="119">
        <v>2.4092271304114644E-5</v>
      </c>
      <c r="R16" s="119">
        <v>2.8204766605556338E-5</v>
      </c>
      <c r="S16" s="119">
        <v>3.5190370685222596E-5</v>
      </c>
      <c r="T16" s="119">
        <v>2.599671401534846E-5</v>
      </c>
      <c r="U16" s="119">
        <v>3.4774746579034308E-5</v>
      </c>
      <c r="V16" s="119">
        <v>2.5287469356504146E-5</v>
      </c>
      <c r="W16" s="119">
        <v>3.5767960987770627E-5</v>
      </c>
      <c r="X16" s="119">
        <v>3.4379915253508898E-5</v>
      </c>
      <c r="Y16" s="119">
        <v>2.7180080262777016E-5</v>
      </c>
      <c r="Z16" s="119">
        <v>3.5535454692295267E-5</v>
      </c>
      <c r="AA16" s="119">
        <v>3.6084148233680947E-5</v>
      </c>
      <c r="AB16" s="119">
        <v>4.0083607725113298E-5</v>
      </c>
      <c r="AC16" s="119">
        <v>3.1169155004207833E-5</v>
      </c>
      <c r="AD16" s="119">
        <v>3.7100601199234561E-5</v>
      </c>
      <c r="AE16" s="119">
        <v>3.4591503173770419E-5</v>
      </c>
      <c r="AF16" s="119">
        <v>1.2746202793956964E-4</v>
      </c>
      <c r="AG16" s="119">
        <v>1.0669118633630416E-4</v>
      </c>
      <c r="AH16" s="119">
        <v>1.6903183302202624E-4</v>
      </c>
      <c r="AI16" s="119">
        <v>2.8170067947408688E-4</v>
      </c>
      <c r="AJ16" s="119">
        <v>2.7583095707956059E-4</v>
      </c>
      <c r="AK16" s="119">
        <v>2.6903411275450964E-4</v>
      </c>
      <c r="AL16" s="119">
        <v>2.6069780861280947E-4</v>
      </c>
      <c r="AM16" s="119">
        <v>4.1565388681563941E-4</v>
      </c>
      <c r="AN16" s="119">
        <v>3.0941032532960465E-4</v>
      </c>
      <c r="AO16" s="119">
        <v>2.566008509025464E-4</v>
      </c>
      <c r="AP16" s="119">
        <v>2.7841295487428057E-4</v>
      </c>
      <c r="AQ16" s="119">
        <v>4.183225266680611E-4</v>
      </c>
      <c r="AR16" s="119">
        <v>3.1320144072662732E-4</v>
      </c>
      <c r="AS16" s="119">
        <v>3.0378952393510922E-4</v>
      </c>
      <c r="AT16" s="119">
        <v>3.0300533692179533E-4</v>
      </c>
      <c r="AU16" s="119">
        <v>2.7249112728685947E-4</v>
      </c>
      <c r="AV16" s="119">
        <v>4.8210993997258592E-4</v>
      </c>
      <c r="AW16" s="119">
        <v>4.5016529506928323E-4</v>
      </c>
      <c r="AX16" s="119">
        <v>1.9922303018228907E-4</v>
      </c>
      <c r="AY16" s="119">
        <v>3.1188567972176019E-4</v>
      </c>
      <c r="AZ16" s="119">
        <v>3.2061938916068969E-4</v>
      </c>
      <c r="BA16" s="119">
        <v>2.7782922763474715E-4</v>
      </c>
      <c r="BB16" s="119">
        <v>4.8020400390786706E-4</v>
      </c>
      <c r="BC16" s="119">
        <v>1.5885597956026251E-5</v>
      </c>
      <c r="BD16" s="119">
        <v>1.7400069227418282E-5</v>
      </c>
      <c r="BE16" s="119">
        <v>1.6721044898095683E-5</v>
      </c>
      <c r="BF16" s="119">
        <v>1.5992707325459592E-5</v>
      </c>
      <c r="BG16" s="119">
        <v>1.4347819848773978E-5</v>
      </c>
      <c r="BH16" s="119">
        <v>2.1052631578947369E-5</v>
      </c>
      <c r="BI16" s="119">
        <v>1.2585388364109269E-5</v>
      </c>
      <c r="BJ16" s="119">
        <v>1.4547123791174422E-5</v>
      </c>
      <c r="BK16" s="119">
        <v>1.7158250544774456E-5</v>
      </c>
      <c r="BL16" s="119">
        <v>1.2745835298316274E-5</v>
      </c>
      <c r="BM16" s="119">
        <v>2.4954691637994766E-5</v>
      </c>
      <c r="BN16" s="119">
        <v>1.7122061620743223E-5</v>
      </c>
      <c r="BO16" s="119">
        <v>2.217520066484153E-4</v>
      </c>
      <c r="BP16" s="119">
        <v>1.279157409174904E-5</v>
      </c>
      <c r="BQ16" s="119">
        <v>6.3455510188070596E-6</v>
      </c>
      <c r="BR16" s="119">
        <v>8.5288781722857752E-6</v>
      </c>
      <c r="BS16" s="119">
        <v>2.323838516461491E-5</v>
      </c>
      <c r="BT16" s="119">
        <v>1.8197895496103582E-5</v>
      </c>
      <c r="BU16" s="123">
        <v>1.116447019006713E-5</v>
      </c>
    </row>
    <row r="17" spans="2:74" ht="13.5" x14ac:dyDescent="0.15">
      <c r="B17" s="108" t="s">
        <v>21</v>
      </c>
      <c r="C17" s="109" t="s">
        <v>361</v>
      </c>
      <c r="D17" s="258">
        <v>1.1300279411131508E-4</v>
      </c>
      <c r="E17" s="119">
        <v>3.8775734738177202E-4</v>
      </c>
      <c r="F17" s="119">
        <v>1.3941231712434022E-4</v>
      </c>
      <c r="G17" s="119">
        <v>1.335257334824108E-4</v>
      </c>
      <c r="H17" s="119">
        <v>1.350110239688026E-4</v>
      </c>
      <c r="I17" s="119">
        <v>8.2919394451507953E-5</v>
      </c>
      <c r="J17" s="119">
        <v>1.4649812561001358E-4</v>
      </c>
      <c r="K17" s="119">
        <v>5.4133858267716535E-4</v>
      </c>
      <c r="L17" s="119">
        <v>1.134417797798061E-4</v>
      </c>
      <c r="M17" s="119">
        <v>1.1357862182509934E-4</v>
      </c>
      <c r="N17" s="119">
        <v>1.0612190754128806E-4</v>
      </c>
      <c r="O17" s="119">
        <v>1.7943645335459033E-4</v>
      </c>
      <c r="P17" s="119">
        <v>3.5484131361917962E-4</v>
      </c>
      <c r="Q17" s="119">
        <v>7.0181833798942662E-5</v>
      </c>
      <c r="R17" s="119">
        <v>5.6409533211112675E-5</v>
      </c>
      <c r="S17" s="119">
        <v>6.9804479841757043E-4</v>
      </c>
      <c r="T17" s="119">
        <v>1.5078094128902106E-4</v>
      </c>
      <c r="U17" s="119">
        <v>3.4774746579034308E-5</v>
      </c>
      <c r="V17" s="119">
        <v>1.6015397259119295E-4</v>
      </c>
      <c r="W17" s="119">
        <v>7.324265801354218E-4</v>
      </c>
      <c r="X17" s="119">
        <v>2.0456049575837795E-3</v>
      </c>
      <c r="Y17" s="119">
        <v>4.3352228019129339E-4</v>
      </c>
      <c r="Z17" s="119">
        <v>4.199644645453077E-5</v>
      </c>
      <c r="AA17" s="119">
        <v>4.7270234186122035E-4</v>
      </c>
      <c r="AB17" s="119">
        <v>7.6492884742091209E-4</v>
      </c>
      <c r="AC17" s="119">
        <v>5.3408768304507486E-4</v>
      </c>
      <c r="AD17" s="119">
        <v>9.1470873108975761E-4</v>
      </c>
      <c r="AE17" s="119">
        <v>2.8249727591912505E-4</v>
      </c>
      <c r="AF17" s="119">
        <v>0</v>
      </c>
      <c r="AG17" s="119">
        <v>2.9641893535937311E-5</v>
      </c>
      <c r="AH17" s="119">
        <v>4.9321365770678188E-5</v>
      </c>
      <c r="AI17" s="119">
        <v>4.5179906387233967E-5</v>
      </c>
      <c r="AJ17" s="119">
        <v>4.6515871460162582E-5</v>
      </c>
      <c r="AK17" s="119">
        <v>5.2346003839112733E-5</v>
      </c>
      <c r="AL17" s="119">
        <v>5.8331695558804185E-5</v>
      </c>
      <c r="AM17" s="119">
        <v>5.421572436725732E-5</v>
      </c>
      <c r="AN17" s="119">
        <v>4.9600128487951892E-5</v>
      </c>
      <c r="AO17" s="119">
        <v>5.9441940232011899E-5</v>
      </c>
      <c r="AP17" s="119">
        <v>0</v>
      </c>
      <c r="AQ17" s="119">
        <v>0</v>
      </c>
      <c r="AR17" s="119">
        <v>0</v>
      </c>
      <c r="AS17" s="119">
        <v>2.2533838313867992E-5</v>
      </c>
      <c r="AT17" s="119">
        <v>2.1970175486776699E-5</v>
      </c>
      <c r="AU17" s="119">
        <v>2.2335338302201593E-5</v>
      </c>
      <c r="AV17" s="119">
        <v>1.8906272155787681E-5</v>
      </c>
      <c r="AW17" s="119">
        <v>1.4067665470915101E-5</v>
      </c>
      <c r="AX17" s="119">
        <v>4.9805757545572267E-5</v>
      </c>
      <c r="AY17" s="119">
        <v>2.8353243611069107E-5</v>
      </c>
      <c r="AZ17" s="119">
        <v>2.3749584382273311E-5</v>
      </c>
      <c r="BA17" s="119">
        <v>4.6304871272457863E-5</v>
      </c>
      <c r="BB17" s="119">
        <v>0</v>
      </c>
      <c r="BC17" s="119">
        <v>4.0417787204573123E-5</v>
      </c>
      <c r="BD17" s="119">
        <v>1.2490763981110983E-4</v>
      </c>
      <c r="BE17" s="119">
        <v>2.1005812653232702E-4</v>
      </c>
      <c r="BF17" s="119">
        <v>0</v>
      </c>
      <c r="BG17" s="119">
        <v>0</v>
      </c>
      <c r="BH17" s="119">
        <v>0</v>
      </c>
      <c r="BI17" s="119">
        <v>0</v>
      </c>
      <c r="BJ17" s="119">
        <v>0</v>
      </c>
      <c r="BK17" s="119">
        <v>0</v>
      </c>
      <c r="BL17" s="119">
        <v>0</v>
      </c>
      <c r="BM17" s="119">
        <v>0</v>
      </c>
      <c r="BN17" s="119">
        <v>0</v>
      </c>
      <c r="BO17" s="119">
        <v>1.2227447095566825E-4</v>
      </c>
      <c r="BP17" s="119">
        <v>0</v>
      </c>
      <c r="BQ17" s="119">
        <v>0</v>
      </c>
      <c r="BR17" s="119">
        <v>0</v>
      </c>
      <c r="BS17" s="119">
        <v>0</v>
      </c>
      <c r="BT17" s="119">
        <v>0</v>
      </c>
      <c r="BU17" s="123">
        <v>0</v>
      </c>
    </row>
    <row r="18" spans="2:74" ht="13.5" x14ac:dyDescent="0.15">
      <c r="B18" s="108" t="s">
        <v>23</v>
      </c>
      <c r="C18" s="109" t="s">
        <v>328</v>
      </c>
      <c r="D18" s="258">
        <v>3.4505201574751038E-4</v>
      </c>
      <c r="E18" s="119">
        <v>5.5581285734638782E-4</v>
      </c>
      <c r="F18" s="119">
        <v>6.7172507276099175E-4</v>
      </c>
      <c r="G18" s="119">
        <v>4.4853838296283696E-4</v>
      </c>
      <c r="H18" s="119">
        <v>4.5312712765495123E-4</v>
      </c>
      <c r="I18" s="119">
        <v>2.9219215187674229E-4</v>
      </c>
      <c r="J18" s="119">
        <v>9.4037973506742303E-4</v>
      </c>
      <c r="K18" s="119">
        <v>8.9566929133858269E-4</v>
      </c>
      <c r="L18" s="119">
        <v>1.1487805982422854E-3</v>
      </c>
      <c r="M18" s="119">
        <v>1.157609184889877E-3</v>
      </c>
      <c r="N18" s="119">
        <v>6.7652716057571137E-4</v>
      </c>
      <c r="O18" s="119">
        <v>6.6030033015016508E-4</v>
      </c>
      <c r="P18" s="119">
        <v>4.9442344172530241E-4</v>
      </c>
      <c r="Q18" s="119">
        <v>7.6362025133476421E-4</v>
      </c>
      <c r="R18" s="119">
        <v>1.170497814130588E-3</v>
      </c>
      <c r="S18" s="119">
        <v>4.1098972226038356E-4</v>
      </c>
      <c r="T18" s="119">
        <v>4.068485743402034E-4</v>
      </c>
      <c r="U18" s="119">
        <v>4.1729695894841167E-4</v>
      </c>
      <c r="V18" s="119">
        <v>4.0600436911276104E-4</v>
      </c>
      <c r="W18" s="119">
        <v>4.1124988934797458E-4</v>
      </c>
      <c r="X18" s="119">
        <v>1.6330459745416727E-4</v>
      </c>
      <c r="Y18" s="119">
        <v>1.7802952572118947E-4</v>
      </c>
      <c r="Z18" s="119">
        <v>1.1306735583912131E-4</v>
      </c>
      <c r="AA18" s="119">
        <v>5.1480051480051476E-4</v>
      </c>
      <c r="AB18" s="119">
        <v>7.2150493905203934E-4</v>
      </c>
      <c r="AC18" s="119">
        <v>1.6637589495489317E-4</v>
      </c>
      <c r="AD18" s="119">
        <v>4.1262648338844123E-4</v>
      </c>
      <c r="AE18" s="119">
        <v>6.2841230765682923E-4</v>
      </c>
      <c r="AF18" s="119">
        <v>2.056227054496831E-4</v>
      </c>
      <c r="AG18" s="119">
        <v>3.4549491803476603E-5</v>
      </c>
      <c r="AH18" s="119">
        <v>5.103618146800309E-5</v>
      </c>
      <c r="AI18" s="119">
        <v>3.8838866894288846E-5</v>
      </c>
      <c r="AJ18" s="119">
        <v>3.8028765088483794E-5</v>
      </c>
      <c r="AK18" s="119">
        <v>3.6723359282478315E-5</v>
      </c>
      <c r="AL18" s="119">
        <v>3.4550311984830168E-5</v>
      </c>
      <c r="AM18" s="119">
        <v>5.421572436725732E-5</v>
      </c>
      <c r="AN18" s="119">
        <v>4.2514395846815911E-5</v>
      </c>
      <c r="AO18" s="119">
        <v>3.5900577763888373E-5</v>
      </c>
      <c r="AP18" s="119">
        <v>3.8795247810350572E-5</v>
      </c>
      <c r="AQ18" s="119">
        <v>1.0458063166701528E-4</v>
      </c>
      <c r="AR18" s="119">
        <v>5.2200240121104554E-5</v>
      </c>
      <c r="AS18" s="119">
        <v>4.3398503419301315E-5</v>
      </c>
      <c r="AT18" s="119">
        <v>4.3024926994937707E-5</v>
      </c>
      <c r="AU18" s="119">
        <v>3.7970075113742711E-5</v>
      </c>
      <c r="AV18" s="119">
        <v>6.6171952545256892E-5</v>
      </c>
      <c r="AW18" s="119">
        <v>7.0338327354575511E-5</v>
      </c>
      <c r="AX18" s="119">
        <v>4.9805757545572267E-5</v>
      </c>
      <c r="AY18" s="119">
        <v>4.7255406018448511E-5</v>
      </c>
      <c r="AZ18" s="119">
        <v>4.7499168764546622E-5</v>
      </c>
      <c r="BA18" s="119">
        <v>4.6304871272457863E-5</v>
      </c>
      <c r="BB18" s="119">
        <v>6.6235035021774765E-5</v>
      </c>
      <c r="BC18" s="119">
        <v>5.4493633494722962E-5</v>
      </c>
      <c r="BD18" s="119">
        <v>5.7793087076782153E-5</v>
      </c>
      <c r="BE18" s="119">
        <v>5.4343395918810965E-5</v>
      </c>
      <c r="BF18" s="119">
        <v>5.197629880774367E-5</v>
      </c>
      <c r="BG18" s="119">
        <v>5.7391279395095913E-5</v>
      </c>
      <c r="BH18" s="119">
        <v>7.2180451127819552E-5</v>
      </c>
      <c r="BI18" s="119">
        <v>4.9642365213986559E-5</v>
      </c>
      <c r="BJ18" s="119">
        <v>4.8490412637248072E-5</v>
      </c>
      <c r="BK18" s="119">
        <v>6.0053876906710591E-5</v>
      </c>
      <c r="BL18" s="119">
        <v>3.8237505894948823E-5</v>
      </c>
      <c r="BM18" s="119">
        <v>8.1102747823482986E-5</v>
      </c>
      <c r="BN18" s="119">
        <v>5.4479286975092071E-5</v>
      </c>
      <c r="BO18" s="119">
        <v>1.1294845198447321E-4</v>
      </c>
      <c r="BP18" s="119">
        <v>9.7166764735401378E-6</v>
      </c>
      <c r="BQ18" s="119">
        <v>2.2497862703043211E-5</v>
      </c>
      <c r="BR18" s="119">
        <v>3.5333923856612497E-5</v>
      </c>
      <c r="BS18" s="119">
        <v>2.9047981455768637E-5</v>
      </c>
      <c r="BT18" s="119">
        <v>8.2717706800470826E-7</v>
      </c>
      <c r="BU18" s="123">
        <v>7.9746215643336644E-7</v>
      </c>
    </row>
    <row r="19" spans="2:74" ht="13.5" x14ac:dyDescent="0.15">
      <c r="B19" s="108" t="s">
        <v>24</v>
      </c>
      <c r="C19" s="109" t="s">
        <v>20</v>
      </c>
      <c r="D19" s="258">
        <v>6.4854571946820821E-3</v>
      </c>
      <c r="E19" s="119">
        <v>1.058476451785267E-2</v>
      </c>
      <c r="F19" s="119">
        <v>9.5230850377621655E-3</v>
      </c>
      <c r="G19" s="119">
        <v>9.0771604232878344E-3</v>
      </c>
      <c r="H19" s="119">
        <v>9.2056658274350511E-3</v>
      </c>
      <c r="I19" s="119">
        <v>4.6987656855854501E-3</v>
      </c>
      <c r="J19" s="119">
        <v>1.0059854174058204E-2</v>
      </c>
      <c r="K19" s="119">
        <v>1.6122047244094488E-2</v>
      </c>
      <c r="L19" s="119">
        <v>7.9285092825075211E-3</v>
      </c>
      <c r="M19" s="119">
        <v>7.7677361821563021E-3</v>
      </c>
      <c r="N19" s="119">
        <v>1.6528487099555615E-2</v>
      </c>
      <c r="O19" s="119">
        <v>1.2767097292639555E-2</v>
      </c>
      <c r="P19" s="119">
        <v>1.7875761815711228E-2</v>
      </c>
      <c r="Q19" s="119">
        <v>9.5850577638391769E-3</v>
      </c>
      <c r="R19" s="119">
        <v>6.5435058524890705E-3</v>
      </c>
      <c r="S19" s="119">
        <v>1.1911248963113423E-2</v>
      </c>
      <c r="T19" s="119">
        <v>1.8018322484038018E-2</v>
      </c>
      <c r="U19" s="119">
        <v>1.264062038147897E-2</v>
      </c>
      <c r="V19" s="119">
        <v>1.8452828333204555E-2</v>
      </c>
      <c r="W19" s="119">
        <v>1.1527572851496979E-2</v>
      </c>
      <c r="X19" s="119">
        <v>9.8068708260634144E-3</v>
      </c>
      <c r="Y19" s="119">
        <v>6.2487004524124359E-3</v>
      </c>
      <c r="Z19" s="119">
        <v>6.4642222581166213E-3</v>
      </c>
      <c r="AA19" s="119">
        <v>8.8346022925462186E-3</v>
      </c>
      <c r="AB19" s="119">
        <v>1.5124046239781811E-2</v>
      </c>
      <c r="AC19" s="119">
        <v>8.9059542352563584E-3</v>
      </c>
      <c r="AD19" s="119">
        <v>1.233491409515871E-2</v>
      </c>
      <c r="AE19" s="119">
        <v>1.8529515200083019E-2</v>
      </c>
      <c r="AF19" s="119">
        <v>7.5885333342596822E-3</v>
      </c>
      <c r="AG19" s="119">
        <v>4.5927267626939688E-3</v>
      </c>
      <c r="AH19" s="119">
        <v>3.1034081227063318E-3</v>
      </c>
      <c r="AI19" s="119">
        <v>1.3806028236014757E-3</v>
      </c>
      <c r="AJ19" s="119">
        <v>1.385520115176562E-3</v>
      </c>
      <c r="AK19" s="119">
        <v>1.5575979514452264E-3</v>
      </c>
      <c r="AL19" s="119">
        <v>6.6004557051539193E-4</v>
      </c>
      <c r="AM19" s="119">
        <v>7.1384037083555463E-4</v>
      </c>
      <c r="AN19" s="119">
        <v>1.1289934008210003E-3</v>
      </c>
      <c r="AO19" s="119">
        <v>1.8997879511775684E-3</v>
      </c>
      <c r="AP19" s="119">
        <v>5.2236660139936743E-3</v>
      </c>
      <c r="AQ19" s="119">
        <v>3.3465802133444888E-3</v>
      </c>
      <c r="AR19" s="119">
        <v>5.2200240121104561E-3</v>
      </c>
      <c r="AS19" s="119">
        <v>6.7768432262447446E-4</v>
      </c>
      <c r="AT19" s="119">
        <v>4.2475672607768288E-4</v>
      </c>
      <c r="AU19" s="119">
        <v>2.9705999941928118E-4</v>
      </c>
      <c r="AV19" s="119">
        <v>6.1445384506309973E-4</v>
      </c>
      <c r="AW19" s="119">
        <v>1.7584581838643878E-3</v>
      </c>
      <c r="AX19" s="119">
        <v>3.9844606036457814E-4</v>
      </c>
      <c r="AY19" s="119">
        <v>3.2889762588840165E-3</v>
      </c>
      <c r="AZ19" s="119">
        <v>3.26556785256258E-3</v>
      </c>
      <c r="BA19" s="119">
        <v>3.3802556028894241E-3</v>
      </c>
      <c r="BB19" s="119">
        <v>1.214308975399204E-3</v>
      </c>
      <c r="BC19" s="119">
        <v>5.6999134134369635E-3</v>
      </c>
      <c r="BD19" s="119">
        <v>3.1537625474695637E-3</v>
      </c>
      <c r="BE19" s="119">
        <v>2.5426438898166746E-3</v>
      </c>
      <c r="BF19" s="119">
        <v>9.0718632303669524E-3</v>
      </c>
      <c r="BG19" s="119">
        <v>2.1952164368624189E-3</v>
      </c>
      <c r="BH19" s="119">
        <v>6.6165413533834591E-4</v>
      </c>
      <c r="BI19" s="119">
        <v>1.2232997489914209E-2</v>
      </c>
      <c r="BJ19" s="119">
        <v>3.6965857900462112E-3</v>
      </c>
      <c r="BK19" s="119">
        <v>7.5496302397007602E-4</v>
      </c>
      <c r="BL19" s="119">
        <v>2.2432670125036645E-3</v>
      </c>
      <c r="BM19" s="119">
        <v>8.0447687167985622E-3</v>
      </c>
      <c r="BN19" s="119">
        <v>4.5606945953434219E-4</v>
      </c>
      <c r="BO19" s="119">
        <v>9.8441311362614274E-4</v>
      </c>
      <c r="BP19" s="119">
        <v>6.8359893888973074E-3</v>
      </c>
      <c r="BQ19" s="119">
        <v>3.3971772681595249E-3</v>
      </c>
      <c r="BR19" s="119">
        <v>9.0649790859723099E-3</v>
      </c>
      <c r="BS19" s="119">
        <v>5.5365452654695026E-3</v>
      </c>
      <c r="BT19" s="119">
        <v>2.0447817121076388E-3</v>
      </c>
      <c r="BU19" s="123">
        <v>2.2552229783935605E-3</v>
      </c>
    </row>
    <row r="20" spans="2:74" ht="13.5" x14ac:dyDescent="0.15">
      <c r="B20" s="108" t="s">
        <v>26</v>
      </c>
      <c r="C20" s="109" t="s">
        <v>386</v>
      </c>
      <c r="D20" s="258">
        <v>9.673542263695388E-4</v>
      </c>
      <c r="E20" s="119">
        <v>1.4192492762255661E-3</v>
      </c>
      <c r="F20" s="119">
        <v>9.5325554818897129E-4</v>
      </c>
      <c r="G20" s="119">
        <v>5.0663220967187906E-4</v>
      </c>
      <c r="H20" s="119">
        <v>5.1165121958992579E-4</v>
      </c>
      <c r="I20" s="119">
        <v>3.3562612039896077E-4</v>
      </c>
      <c r="J20" s="119">
        <v>1.4908657537796111E-3</v>
      </c>
      <c r="K20" s="119">
        <v>2.0374015748031494E-3</v>
      </c>
      <c r="L20" s="119">
        <v>1.8890734143590028E-3</v>
      </c>
      <c r="M20" s="119">
        <v>1.9162052638483462E-3</v>
      </c>
      <c r="N20" s="119">
        <v>4.3775286860781325E-4</v>
      </c>
      <c r="O20" s="119">
        <v>9.6366411819569545E-4</v>
      </c>
      <c r="P20" s="119">
        <v>1.6581684134052658E-3</v>
      </c>
      <c r="Q20" s="119">
        <v>5.3107745874722285E-4</v>
      </c>
      <c r="R20" s="119">
        <v>6.7691439853335218E-4</v>
      </c>
      <c r="S20" s="119">
        <v>2.0014715414396582E-3</v>
      </c>
      <c r="T20" s="119">
        <v>8.4879271260112721E-4</v>
      </c>
      <c r="U20" s="119">
        <v>2.6081059934275727E-4</v>
      </c>
      <c r="V20" s="119">
        <v>8.9630030274720257E-4</v>
      </c>
      <c r="W20" s="119">
        <v>2.0738884411995954E-3</v>
      </c>
      <c r="X20" s="119">
        <v>2.2604794279182101E-3</v>
      </c>
      <c r="Y20" s="119">
        <v>1.1864105034702168E-3</v>
      </c>
      <c r="Z20" s="119">
        <v>2.1127443062510095E-3</v>
      </c>
      <c r="AA20" s="119">
        <v>1.5119258109912315E-3</v>
      </c>
      <c r="AB20" s="119">
        <v>2.8062700783384009E-3</v>
      </c>
      <c r="AC20" s="119">
        <v>1.7560028001694927E-3</v>
      </c>
      <c r="AD20" s="119">
        <v>2.0849784562270348E-3</v>
      </c>
      <c r="AE20" s="119">
        <v>2.2369172052371534E-3</v>
      </c>
      <c r="AF20" s="119">
        <v>3.68758068252843E-4</v>
      </c>
      <c r="AG20" s="119">
        <v>2.7239624183976827E-3</v>
      </c>
      <c r="AH20" s="119">
        <v>2.6184419119247792E-3</v>
      </c>
      <c r="AI20" s="119">
        <v>7.7756996782239512E-4</v>
      </c>
      <c r="AJ20" s="119">
        <v>7.6481885495551535E-4</v>
      </c>
      <c r="AK20" s="119">
        <v>7.5374187698567358E-4</v>
      </c>
      <c r="AL20" s="119">
        <v>8.3952771069632792E-4</v>
      </c>
      <c r="AM20" s="119">
        <v>8.5841563581490752E-4</v>
      </c>
      <c r="AN20" s="119">
        <v>6.8023033354905457E-4</v>
      </c>
      <c r="AO20" s="119">
        <v>5.4380547301365338E-4</v>
      </c>
      <c r="AP20" s="119">
        <v>7.6449458920396719E-4</v>
      </c>
      <c r="AQ20" s="119">
        <v>1.9661158753398869E-2</v>
      </c>
      <c r="AR20" s="119">
        <v>7.3080336169546376E-4</v>
      </c>
      <c r="AS20" s="119">
        <v>8.1038359269503034E-4</v>
      </c>
      <c r="AT20" s="119">
        <v>6.4262763298821848E-4</v>
      </c>
      <c r="AU20" s="119">
        <v>5.762517281968011E-4</v>
      </c>
      <c r="AV20" s="119">
        <v>1.011485560334641E-3</v>
      </c>
      <c r="AW20" s="119">
        <v>9.5660125202222694E-4</v>
      </c>
      <c r="AX20" s="119">
        <v>5.4786333300129494E-4</v>
      </c>
      <c r="AY20" s="119">
        <v>2.5423408437925299E-3</v>
      </c>
      <c r="AZ20" s="119">
        <v>2.5768299054766543E-3</v>
      </c>
      <c r="BA20" s="119">
        <v>2.4078533061678087E-3</v>
      </c>
      <c r="BB20" s="119">
        <v>1.2087893891473895E-3</v>
      </c>
      <c r="BC20" s="119">
        <v>5.4519774352118954E-3</v>
      </c>
      <c r="BD20" s="119">
        <v>5.4431145129627406E-3</v>
      </c>
      <c r="BE20" s="119">
        <v>1.4944433877673016E-3</v>
      </c>
      <c r="BF20" s="119">
        <v>2.8163157600134339E-2</v>
      </c>
      <c r="BG20" s="119">
        <v>6.0260843364850711E-4</v>
      </c>
      <c r="BH20" s="119">
        <v>7.3082706766917297E-4</v>
      </c>
      <c r="BI20" s="119">
        <v>1.1068149877991651E-2</v>
      </c>
      <c r="BJ20" s="119">
        <v>8.7282742747046534E-4</v>
      </c>
      <c r="BK20" s="119">
        <v>1.3898182941267309E-3</v>
      </c>
      <c r="BL20" s="119">
        <v>3.1269782598535929E-3</v>
      </c>
      <c r="BM20" s="119">
        <v>2.2552802567837771E-3</v>
      </c>
      <c r="BN20" s="119">
        <v>5.6502803348452632E-4</v>
      </c>
      <c r="BO20" s="119">
        <v>4.9738767846373524E-5</v>
      </c>
      <c r="BP20" s="119">
        <v>2.8829010109279402E-3</v>
      </c>
      <c r="BQ20" s="119">
        <v>3.3360292310692023E-3</v>
      </c>
      <c r="BR20" s="119">
        <v>2.5026165379821406E-3</v>
      </c>
      <c r="BS20" s="119">
        <v>1.8038796484032324E-2</v>
      </c>
      <c r="BT20" s="119">
        <v>3.3004365013387861E-4</v>
      </c>
      <c r="BU20" s="123">
        <v>4.0750316193745024E-4</v>
      </c>
      <c r="BV20" s="14"/>
    </row>
    <row r="21" spans="2:74" ht="13.5" x14ac:dyDescent="0.15">
      <c r="B21" s="108" t="s">
        <v>28</v>
      </c>
      <c r="C21" s="109" t="s">
        <v>22</v>
      </c>
      <c r="D21" s="258">
        <v>0</v>
      </c>
      <c r="E21" s="119">
        <v>0</v>
      </c>
      <c r="F21" s="119">
        <v>0</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0</v>
      </c>
      <c r="AF21" s="119">
        <v>0</v>
      </c>
      <c r="AG21" s="119">
        <v>0</v>
      </c>
      <c r="AH21" s="119">
        <v>0</v>
      </c>
      <c r="AI21" s="119">
        <v>0</v>
      </c>
      <c r="AJ21" s="119">
        <v>0</v>
      </c>
      <c r="AK21" s="119">
        <v>0</v>
      </c>
      <c r="AL21" s="119">
        <v>0</v>
      </c>
      <c r="AM21" s="119">
        <v>0</v>
      </c>
      <c r="AN21" s="119">
        <v>0</v>
      </c>
      <c r="AO21" s="119">
        <v>0</v>
      </c>
      <c r="AP21" s="119">
        <v>0</v>
      </c>
      <c r="AQ21" s="119">
        <v>0</v>
      </c>
      <c r="AR21" s="119">
        <v>0</v>
      </c>
      <c r="AS21" s="119">
        <v>0</v>
      </c>
      <c r="AT21" s="119">
        <v>0</v>
      </c>
      <c r="AU21" s="119">
        <v>0</v>
      </c>
      <c r="AV21" s="119">
        <v>0</v>
      </c>
      <c r="AW21" s="119">
        <v>0</v>
      </c>
      <c r="AX21" s="119">
        <v>0</v>
      </c>
      <c r="AY21" s="119">
        <v>0</v>
      </c>
      <c r="AZ21" s="119">
        <v>0</v>
      </c>
      <c r="BA21" s="119">
        <v>0</v>
      </c>
      <c r="BB21" s="119">
        <v>0</v>
      </c>
      <c r="BC21" s="119">
        <v>0</v>
      </c>
      <c r="BD21" s="119">
        <v>0</v>
      </c>
      <c r="BE21" s="119">
        <v>0</v>
      </c>
      <c r="BF21" s="119">
        <v>0</v>
      </c>
      <c r="BG21" s="119">
        <v>0</v>
      </c>
      <c r="BH21" s="119">
        <v>0</v>
      </c>
      <c r="BI21" s="119">
        <v>0</v>
      </c>
      <c r="BJ21" s="119">
        <v>0</v>
      </c>
      <c r="BK21" s="119">
        <v>0</v>
      </c>
      <c r="BL21" s="119">
        <v>0</v>
      </c>
      <c r="BM21" s="119">
        <v>0</v>
      </c>
      <c r="BN21" s="119">
        <v>0</v>
      </c>
      <c r="BO21" s="119">
        <v>0</v>
      </c>
      <c r="BP21" s="119">
        <v>0</v>
      </c>
      <c r="BQ21" s="119">
        <v>0</v>
      </c>
      <c r="BR21" s="119">
        <v>0</v>
      </c>
      <c r="BS21" s="119">
        <v>0</v>
      </c>
      <c r="BT21" s="119">
        <v>0</v>
      </c>
      <c r="BU21" s="123">
        <v>0</v>
      </c>
    </row>
    <row r="22" spans="2:74" ht="13.5" x14ac:dyDescent="0.15">
      <c r="B22" s="108" t="s">
        <v>30</v>
      </c>
      <c r="C22" s="109" t="s">
        <v>25</v>
      </c>
      <c r="D22" s="258">
        <v>2.7894649855532208E-3</v>
      </c>
      <c r="E22" s="119">
        <v>2.0369215905934822E-3</v>
      </c>
      <c r="F22" s="119">
        <v>2.4378399097675762E-3</v>
      </c>
      <c r="G22" s="119">
        <v>2.5706518318751146E-3</v>
      </c>
      <c r="H22" s="119">
        <v>2.5787685024496101E-3</v>
      </c>
      <c r="I22" s="119">
        <v>2.2941032464917199E-3</v>
      </c>
      <c r="J22" s="119">
        <v>2.277971316724069E-3</v>
      </c>
      <c r="K22" s="119">
        <v>2.1456692913385828E-3</v>
      </c>
      <c r="L22" s="119">
        <v>2.1035416718397093E-3</v>
      </c>
      <c r="M22" s="119">
        <v>2.0994685859635175E-3</v>
      </c>
      <c r="N22" s="119">
        <v>2.321416727465676E-3</v>
      </c>
      <c r="O22" s="119">
        <v>2.5046876159801716E-3</v>
      </c>
      <c r="P22" s="119">
        <v>2.4090529941207333E-3</v>
      </c>
      <c r="Q22" s="119">
        <v>2.5642556588031588E-3</v>
      </c>
      <c r="R22" s="119">
        <v>2.6653504442250742E-3</v>
      </c>
      <c r="S22" s="119">
        <v>1.536005896000622E-3</v>
      </c>
      <c r="T22" s="119">
        <v>1.0996610028492398E-3</v>
      </c>
      <c r="U22" s="119">
        <v>6.9549493158068613E-4</v>
      </c>
      <c r="V22" s="119">
        <v>1.1323166834079079E-3</v>
      </c>
      <c r="W22" s="119">
        <v>1.5634192080156816E-3</v>
      </c>
      <c r="X22" s="119">
        <v>1.6674258897951817E-3</v>
      </c>
      <c r="Y22" s="119">
        <v>1.1823334914308002E-3</v>
      </c>
      <c r="Z22" s="119">
        <v>1.534485543530932E-3</v>
      </c>
      <c r="AA22" s="119">
        <v>1.5191426406379678E-3</v>
      </c>
      <c r="AB22" s="119">
        <v>1.8150358623027865E-3</v>
      </c>
      <c r="AC22" s="119">
        <v>1.3154225821370416E-3</v>
      </c>
      <c r="AD22" s="119">
        <v>1.6186785142508681E-3</v>
      </c>
      <c r="AE22" s="119">
        <v>1.6027396470513625E-3</v>
      </c>
      <c r="AF22" s="119">
        <v>6.4550030983694211E-3</v>
      </c>
      <c r="AG22" s="119">
        <v>3.9673024394787622E-3</v>
      </c>
      <c r="AH22" s="119">
        <v>3.937053525277282E-3</v>
      </c>
      <c r="AI22" s="119">
        <v>5.4861088433087925E-3</v>
      </c>
      <c r="AJ22" s="119">
        <v>5.5513836349982805E-3</v>
      </c>
      <c r="AK22" s="119">
        <v>5.4421583758779875E-3</v>
      </c>
      <c r="AL22" s="119">
        <v>3.8875831563190727E-3</v>
      </c>
      <c r="AM22" s="119">
        <v>2.7288581264852852E-3</v>
      </c>
      <c r="AN22" s="119">
        <v>2.6477020969044797E-3</v>
      </c>
      <c r="AO22" s="119">
        <v>8.9109942282464567E-3</v>
      </c>
      <c r="AP22" s="119">
        <v>3.2953139904791898E-3</v>
      </c>
      <c r="AQ22" s="119">
        <v>9.0985149550303276E-3</v>
      </c>
      <c r="AR22" s="119">
        <v>3.3408153677506915E-3</v>
      </c>
      <c r="AS22" s="119">
        <v>6.0006776843226249E-3</v>
      </c>
      <c r="AT22" s="119">
        <v>6.0848231858585304E-3</v>
      </c>
      <c r="AU22" s="119">
        <v>5.658657958862774E-3</v>
      </c>
      <c r="AV22" s="119">
        <v>7.5246963180034977E-3</v>
      </c>
      <c r="AW22" s="119">
        <v>5.697404515720616E-3</v>
      </c>
      <c r="AX22" s="119">
        <v>1.887638210977189E-2</v>
      </c>
      <c r="AY22" s="119">
        <v>5.1319370936035082E-3</v>
      </c>
      <c r="AZ22" s="119">
        <v>4.9517883437039849E-3</v>
      </c>
      <c r="BA22" s="119">
        <v>5.8344137803296907E-3</v>
      </c>
      <c r="BB22" s="119">
        <v>3.278634233577851E-3</v>
      </c>
      <c r="BC22" s="119">
        <v>2.4325073224563238E-3</v>
      </c>
      <c r="BD22" s="119">
        <v>1.458498659883954E-3</v>
      </c>
      <c r="BE22" s="119">
        <v>1.0137133469470508E-3</v>
      </c>
      <c r="BF22" s="119">
        <v>1.9671030010315295E-3</v>
      </c>
      <c r="BG22" s="119">
        <v>5.9830408769387493E-3</v>
      </c>
      <c r="BH22" s="119">
        <v>1.4075187969924813E-3</v>
      </c>
      <c r="BI22" s="119">
        <v>4.8929193206687033E-3</v>
      </c>
      <c r="BJ22" s="119">
        <v>2.1303454618630986E-3</v>
      </c>
      <c r="BK22" s="119">
        <v>4.2037713834697417E-4</v>
      </c>
      <c r="BL22" s="119">
        <v>2.3664767537207219E-3</v>
      </c>
      <c r="BM22" s="119">
        <v>1.2508539183544876E-3</v>
      </c>
      <c r="BN22" s="119">
        <v>6.6464730109612328E-4</v>
      </c>
      <c r="BO22" s="119">
        <v>1.5646987385005006E-3</v>
      </c>
      <c r="BP22" s="119">
        <v>4.0128643876673484E-3</v>
      </c>
      <c r="BQ22" s="119">
        <v>3.5448555464153981E-3</v>
      </c>
      <c r="BR22" s="119">
        <v>2.7804142841651629E-3</v>
      </c>
      <c r="BS22" s="119">
        <v>2.8525117789564803E-3</v>
      </c>
      <c r="BT22" s="119">
        <v>2.9803189760209642E-3</v>
      </c>
      <c r="BU22" s="123">
        <v>6.1851164852971905E-3</v>
      </c>
    </row>
    <row r="23" spans="2:74" ht="13.5" x14ac:dyDescent="0.15">
      <c r="B23" s="108" t="s">
        <v>31</v>
      </c>
      <c r="C23" s="109" t="s">
        <v>27</v>
      </c>
      <c r="D23" s="258">
        <v>0.14475024369643269</v>
      </c>
      <c r="E23" s="119">
        <v>6.3680058379478289E-4</v>
      </c>
      <c r="F23" s="119">
        <v>5.7659015675245431E-4</v>
      </c>
      <c r="G23" s="119">
        <v>6.2822393999313012E-4</v>
      </c>
      <c r="H23" s="119">
        <v>6.3495742517173344E-4</v>
      </c>
      <c r="I23" s="119">
        <v>3.9880280188582393E-4</v>
      </c>
      <c r="J23" s="119">
        <v>5.144374512632855E-4</v>
      </c>
      <c r="K23" s="119">
        <v>6.5944881889763783E-4</v>
      </c>
      <c r="L23" s="119">
        <v>5.9033544198718838E-4</v>
      </c>
      <c r="M23" s="119">
        <v>5.9467584090958125E-4</v>
      </c>
      <c r="N23" s="119">
        <v>3.5816143795184717E-4</v>
      </c>
      <c r="O23" s="119">
        <v>4.1212293333419396E-4</v>
      </c>
      <c r="P23" s="119">
        <v>6.0205303448183077E-4</v>
      </c>
      <c r="Q23" s="119">
        <v>2.9382096090452861E-4</v>
      </c>
      <c r="R23" s="119">
        <v>3.8076434917501059E-4</v>
      </c>
      <c r="S23" s="119">
        <v>7.1202874484706941E-4</v>
      </c>
      <c r="T23" s="119">
        <v>6.1092277936068879E-4</v>
      </c>
      <c r="U23" s="119">
        <v>5.2162119868551455E-4</v>
      </c>
      <c r="V23" s="119">
        <v>6.1813813982565698E-4</v>
      </c>
      <c r="W23" s="119">
        <v>7.1838071417675378E-4</v>
      </c>
      <c r="X23" s="119">
        <v>1.1087522669256621E-3</v>
      </c>
      <c r="Y23" s="119">
        <v>5.6262766143948424E-4</v>
      </c>
      <c r="Z23" s="119">
        <v>6.2994669681796156E-4</v>
      </c>
      <c r="AA23" s="119">
        <v>1.0091533456019438E-3</v>
      </c>
      <c r="AB23" s="119">
        <v>8.4634867561254846E-4</v>
      </c>
      <c r="AC23" s="119">
        <v>5.9347755947201139E-4</v>
      </c>
      <c r="AD23" s="119">
        <v>6.9606001031660377E-4</v>
      </c>
      <c r="AE23" s="119">
        <v>5.0734204654863282E-4</v>
      </c>
      <c r="AF23" s="119">
        <v>1.1953907379196327E-3</v>
      </c>
      <c r="AG23" s="119">
        <v>3.436791066757765E-4</v>
      </c>
      <c r="AH23" s="119">
        <v>4.0779950440193187E-4</v>
      </c>
      <c r="AI23" s="119">
        <v>4.8826004095677407E-4</v>
      </c>
      <c r="AJ23" s="119">
        <v>4.9323145106179415E-4</v>
      </c>
      <c r="AK23" s="119">
        <v>5.2548895326861233E-4</v>
      </c>
      <c r="AL23" s="119">
        <v>5.2992101888421335E-4</v>
      </c>
      <c r="AM23" s="119">
        <v>4.9697747336652546E-4</v>
      </c>
      <c r="AN23" s="119">
        <v>3.8262956262134318E-4</v>
      </c>
      <c r="AO23" s="119">
        <v>5.461596092604657E-4</v>
      </c>
      <c r="AP23" s="119">
        <v>5.6823627675160542E-4</v>
      </c>
      <c r="AQ23" s="119">
        <v>5.229031583350763E-4</v>
      </c>
      <c r="AR23" s="119">
        <v>5.2200240121104554E-4</v>
      </c>
      <c r="AS23" s="119">
        <v>3.6054141302188788E-4</v>
      </c>
      <c r="AT23" s="119">
        <v>3.4969195983119582E-4</v>
      </c>
      <c r="AU23" s="119">
        <v>3.4061390910857431E-4</v>
      </c>
      <c r="AV23" s="119">
        <v>3.8757857919364749E-4</v>
      </c>
      <c r="AW23" s="119">
        <v>3.9389463318562285E-4</v>
      </c>
      <c r="AX23" s="119">
        <v>3.9844606036457814E-4</v>
      </c>
      <c r="AY23" s="119">
        <v>4.7255406018448508E-4</v>
      </c>
      <c r="AZ23" s="119">
        <v>4.749916876454662E-4</v>
      </c>
      <c r="BA23" s="119">
        <v>4.630487127245786E-4</v>
      </c>
      <c r="BB23" s="119">
        <v>3.2013600260524469E-4</v>
      </c>
      <c r="BC23" s="119">
        <v>3.4324956596122548E-4</v>
      </c>
      <c r="BD23" s="119">
        <v>3.4800138454836566E-4</v>
      </c>
      <c r="BE23" s="119">
        <v>3.6681792245197404E-4</v>
      </c>
      <c r="BF23" s="119">
        <v>2.6387967087008324E-4</v>
      </c>
      <c r="BG23" s="119">
        <v>4.0173895576567142E-4</v>
      </c>
      <c r="BH23" s="119">
        <v>3.4586466165413532E-4</v>
      </c>
      <c r="BI23" s="119">
        <v>3.9713892171189247E-4</v>
      </c>
      <c r="BJ23" s="119">
        <v>4.1540120159242513E-4</v>
      </c>
      <c r="BK23" s="119">
        <v>2.7453200871639129E-4</v>
      </c>
      <c r="BL23" s="119">
        <v>2.1243058830527125E-4</v>
      </c>
      <c r="BM23" s="119">
        <v>2.0587620601345683E-4</v>
      </c>
      <c r="BN23" s="119">
        <v>2.7083988381902913E-4</v>
      </c>
      <c r="BO23" s="119">
        <v>2.1449843633748584E-4</v>
      </c>
      <c r="BP23" s="119">
        <v>2.4709877259926756E-4</v>
      </c>
      <c r="BQ23" s="119">
        <v>2.688206158876445E-4</v>
      </c>
      <c r="BR23" s="119">
        <v>3.8136269541792111E-4</v>
      </c>
      <c r="BS23" s="119">
        <v>2.5562223681076403E-4</v>
      </c>
      <c r="BT23" s="119">
        <v>1.7784306962101228E-4</v>
      </c>
      <c r="BU23" s="123">
        <v>1.6188481775597339E-4</v>
      </c>
    </row>
    <row r="24" spans="2:74" ht="13.5" x14ac:dyDescent="0.15">
      <c r="B24" s="108" t="s">
        <v>32</v>
      </c>
      <c r="C24" s="109" t="s">
        <v>29</v>
      </c>
      <c r="D24" s="258">
        <v>3.3904359584621493E-3</v>
      </c>
      <c r="E24" s="119">
        <v>3.6891258623391052E-3</v>
      </c>
      <c r="F24" s="119">
        <v>5.3440363291156444E-3</v>
      </c>
      <c r="G24" s="119">
        <v>3.9234724166345141E-3</v>
      </c>
      <c r="H24" s="119">
        <v>3.8980521907421841E-3</v>
      </c>
      <c r="I24" s="119">
        <v>4.789582165222816E-3</v>
      </c>
      <c r="J24" s="119">
        <v>7.0539999409128746E-3</v>
      </c>
      <c r="K24" s="119">
        <v>8.2677165354330708E-3</v>
      </c>
      <c r="L24" s="119">
        <v>7.4021978492801802E-3</v>
      </c>
      <c r="M24" s="119">
        <v>7.3994736201251398E-3</v>
      </c>
      <c r="N24" s="119">
        <v>7.5479206738741133E-3</v>
      </c>
      <c r="O24" s="119">
        <v>6.5655669191470962E-3</v>
      </c>
      <c r="P24" s="119">
        <v>6.4434810101037278E-3</v>
      </c>
      <c r="Q24" s="119">
        <v>6.6416107045103876E-3</v>
      </c>
      <c r="R24" s="119">
        <v>6.4870963192779577E-3</v>
      </c>
      <c r="S24" s="119">
        <v>1.6214462719874507E-3</v>
      </c>
      <c r="T24" s="119">
        <v>1.5481043196140009E-3</v>
      </c>
      <c r="U24" s="119">
        <v>1.6691878357936467E-3</v>
      </c>
      <c r="V24" s="119">
        <v>1.5383210525206691E-3</v>
      </c>
      <c r="W24" s="119">
        <v>1.626053970749974E-3</v>
      </c>
      <c r="X24" s="119">
        <v>2.2862643643583418E-3</v>
      </c>
      <c r="Y24" s="119">
        <v>1.284258792416214E-3</v>
      </c>
      <c r="Z24" s="119">
        <v>1.8575351316427072E-3</v>
      </c>
      <c r="AA24" s="119">
        <v>2.5138623269464391E-3</v>
      </c>
      <c r="AB24" s="119">
        <v>1.878919112114686E-3</v>
      </c>
      <c r="AC24" s="119">
        <v>1.3571218570751034E-3</v>
      </c>
      <c r="AD24" s="119">
        <v>1.4992786098837886E-3</v>
      </c>
      <c r="AE24" s="119">
        <v>2.0351334367234926E-3</v>
      </c>
      <c r="AF24" s="119">
        <v>2.5572570385360197E-3</v>
      </c>
      <c r="AG24" s="119">
        <v>2.9591345273781659E-3</v>
      </c>
      <c r="AH24" s="119">
        <v>2.2427339584299277E-3</v>
      </c>
      <c r="AI24" s="119">
        <v>2.2933954586109254E-3</v>
      </c>
      <c r="AJ24" s="119">
        <v>2.3517445328753777E-3</v>
      </c>
      <c r="AK24" s="119">
        <v>2.4432192954674243E-3</v>
      </c>
      <c r="AL24" s="119">
        <v>2.6863989331581588E-3</v>
      </c>
      <c r="AM24" s="119">
        <v>2.3583840099756933E-3</v>
      </c>
      <c r="AN24" s="119">
        <v>1.7336425861979375E-3</v>
      </c>
      <c r="AO24" s="119">
        <v>2.6848923894894879E-3</v>
      </c>
      <c r="AP24" s="119">
        <v>1.0680103514849452E-3</v>
      </c>
      <c r="AQ24" s="119">
        <v>8.366450533361222E-4</v>
      </c>
      <c r="AR24" s="119">
        <v>1.1484052826643003E-3</v>
      </c>
      <c r="AS24" s="119">
        <v>1.9754664921824271E-3</v>
      </c>
      <c r="AT24" s="119">
        <v>1.9132361153068043E-3</v>
      </c>
      <c r="AU24" s="119">
        <v>1.9007372895173556E-3</v>
      </c>
      <c r="AV24" s="119">
        <v>2.0796899371366452E-3</v>
      </c>
      <c r="AW24" s="119">
        <v>1.674052191038897E-3</v>
      </c>
      <c r="AX24" s="119">
        <v>2.4404821197330411E-3</v>
      </c>
      <c r="AY24" s="119">
        <v>2.6179494934220476E-3</v>
      </c>
      <c r="AZ24" s="119">
        <v>2.5412055289032441E-3</v>
      </c>
      <c r="BA24" s="119">
        <v>2.9172068901648454E-3</v>
      </c>
      <c r="BB24" s="119">
        <v>3.2013600260524469E-4</v>
      </c>
      <c r="BC24" s="119">
        <v>2.0639212331728285E-3</v>
      </c>
      <c r="BD24" s="119">
        <v>2.4335239676632143E-3</v>
      </c>
      <c r="BE24" s="119">
        <v>2.3587123959376223E-3</v>
      </c>
      <c r="BF24" s="119">
        <v>2.9586508552100241E-3</v>
      </c>
      <c r="BG24" s="119">
        <v>2.1378251574673229E-3</v>
      </c>
      <c r="BH24" s="119">
        <v>2.3157894736842107E-3</v>
      </c>
      <c r="BI24" s="119">
        <v>1.6270110401823484E-3</v>
      </c>
      <c r="BJ24" s="119">
        <v>2.2855147823022926E-3</v>
      </c>
      <c r="BK24" s="119">
        <v>1.4241347952162798E-3</v>
      </c>
      <c r="BL24" s="119">
        <v>2.6128962361548365E-3</v>
      </c>
      <c r="BM24" s="119">
        <v>7.3304406686609629E-4</v>
      </c>
      <c r="BN24" s="119">
        <v>2.4764727307820425E-3</v>
      </c>
      <c r="BO24" s="119">
        <v>2.8330373185830255E-3</v>
      </c>
      <c r="BP24" s="119">
        <v>4.03820154404139E-3</v>
      </c>
      <c r="BQ24" s="119">
        <v>3.7807946706601334E-3</v>
      </c>
      <c r="BR24" s="119">
        <v>2.7365514821362648E-3</v>
      </c>
      <c r="BS24" s="119">
        <v>5.850263465191804E-3</v>
      </c>
      <c r="BT24" s="119">
        <v>6.0516274295224458E-3</v>
      </c>
      <c r="BU24" s="123">
        <v>2.2416661217341933E-3</v>
      </c>
    </row>
    <row r="25" spans="2:74" ht="13.5" x14ac:dyDescent="0.15">
      <c r="B25" s="108" t="s">
        <v>34</v>
      </c>
      <c r="C25" s="109" t="s">
        <v>362</v>
      </c>
      <c r="D25" s="258">
        <v>7.7164869748704262E-4</v>
      </c>
      <c r="E25" s="119">
        <v>6.4937058941815255E-4</v>
      </c>
      <c r="F25" s="119">
        <v>6.974920603547715E-4</v>
      </c>
      <c r="G25" s="119">
        <v>8.098234409266281E-4</v>
      </c>
      <c r="H25" s="119">
        <v>8.0577824004728288E-4</v>
      </c>
      <c r="I25" s="119">
        <v>9.4765022230294794E-4</v>
      </c>
      <c r="J25" s="119">
        <v>5.622763396447237E-4</v>
      </c>
      <c r="K25" s="119">
        <v>5.6102362204724413E-4</v>
      </c>
      <c r="L25" s="119">
        <v>5.1267894467011083E-4</v>
      </c>
      <c r="M25" s="119">
        <v>5.0192823269432541E-4</v>
      </c>
      <c r="N25" s="119">
        <v>1.0877495522982027E-3</v>
      </c>
      <c r="O25" s="119">
        <v>6.3093213364788503E-4</v>
      </c>
      <c r="P25" s="119">
        <v>4.2883665863929288E-4</v>
      </c>
      <c r="Q25" s="119">
        <v>7.5681156596621002E-4</v>
      </c>
      <c r="R25" s="119">
        <v>4.3717388238612327E-4</v>
      </c>
      <c r="S25" s="119">
        <v>5.8924662180124914E-4</v>
      </c>
      <c r="T25" s="119">
        <v>1.5637023480232098E-3</v>
      </c>
      <c r="U25" s="119">
        <v>1.9647731817154382E-3</v>
      </c>
      <c r="V25" s="119">
        <v>1.5312967554771957E-3</v>
      </c>
      <c r="W25" s="119">
        <v>5.2802656563224852E-4</v>
      </c>
      <c r="X25" s="119">
        <v>7.0478826269693249E-4</v>
      </c>
      <c r="Y25" s="119">
        <v>4.2944526815187688E-4</v>
      </c>
      <c r="Z25" s="119">
        <v>6.5256016798578582E-4</v>
      </c>
      <c r="AA25" s="119">
        <v>8.4557187360925681E-4</v>
      </c>
      <c r="AB25" s="119">
        <v>6.070996420032785E-4</v>
      </c>
      <c r="AC25" s="119">
        <v>4.4394985641128457E-4</v>
      </c>
      <c r="AD25" s="119">
        <v>4.7741128954344978E-4</v>
      </c>
      <c r="AE25" s="119">
        <v>6.9183006347540836E-4</v>
      </c>
      <c r="AF25" s="119">
        <v>1.0612483101928739E-3</v>
      </c>
      <c r="AG25" s="119">
        <v>5.6368673700956285E-4</v>
      </c>
      <c r="AH25" s="119">
        <v>4.9207044724189862E-4</v>
      </c>
      <c r="AI25" s="119">
        <v>6.2459239005509411E-4</v>
      </c>
      <c r="AJ25" s="119">
        <v>6.4110295822988991E-4</v>
      </c>
      <c r="AK25" s="119">
        <v>6.7400552230051358E-4</v>
      </c>
      <c r="AL25" s="119">
        <v>6.4793052605317879E-4</v>
      </c>
      <c r="AM25" s="119">
        <v>6.2348083022345914E-4</v>
      </c>
      <c r="AN25" s="119">
        <v>4.2986778022891642E-4</v>
      </c>
      <c r="AO25" s="119">
        <v>8.7926988818441362E-4</v>
      </c>
      <c r="AP25" s="119">
        <v>2.761308814736717E-4</v>
      </c>
      <c r="AQ25" s="119">
        <v>2.0916126333403055E-4</v>
      </c>
      <c r="AR25" s="119">
        <v>5.2200240121104554E-4</v>
      </c>
      <c r="AS25" s="119">
        <v>5.0575948215570387E-4</v>
      </c>
      <c r="AT25" s="119">
        <v>4.9066725253801293E-4</v>
      </c>
      <c r="AU25" s="119">
        <v>4.8579360807288468E-4</v>
      </c>
      <c r="AV25" s="119">
        <v>5.3882875643994897E-4</v>
      </c>
      <c r="AW25" s="119">
        <v>4.5016529506928323E-4</v>
      </c>
      <c r="AX25" s="119">
        <v>5.976690905468672E-4</v>
      </c>
      <c r="AY25" s="119">
        <v>6.6157568425827913E-4</v>
      </c>
      <c r="AZ25" s="119">
        <v>6.5311357051251601E-4</v>
      </c>
      <c r="BA25" s="119">
        <v>6.9457306908686793E-4</v>
      </c>
      <c r="BB25" s="119">
        <v>6.6235035021774765E-5</v>
      </c>
      <c r="BC25" s="119">
        <v>3.8608035538696716E-4</v>
      </c>
      <c r="BD25" s="119">
        <v>3.9460871283609323E-4</v>
      </c>
      <c r="BE25" s="119">
        <v>3.7413337959489091E-4</v>
      </c>
      <c r="BF25" s="119">
        <v>4.2780492095604406E-4</v>
      </c>
      <c r="BG25" s="119">
        <v>4.3043459546321936E-4</v>
      </c>
      <c r="BH25" s="119">
        <v>4.2105263157894739E-4</v>
      </c>
      <c r="BI25" s="119">
        <v>3.4889493298280693E-4</v>
      </c>
      <c r="BJ25" s="119">
        <v>4.6065892005385669E-4</v>
      </c>
      <c r="BK25" s="119">
        <v>4.1179801307458694E-4</v>
      </c>
      <c r="BL25" s="119">
        <v>2.1667920007137668E-4</v>
      </c>
      <c r="BM25" s="119">
        <v>2.3395023410620092E-4</v>
      </c>
      <c r="BN25" s="119">
        <v>5.0899219545300306E-4</v>
      </c>
      <c r="BO25" s="119">
        <v>1.7201323880204177E-4</v>
      </c>
      <c r="BP25" s="119">
        <v>6.7155763981682466E-4</v>
      </c>
      <c r="BQ25" s="119">
        <v>6.3282449705739496E-4</v>
      </c>
      <c r="BR25" s="119">
        <v>5.4219296952388147E-4</v>
      </c>
      <c r="BS25" s="119">
        <v>6.8553236235613987E-4</v>
      </c>
      <c r="BT25" s="119">
        <v>4.9713341787082971E-4</v>
      </c>
      <c r="BU25" s="123">
        <v>5.4945142578258948E-4</v>
      </c>
    </row>
    <row r="26" spans="2:74" ht="13.5" x14ac:dyDescent="0.15">
      <c r="B26" s="108" t="s">
        <v>36</v>
      </c>
      <c r="C26" s="109" t="s">
        <v>329</v>
      </c>
      <c r="D26" s="258">
        <v>1.5412119009459307E-3</v>
      </c>
      <c r="E26" s="119">
        <v>4.2792671317819236E-4</v>
      </c>
      <c r="F26" s="119">
        <v>4.9018772818620025E-4</v>
      </c>
      <c r="G26" s="119">
        <v>4.1847820518897211E-4</v>
      </c>
      <c r="H26" s="119">
        <v>4.1418832589227509E-4</v>
      </c>
      <c r="I26" s="119">
        <v>5.6464159078883989E-4</v>
      </c>
      <c r="J26" s="119">
        <v>5.765060373219221E-4</v>
      </c>
      <c r="K26" s="119">
        <v>5.7086614173228341E-4</v>
      </c>
      <c r="L26" s="119">
        <v>5.5357641034180054E-4</v>
      </c>
      <c r="M26" s="119">
        <v>5.4978996634551356E-4</v>
      </c>
      <c r="N26" s="119">
        <v>7.561185912316774E-4</v>
      </c>
      <c r="O26" s="119">
        <v>6.0543666635469679E-4</v>
      </c>
      <c r="P26" s="119">
        <v>3.4895532026530697E-4</v>
      </c>
      <c r="Q26" s="119">
        <v>7.6519148641981515E-4</v>
      </c>
      <c r="R26" s="119">
        <v>6.4870963192779582E-4</v>
      </c>
      <c r="S26" s="119">
        <v>3.5013650483091565E-4</v>
      </c>
      <c r="T26" s="119">
        <v>3.2235925379032088E-4</v>
      </c>
      <c r="U26" s="119">
        <v>5.5639594526454893E-4</v>
      </c>
      <c r="V26" s="119">
        <v>3.0344963227804976E-4</v>
      </c>
      <c r="W26" s="119">
        <v>3.5188160706918633E-4</v>
      </c>
      <c r="X26" s="119">
        <v>3.3520417372171179E-4</v>
      </c>
      <c r="Y26" s="119">
        <v>2.5005673841754853E-4</v>
      </c>
      <c r="Z26" s="119">
        <v>7.0424810208366984E-4</v>
      </c>
      <c r="AA26" s="119">
        <v>5.725351519744043E-4</v>
      </c>
      <c r="AB26" s="119">
        <v>3.9206778806126448E-4</v>
      </c>
      <c r="AC26" s="119">
        <v>2.9947661091880775E-4</v>
      </c>
      <c r="AD26" s="119">
        <v>3.0057136809126072E-4</v>
      </c>
      <c r="AE26" s="119">
        <v>8.417265772284135E-4</v>
      </c>
      <c r="AF26" s="119">
        <v>2.0041199361567552E-6</v>
      </c>
      <c r="AG26" s="119">
        <v>5.0462379185972749E-3</v>
      </c>
      <c r="AH26" s="119">
        <v>4.6388214349349114E-3</v>
      </c>
      <c r="AI26" s="119">
        <v>4.2763970340421878E-3</v>
      </c>
      <c r="AJ26" s="119">
        <v>4.1694542186712751E-3</v>
      </c>
      <c r="AK26" s="119">
        <v>4.9164665311216271E-3</v>
      </c>
      <c r="AL26" s="119">
        <v>6.9944190028510735E-3</v>
      </c>
      <c r="AM26" s="119">
        <v>3.3884827729535822E-3</v>
      </c>
      <c r="AN26" s="119">
        <v>1.5895660224948393E-3</v>
      </c>
      <c r="AO26" s="119">
        <v>2.4483016966848465E-3</v>
      </c>
      <c r="AP26" s="119">
        <v>7.5856119836238411E-3</v>
      </c>
      <c r="AQ26" s="119">
        <v>5.8565153733528552E-3</v>
      </c>
      <c r="AR26" s="119">
        <v>2.923213446781855E-3</v>
      </c>
      <c r="AS26" s="119">
        <v>1.0966467979415756E-3</v>
      </c>
      <c r="AT26" s="119">
        <v>8.5866769194152277E-4</v>
      </c>
      <c r="AU26" s="119">
        <v>1.3959586438875996E-4</v>
      </c>
      <c r="AV26" s="119">
        <v>3.1668005860944369E-3</v>
      </c>
      <c r="AW26" s="119">
        <v>4.023352324681719E-3</v>
      </c>
      <c r="AX26" s="119">
        <v>9.5627054487498753E-3</v>
      </c>
      <c r="AY26" s="119">
        <v>3.5536065325873279E-3</v>
      </c>
      <c r="AZ26" s="119">
        <v>3.6218116182966799E-3</v>
      </c>
      <c r="BA26" s="119">
        <v>3.2876458603445084E-3</v>
      </c>
      <c r="BB26" s="119">
        <v>7.8930083400948273E-3</v>
      </c>
      <c r="BC26" s="119">
        <v>4.1350814730091627E-3</v>
      </c>
      <c r="BD26" s="119">
        <v>5.6935512236287967E-3</v>
      </c>
      <c r="BE26" s="119">
        <v>8.1703205633320026E-3</v>
      </c>
      <c r="BF26" s="119">
        <v>1.2754184092054024E-3</v>
      </c>
      <c r="BG26" s="119">
        <v>1.4491298047261719E-3</v>
      </c>
      <c r="BH26" s="119">
        <v>2.7789473684210527E-3</v>
      </c>
      <c r="BI26" s="119">
        <v>5.3501884312313402E-3</v>
      </c>
      <c r="BJ26" s="119">
        <v>2.1901503041157045E-3</v>
      </c>
      <c r="BK26" s="119">
        <v>2.8568487157049466E-3</v>
      </c>
      <c r="BL26" s="119">
        <v>2.0775711536255527E-3</v>
      </c>
      <c r="BM26" s="119">
        <v>1.4941621618249365E-3</v>
      </c>
      <c r="BN26" s="119">
        <v>1.702866855735735E-3</v>
      </c>
      <c r="BO26" s="119">
        <v>9.6037270916706219E-3</v>
      </c>
      <c r="BP26" s="119">
        <v>5.6599025478847658E-3</v>
      </c>
      <c r="BQ26" s="119">
        <v>7.5673580240646372E-3</v>
      </c>
      <c r="BR26" s="119">
        <v>4.7408378526234219E-3</v>
      </c>
      <c r="BS26" s="119">
        <v>5.1647311028356641E-3</v>
      </c>
      <c r="BT26" s="119">
        <v>2.8537608846162434E-3</v>
      </c>
      <c r="BU26" s="123">
        <v>3.4976690181167452E-3</v>
      </c>
    </row>
    <row r="27" spans="2:74" ht="13.5" x14ac:dyDescent="0.15">
      <c r="B27" s="108" t="s">
        <v>37</v>
      </c>
      <c r="C27" s="109" t="s">
        <v>387</v>
      </c>
      <c r="D27" s="258">
        <v>5.3719681098477697E-2</v>
      </c>
      <c r="E27" s="119">
        <v>5.6113768934809183E-2</v>
      </c>
      <c r="F27" s="119">
        <v>6.0206565145555502E-2</v>
      </c>
      <c r="G27" s="119">
        <v>6.111414277323491E-2</v>
      </c>
      <c r="H27" s="119">
        <v>6.0834229060978046E-2</v>
      </c>
      <c r="I27" s="119">
        <v>7.0651272615277705E-2</v>
      </c>
      <c r="J27" s="119">
        <v>5.9114094258059496E-2</v>
      </c>
      <c r="K27" s="119">
        <v>5.2942913385826774E-2</v>
      </c>
      <c r="L27" s="119">
        <v>5.2586837734923078E-2</v>
      </c>
      <c r="M27" s="119">
        <v>5.203091223224398E-2</v>
      </c>
      <c r="N27" s="119">
        <v>8.2324069775154204E-2</v>
      </c>
      <c r="O27" s="119">
        <v>6.7854088472498783E-2</v>
      </c>
      <c r="P27" s="119">
        <v>4.6889504769336329E-2</v>
      </c>
      <c r="Q27" s="119">
        <v>8.0912321939783982E-2</v>
      </c>
      <c r="R27" s="119">
        <v>6.4165844027640667E-2</v>
      </c>
      <c r="S27" s="119">
        <v>5.1000144142217041E-2</v>
      </c>
      <c r="T27" s="119">
        <v>5.8916352972984212E-2</v>
      </c>
      <c r="U27" s="119">
        <v>6.0177698955018864E-2</v>
      </c>
      <c r="V27" s="119">
        <v>5.8814439145002562E-2</v>
      </c>
      <c r="W27" s="119">
        <v>5.0502809336515755E-2</v>
      </c>
      <c r="X27" s="119">
        <v>5.0908059511633304E-2</v>
      </c>
      <c r="Y27" s="119">
        <v>4.8289489598862784E-2</v>
      </c>
      <c r="Z27" s="119">
        <v>5.3577774188337909E-2</v>
      </c>
      <c r="AA27" s="119">
        <v>5.3351615968438397E-2</v>
      </c>
      <c r="AB27" s="119">
        <v>6.2703706147071769E-2</v>
      </c>
      <c r="AC27" s="119">
        <v>4.3603120622102635E-2</v>
      </c>
      <c r="AD27" s="119">
        <v>4.8084262433456683E-2</v>
      </c>
      <c r="AE27" s="119">
        <v>4.0489354464898271E-2</v>
      </c>
      <c r="AF27" s="119">
        <v>7.0255226009949517E-2</v>
      </c>
      <c r="AG27" s="119">
        <v>3.5787531618428736E-2</v>
      </c>
      <c r="AH27" s="119">
        <v>3.610756761232492E-2</v>
      </c>
      <c r="AI27" s="119">
        <v>3.6831610842797069E-2</v>
      </c>
      <c r="AJ27" s="119">
        <v>3.6774142267731971E-2</v>
      </c>
      <c r="AK27" s="119">
        <v>3.4418309090167618E-2</v>
      </c>
      <c r="AL27" s="119">
        <v>4.0413993504541348E-2</v>
      </c>
      <c r="AM27" s="119">
        <v>4.1276238151605235E-2</v>
      </c>
      <c r="AN27" s="119">
        <v>3.3692658708601608E-2</v>
      </c>
      <c r="AO27" s="119">
        <v>2.5693631531771718E-2</v>
      </c>
      <c r="AP27" s="119">
        <v>3.6006554114806549E-2</v>
      </c>
      <c r="AQ27" s="119">
        <v>4.9048316251830162E-2</v>
      </c>
      <c r="AR27" s="119">
        <v>4.3535000261001204E-2</v>
      </c>
      <c r="AS27" s="119">
        <v>4.6464774603195799E-2</v>
      </c>
      <c r="AT27" s="119">
        <v>4.724411611237745E-2</v>
      </c>
      <c r="AU27" s="119">
        <v>4.7065024870399201E-2</v>
      </c>
      <c r="AV27" s="119">
        <v>4.5743725480928296E-2</v>
      </c>
      <c r="AW27" s="119">
        <v>5.5961173243300272E-2</v>
      </c>
      <c r="AX27" s="119">
        <v>3.2274130889530829E-2</v>
      </c>
      <c r="AY27" s="119">
        <v>3.8418645092998638E-2</v>
      </c>
      <c r="AZ27" s="119">
        <v>3.9293687360471188E-2</v>
      </c>
      <c r="BA27" s="119">
        <v>3.5006482681978146E-2</v>
      </c>
      <c r="BB27" s="119">
        <v>3.8775093418997313E-2</v>
      </c>
      <c r="BC27" s="119">
        <v>3.4613109278033759E-2</v>
      </c>
      <c r="BD27" s="119">
        <v>3.2272778399554058E-2</v>
      </c>
      <c r="BE27" s="119">
        <v>2.8147788955331817E-2</v>
      </c>
      <c r="BF27" s="119">
        <v>3.4004493950758455E-2</v>
      </c>
      <c r="BG27" s="119">
        <v>3.5008680431008507E-2</v>
      </c>
      <c r="BH27" s="119">
        <v>4.2267669172932329E-2</v>
      </c>
      <c r="BI27" s="119">
        <v>3.565510442376401E-2</v>
      </c>
      <c r="BJ27" s="119">
        <v>3.3506875132338416E-2</v>
      </c>
      <c r="BK27" s="119">
        <v>3.7404986187608312E-2</v>
      </c>
      <c r="BL27" s="119">
        <v>2.7450280620807153E-2</v>
      </c>
      <c r="BM27" s="119">
        <v>3.0426007779625119E-2</v>
      </c>
      <c r="BN27" s="119">
        <v>4.3427774474430539E-2</v>
      </c>
      <c r="BO27" s="119">
        <v>3.9076019489307202E-2</v>
      </c>
      <c r="BP27" s="119">
        <v>3.5305482468655724E-2</v>
      </c>
      <c r="BQ27" s="119">
        <v>3.475573666655514E-2</v>
      </c>
      <c r="BR27" s="119">
        <v>2.1007845349507337E-2</v>
      </c>
      <c r="BS27" s="119">
        <v>2.2488947243056081E-2</v>
      </c>
      <c r="BT27" s="119">
        <v>4.1726120018429506E-2</v>
      </c>
      <c r="BU27" s="123">
        <v>3.0379320849329094E-2</v>
      </c>
    </row>
    <row r="28" spans="2:74" ht="13.5" x14ac:dyDescent="0.15">
      <c r="B28" s="108" t="s">
        <v>38</v>
      </c>
      <c r="C28" s="109" t="s">
        <v>388</v>
      </c>
      <c r="D28" s="258">
        <v>4.1470958518341657E-3</v>
      </c>
      <c r="E28" s="119">
        <v>3.6435254343304135E-3</v>
      </c>
      <c r="F28" s="119">
        <v>3.5951404814318719E-3</v>
      </c>
      <c r="G28" s="119">
        <v>3.7113623981852211E-3</v>
      </c>
      <c r="H28" s="119">
        <v>3.6622174836378808E-3</v>
      </c>
      <c r="I28" s="119">
        <v>5.3858120967550877E-3</v>
      </c>
      <c r="J28" s="119">
        <v>3.4552416378842796E-3</v>
      </c>
      <c r="K28" s="119">
        <v>3.6515748031496062E-3</v>
      </c>
      <c r="L28" s="119">
        <v>3.2691194434828672E-3</v>
      </c>
      <c r="M28" s="119">
        <v>3.2548458765380541E-3</v>
      </c>
      <c r="N28" s="119">
        <v>4.0326324865689461E-3</v>
      </c>
      <c r="O28" s="119">
        <v>3.6942609380395601E-3</v>
      </c>
      <c r="P28" s="119">
        <v>3.2944745657818618E-3</v>
      </c>
      <c r="Q28" s="119">
        <v>3.943276318449547E-3</v>
      </c>
      <c r="R28" s="119">
        <v>3.5114934423917644E-3</v>
      </c>
      <c r="S28" s="119">
        <v>3.7039786017959075E-3</v>
      </c>
      <c r="T28" s="119">
        <v>3.2508890876193249E-3</v>
      </c>
      <c r="U28" s="119">
        <v>1.6344130892146124E-3</v>
      </c>
      <c r="V28" s="119">
        <v>3.3814965967280826E-3</v>
      </c>
      <c r="W28" s="119">
        <v>3.732443892481836E-3</v>
      </c>
      <c r="X28" s="119">
        <v>4.7186433685440969E-3</v>
      </c>
      <c r="Y28" s="119">
        <v>2.4339761875316816E-3</v>
      </c>
      <c r="Z28" s="119">
        <v>3.4275561298659344E-3</v>
      </c>
      <c r="AA28" s="119">
        <v>3.8405561770047752E-3</v>
      </c>
      <c r="AB28" s="119">
        <v>4.7160869714078617E-3</v>
      </c>
      <c r="AC28" s="119">
        <v>2.7668943138194767E-3</v>
      </c>
      <c r="AD28" s="119">
        <v>3.8375581250599117E-3</v>
      </c>
      <c r="AE28" s="119">
        <v>5.0215332107256721E-3</v>
      </c>
      <c r="AF28" s="119">
        <v>5.1209272608677414E-3</v>
      </c>
      <c r="AG28" s="119">
        <v>4.3840066083755229E-3</v>
      </c>
      <c r="AH28" s="119">
        <v>4.7221941409810409E-3</v>
      </c>
      <c r="AI28" s="119">
        <v>5.9198359446262384E-3</v>
      </c>
      <c r="AJ28" s="119">
        <v>5.867528347343315E-3</v>
      </c>
      <c r="AK28" s="119">
        <v>6.4442394338678237E-3</v>
      </c>
      <c r="AL28" s="119">
        <v>7.7356802417983392E-3</v>
      </c>
      <c r="AM28" s="119">
        <v>2.0330896637721493E-3</v>
      </c>
      <c r="AN28" s="119">
        <v>1.6013755768967326E-3</v>
      </c>
      <c r="AO28" s="119">
        <v>6.3549907982699454E-3</v>
      </c>
      <c r="AP28" s="119">
        <v>6.2391886772646156E-3</v>
      </c>
      <c r="AQ28" s="119">
        <v>4.8107090566827026E-3</v>
      </c>
      <c r="AR28" s="119">
        <v>2.1402098449652867E-3</v>
      </c>
      <c r="AS28" s="119">
        <v>3.4952486984621907E-3</v>
      </c>
      <c r="AT28" s="119">
        <v>3.4035463524931574E-3</v>
      </c>
      <c r="AU28" s="119">
        <v>3.1816689411486173E-3</v>
      </c>
      <c r="AV28" s="119">
        <v>4.4807865009216805E-3</v>
      </c>
      <c r="AW28" s="119">
        <v>3.1089540690722377E-3</v>
      </c>
      <c r="AX28" s="119">
        <v>8.6662018129295745E-3</v>
      </c>
      <c r="AY28" s="119">
        <v>4.4420081657341598E-3</v>
      </c>
      <c r="AZ28" s="119">
        <v>4.5361706170142018E-3</v>
      </c>
      <c r="BA28" s="119">
        <v>4.0748286719762923E-3</v>
      </c>
      <c r="BB28" s="119">
        <v>7.6887836487776872E-3</v>
      </c>
      <c r="BC28" s="119">
        <v>3.4751253655195655E-3</v>
      </c>
      <c r="BD28" s="119">
        <v>4.5327180337424626E-3</v>
      </c>
      <c r="BE28" s="119">
        <v>4.4812400326896427E-3</v>
      </c>
      <c r="BF28" s="119">
        <v>4.3260273315368193E-3</v>
      </c>
      <c r="BG28" s="119">
        <v>1.9369556795844872E-3</v>
      </c>
      <c r="BH28" s="119">
        <v>5.3804511278195489E-3</v>
      </c>
      <c r="BI28" s="119">
        <v>2.7785740754983465E-3</v>
      </c>
      <c r="BJ28" s="119">
        <v>2.4616966148842939E-3</v>
      </c>
      <c r="BK28" s="119">
        <v>1.7415624302946071E-3</v>
      </c>
      <c r="BL28" s="119">
        <v>2.4981837184699898E-3</v>
      </c>
      <c r="BM28" s="119">
        <v>6.1669281710394564E-3</v>
      </c>
      <c r="BN28" s="119">
        <v>2.6819374702309611E-3</v>
      </c>
      <c r="BO28" s="119">
        <v>3.3200627537454327E-3</v>
      </c>
      <c r="BP28" s="119">
        <v>3.8746169907526761E-3</v>
      </c>
      <c r="BQ28" s="119">
        <v>2.7326250160080944E-3</v>
      </c>
      <c r="BR28" s="119">
        <v>2.3893042994074867E-3</v>
      </c>
      <c r="BS28" s="119">
        <v>1.96364354640996E-3</v>
      </c>
      <c r="BT28" s="119">
        <v>1.9885336714833188E-3</v>
      </c>
      <c r="BU28" s="123">
        <v>5.4753751660714944E-3</v>
      </c>
    </row>
    <row r="29" spans="2:74" ht="13.5" x14ac:dyDescent="0.15">
      <c r="B29" s="108" t="s">
        <v>40</v>
      </c>
      <c r="C29" s="109" t="s">
        <v>33</v>
      </c>
      <c r="D29" s="258">
        <v>1.1986769242885048E-2</v>
      </c>
      <c r="E29" s="119">
        <v>1.1880568141026992E-2</v>
      </c>
      <c r="F29" s="119">
        <v>1.1026733280376741E-2</v>
      </c>
      <c r="G29" s="119">
        <v>1.2109748245448219E-2</v>
      </c>
      <c r="H29" s="119">
        <v>1.2052022702712099E-2</v>
      </c>
      <c r="I29" s="119">
        <v>1.4076554343791707E-2</v>
      </c>
      <c r="J29" s="119">
        <v>9.7230846623645104E-3</v>
      </c>
      <c r="K29" s="119">
        <v>9.1535433070866149E-3</v>
      </c>
      <c r="L29" s="119">
        <v>9.1968175929212324E-3</v>
      </c>
      <c r="M29" s="119">
        <v>9.1760614951360824E-3</v>
      </c>
      <c r="N29" s="119">
        <v>1.0307090269947602E-2</v>
      </c>
      <c r="O29" s="119">
        <v>1.0414091570682149E-2</v>
      </c>
      <c r="P29" s="119">
        <v>1.0500612143308804E-2</v>
      </c>
      <c r="Q29" s="119">
        <v>1.0360200405797647E-2</v>
      </c>
      <c r="R29" s="119">
        <v>1.0830630376533635E-2</v>
      </c>
      <c r="S29" s="119">
        <v>1.2947367191694703E-2</v>
      </c>
      <c r="T29" s="119">
        <v>1.3747062371316265E-2</v>
      </c>
      <c r="U29" s="119">
        <v>1.4431519830299236E-2</v>
      </c>
      <c r="V29" s="119">
        <v>1.3691759797138301E-2</v>
      </c>
      <c r="W29" s="119">
        <v>1.2897126444478489E-2</v>
      </c>
      <c r="X29" s="119">
        <v>1.4645843897994792E-2</v>
      </c>
      <c r="Y29" s="119">
        <v>9.8283170230201687E-3</v>
      </c>
      <c r="Z29" s="119">
        <v>1.2989823937974479E-2</v>
      </c>
      <c r="AA29" s="119">
        <v>1.300833543824198E-2</v>
      </c>
      <c r="AB29" s="119">
        <v>1.4306090119641218E-2</v>
      </c>
      <c r="AC29" s="119">
        <v>1.1326618205650715E-2</v>
      </c>
      <c r="AD29" s="119">
        <v>1.3347553347180458E-2</v>
      </c>
      <c r="AE29" s="119">
        <v>1.2297279378275383E-2</v>
      </c>
      <c r="AF29" s="119">
        <v>6.8014486313330525E-3</v>
      </c>
      <c r="AG29" s="119">
        <v>1.6356779645795076E-2</v>
      </c>
      <c r="AH29" s="119">
        <v>1.7356874540980585E-2</v>
      </c>
      <c r="AI29" s="119">
        <v>1.6714821577416009E-2</v>
      </c>
      <c r="AJ29" s="119">
        <v>1.6401333063269255E-2</v>
      </c>
      <c r="AK29" s="119">
        <v>1.6072454984972843E-2</v>
      </c>
      <c r="AL29" s="119">
        <v>1.5727122533354513E-2</v>
      </c>
      <c r="AM29" s="119">
        <v>2.347540865102242E-2</v>
      </c>
      <c r="AN29" s="119">
        <v>1.7818255681576623E-2</v>
      </c>
      <c r="AO29" s="119">
        <v>1.5433717234101783E-2</v>
      </c>
      <c r="AP29" s="119">
        <v>1.6428646410983162E-2</v>
      </c>
      <c r="AQ29" s="119">
        <v>2.4053545283413511E-2</v>
      </c>
      <c r="AR29" s="119">
        <v>1.9418489325050897E-2</v>
      </c>
      <c r="AS29" s="119">
        <v>1.7754160831515327E-2</v>
      </c>
      <c r="AT29" s="119">
        <v>1.7680498722983551E-2</v>
      </c>
      <c r="AU29" s="119">
        <v>1.5858090194563131E-2</v>
      </c>
      <c r="AV29" s="119">
        <v>2.817979864820154E-2</v>
      </c>
      <c r="AW29" s="119">
        <v>2.6179925441373004E-2</v>
      </c>
      <c r="AX29" s="119">
        <v>1.3547166052395657E-2</v>
      </c>
      <c r="AY29" s="119">
        <v>1.8514668078028127E-2</v>
      </c>
      <c r="AZ29" s="119">
        <v>1.8762171661995914E-2</v>
      </c>
      <c r="BA29" s="119">
        <v>1.754954621226153E-2</v>
      </c>
      <c r="BB29" s="119">
        <v>2.7316432360230278E-2</v>
      </c>
      <c r="BC29" s="119">
        <v>1.7893617971075342E-2</v>
      </c>
      <c r="BD29" s="119">
        <v>1.8184936635783615E-2</v>
      </c>
      <c r="BE29" s="119">
        <v>1.7059646057282121E-2</v>
      </c>
      <c r="BF29" s="119">
        <v>1.7128189545567222E-2</v>
      </c>
      <c r="BG29" s="119">
        <v>1.8451296325523336E-2</v>
      </c>
      <c r="BH29" s="119">
        <v>2.2162406015037595E-2</v>
      </c>
      <c r="BI29" s="119">
        <v>1.7403494542835768E-2</v>
      </c>
      <c r="BJ29" s="119">
        <v>1.5350448293864831E-2</v>
      </c>
      <c r="BK29" s="119">
        <v>1.769873543693485E-2</v>
      </c>
      <c r="BL29" s="119">
        <v>1.344685623972367E-2</v>
      </c>
      <c r="BM29" s="119">
        <v>2.6398944416543713E-2</v>
      </c>
      <c r="BN29" s="119">
        <v>1.8124480501084915E-2</v>
      </c>
      <c r="BO29" s="119">
        <v>1.8787783329637466E-2</v>
      </c>
      <c r="BP29" s="119">
        <v>1.4850402540996994E-2</v>
      </c>
      <c r="BQ29" s="119">
        <v>1.5699470088803104E-2</v>
      </c>
      <c r="BR29" s="119">
        <v>1.754512081155931E-2</v>
      </c>
      <c r="BS29" s="119">
        <v>4.4768749019630627E-2</v>
      </c>
      <c r="BT29" s="119">
        <v>1.5821415779726056E-2</v>
      </c>
      <c r="BU29" s="123">
        <v>1.0050415557529717E-2</v>
      </c>
    </row>
    <row r="30" spans="2:74" ht="13.5" x14ac:dyDescent="0.15">
      <c r="B30" s="108" t="s">
        <v>42</v>
      </c>
      <c r="C30" s="109" t="s">
        <v>35</v>
      </c>
      <c r="D30" s="258">
        <v>4.8904003854688145E-3</v>
      </c>
      <c r="E30" s="119">
        <v>7.0554280204758561E-3</v>
      </c>
      <c r="F30" s="119">
        <v>8.9943390727709547E-3</v>
      </c>
      <c r="G30" s="119">
        <v>6.2271853664802902E-3</v>
      </c>
      <c r="H30" s="119">
        <v>6.0716717319944258E-3</v>
      </c>
      <c r="I30" s="119">
        <v>1.1525795828759604E-2</v>
      </c>
      <c r="J30" s="119">
        <v>1.2325222044268183E-2</v>
      </c>
      <c r="K30" s="119">
        <v>1.2982283464566929E-2</v>
      </c>
      <c r="L30" s="119">
        <v>1.2154093860657465E-2</v>
      </c>
      <c r="M30" s="119">
        <v>1.2017510946821646E-2</v>
      </c>
      <c r="N30" s="119">
        <v>1.9460104795383695E-2</v>
      </c>
      <c r="O30" s="119">
        <v>1.2482451695771302E-2</v>
      </c>
      <c r="P30" s="119">
        <v>1.1975473906550606E-2</v>
      </c>
      <c r="Q30" s="119">
        <v>1.2798233512768381E-2</v>
      </c>
      <c r="R30" s="119">
        <v>1.4426738118742068E-2</v>
      </c>
      <c r="S30" s="119">
        <v>4.632912186041194E-3</v>
      </c>
      <c r="T30" s="119">
        <v>6.9242247779880625E-3</v>
      </c>
      <c r="U30" s="119">
        <v>6.1029680246205203E-3</v>
      </c>
      <c r="V30" s="119">
        <v>6.990580417664702E-3</v>
      </c>
      <c r="W30" s="119">
        <v>4.4889607659766009E-3</v>
      </c>
      <c r="X30" s="119">
        <v>6.5751587922335776E-3</v>
      </c>
      <c r="Y30" s="119">
        <v>3.5048713498850963E-3</v>
      </c>
      <c r="Z30" s="119">
        <v>4.0284283637538366E-3</v>
      </c>
      <c r="AA30" s="119">
        <v>5.7915057915057912E-3</v>
      </c>
      <c r="AB30" s="119">
        <v>5.2050234781381502E-3</v>
      </c>
      <c r="AC30" s="119">
        <v>3.7487226964520236E-3</v>
      </c>
      <c r="AD30" s="119">
        <v>4.349998408629035E-3</v>
      </c>
      <c r="AE30" s="119">
        <v>6.34177558185791E-3</v>
      </c>
      <c r="AF30" s="119">
        <v>2.7926743270365664E-3</v>
      </c>
      <c r="AG30" s="119">
        <v>2.0080910591117268E-3</v>
      </c>
      <c r="AH30" s="119">
        <v>1.6212357549851733E-3</v>
      </c>
      <c r="AI30" s="119">
        <v>1.541189648760311E-3</v>
      </c>
      <c r="AJ30" s="119">
        <v>1.5786017851322544E-3</v>
      </c>
      <c r="AK30" s="119">
        <v>1.6499135783707936E-3</v>
      </c>
      <c r="AL30" s="119">
        <v>1.8334100619482607E-3</v>
      </c>
      <c r="AM30" s="119">
        <v>2.2860963774860169E-3</v>
      </c>
      <c r="AN30" s="119">
        <v>1.3061367168493998E-3</v>
      </c>
      <c r="AO30" s="119">
        <v>1.8279867956497917E-3</v>
      </c>
      <c r="AP30" s="119">
        <v>2.8525917507610715E-4</v>
      </c>
      <c r="AQ30" s="119">
        <v>3.137418950010458E-4</v>
      </c>
      <c r="AR30" s="119">
        <v>3.1320144072662732E-4</v>
      </c>
      <c r="AS30" s="119">
        <v>1.2852633704946929E-3</v>
      </c>
      <c r="AT30" s="119">
        <v>1.2468074588745778E-3</v>
      </c>
      <c r="AU30" s="119">
        <v>1.1279345842611806E-3</v>
      </c>
      <c r="AV30" s="119">
        <v>1.8244552630335114E-3</v>
      </c>
      <c r="AW30" s="119">
        <v>1.7584581838643878E-3</v>
      </c>
      <c r="AX30" s="119">
        <v>1.6933957565494571E-3</v>
      </c>
      <c r="AY30" s="119">
        <v>1.6822924542567669E-3</v>
      </c>
      <c r="AZ30" s="119">
        <v>1.7099700755236783E-3</v>
      </c>
      <c r="BA30" s="119">
        <v>1.5743656232635674E-3</v>
      </c>
      <c r="BB30" s="119">
        <v>2.7597931259072819E-4</v>
      </c>
      <c r="BC30" s="119">
        <v>1.9010435832439517E-3</v>
      </c>
      <c r="BD30" s="119">
        <v>3.8839440239772953E-3</v>
      </c>
      <c r="BE30" s="119">
        <v>1.837224808178263E-3</v>
      </c>
      <c r="BF30" s="119">
        <v>2.5748258793989939E-3</v>
      </c>
      <c r="BG30" s="119">
        <v>4.8782587485831529E-4</v>
      </c>
      <c r="BH30" s="119">
        <v>1.1470676691729324E-2</v>
      </c>
      <c r="BI30" s="119">
        <v>4.768463813512512E-4</v>
      </c>
      <c r="BJ30" s="119">
        <v>2.7429410081803328E-3</v>
      </c>
      <c r="BK30" s="119">
        <v>1.0123367821416927E-3</v>
      </c>
      <c r="BL30" s="119">
        <v>3.0590004715959059E-4</v>
      </c>
      <c r="BM30" s="119">
        <v>8.5469818860132074E-4</v>
      </c>
      <c r="BN30" s="119">
        <v>5.6191493137166388E-4</v>
      </c>
      <c r="BO30" s="119">
        <v>7.0256009583002607E-4</v>
      </c>
      <c r="BP30" s="119">
        <v>2.5907857371980942E-3</v>
      </c>
      <c r="BQ30" s="119">
        <v>3.6827270640058425E-3</v>
      </c>
      <c r="BR30" s="119">
        <v>1.1087541623971508E-3</v>
      </c>
      <c r="BS30" s="119">
        <v>1.1561096619395919E-3</v>
      </c>
      <c r="BT30" s="119">
        <v>1.0736758342701114E-3</v>
      </c>
      <c r="BU30" s="123">
        <v>3.2839491601926031E-3</v>
      </c>
    </row>
    <row r="31" spans="2:74" ht="13.5" x14ac:dyDescent="0.15">
      <c r="B31" s="108" t="s">
        <v>43</v>
      </c>
      <c r="C31" s="109" t="s">
        <v>363</v>
      </c>
      <c r="D31" s="258">
        <v>3.2651634831933216E-2</v>
      </c>
      <c r="E31" s="119">
        <v>4.2393881057893039E-2</v>
      </c>
      <c r="F31" s="119">
        <v>4.3244876720338464E-2</v>
      </c>
      <c r="G31" s="119">
        <v>3.9340666590634309E-2</v>
      </c>
      <c r="H31" s="119">
        <v>3.8947029902334299E-2</v>
      </c>
      <c r="I31" s="119">
        <v>5.2752529041530771E-2</v>
      </c>
      <c r="J31" s="119">
        <v>4.7944459186110081E-2</v>
      </c>
      <c r="K31" s="119">
        <v>4.6781496062992124E-2</v>
      </c>
      <c r="L31" s="119">
        <v>4.4249110358402996E-2</v>
      </c>
      <c r="M31" s="119">
        <v>4.4029819100005974E-2</v>
      </c>
      <c r="N31" s="119">
        <v>5.5979306228029449E-2</v>
      </c>
      <c r="O31" s="119">
        <v>5.2837258236810937E-2</v>
      </c>
      <c r="P31" s="119">
        <v>5.1697520483256869E-2</v>
      </c>
      <c r="Q31" s="119">
        <v>5.3547167953508203E-2</v>
      </c>
      <c r="R31" s="119">
        <v>4.9880129741926384E-2</v>
      </c>
      <c r="S31" s="119">
        <v>4.133062936057099E-2</v>
      </c>
      <c r="T31" s="119">
        <v>3.4998076243162861E-2</v>
      </c>
      <c r="U31" s="119">
        <v>3.8982490915097458E-2</v>
      </c>
      <c r="V31" s="119">
        <v>3.467614478481066E-2</v>
      </c>
      <c r="W31" s="119">
        <v>4.1728471198951851E-2</v>
      </c>
      <c r="X31" s="119">
        <v>5.0787729808246022E-2</v>
      </c>
      <c r="Y31" s="119">
        <v>3.405799957327274E-2</v>
      </c>
      <c r="Z31" s="119">
        <v>4.1402035212405104E-2</v>
      </c>
      <c r="AA31" s="119">
        <v>4.3227606779008651E-2</v>
      </c>
      <c r="AB31" s="119">
        <v>4.2973385319545684E-2</v>
      </c>
      <c r="AC31" s="119">
        <v>4.2675206453531421E-2</v>
      </c>
      <c r="AD31" s="119">
        <v>4.1392971262853615E-2</v>
      </c>
      <c r="AE31" s="119">
        <v>4.1711587577038162E-2</v>
      </c>
      <c r="AF31" s="119">
        <v>4.4835235955728726E-2</v>
      </c>
      <c r="AG31" s="119">
        <v>4.5272790321980651E-2</v>
      </c>
      <c r="AH31" s="119">
        <v>4.7213693962885182E-2</v>
      </c>
      <c r="AI31" s="119">
        <v>5.0062031218839738E-2</v>
      </c>
      <c r="AJ31" s="119">
        <v>5.0719110890736503E-2</v>
      </c>
      <c r="AK31" s="119">
        <v>5.3840908320843671E-2</v>
      </c>
      <c r="AL31" s="119">
        <v>4.0379891897906972E-2</v>
      </c>
      <c r="AM31" s="119">
        <v>6.1715566238061244E-2</v>
      </c>
      <c r="AN31" s="119">
        <v>9.6998956035390868E-2</v>
      </c>
      <c r="AO31" s="119">
        <v>6.1723098255173067E-2</v>
      </c>
      <c r="AP31" s="119">
        <v>4.8325186331293159E-2</v>
      </c>
      <c r="AQ31" s="119">
        <v>5.3754444676845849E-2</v>
      </c>
      <c r="AR31" s="119">
        <v>4.7606618990447359E-2</v>
      </c>
      <c r="AS31" s="119">
        <v>3.7877713032403657E-2</v>
      </c>
      <c r="AT31" s="119">
        <v>3.5631962943637345E-2</v>
      </c>
      <c r="AU31" s="119">
        <v>3.3667172189823576E-2</v>
      </c>
      <c r="AV31" s="119">
        <v>4.3768020040648482E-2</v>
      </c>
      <c r="AW31" s="119">
        <v>4.925089681367377E-2</v>
      </c>
      <c r="AX31" s="119">
        <v>3.2174519374439686E-2</v>
      </c>
      <c r="AY31" s="119">
        <v>6.1063435657039165E-2</v>
      </c>
      <c r="AZ31" s="119">
        <v>6.2223911081556074E-2</v>
      </c>
      <c r="BA31" s="119">
        <v>5.6538247823671048E-2</v>
      </c>
      <c r="BB31" s="119">
        <v>2.7840793054152661E-2</v>
      </c>
      <c r="BC31" s="119">
        <v>4.4296085024546267E-2</v>
      </c>
      <c r="BD31" s="119">
        <v>5.1126374838505607E-2</v>
      </c>
      <c r="BE31" s="119">
        <v>4.460547739628249E-2</v>
      </c>
      <c r="BF31" s="119">
        <v>2.0614599742517413E-2</v>
      </c>
      <c r="BG31" s="119">
        <v>6.9156491671090572E-2</v>
      </c>
      <c r="BH31" s="119">
        <v>8.9064661654135333E-2</v>
      </c>
      <c r="BI31" s="119">
        <v>2.9620410703173616E-2</v>
      </c>
      <c r="BJ31" s="119">
        <v>5.4459582432893311E-2</v>
      </c>
      <c r="BK31" s="119">
        <v>8.8313515553954114E-2</v>
      </c>
      <c r="BL31" s="119">
        <v>2.6541077702860589E-2</v>
      </c>
      <c r="BM31" s="119">
        <v>7.3323122705338126E-2</v>
      </c>
      <c r="BN31" s="119">
        <v>3.4105590197464064E-2</v>
      </c>
      <c r="BO31" s="119">
        <v>4.3630225420240774E-2</v>
      </c>
      <c r="BP31" s="119">
        <v>4.2349334936543956E-2</v>
      </c>
      <c r="BQ31" s="119">
        <v>3.633174079231704E-2</v>
      </c>
      <c r="BR31" s="119">
        <v>3.2141686597842681E-2</v>
      </c>
      <c r="BS31" s="119">
        <v>3.4892435324669291E-2</v>
      </c>
      <c r="BT31" s="119">
        <v>4.2469752202565735E-2</v>
      </c>
      <c r="BU31" s="123">
        <v>5.0297533130565286E-2</v>
      </c>
    </row>
    <row r="32" spans="2:74" ht="13.5" x14ac:dyDescent="0.15">
      <c r="B32" s="108" t="s">
        <v>44</v>
      </c>
      <c r="C32" s="109" t="s">
        <v>330</v>
      </c>
      <c r="D32" s="258">
        <v>7.6067818792595601E-3</v>
      </c>
      <c r="E32" s="119">
        <v>4.4437702488529787E-3</v>
      </c>
      <c r="F32" s="119">
        <v>3.6418777381652194E-3</v>
      </c>
      <c r="G32" s="119">
        <v>2.948374290419371E-3</v>
      </c>
      <c r="H32" s="119">
        <v>2.6309186833817656E-3</v>
      </c>
      <c r="I32" s="119">
        <v>1.3764619478950319E-2</v>
      </c>
      <c r="J32" s="119">
        <v>4.4766628892466036E-3</v>
      </c>
      <c r="K32" s="119">
        <v>3.700787401574803E-3</v>
      </c>
      <c r="L32" s="119">
        <v>3.6912397141656648E-3</v>
      </c>
      <c r="M32" s="119">
        <v>3.5814464113495298E-3</v>
      </c>
      <c r="N32" s="119">
        <v>9.5642369171585855E-3</v>
      </c>
      <c r="O32" s="119">
        <v>5.4950800202672829E-3</v>
      </c>
      <c r="P32" s="119">
        <v>3.9049361621977963E-3</v>
      </c>
      <c r="Q32" s="119">
        <v>6.4855346860619922E-3</v>
      </c>
      <c r="R32" s="119">
        <v>6.5858130023974054E-3</v>
      </c>
      <c r="S32" s="119">
        <v>5.4456714461029506E-3</v>
      </c>
      <c r="T32" s="119">
        <v>8.6465070815048978E-3</v>
      </c>
      <c r="U32" s="119">
        <v>8.6762992714690592E-3</v>
      </c>
      <c r="V32" s="119">
        <v>8.6440999416983345E-3</v>
      </c>
      <c r="W32" s="119">
        <v>5.2445793573461024E-3</v>
      </c>
      <c r="X32" s="119">
        <v>6.6868935168074807E-3</v>
      </c>
      <c r="Y32" s="119">
        <v>3.947906658168362E-3</v>
      </c>
      <c r="Z32" s="119">
        <v>4.9071232434178651E-3</v>
      </c>
      <c r="AA32" s="119">
        <v>5.9478704338517419E-3</v>
      </c>
      <c r="AB32" s="119">
        <v>5.854294415768891E-3</v>
      </c>
      <c r="AC32" s="119">
        <v>4.4041173611350966E-3</v>
      </c>
      <c r="AD32" s="119">
        <v>5.1873043625975468E-3</v>
      </c>
      <c r="AE32" s="119">
        <v>1.1847589837016368E-2</v>
      </c>
      <c r="AF32" s="119">
        <v>7.5719659427874531E-3</v>
      </c>
      <c r="AG32" s="119">
        <v>9.6942733137664119E-3</v>
      </c>
      <c r="AH32" s="119">
        <v>9.2974857372245829E-3</v>
      </c>
      <c r="AI32" s="119">
        <v>9.9381526713055602E-3</v>
      </c>
      <c r="AJ32" s="119">
        <v>1.0112713669023417E-2</v>
      </c>
      <c r="AK32" s="119">
        <v>1.0665396836475344E-2</v>
      </c>
      <c r="AL32" s="119">
        <v>1.0693097206629712E-2</v>
      </c>
      <c r="AM32" s="119">
        <v>1.0129304502615909E-2</v>
      </c>
      <c r="AN32" s="119">
        <v>7.5037908669630081E-3</v>
      </c>
      <c r="AO32" s="119">
        <v>1.1048549940352074E-2</v>
      </c>
      <c r="AP32" s="119">
        <v>1.2190836106052516E-2</v>
      </c>
      <c r="AQ32" s="119">
        <v>1.0144321271700481E-2</v>
      </c>
      <c r="AR32" s="119">
        <v>1.179725426736963E-2</v>
      </c>
      <c r="AS32" s="119">
        <v>7.839271973413409E-3</v>
      </c>
      <c r="AT32" s="119">
        <v>7.6382976775693666E-3</v>
      </c>
      <c r="AU32" s="119">
        <v>7.509140737200176E-3</v>
      </c>
      <c r="AV32" s="119">
        <v>8.366025428936049E-3</v>
      </c>
      <c r="AW32" s="119">
        <v>7.596539354294155E-3</v>
      </c>
      <c r="AX32" s="119">
        <v>9.7121227213865929E-3</v>
      </c>
      <c r="AY32" s="119">
        <v>9.914184182670498E-3</v>
      </c>
      <c r="AZ32" s="119">
        <v>9.6779556357763745E-3</v>
      </c>
      <c r="BA32" s="119">
        <v>1.0835339877755141E-2</v>
      </c>
      <c r="BB32" s="119">
        <v>4.0348175500764466E-3</v>
      </c>
      <c r="BC32" s="119">
        <v>9.7507408922236586E-3</v>
      </c>
      <c r="BD32" s="119">
        <v>1.2979830212610203E-2</v>
      </c>
      <c r="BE32" s="119">
        <v>1.2493755734795867E-2</v>
      </c>
      <c r="BF32" s="119">
        <v>1.1602709164620932E-2</v>
      </c>
      <c r="BG32" s="119">
        <v>1.2898690044047806E-2</v>
      </c>
      <c r="BH32" s="119">
        <v>1.5431578947368421E-2</v>
      </c>
      <c r="BI32" s="119">
        <v>8.4797550044398446E-3</v>
      </c>
      <c r="BJ32" s="119">
        <v>1.2227665720026055E-2</v>
      </c>
      <c r="BK32" s="119">
        <v>6.9576705959060415E-3</v>
      </c>
      <c r="BL32" s="119">
        <v>4.4270534602818528E-3</v>
      </c>
      <c r="BM32" s="119">
        <v>4.7663461028570001E-3</v>
      </c>
      <c r="BN32" s="119">
        <v>7.0511762856333452E-3</v>
      </c>
      <c r="BO32" s="119">
        <v>2.7739725317654567E-3</v>
      </c>
      <c r="BP32" s="119">
        <v>1.0291928319954659E-2</v>
      </c>
      <c r="BQ32" s="119">
        <v>8.5013077603781489E-3</v>
      </c>
      <c r="BR32" s="119">
        <v>8.9675061925747583E-3</v>
      </c>
      <c r="BS32" s="119">
        <v>1.0666418790558244E-2</v>
      </c>
      <c r="BT32" s="119">
        <v>7.5562625162230099E-3</v>
      </c>
      <c r="BU32" s="123">
        <v>9.5352550044737628E-3</v>
      </c>
    </row>
    <row r="33" spans="2:73" ht="13.5" x14ac:dyDescent="0.15">
      <c r="B33" s="108" t="s">
        <v>46</v>
      </c>
      <c r="C33" s="109" t="s">
        <v>39</v>
      </c>
      <c r="D33" s="258">
        <v>0</v>
      </c>
      <c r="E33" s="119">
        <v>0</v>
      </c>
      <c r="F33" s="119">
        <v>0</v>
      </c>
      <c r="G33" s="119">
        <v>0</v>
      </c>
      <c r="H33" s="119">
        <v>0</v>
      </c>
      <c r="I33" s="119">
        <v>0</v>
      </c>
      <c r="J33" s="119">
        <v>0</v>
      </c>
      <c r="K33" s="119">
        <v>0</v>
      </c>
      <c r="L33" s="119">
        <v>0</v>
      </c>
      <c r="M33" s="119">
        <v>0</v>
      </c>
      <c r="N33" s="119">
        <v>0</v>
      </c>
      <c r="O33" s="119">
        <v>0</v>
      </c>
      <c r="P33" s="119">
        <v>0</v>
      </c>
      <c r="Q33" s="119">
        <v>0</v>
      </c>
      <c r="R33" s="119">
        <v>0</v>
      </c>
      <c r="S33" s="119">
        <v>0</v>
      </c>
      <c r="T33" s="119">
        <v>0</v>
      </c>
      <c r="U33" s="119">
        <v>0</v>
      </c>
      <c r="V33" s="119">
        <v>0</v>
      </c>
      <c r="W33" s="119">
        <v>0</v>
      </c>
      <c r="X33" s="119">
        <v>0</v>
      </c>
      <c r="Y33" s="119">
        <v>0</v>
      </c>
      <c r="Z33" s="119">
        <v>0</v>
      </c>
      <c r="AA33" s="119">
        <v>0</v>
      </c>
      <c r="AB33" s="119">
        <v>0</v>
      </c>
      <c r="AC33" s="119">
        <v>0</v>
      </c>
      <c r="AD33" s="119">
        <v>0</v>
      </c>
      <c r="AE33" s="119">
        <v>0</v>
      </c>
      <c r="AF33" s="119">
        <v>0</v>
      </c>
      <c r="AG33" s="119">
        <v>0</v>
      </c>
      <c r="AH33" s="119">
        <v>0</v>
      </c>
      <c r="AI33" s="119">
        <v>0</v>
      </c>
      <c r="AJ33" s="119">
        <v>0</v>
      </c>
      <c r="AK33" s="119">
        <v>0</v>
      </c>
      <c r="AL33" s="119">
        <v>0</v>
      </c>
      <c r="AM33" s="119">
        <v>0</v>
      </c>
      <c r="AN33" s="119">
        <v>0</v>
      </c>
      <c r="AO33" s="119">
        <v>0</v>
      </c>
      <c r="AP33" s="119">
        <v>0</v>
      </c>
      <c r="AQ33" s="119">
        <v>0</v>
      </c>
      <c r="AR33" s="119">
        <v>0</v>
      </c>
      <c r="AS33" s="119">
        <v>0</v>
      </c>
      <c r="AT33" s="119">
        <v>0</v>
      </c>
      <c r="AU33" s="119">
        <v>0</v>
      </c>
      <c r="AV33" s="119">
        <v>0</v>
      </c>
      <c r="AW33" s="119">
        <v>0</v>
      </c>
      <c r="AX33" s="119">
        <v>0</v>
      </c>
      <c r="AY33" s="119">
        <v>0</v>
      </c>
      <c r="AZ33" s="119">
        <v>0</v>
      </c>
      <c r="BA33" s="119">
        <v>0</v>
      </c>
      <c r="BB33" s="119">
        <v>0</v>
      </c>
      <c r="BC33" s="119">
        <v>0</v>
      </c>
      <c r="BD33" s="119">
        <v>0</v>
      </c>
      <c r="BE33" s="119">
        <v>0</v>
      </c>
      <c r="BF33" s="119">
        <v>0</v>
      </c>
      <c r="BG33" s="119">
        <v>0</v>
      </c>
      <c r="BH33" s="119">
        <v>0</v>
      </c>
      <c r="BI33" s="119">
        <v>0</v>
      </c>
      <c r="BJ33" s="119">
        <v>0</v>
      </c>
      <c r="BK33" s="119">
        <v>0</v>
      </c>
      <c r="BL33" s="119">
        <v>0</v>
      </c>
      <c r="BM33" s="119">
        <v>0</v>
      </c>
      <c r="BN33" s="119">
        <v>0</v>
      </c>
      <c r="BO33" s="119">
        <v>0</v>
      </c>
      <c r="BP33" s="119">
        <v>0</v>
      </c>
      <c r="BQ33" s="119">
        <v>0</v>
      </c>
      <c r="BR33" s="119">
        <v>0</v>
      </c>
      <c r="BS33" s="119">
        <v>0</v>
      </c>
      <c r="BT33" s="119">
        <v>0</v>
      </c>
      <c r="BU33" s="123">
        <v>0</v>
      </c>
    </row>
    <row r="34" spans="2:73" ht="13.5" x14ac:dyDescent="0.15">
      <c r="B34" s="108" t="s">
        <v>48</v>
      </c>
      <c r="C34" s="109" t="s">
        <v>41</v>
      </c>
      <c r="D34" s="258">
        <v>1.7884009309219223E-4</v>
      </c>
      <c r="E34" s="119">
        <v>2.1519303105225191E-4</v>
      </c>
      <c r="F34" s="119">
        <v>1.9900231945935818E-4</v>
      </c>
      <c r="G34" s="119">
        <v>2.0152703451392523E-4</v>
      </c>
      <c r="H34" s="119">
        <v>2.0002491619755647E-4</v>
      </c>
      <c r="I34" s="119">
        <v>2.5270672594745282E-4</v>
      </c>
      <c r="J34" s="119">
        <v>1.9596326515456026E-4</v>
      </c>
      <c r="K34" s="119">
        <v>2.3622047244094488E-4</v>
      </c>
      <c r="L34" s="119">
        <v>2.0959951156740997E-4</v>
      </c>
      <c r="M34" s="119">
        <v>2.0930208912747563E-4</v>
      </c>
      <c r="N34" s="119">
        <v>2.2550905352523712E-4</v>
      </c>
      <c r="O34" s="119">
        <v>1.7685463388186239E-4</v>
      </c>
      <c r="P34" s="119">
        <v>2.1273661693282567E-4</v>
      </c>
      <c r="Q34" s="119">
        <v>1.5450478336334392E-4</v>
      </c>
      <c r="R34" s="119">
        <v>1.833309829361162E-4</v>
      </c>
      <c r="S34" s="119">
        <v>2.3542204318672934E-4</v>
      </c>
      <c r="T34" s="119">
        <v>1.0008734895909157E-4</v>
      </c>
      <c r="U34" s="119">
        <v>8.6936866447585767E-5</v>
      </c>
      <c r="V34" s="119">
        <v>1.0114987742601659E-4</v>
      </c>
      <c r="W34" s="119">
        <v>2.4392442801477363E-4</v>
      </c>
      <c r="X34" s="119">
        <v>3.7817906778859789E-4</v>
      </c>
      <c r="Y34" s="119">
        <v>1.9026056183943911E-4</v>
      </c>
      <c r="Z34" s="119">
        <v>2.132127281537716E-4</v>
      </c>
      <c r="AA34" s="119">
        <v>3.3919099339660088E-4</v>
      </c>
      <c r="AB34" s="119">
        <v>2.8643078020237212E-4</v>
      </c>
      <c r="AC34" s="119">
        <v>2.0007227874322596E-4</v>
      </c>
      <c r="AD34" s="119">
        <v>2.3540990608651372E-4</v>
      </c>
      <c r="AE34" s="119">
        <v>2.5367102327431641E-4</v>
      </c>
      <c r="AF34" s="119">
        <v>2.6320775161525387E-5</v>
      </c>
      <c r="AG34" s="119">
        <v>1.4227127377596402E-4</v>
      </c>
      <c r="AH34" s="119">
        <v>1.288561509704142E-4</v>
      </c>
      <c r="AI34" s="119">
        <v>1.8103667752358311E-4</v>
      </c>
      <c r="AJ34" s="119">
        <v>1.7724995230083005E-4</v>
      </c>
      <c r="AK34" s="119">
        <v>1.7306643904946962E-4</v>
      </c>
      <c r="AL34" s="119">
        <v>1.6871321177007979E-4</v>
      </c>
      <c r="AM34" s="119">
        <v>2.6204266777507702E-4</v>
      </c>
      <c r="AN34" s="119">
        <v>1.9840051395180757E-4</v>
      </c>
      <c r="AO34" s="119">
        <v>1.6420100321516159E-4</v>
      </c>
      <c r="AP34" s="119">
        <v>1.7800172524749087E-4</v>
      </c>
      <c r="AQ34" s="119">
        <v>3.137418950010458E-4</v>
      </c>
      <c r="AR34" s="119">
        <v>2.0880096048441822E-4</v>
      </c>
      <c r="AS34" s="119">
        <v>1.944586787826386E-4</v>
      </c>
      <c r="AT34" s="119">
        <v>1.9406988346652753E-4</v>
      </c>
      <c r="AU34" s="119">
        <v>1.7421563875717242E-4</v>
      </c>
      <c r="AV34" s="119">
        <v>3.025003544926029E-4</v>
      </c>
      <c r="AW34" s="119">
        <v>2.9542097488921711E-4</v>
      </c>
      <c r="AX34" s="119">
        <v>1.494172726367168E-4</v>
      </c>
      <c r="AY34" s="119">
        <v>1.9847270527748373E-4</v>
      </c>
      <c r="AZ34" s="119">
        <v>2.0187146724932314E-4</v>
      </c>
      <c r="BA34" s="119">
        <v>1.8521948508983145E-4</v>
      </c>
      <c r="BB34" s="119">
        <v>3.0909683010161556E-4</v>
      </c>
      <c r="BC34" s="119">
        <v>7.5406319411517014E-5</v>
      </c>
      <c r="BD34" s="119">
        <v>8.0786035698727742E-5</v>
      </c>
      <c r="BE34" s="119">
        <v>7.6289767347561551E-5</v>
      </c>
      <c r="BF34" s="119">
        <v>7.596535979593306E-5</v>
      </c>
      <c r="BG34" s="119">
        <v>8.6086919092643872E-5</v>
      </c>
      <c r="BH34" s="119">
        <v>9.6240601503759399E-5</v>
      </c>
      <c r="BI34" s="119">
        <v>6.7821259517699946E-5</v>
      </c>
      <c r="BJ34" s="119">
        <v>6.78865776921473E-5</v>
      </c>
      <c r="BK34" s="119">
        <v>7.721212745148504E-5</v>
      </c>
      <c r="BL34" s="119">
        <v>5.5231952959370527E-5</v>
      </c>
      <c r="BM34" s="119">
        <v>1.1229611237097644E-4</v>
      </c>
      <c r="BN34" s="119">
        <v>7.4714450708697702E-5</v>
      </c>
      <c r="BO34" s="119">
        <v>6.3209684138099684E-5</v>
      </c>
      <c r="BP34" s="119">
        <v>1.6247759014615849E-4</v>
      </c>
      <c r="BQ34" s="119">
        <v>1.0787436731972001E-4</v>
      </c>
      <c r="BR34" s="119">
        <v>1.5108298476620516E-4</v>
      </c>
      <c r="BS34" s="119">
        <v>1.6266869615230438E-4</v>
      </c>
      <c r="BT34" s="119">
        <v>2.101029752731959E-4</v>
      </c>
      <c r="BU34" s="123">
        <v>1.3477110443723894E-4</v>
      </c>
    </row>
    <row r="35" spans="2:73" ht="13.5" x14ac:dyDescent="0.15">
      <c r="B35" s="108" t="s">
        <v>50</v>
      </c>
      <c r="C35" s="109" t="s">
        <v>364</v>
      </c>
      <c r="D35" s="258">
        <v>8.6299447777230962E-7</v>
      </c>
      <c r="E35" s="119">
        <v>7.5146772748405429E-7</v>
      </c>
      <c r="F35" s="119">
        <v>5.5346751394753507E-7</v>
      </c>
      <c r="G35" s="119">
        <v>4.5033974193055919E-7</v>
      </c>
      <c r="H35" s="119">
        <v>4.6355716384138232E-7</v>
      </c>
      <c r="I35" s="119">
        <v>0</v>
      </c>
      <c r="J35" s="119">
        <v>6.7760465129515998E-7</v>
      </c>
      <c r="K35" s="119">
        <v>0</v>
      </c>
      <c r="L35" s="119">
        <v>7.3031188699445982E-7</v>
      </c>
      <c r="M35" s="119">
        <v>7.4396477178012666E-7</v>
      </c>
      <c r="N35" s="119">
        <v>0</v>
      </c>
      <c r="O35" s="119">
        <v>6.454548681819795E-7</v>
      </c>
      <c r="P35" s="119">
        <v>8.4085619341037823E-7</v>
      </c>
      <c r="Q35" s="119">
        <v>5.2374502835031835E-7</v>
      </c>
      <c r="R35" s="119">
        <v>0</v>
      </c>
      <c r="S35" s="119">
        <v>9.9885331639278118E-7</v>
      </c>
      <c r="T35" s="119">
        <v>9.0988499053719611E-6</v>
      </c>
      <c r="U35" s="119">
        <v>1.7387373289517154E-5</v>
      </c>
      <c r="V35" s="119">
        <v>8.4291564521680493E-6</v>
      </c>
      <c r="W35" s="119">
        <v>4.8997206832562495E-7</v>
      </c>
      <c r="X35" s="119">
        <v>0</v>
      </c>
      <c r="Y35" s="119">
        <v>0</v>
      </c>
      <c r="Z35" s="119">
        <v>0</v>
      </c>
      <c r="AA35" s="119">
        <v>0</v>
      </c>
      <c r="AB35" s="119">
        <v>4.175375804699302E-7</v>
      </c>
      <c r="AC35" s="119">
        <v>4.2120479735415996E-7</v>
      </c>
      <c r="AD35" s="119">
        <v>7.533116994768439E-7</v>
      </c>
      <c r="AE35" s="119">
        <v>0</v>
      </c>
      <c r="AF35" s="119">
        <v>1.2024719616940533E-6</v>
      </c>
      <c r="AG35" s="119">
        <v>1.8648873416649302E-6</v>
      </c>
      <c r="AH35" s="119">
        <v>1.7964735876737087E-6</v>
      </c>
      <c r="AI35" s="119">
        <v>6.3410394929451179E-7</v>
      </c>
      <c r="AJ35" s="119">
        <v>6.5285433628298363E-7</v>
      </c>
      <c r="AK35" s="119">
        <v>6.0867446324549683E-7</v>
      </c>
      <c r="AL35" s="119">
        <v>8.9741070090467972E-7</v>
      </c>
      <c r="AM35" s="119">
        <v>0</v>
      </c>
      <c r="AN35" s="119">
        <v>0</v>
      </c>
      <c r="AO35" s="119">
        <v>5.8853406170308812E-7</v>
      </c>
      <c r="AP35" s="119">
        <v>0</v>
      </c>
      <c r="AQ35" s="119">
        <v>0</v>
      </c>
      <c r="AR35" s="119">
        <v>0</v>
      </c>
      <c r="AS35" s="119">
        <v>8.3458660421733301E-7</v>
      </c>
      <c r="AT35" s="119">
        <v>9.1542397861569587E-7</v>
      </c>
      <c r="AU35" s="119">
        <v>1.1167669151100798E-6</v>
      </c>
      <c r="AV35" s="119">
        <v>0</v>
      </c>
      <c r="AW35" s="119">
        <v>0</v>
      </c>
      <c r="AX35" s="119">
        <v>0</v>
      </c>
      <c r="AY35" s="119">
        <v>0</v>
      </c>
      <c r="AZ35" s="119">
        <v>0</v>
      </c>
      <c r="BA35" s="119">
        <v>0</v>
      </c>
      <c r="BB35" s="119">
        <v>0</v>
      </c>
      <c r="BC35" s="119">
        <v>8.0433407372284818E-7</v>
      </c>
      <c r="BD35" s="119">
        <v>6.2143104383636727E-7</v>
      </c>
      <c r="BE35" s="119">
        <v>1.0450653061309802E-6</v>
      </c>
      <c r="BF35" s="119">
        <v>0</v>
      </c>
      <c r="BG35" s="119">
        <v>0</v>
      </c>
      <c r="BH35" s="119">
        <v>0</v>
      </c>
      <c r="BI35" s="119">
        <v>1.3983764849010299E-6</v>
      </c>
      <c r="BJ35" s="119">
        <v>0</v>
      </c>
      <c r="BK35" s="119">
        <v>0</v>
      </c>
      <c r="BL35" s="119">
        <v>0</v>
      </c>
      <c r="BM35" s="119">
        <v>0</v>
      </c>
      <c r="BN35" s="119">
        <v>1.556551056431202E-6</v>
      </c>
      <c r="BO35" s="119">
        <v>1.4507140621858945E-5</v>
      </c>
      <c r="BP35" s="119">
        <v>1.9679344756536986E-6</v>
      </c>
      <c r="BQ35" s="119">
        <v>2.8843413721850269E-6</v>
      </c>
      <c r="BR35" s="119">
        <v>3.6552335024081898E-6</v>
      </c>
      <c r="BS35" s="119">
        <v>1.7428788873461184E-5</v>
      </c>
      <c r="BT35" s="119">
        <v>8.2717706800470826E-7</v>
      </c>
      <c r="BU35" s="123">
        <v>7.9746215643336644E-7</v>
      </c>
    </row>
    <row r="36" spans="2:73" ht="13.5" x14ac:dyDescent="0.15">
      <c r="B36" s="108" t="s">
        <v>78</v>
      </c>
      <c r="C36" s="109" t="s">
        <v>389</v>
      </c>
      <c r="D36" s="258">
        <v>8.437645480134662E-4</v>
      </c>
      <c r="E36" s="119">
        <v>6.6846470122104284E-4</v>
      </c>
      <c r="F36" s="119">
        <v>2.2446182510094478E-4</v>
      </c>
      <c r="G36" s="119">
        <v>8.9279853837733356E-5</v>
      </c>
      <c r="H36" s="119">
        <v>8.8771196875624711E-5</v>
      </c>
      <c r="I36" s="119">
        <v>1.0661065000908165E-4</v>
      </c>
      <c r="J36" s="119">
        <v>3.8718329775005441E-4</v>
      </c>
      <c r="K36" s="119">
        <v>3.5433070866141734E-4</v>
      </c>
      <c r="L36" s="119">
        <v>3.6150438406225765E-4</v>
      </c>
      <c r="M36" s="119">
        <v>3.6032693779884136E-4</v>
      </c>
      <c r="N36" s="119">
        <v>4.2448763016515224E-4</v>
      </c>
      <c r="O36" s="119">
        <v>4.2115930148874163E-4</v>
      </c>
      <c r="P36" s="119">
        <v>4.1622381573813721E-4</v>
      </c>
      <c r="Q36" s="119">
        <v>4.2423347296375788E-4</v>
      </c>
      <c r="R36" s="119">
        <v>4.3717388238612327E-4</v>
      </c>
      <c r="S36" s="119">
        <v>1.2232111382286981E-3</v>
      </c>
      <c r="T36" s="119">
        <v>2.894734105609051E-3</v>
      </c>
      <c r="U36" s="119">
        <v>3.0601776989550187E-3</v>
      </c>
      <c r="V36" s="119">
        <v>2.881366647232778E-3</v>
      </c>
      <c r="W36" s="119">
        <v>1.1181979219304639E-3</v>
      </c>
      <c r="X36" s="119">
        <v>1.2462719279396977E-3</v>
      </c>
      <c r="Y36" s="119">
        <v>8.4394149215922631E-4</v>
      </c>
      <c r="Z36" s="119">
        <v>1.1371345501534486E-3</v>
      </c>
      <c r="AA36" s="119">
        <v>1.0981609112450234E-3</v>
      </c>
      <c r="AB36" s="119">
        <v>1.2413392267371026E-3</v>
      </c>
      <c r="AC36" s="119">
        <v>9.8140717783519265E-4</v>
      </c>
      <c r="AD36" s="119">
        <v>1.1617949685181624E-3</v>
      </c>
      <c r="AE36" s="119">
        <v>1.0953976005027299E-3</v>
      </c>
      <c r="AF36" s="119">
        <v>1.9121976350850321E-3</v>
      </c>
      <c r="AG36" s="119">
        <v>1.0961611490375759E-3</v>
      </c>
      <c r="AH36" s="119">
        <v>1.041138101947263E-3</v>
      </c>
      <c r="AI36" s="119">
        <v>6.9117330473101788E-4</v>
      </c>
      <c r="AJ36" s="119">
        <v>6.9904378057500469E-4</v>
      </c>
      <c r="AK36" s="119">
        <v>7.472493493777217E-4</v>
      </c>
      <c r="AL36" s="119">
        <v>7.4933793525540761E-4</v>
      </c>
      <c r="AM36" s="119">
        <v>7.0480441677434513E-4</v>
      </c>
      <c r="AN36" s="119">
        <v>5.3851568072633483E-4</v>
      </c>
      <c r="AO36" s="119">
        <v>7.7863056363318558E-4</v>
      </c>
      <c r="AP36" s="119">
        <v>8.2611057102040632E-4</v>
      </c>
      <c r="AQ36" s="119">
        <v>7.320644216691069E-4</v>
      </c>
      <c r="AR36" s="119">
        <v>7.8300360181656837E-4</v>
      </c>
      <c r="AS36" s="119">
        <v>5.007519625303998E-4</v>
      </c>
      <c r="AT36" s="119">
        <v>4.8609013264493448E-4</v>
      </c>
      <c r="AU36" s="119">
        <v>4.7239240509156373E-4</v>
      </c>
      <c r="AV36" s="119">
        <v>5.3882875643994897E-4</v>
      </c>
      <c r="AW36" s="119">
        <v>5.7677428430751921E-4</v>
      </c>
      <c r="AX36" s="119">
        <v>4.9805757545572267E-4</v>
      </c>
      <c r="AY36" s="119">
        <v>6.5212460305458947E-4</v>
      </c>
      <c r="AZ36" s="119">
        <v>6.6498836270365274E-4</v>
      </c>
      <c r="BA36" s="119">
        <v>6.0196332654195218E-4</v>
      </c>
      <c r="BB36" s="119">
        <v>4.2500814138972143E-4</v>
      </c>
      <c r="BC36" s="119">
        <v>6.332119995383122E-4</v>
      </c>
      <c r="BD36" s="119">
        <v>6.3883111306378552E-4</v>
      </c>
      <c r="BE36" s="119">
        <v>6.7615725306674414E-4</v>
      </c>
      <c r="BF36" s="119">
        <v>4.7978121976378771E-4</v>
      </c>
      <c r="BG36" s="119">
        <v>7.4608663213624686E-4</v>
      </c>
      <c r="BH36" s="119">
        <v>6.2857142857142853E-4</v>
      </c>
      <c r="BI36" s="119">
        <v>7.7050544318046747E-4</v>
      </c>
      <c r="BJ36" s="119">
        <v>6.5785326477866548E-4</v>
      </c>
      <c r="BK36" s="119">
        <v>4.6327276470891027E-4</v>
      </c>
      <c r="BL36" s="119">
        <v>4.1211534131222621E-4</v>
      </c>
      <c r="BM36" s="119">
        <v>3.9927506620791625E-4</v>
      </c>
      <c r="BN36" s="119">
        <v>5.1833150179159029E-4</v>
      </c>
      <c r="BO36" s="119">
        <v>5.4308517142259097E-3</v>
      </c>
      <c r="BP36" s="119">
        <v>1.1790387427260223E-3</v>
      </c>
      <c r="BQ36" s="119">
        <v>5.007216622113207E-4</v>
      </c>
      <c r="BR36" s="119">
        <v>6.3113698474914738E-4</v>
      </c>
      <c r="BS36" s="119">
        <v>5.1705406991268174E-4</v>
      </c>
      <c r="BT36" s="119">
        <v>1.216777467034926E-3</v>
      </c>
      <c r="BU36" s="123">
        <v>1.107674935285946E-3</v>
      </c>
    </row>
    <row r="37" spans="2:73" ht="13.5" x14ac:dyDescent="0.15">
      <c r="B37" s="108" t="s">
        <v>88</v>
      </c>
      <c r="C37" s="109" t="s">
        <v>45</v>
      </c>
      <c r="D37" s="258">
        <v>6.7657299125038678E-2</v>
      </c>
      <c r="E37" s="119">
        <v>8.5378518222460481E-2</v>
      </c>
      <c r="F37" s="119">
        <v>7.4619351179872825E-2</v>
      </c>
      <c r="G37" s="119">
        <v>5.6199247414740271E-2</v>
      </c>
      <c r="H37" s="119">
        <v>5.6470881367030074E-2</v>
      </c>
      <c r="I37" s="119">
        <v>4.6944222887332285E-2</v>
      </c>
      <c r="J37" s="119">
        <v>9.6792029851466344E-2</v>
      </c>
      <c r="K37" s="119">
        <v>7.0659448818897644E-2</v>
      </c>
      <c r="L37" s="119">
        <v>0.11094752124842436</v>
      </c>
      <c r="M37" s="119">
        <v>0.11196198637602112</v>
      </c>
      <c r="N37" s="119">
        <v>5.6682363865490484E-2</v>
      </c>
      <c r="O37" s="119">
        <v>7.7752784330937616E-2</v>
      </c>
      <c r="P37" s="119">
        <v>0.14308849843264407</v>
      </c>
      <c r="Q37" s="119">
        <v>3.7057055735898424E-2</v>
      </c>
      <c r="R37" s="119">
        <v>0.14617120293329572</v>
      </c>
      <c r="S37" s="119">
        <v>9.882124551783783E-2</v>
      </c>
      <c r="T37" s="119">
        <v>7.1904311295052301E-2</v>
      </c>
      <c r="U37" s="119">
        <v>8.2729122111522613E-2</v>
      </c>
      <c r="V37" s="119">
        <v>7.1029691703602765E-2</v>
      </c>
      <c r="W37" s="119">
        <v>0.100512298462239</v>
      </c>
      <c r="X37" s="119">
        <v>7.8652651121214986E-2</v>
      </c>
      <c r="Y37" s="119">
        <v>5.8537738861942856E-2</v>
      </c>
      <c r="Z37" s="119">
        <v>9.5842351801001452E-2</v>
      </c>
      <c r="AA37" s="119">
        <v>0.10289635429822346</v>
      </c>
      <c r="AB37" s="119">
        <v>0.10121653749445719</v>
      </c>
      <c r="AC37" s="119">
        <v>7.0409857540113432E-2</v>
      </c>
      <c r="AD37" s="119">
        <v>0.11935376402548679</v>
      </c>
      <c r="AE37" s="119">
        <v>0.11566245611203035</v>
      </c>
      <c r="AF37" s="119">
        <v>3.4385220176624424E-2</v>
      </c>
      <c r="AG37" s="119">
        <v>0.13298835534898276</v>
      </c>
      <c r="AH37" s="119">
        <v>0.15772107199825186</v>
      </c>
      <c r="AI37" s="119">
        <v>0.14124776438726377</v>
      </c>
      <c r="AJ37" s="119">
        <v>0.14166726919681452</v>
      </c>
      <c r="AK37" s="119">
        <v>0.15336324089123737</v>
      </c>
      <c r="AL37" s="119">
        <v>0.1518100325131897</v>
      </c>
      <c r="AM37" s="119">
        <v>0.13217793600737335</v>
      </c>
      <c r="AN37" s="119">
        <v>0.13976371443552693</v>
      </c>
      <c r="AO37" s="119">
        <v>0.15763825989311045</v>
      </c>
      <c r="AP37" s="119">
        <v>0.16365661185126359</v>
      </c>
      <c r="AQ37" s="119">
        <v>0.12852959631876176</v>
      </c>
      <c r="AR37" s="119">
        <v>0.15477371195907502</v>
      </c>
      <c r="AS37" s="119">
        <v>9.3556323746158812E-2</v>
      </c>
      <c r="AT37" s="119">
        <v>9.4686879228114501E-2</v>
      </c>
      <c r="AU37" s="119">
        <v>9.8628386874861806E-2</v>
      </c>
      <c r="AV37" s="119">
        <v>8.9228151439239969E-2</v>
      </c>
      <c r="AW37" s="119">
        <v>5.7874375747344727E-2</v>
      </c>
      <c r="AX37" s="119">
        <v>7.7995816316366179E-2</v>
      </c>
      <c r="AY37" s="119">
        <v>8.1884167548767581E-2</v>
      </c>
      <c r="AZ37" s="119">
        <v>8.0463591887141972E-2</v>
      </c>
      <c r="BA37" s="119">
        <v>8.7423596962400443E-2</v>
      </c>
      <c r="BB37" s="119">
        <v>0.12706087551677125</v>
      </c>
      <c r="BC37" s="119">
        <v>0.18445089520371571</v>
      </c>
      <c r="BD37" s="119">
        <v>0.23008297968728347</v>
      </c>
      <c r="BE37" s="119">
        <v>0.22833736380186398</v>
      </c>
      <c r="BF37" s="119">
        <v>0.23900301462533086</v>
      </c>
      <c r="BG37" s="119">
        <v>0.18221731207942954</v>
      </c>
      <c r="BH37" s="119">
        <v>0.23843007518796994</v>
      </c>
      <c r="BI37" s="119">
        <v>0.18004656593694721</v>
      </c>
      <c r="BJ37" s="119">
        <v>0.11058076967215633</v>
      </c>
      <c r="BK37" s="119">
        <v>4.397659614625693E-2</v>
      </c>
      <c r="BL37" s="119">
        <v>0.17029710542080376</v>
      </c>
      <c r="BM37" s="119">
        <v>0.31378029265614621</v>
      </c>
      <c r="BN37" s="119">
        <v>0.11723164281511597</v>
      </c>
      <c r="BO37" s="119">
        <v>0.12765662012637791</v>
      </c>
      <c r="BP37" s="119">
        <v>9.5735092404363301E-2</v>
      </c>
      <c r="BQ37" s="119">
        <v>9.8783500182867245E-2</v>
      </c>
      <c r="BR37" s="119">
        <v>8.4248258585838898E-2</v>
      </c>
      <c r="BS37" s="119">
        <v>8.795147825177628E-2</v>
      </c>
      <c r="BT37" s="119">
        <v>8.4076758723202569E-2</v>
      </c>
      <c r="BU37" s="123">
        <v>7.9268535811633054E-2</v>
      </c>
    </row>
    <row r="38" spans="2:73" ht="13.5" x14ac:dyDescent="0.15">
      <c r="B38" s="108" t="s">
        <v>89</v>
      </c>
      <c r="C38" s="109" t="s">
        <v>47</v>
      </c>
      <c r="D38" s="258">
        <v>1.5868339703820552E-4</v>
      </c>
      <c r="E38" s="119">
        <v>1.9808006144000139E-4</v>
      </c>
      <c r="F38" s="119">
        <v>1.5859919094118812E-4</v>
      </c>
      <c r="G38" s="119">
        <v>1.2722097709538298E-4</v>
      </c>
      <c r="H38" s="119">
        <v>1.2643521643773703E-4</v>
      </c>
      <c r="I38" s="119">
        <v>1.5399316112422906E-4</v>
      </c>
      <c r="J38" s="119">
        <v>1.9636982794533737E-4</v>
      </c>
      <c r="K38" s="119">
        <v>1.8700787401574803E-4</v>
      </c>
      <c r="L38" s="119">
        <v>1.8355172093127424E-4</v>
      </c>
      <c r="M38" s="119">
        <v>1.832633221151712E-4</v>
      </c>
      <c r="N38" s="119">
        <v>1.9897857663991509E-4</v>
      </c>
      <c r="O38" s="119">
        <v>2.1332283393414423E-4</v>
      </c>
      <c r="P38" s="119">
        <v>2.1105490454600493E-4</v>
      </c>
      <c r="Q38" s="119">
        <v>2.1473546162363054E-4</v>
      </c>
      <c r="R38" s="119">
        <v>2.1153574954167254E-4</v>
      </c>
      <c r="S38" s="119">
        <v>2.4740828298344268E-4</v>
      </c>
      <c r="T38" s="119">
        <v>2.0277436931971798E-4</v>
      </c>
      <c r="U38" s="119">
        <v>2.2603585276372297E-4</v>
      </c>
      <c r="V38" s="119">
        <v>2.008948954433385E-4</v>
      </c>
      <c r="W38" s="119">
        <v>2.5021240289161914E-4</v>
      </c>
      <c r="X38" s="119">
        <v>2.8363430084144843E-4</v>
      </c>
      <c r="Y38" s="119">
        <v>1.8890155782630026E-4</v>
      </c>
      <c r="Z38" s="119">
        <v>2.5520917460830237E-4</v>
      </c>
      <c r="AA38" s="119">
        <v>2.4657501293015311E-4</v>
      </c>
      <c r="AB38" s="119">
        <v>2.7766249101250358E-4</v>
      </c>
      <c r="AC38" s="119">
        <v>2.1944769942151734E-4</v>
      </c>
      <c r="AD38" s="119">
        <v>2.5970420839464191E-4</v>
      </c>
      <c r="AE38" s="119">
        <v>2.4790577274535466E-4</v>
      </c>
      <c r="AF38" s="119">
        <v>1.1236432442052209E-4</v>
      </c>
      <c r="AG38" s="119">
        <v>4.0531854091606996E-4</v>
      </c>
      <c r="AH38" s="119">
        <v>4.0657463604669983E-4</v>
      </c>
      <c r="AI38" s="119">
        <v>4.1882565850902503E-4</v>
      </c>
      <c r="AJ38" s="119">
        <v>4.1080859110606744E-4</v>
      </c>
      <c r="AK38" s="119">
        <v>4.0497140954600394E-4</v>
      </c>
      <c r="AL38" s="119">
        <v>4.0293740470620119E-4</v>
      </c>
      <c r="AM38" s="119">
        <v>6.0540892210104004E-4</v>
      </c>
      <c r="AN38" s="119">
        <v>4.3931542375043103E-4</v>
      </c>
      <c r="AO38" s="119">
        <v>3.9255221915595977E-4</v>
      </c>
      <c r="AP38" s="119">
        <v>3.7426003769985258E-4</v>
      </c>
      <c r="AQ38" s="119">
        <v>5.229031583350763E-4</v>
      </c>
      <c r="AR38" s="119">
        <v>4.6980216108994099E-4</v>
      </c>
      <c r="AS38" s="119">
        <v>4.3481962079723049E-4</v>
      </c>
      <c r="AT38" s="119">
        <v>4.3116469392799275E-4</v>
      </c>
      <c r="AU38" s="119">
        <v>3.8863488645830775E-4</v>
      </c>
      <c r="AV38" s="119">
        <v>6.8062579760835656E-4</v>
      </c>
      <c r="AW38" s="119">
        <v>6.3304494619117959E-4</v>
      </c>
      <c r="AX38" s="119">
        <v>2.988345452734336E-4</v>
      </c>
      <c r="AY38" s="119">
        <v>4.7255406018448508E-4</v>
      </c>
      <c r="AZ38" s="119">
        <v>4.749916876454662E-4</v>
      </c>
      <c r="BA38" s="119">
        <v>4.630487127245786E-4</v>
      </c>
      <c r="BB38" s="119">
        <v>6.8994828147682049E-4</v>
      </c>
      <c r="BC38" s="119">
        <v>4.5444875165340926E-4</v>
      </c>
      <c r="BD38" s="119">
        <v>3.2252271175107464E-4</v>
      </c>
      <c r="BE38" s="119">
        <v>3.0829426530863913E-4</v>
      </c>
      <c r="BF38" s="119">
        <v>2.7987237819554283E-4</v>
      </c>
      <c r="BG38" s="119">
        <v>4.4478241531199336E-4</v>
      </c>
      <c r="BH38" s="119">
        <v>3.6992481203007517E-4</v>
      </c>
      <c r="BI38" s="119">
        <v>7.5582249008900666E-4</v>
      </c>
      <c r="BJ38" s="119">
        <v>2.5699918697741478E-4</v>
      </c>
      <c r="BK38" s="119">
        <v>3.9463976252981247E-4</v>
      </c>
      <c r="BL38" s="119">
        <v>5.6506536489202156E-4</v>
      </c>
      <c r="BM38" s="119">
        <v>4.4606511302915645E-4</v>
      </c>
      <c r="BN38" s="119">
        <v>2.7862263910118518E-4</v>
      </c>
      <c r="BO38" s="119">
        <v>7.9789273420224197E-5</v>
      </c>
      <c r="BP38" s="119">
        <v>4.0342656750900823E-4</v>
      </c>
      <c r="BQ38" s="119">
        <v>2.4978396283122334E-4</v>
      </c>
      <c r="BR38" s="119">
        <v>3.8989157359020692E-4</v>
      </c>
      <c r="BS38" s="119">
        <v>1.7428788873461183E-4</v>
      </c>
      <c r="BT38" s="119">
        <v>6.8490261230789843E-4</v>
      </c>
      <c r="BU38" s="123">
        <v>3.4849096236138114E-4</v>
      </c>
    </row>
    <row r="39" spans="2:73" ht="13.5" x14ac:dyDescent="0.15">
      <c r="B39" s="110" t="s">
        <v>90</v>
      </c>
      <c r="C39" s="111" t="s">
        <v>49</v>
      </c>
      <c r="D39" s="258">
        <v>6.0952807247027351E-4</v>
      </c>
      <c r="E39" s="119">
        <v>6.3891835648132887E-4</v>
      </c>
      <c r="F39" s="119">
        <v>8.2091531596507178E-4</v>
      </c>
      <c r="G39" s="119">
        <v>1.270858751728038E-3</v>
      </c>
      <c r="H39" s="119">
        <v>1.2246021375779718E-3</v>
      </c>
      <c r="I39" s="119">
        <v>2.8468992095017731E-3</v>
      </c>
      <c r="J39" s="119">
        <v>2.7930863726386492E-4</v>
      </c>
      <c r="K39" s="119">
        <v>2.952755905511811E-4</v>
      </c>
      <c r="L39" s="119">
        <v>2.7021539818795014E-4</v>
      </c>
      <c r="M39" s="119">
        <v>2.6633938829728537E-4</v>
      </c>
      <c r="N39" s="119">
        <v>4.7754858393579626E-4</v>
      </c>
      <c r="O39" s="119">
        <v>2.8948650837961785E-4</v>
      </c>
      <c r="P39" s="119">
        <v>2.6823312569791062E-4</v>
      </c>
      <c r="Q39" s="119">
        <v>3.0272462638648401E-4</v>
      </c>
      <c r="R39" s="119">
        <v>3.3845719926667609E-4</v>
      </c>
      <c r="S39" s="119">
        <v>4.1152756635382578E-4</v>
      </c>
      <c r="T39" s="119">
        <v>2.2578146122330138E-3</v>
      </c>
      <c r="U39" s="119">
        <v>1.9473858084259211E-3</v>
      </c>
      <c r="V39" s="119">
        <v>2.2828965391288466E-3</v>
      </c>
      <c r="W39" s="119">
        <v>2.9553481921173948E-4</v>
      </c>
      <c r="X39" s="119">
        <v>4.469388982956157E-4</v>
      </c>
      <c r="Y39" s="119">
        <v>2.2967167822046579E-4</v>
      </c>
      <c r="Z39" s="119">
        <v>2.5843967048942013E-4</v>
      </c>
      <c r="AA39" s="119">
        <v>4.1617050962845353E-4</v>
      </c>
      <c r="AB39" s="119">
        <v>3.4405096630722249E-4</v>
      </c>
      <c r="AC39" s="119">
        <v>2.417715536812878E-4</v>
      </c>
      <c r="AD39" s="119">
        <v>2.8192690352920881E-4</v>
      </c>
      <c r="AE39" s="119">
        <v>4.4392429073005369E-4</v>
      </c>
      <c r="AF39" s="119">
        <v>2.5786343178550251E-5</v>
      </c>
      <c r="AG39" s="119">
        <v>1.7005318756850394E-3</v>
      </c>
      <c r="AH39" s="119">
        <v>2.5200441540544692E-3</v>
      </c>
      <c r="AI39" s="119">
        <v>3.0451256904995691E-3</v>
      </c>
      <c r="AJ39" s="119">
        <v>3.1072602135388608E-3</v>
      </c>
      <c r="AK39" s="119">
        <v>3.298204024839599E-3</v>
      </c>
      <c r="AL39" s="119">
        <v>3.1530524976285924E-3</v>
      </c>
      <c r="AM39" s="119">
        <v>2.9818648401991523E-3</v>
      </c>
      <c r="AN39" s="119">
        <v>2.1989390296325339E-3</v>
      </c>
      <c r="AO39" s="119">
        <v>3.2122189087754548E-3</v>
      </c>
      <c r="AP39" s="119">
        <v>5.4085139594429914E-3</v>
      </c>
      <c r="AQ39" s="119">
        <v>4.4969671616816569E-3</v>
      </c>
      <c r="AR39" s="119">
        <v>5.0634232917471421E-3</v>
      </c>
      <c r="AS39" s="119">
        <v>2.3218199329326206E-3</v>
      </c>
      <c r="AT39" s="119">
        <v>2.2693360429883102E-3</v>
      </c>
      <c r="AU39" s="119">
        <v>2.2435847324561503E-3</v>
      </c>
      <c r="AV39" s="119">
        <v>2.4861747884860801E-3</v>
      </c>
      <c r="AW39" s="119">
        <v>2.0398114932826897E-3</v>
      </c>
      <c r="AX39" s="119">
        <v>3.0879569678254806E-3</v>
      </c>
      <c r="AY39" s="119">
        <v>2.8636776047179799E-3</v>
      </c>
      <c r="AZ39" s="119">
        <v>2.7312022039614305E-3</v>
      </c>
      <c r="BA39" s="119">
        <v>3.3802556028894241E-3</v>
      </c>
      <c r="BB39" s="119">
        <v>9.4384924906029048E-4</v>
      </c>
      <c r="BC39" s="119">
        <v>2.2893358573336567E-3</v>
      </c>
      <c r="BD39" s="119">
        <v>2.3894023635508323E-3</v>
      </c>
      <c r="BE39" s="119">
        <v>2.4350021632851839E-3</v>
      </c>
      <c r="BF39" s="119">
        <v>2.9346617942218349E-3</v>
      </c>
      <c r="BG39" s="119">
        <v>3.2282594659741454E-3</v>
      </c>
      <c r="BH39" s="119">
        <v>1.6721804511278195E-3</v>
      </c>
      <c r="BI39" s="119">
        <v>2.1961502695370676E-3</v>
      </c>
      <c r="BJ39" s="119">
        <v>2.4503821852689361E-3</v>
      </c>
      <c r="BK39" s="119">
        <v>1.7672998061117689E-3</v>
      </c>
      <c r="BL39" s="119">
        <v>1.2151029651061515E-3</v>
      </c>
      <c r="BM39" s="119">
        <v>9.7011363742704657E-4</v>
      </c>
      <c r="BN39" s="119">
        <v>3.2376261973769004E-3</v>
      </c>
      <c r="BO39" s="119">
        <v>2.7667189614545275E-4</v>
      </c>
      <c r="BP39" s="119">
        <v>4.6615447892046989E-4</v>
      </c>
      <c r="BQ39" s="119">
        <v>1.3492948939081556E-3</v>
      </c>
      <c r="BR39" s="119">
        <v>3.9963886292996209E-4</v>
      </c>
      <c r="BS39" s="119">
        <v>4.2991012554537583E-4</v>
      </c>
      <c r="BT39" s="119">
        <v>1.9355943391310173E-4</v>
      </c>
      <c r="BU39" s="123">
        <v>1.7623913657177398E-4</v>
      </c>
    </row>
    <row r="40" spans="2:73" ht="13.5" x14ac:dyDescent="0.15">
      <c r="B40" s="110" t="s">
        <v>91</v>
      </c>
      <c r="C40" s="111" t="s">
        <v>51</v>
      </c>
      <c r="D40" s="258">
        <v>1.0950339272955816E-2</v>
      </c>
      <c r="E40" s="119">
        <v>1.698105286845308E-2</v>
      </c>
      <c r="F40" s="119">
        <v>1.5634657815942164E-2</v>
      </c>
      <c r="G40" s="119">
        <v>1.911996183821027E-2</v>
      </c>
      <c r="H40" s="119">
        <v>1.9265319839956888E-2</v>
      </c>
      <c r="I40" s="119">
        <v>1.4167370823429072E-2</v>
      </c>
      <c r="J40" s="119">
        <v>1.1439321723164891E-2</v>
      </c>
      <c r="K40" s="119">
        <v>1.1840551181102362E-2</v>
      </c>
      <c r="L40" s="119">
        <v>1.2631717834751843E-2</v>
      </c>
      <c r="M40" s="119">
        <v>1.2653352838436395E-2</v>
      </c>
      <c r="N40" s="119">
        <v>1.1474431252901771E-2</v>
      </c>
      <c r="O40" s="119">
        <v>9.8957913115320199E-3</v>
      </c>
      <c r="P40" s="119">
        <v>1.6235251382367581E-2</v>
      </c>
      <c r="Q40" s="119">
        <v>5.9471247969178648E-3</v>
      </c>
      <c r="R40" s="119">
        <v>9.2370610633197014E-3</v>
      </c>
      <c r="S40" s="119">
        <v>1.8663266877317147E-2</v>
      </c>
      <c r="T40" s="119">
        <v>4.557223966890585E-3</v>
      </c>
      <c r="U40" s="119">
        <v>3.9469337367203936E-3</v>
      </c>
      <c r="V40" s="119">
        <v>4.6065340011098386E-3</v>
      </c>
      <c r="W40" s="119">
        <v>1.9549477216135498E-2</v>
      </c>
      <c r="X40" s="119">
        <v>4.1917711672840724E-2</v>
      </c>
      <c r="Y40" s="119">
        <v>1.4537265928546287E-2</v>
      </c>
      <c r="Z40" s="119">
        <v>3.0450654175415925E-2</v>
      </c>
      <c r="AA40" s="119">
        <v>2.3815537834229423E-2</v>
      </c>
      <c r="AB40" s="119">
        <v>1.9513201285681719E-2</v>
      </c>
      <c r="AC40" s="119">
        <v>1.8425603860257728E-2</v>
      </c>
      <c r="AD40" s="119">
        <v>1.803993192322172E-2</v>
      </c>
      <c r="AE40" s="119">
        <v>4.8001475904135414E-2</v>
      </c>
      <c r="AF40" s="119">
        <v>2.0205403588336664E-2</v>
      </c>
      <c r="AG40" s="119">
        <v>6.7552108633024818E-3</v>
      </c>
      <c r="AH40" s="119">
        <v>5.1047613572651925E-3</v>
      </c>
      <c r="AI40" s="119">
        <v>5.9960869445289033E-3</v>
      </c>
      <c r="AJ40" s="119">
        <v>6.1611495850865871E-3</v>
      </c>
      <c r="AK40" s="119">
        <v>5.4827366734276871E-3</v>
      </c>
      <c r="AL40" s="119">
        <v>5.7847093780315651E-3</v>
      </c>
      <c r="AM40" s="119">
        <v>4.1384669600339754E-3</v>
      </c>
      <c r="AN40" s="119">
        <v>5.2835946394070663E-3</v>
      </c>
      <c r="AO40" s="119">
        <v>6.4756402809190783E-3</v>
      </c>
      <c r="AP40" s="119">
        <v>8.4893130502649487E-4</v>
      </c>
      <c r="AQ40" s="119">
        <v>2.0916126333403055E-4</v>
      </c>
      <c r="AR40" s="119">
        <v>3.079814167145169E-3</v>
      </c>
      <c r="AS40" s="119">
        <v>8.9517759168351134E-3</v>
      </c>
      <c r="AT40" s="119">
        <v>9.3126081344574747E-3</v>
      </c>
      <c r="AU40" s="119">
        <v>1.0554564114705364E-2</v>
      </c>
      <c r="AV40" s="119">
        <v>3.9230514723259443E-3</v>
      </c>
      <c r="AW40" s="119">
        <v>3.0104804107758316E-3</v>
      </c>
      <c r="AX40" s="119">
        <v>4.6319354517382208E-3</v>
      </c>
      <c r="AY40" s="119">
        <v>5.2264479056404051E-3</v>
      </c>
      <c r="AZ40" s="119">
        <v>5.2367833562912648E-3</v>
      </c>
      <c r="BA40" s="119">
        <v>5.1861455825152804E-3</v>
      </c>
      <c r="BB40" s="119">
        <v>4.1396896888609231E-4</v>
      </c>
      <c r="BC40" s="119">
        <v>4.9534913930221608E-3</v>
      </c>
      <c r="BD40" s="119">
        <v>3.4713138108699473E-3</v>
      </c>
      <c r="BE40" s="119">
        <v>2.5645902612454253E-3</v>
      </c>
      <c r="BF40" s="119">
        <v>6.3491048082074571E-3</v>
      </c>
      <c r="BG40" s="119">
        <v>4.7204327302466393E-3</v>
      </c>
      <c r="BH40" s="119">
        <v>3.6541353383458645E-3</v>
      </c>
      <c r="BI40" s="119">
        <v>5.6557336931822152E-3</v>
      </c>
      <c r="BJ40" s="119">
        <v>1.0470696435469768E-2</v>
      </c>
      <c r="BK40" s="119">
        <v>5.2847411677905323E-3</v>
      </c>
      <c r="BL40" s="119">
        <v>2.0733225418594473E-3</v>
      </c>
      <c r="BM40" s="119">
        <v>7.2992473041134692E-4</v>
      </c>
      <c r="BN40" s="119">
        <v>4.8922399703632677E-3</v>
      </c>
      <c r="BO40" s="119">
        <v>5.802856248743578E-5</v>
      </c>
      <c r="BP40" s="119">
        <v>9.2411743058603123E-3</v>
      </c>
      <c r="BQ40" s="119">
        <v>1.0119423270173948E-2</v>
      </c>
      <c r="BR40" s="119">
        <v>1.2934652953855114E-2</v>
      </c>
      <c r="BS40" s="119">
        <v>1.369902805454049E-2</v>
      </c>
      <c r="BT40" s="119">
        <v>8.9517102299469537E-3</v>
      </c>
      <c r="BU40" s="123">
        <v>9.1126000615640787E-3</v>
      </c>
    </row>
    <row r="41" spans="2:73" ht="13.5" x14ac:dyDescent="0.15">
      <c r="B41" s="112"/>
      <c r="C41" s="113" t="s">
        <v>344</v>
      </c>
      <c r="D41" s="259">
        <v>0.6028789968279159</v>
      </c>
      <c r="E41" s="120">
        <v>0.54232998922224496</v>
      </c>
      <c r="F41" s="120">
        <v>0.53867621763006812</v>
      </c>
      <c r="G41" s="120">
        <v>0.51694330098805652</v>
      </c>
      <c r="H41" s="120">
        <v>0.51416033862850807</v>
      </c>
      <c r="I41" s="120">
        <v>0.61176349809285369</v>
      </c>
      <c r="J41" s="120">
        <v>0.56483660105917732</v>
      </c>
      <c r="K41" s="120">
        <v>0.51945866141732289</v>
      </c>
      <c r="L41" s="120">
        <v>0.52822144224912693</v>
      </c>
      <c r="M41" s="120">
        <v>0.52671267510140862</v>
      </c>
      <c r="N41" s="120">
        <v>0.60892750547191088</v>
      </c>
      <c r="O41" s="120">
        <v>0.61348774765296477</v>
      </c>
      <c r="P41" s="120">
        <v>0.60425944113333963</v>
      </c>
      <c r="Q41" s="120">
        <v>0.61923579315423338</v>
      </c>
      <c r="R41" s="120">
        <v>0.62504583274573411</v>
      </c>
      <c r="S41" s="120">
        <v>0.54689508751645399</v>
      </c>
      <c r="T41" s="120">
        <v>0.50057842688684151</v>
      </c>
      <c r="U41" s="120">
        <v>0.52511606071670747</v>
      </c>
      <c r="V41" s="120">
        <v>0.49859584302100968</v>
      </c>
      <c r="W41" s="120">
        <v>0.5498049257871972</v>
      </c>
      <c r="X41" s="120">
        <v>0.5884810093943118</v>
      </c>
      <c r="Y41" s="120">
        <v>0.45097325072400934</v>
      </c>
      <c r="Z41" s="120">
        <v>0.54817961557099026</v>
      </c>
      <c r="AA41" s="120">
        <v>0.53852704506910121</v>
      </c>
      <c r="AB41" s="120">
        <v>0.59929127171091023</v>
      </c>
      <c r="AC41" s="120">
        <v>0.50758674080994315</v>
      </c>
      <c r="AD41" s="120">
        <v>0.56136580684297044</v>
      </c>
      <c r="AE41" s="120">
        <v>0.54074590811343715</v>
      </c>
      <c r="AF41" s="120">
        <v>0.55017367703366737</v>
      </c>
      <c r="AG41" s="120">
        <v>0.50239657653797021</v>
      </c>
      <c r="AH41" s="120">
        <v>0.50972169847758664</v>
      </c>
      <c r="AI41" s="120">
        <v>0.51281048503562232</v>
      </c>
      <c r="AJ41" s="120">
        <v>0.51267785996307136</v>
      </c>
      <c r="AK41" s="120">
        <v>0.50807924048788899</v>
      </c>
      <c r="AL41" s="120">
        <v>0.50048056343033442</v>
      </c>
      <c r="AM41" s="120">
        <v>0.65191697765408563</v>
      </c>
      <c r="AN41" s="120">
        <v>0.57716835228373164</v>
      </c>
      <c r="AO41" s="120">
        <v>0.4915465910047277</v>
      </c>
      <c r="AP41" s="120">
        <v>0.50210178960196084</v>
      </c>
      <c r="AQ41" s="120">
        <v>0.63794185316879304</v>
      </c>
      <c r="AR41" s="120">
        <v>0.57248003340815357</v>
      </c>
      <c r="AS41" s="120">
        <v>0.53159411048925131</v>
      </c>
      <c r="AT41" s="120">
        <v>0.53429178223894391</v>
      </c>
      <c r="AU41" s="120">
        <v>0.51860533680573384</v>
      </c>
      <c r="AV41" s="120">
        <v>0.58479935718674669</v>
      </c>
      <c r="AW41" s="120">
        <v>0.68641766898783152</v>
      </c>
      <c r="AX41" s="120">
        <v>0.4291762127701963</v>
      </c>
      <c r="AY41" s="120">
        <v>0.50374262815666115</v>
      </c>
      <c r="AZ41" s="120">
        <v>0.50960670688262955</v>
      </c>
      <c r="BA41" s="120">
        <v>0.48087608816447486</v>
      </c>
      <c r="BB41" s="120">
        <v>0.51729562352006098</v>
      </c>
      <c r="BC41" s="120">
        <v>0.50942699642755018</v>
      </c>
      <c r="BD41" s="120">
        <v>0.54333829028162617</v>
      </c>
      <c r="BE41" s="120">
        <v>0.51511791471849089</v>
      </c>
      <c r="BF41" s="120">
        <v>0.53622348209216586</v>
      </c>
      <c r="BG41" s="120">
        <v>0.54031019986513051</v>
      </c>
      <c r="BH41" s="120">
        <v>0.63053834586466162</v>
      </c>
      <c r="BI41" s="120">
        <v>0.51543108451088293</v>
      </c>
      <c r="BJ41" s="120">
        <v>0.45920744036891498</v>
      </c>
      <c r="BK41" s="120">
        <v>0.51705530104150588</v>
      </c>
      <c r="BL41" s="120">
        <v>0.40157453552051869</v>
      </c>
      <c r="BM41" s="120">
        <v>0.62650936892704179</v>
      </c>
      <c r="BN41" s="120">
        <v>0.43918710677628936</v>
      </c>
      <c r="BO41" s="120">
        <v>0.49105013046064316</v>
      </c>
      <c r="BP41" s="120">
        <v>0.4913632275699748</v>
      </c>
      <c r="BQ41" s="120">
        <v>0.47962674315170822</v>
      </c>
      <c r="BR41" s="120">
        <v>0.40781805709718405</v>
      </c>
      <c r="BS41" s="120">
        <v>0.41486327115128774</v>
      </c>
      <c r="BT41" s="120">
        <v>0.59910615246031418</v>
      </c>
      <c r="BU41" s="124">
        <v>0.38265344368083004</v>
      </c>
    </row>
    <row r="42" spans="2:73" ht="13.5" x14ac:dyDescent="0.15">
      <c r="B42" s="110"/>
      <c r="C42" s="111" t="s">
        <v>345</v>
      </c>
      <c r="D42" s="258">
        <v>2.7731966824917194E-2</v>
      </c>
      <c r="E42" s="119">
        <v>2.4586657738319195E-2</v>
      </c>
      <c r="F42" s="119">
        <v>2.6173847712921566E-2</v>
      </c>
      <c r="G42" s="119">
        <v>2.7057537544542824E-2</v>
      </c>
      <c r="H42" s="119">
        <v>2.7144053285895985E-2</v>
      </c>
      <c r="I42" s="119">
        <v>2.4109801072424168E-2</v>
      </c>
      <c r="J42" s="119">
        <v>2.5110131083975001E-2</v>
      </c>
      <c r="K42" s="119">
        <v>3.0472440944881891E-2</v>
      </c>
      <c r="L42" s="119">
        <v>2.7985064635036371E-2</v>
      </c>
      <c r="M42" s="119">
        <v>2.8094341676732925E-2</v>
      </c>
      <c r="N42" s="119">
        <v>2.2139682960801221E-2</v>
      </c>
      <c r="O42" s="119">
        <v>2.121351969766894E-2</v>
      </c>
      <c r="P42" s="119">
        <v>2.8132525662931025E-2</v>
      </c>
      <c r="Q42" s="119">
        <v>1.6903870790006527E-2</v>
      </c>
      <c r="R42" s="119">
        <v>2.1153574954167254E-2</v>
      </c>
      <c r="S42" s="119">
        <v>2.2603589540745685E-2</v>
      </c>
      <c r="T42" s="119">
        <v>2.217909656219454E-2</v>
      </c>
      <c r="U42" s="119">
        <v>1.9230434858205969E-2</v>
      </c>
      <c r="V42" s="119">
        <v>2.2417341584540926E-2</v>
      </c>
      <c r="W42" s="119">
        <v>2.2630258257744253E-2</v>
      </c>
      <c r="X42" s="119">
        <v>3.3864216524706267E-2</v>
      </c>
      <c r="Y42" s="119">
        <v>1.8157652619548187E-2</v>
      </c>
      <c r="Z42" s="119">
        <v>2.0125989339363593E-2</v>
      </c>
      <c r="AA42" s="119">
        <v>3.133427152118741E-2</v>
      </c>
      <c r="AB42" s="119">
        <v>2.6209669001258457E-2</v>
      </c>
      <c r="AC42" s="119">
        <v>1.9003496842227633E-2</v>
      </c>
      <c r="AD42" s="119">
        <v>2.191308402608191E-2</v>
      </c>
      <c r="AE42" s="119">
        <v>1.8990735242399959E-2</v>
      </c>
      <c r="AF42" s="119">
        <v>1.5696534555971194E-2</v>
      </c>
      <c r="AG42" s="119">
        <v>1.7610769155116716E-2</v>
      </c>
      <c r="AH42" s="119">
        <v>2.0668673599857065E-2</v>
      </c>
      <c r="AI42" s="119">
        <v>2.2008162820139267E-2</v>
      </c>
      <c r="AJ42" s="119">
        <v>2.2051460916630339E-2</v>
      </c>
      <c r="AK42" s="119">
        <v>2.3161483566905394E-2</v>
      </c>
      <c r="AL42" s="119">
        <v>2.368715545037902E-2</v>
      </c>
      <c r="AM42" s="119">
        <v>2.2761568280186863E-2</v>
      </c>
      <c r="AN42" s="119">
        <v>1.5983050927522401E-2</v>
      </c>
      <c r="AO42" s="119">
        <v>2.5237517633951823E-2</v>
      </c>
      <c r="AP42" s="119">
        <v>1.9801550897083055E-2</v>
      </c>
      <c r="AQ42" s="119">
        <v>1.6523739803388414E-2</v>
      </c>
      <c r="AR42" s="119">
        <v>1.9000887404082061E-2</v>
      </c>
      <c r="AS42" s="119">
        <v>1.7485423944957345E-2</v>
      </c>
      <c r="AT42" s="119">
        <v>1.7104697040434276E-2</v>
      </c>
      <c r="AU42" s="119">
        <v>1.6736985756754766E-2</v>
      </c>
      <c r="AV42" s="119">
        <v>1.9681429314174978E-2</v>
      </c>
      <c r="AW42" s="119">
        <v>1.7598649504114793E-2</v>
      </c>
      <c r="AX42" s="119">
        <v>1.8179101504133877E-2</v>
      </c>
      <c r="AY42" s="119">
        <v>2.1416150007560864E-2</v>
      </c>
      <c r="AZ42" s="119">
        <v>2.1647746164442122E-2</v>
      </c>
      <c r="BA42" s="119">
        <v>2.0513057973698835E-2</v>
      </c>
      <c r="BB42" s="119">
        <v>2.0543900029253808E-2</v>
      </c>
      <c r="BC42" s="119">
        <v>2.0968788218436223E-2</v>
      </c>
      <c r="BD42" s="119">
        <v>2.2600825633284843E-2</v>
      </c>
      <c r="BE42" s="119">
        <v>2.393617577162397E-2</v>
      </c>
      <c r="BF42" s="119">
        <v>1.8295657180325772E-2</v>
      </c>
      <c r="BG42" s="119">
        <v>2.4620858860496149E-2</v>
      </c>
      <c r="BH42" s="119">
        <v>2.1572932330827067E-2</v>
      </c>
      <c r="BI42" s="119">
        <v>2.0744915153506779E-2</v>
      </c>
      <c r="BJ42" s="119">
        <v>2.2381558126265803E-2</v>
      </c>
      <c r="BK42" s="119">
        <v>1.5751274000102948E-2</v>
      </c>
      <c r="BL42" s="119">
        <v>1.0838208615334939E-2</v>
      </c>
      <c r="BM42" s="119">
        <v>3.1745487099984093E-2</v>
      </c>
      <c r="BN42" s="119">
        <v>1.5299340333662285E-2</v>
      </c>
      <c r="BO42" s="119">
        <v>1.0366388198648348E-2</v>
      </c>
      <c r="BP42" s="119">
        <v>1.3004848990548011E-2</v>
      </c>
      <c r="BQ42" s="119">
        <v>1.4931081547253011E-2</v>
      </c>
      <c r="BR42" s="119">
        <v>1.1149680593512448E-2</v>
      </c>
      <c r="BS42" s="119">
        <v>1.8224703565349245E-2</v>
      </c>
      <c r="BT42" s="119">
        <v>9.5596853749304132E-3</v>
      </c>
      <c r="BU42" s="123">
        <v>1.1299241294504369E-2</v>
      </c>
    </row>
    <row r="43" spans="2:73" ht="13.5" x14ac:dyDescent="0.15">
      <c r="B43" s="110"/>
      <c r="C43" s="111" t="s">
        <v>125</v>
      </c>
      <c r="D43" s="258">
        <v>0.29620890480149503</v>
      </c>
      <c r="E43" s="119">
        <v>0.33550622503910277</v>
      </c>
      <c r="F43" s="119">
        <v>0.34196771353407024</v>
      </c>
      <c r="G43" s="119">
        <v>0.35762131899331506</v>
      </c>
      <c r="H43" s="119">
        <v>0.36022158032431617</v>
      </c>
      <c r="I43" s="119">
        <v>0.26902605248402817</v>
      </c>
      <c r="J43" s="119">
        <v>0.32312512891428491</v>
      </c>
      <c r="K43" s="119">
        <v>0.33984251968503937</v>
      </c>
      <c r="L43" s="119">
        <v>0.36731839699462054</v>
      </c>
      <c r="M43" s="119">
        <v>0.36899065555447819</v>
      </c>
      <c r="N43" s="119">
        <v>0.27786694965842013</v>
      </c>
      <c r="O43" s="119">
        <v>0.2649314688293708</v>
      </c>
      <c r="P43" s="119">
        <v>0.29764543448721226</v>
      </c>
      <c r="Q43" s="119">
        <v>0.24455488481275592</v>
      </c>
      <c r="R43" s="119">
        <v>0.28196305175574671</v>
      </c>
      <c r="S43" s="119">
        <v>0.32743310679340115</v>
      </c>
      <c r="T43" s="119">
        <v>0.39292603414928351</v>
      </c>
      <c r="U43" s="119">
        <v>0.3823657260097717</v>
      </c>
      <c r="V43" s="119">
        <v>0.39377928253829997</v>
      </c>
      <c r="W43" s="119">
        <v>0.32331852202212125</v>
      </c>
      <c r="X43" s="119">
        <v>0.27890706249409097</v>
      </c>
      <c r="Y43" s="119">
        <v>0.41762601024960827</v>
      </c>
      <c r="Z43" s="119">
        <v>0.27704409626877724</v>
      </c>
      <c r="AA43" s="119">
        <v>0.33070159612215688</v>
      </c>
      <c r="AB43" s="119">
        <v>0.22807656303105561</v>
      </c>
      <c r="AC43" s="119">
        <v>0.38988190259891786</v>
      </c>
      <c r="AD43" s="119">
        <v>0.32725140855163209</v>
      </c>
      <c r="AE43" s="119">
        <v>0.28381751829025731</v>
      </c>
      <c r="AF43" s="119">
        <v>0.33937673473281471</v>
      </c>
      <c r="AG43" s="119">
        <v>0.37803445389178925</v>
      </c>
      <c r="AH43" s="119">
        <v>0.33975839390035156</v>
      </c>
      <c r="AI43" s="119">
        <v>0.34340707856579639</v>
      </c>
      <c r="AJ43" s="119">
        <v>0.34199023623697372</v>
      </c>
      <c r="AK43" s="119">
        <v>0.34421332173335067</v>
      </c>
      <c r="AL43" s="119">
        <v>0.31771569490548918</v>
      </c>
      <c r="AM43" s="119">
        <v>0.23854918721593218</v>
      </c>
      <c r="AN43" s="119">
        <v>0.3176840991435711</v>
      </c>
      <c r="AO43" s="119">
        <v>0.39260459868745134</v>
      </c>
      <c r="AP43" s="119">
        <v>0.34696872190197126</v>
      </c>
      <c r="AQ43" s="119">
        <v>0.26563480443421877</v>
      </c>
      <c r="AR43" s="119">
        <v>0.30766821527379024</v>
      </c>
      <c r="AS43" s="119">
        <v>0.33284565656093568</v>
      </c>
      <c r="AT43" s="119">
        <v>0.3296176274041322</v>
      </c>
      <c r="AU43" s="119">
        <v>0.33304893002561864</v>
      </c>
      <c r="AV43" s="119">
        <v>0.34451009122276316</v>
      </c>
      <c r="AW43" s="119">
        <v>0.22202996412745304</v>
      </c>
      <c r="AX43" s="119">
        <v>0.4790317760733141</v>
      </c>
      <c r="AY43" s="119">
        <v>0.36617269015575382</v>
      </c>
      <c r="AZ43" s="119">
        <v>0.35775186434237399</v>
      </c>
      <c r="BA43" s="119">
        <v>0.3990090757547694</v>
      </c>
      <c r="BB43" s="119">
        <v>0.39132210649489713</v>
      </c>
      <c r="BC43" s="119">
        <v>0.3265835628701696</v>
      </c>
      <c r="BD43" s="119">
        <v>0.30106656210053634</v>
      </c>
      <c r="BE43" s="119">
        <v>0.31052756986784102</v>
      </c>
      <c r="BF43" s="119">
        <v>0.32624723126254429</v>
      </c>
      <c r="BG43" s="119">
        <v>0.29829117465601102</v>
      </c>
      <c r="BH43" s="119">
        <v>0.25547969924812031</v>
      </c>
      <c r="BI43" s="119">
        <v>0.32940855666571112</v>
      </c>
      <c r="BJ43" s="119">
        <v>0.27999495699708571</v>
      </c>
      <c r="BK43" s="119">
        <v>0.33216657229628865</v>
      </c>
      <c r="BL43" s="119">
        <v>0.43983328447429804</v>
      </c>
      <c r="BM43" s="119">
        <v>0.27895290113886972</v>
      </c>
      <c r="BN43" s="119">
        <v>0.4103379894963935</v>
      </c>
      <c r="BO43" s="119">
        <v>0.38380091229190028</v>
      </c>
      <c r="BP43" s="119">
        <v>0.43568716336020874</v>
      </c>
      <c r="BQ43" s="119">
        <v>0.45608705634503183</v>
      </c>
      <c r="BR43" s="119">
        <v>0.47564213314553555</v>
      </c>
      <c r="BS43" s="119">
        <v>0.48334679223140786</v>
      </c>
      <c r="BT43" s="119">
        <v>0.34318997527567746</v>
      </c>
      <c r="BU43" s="123">
        <v>0.55657037045307012</v>
      </c>
    </row>
    <row r="44" spans="2:73" ht="13.5" x14ac:dyDescent="0.15">
      <c r="B44" s="110"/>
      <c r="C44" s="111" t="s">
        <v>126</v>
      </c>
      <c r="D44" s="258">
        <v>2.5585832520296642E-2</v>
      </c>
      <c r="E44" s="119">
        <v>3.1951280571030763E-2</v>
      </c>
      <c r="F44" s="119">
        <v>3.0152541181519079E-2</v>
      </c>
      <c r="G44" s="119">
        <v>3.4320729487334362E-2</v>
      </c>
      <c r="H44" s="119">
        <v>3.4161729299999707E-2</v>
      </c>
      <c r="I44" s="119">
        <v>3.973813265523695E-2</v>
      </c>
      <c r="J44" s="119">
        <v>2.5135202456072925E-2</v>
      </c>
      <c r="K44" s="119">
        <v>4.2342519685039368E-2</v>
      </c>
      <c r="L44" s="119">
        <v>9.8470386096419678E-3</v>
      </c>
      <c r="M44" s="119">
        <v>9.3117110718573259E-3</v>
      </c>
      <c r="N44" s="119">
        <v>3.848245672215958E-2</v>
      </c>
      <c r="O44" s="119">
        <v>4.5276077183493135E-2</v>
      </c>
      <c r="P44" s="119">
        <v>8.4724670048029714E-3</v>
      </c>
      <c r="Q44" s="119">
        <v>6.8199982611665058E-2</v>
      </c>
      <c r="R44" s="119">
        <v>6.0217176702862781E-3</v>
      </c>
      <c r="S44" s="119">
        <v>3.4198663011785549E-2</v>
      </c>
      <c r="T44" s="119">
        <v>2.0304733481687914E-2</v>
      </c>
      <c r="U44" s="119">
        <v>9.0414341105489189E-4</v>
      </c>
      <c r="V44" s="119">
        <v>2.1872256133967392E-2</v>
      </c>
      <c r="W44" s="119">
        <v>3.5071547354657139E-2</v>
      </c>
      <c r="X44" s="119">
        <v>1.2995607965826364E-2</v>
      </c>
      <c r="Y44" s="119">
        <v>5.4815426869955546E-2</v>
      </c>
      <c r="Z44" s="119">
        <v>7.3047972863834604E-2</v>
      </c>
      <c r="AA44" s="119">
        <v>2.153141125103742E-2</v>
      </c>
      <c r="AB44" s="119">
        <v>7.1871996339030492E-2</v>
      </c>
      <c r="AC44" s="119">
        <v>1.6765635753884983E-2</v>
      </c>
      <c r="AD44" s="119">
        <v>2.2524961453981977E-2</v>
      </c>
      <c r="AE44" s="119">
        <v>8.9764950735934226E-2</v>
      </c>
      <c r="AF44" s="119">
        <v>3.6360614393696269E-2</v>
      </c>
      <c r="AG44" s="119">
        <v>1.8577222481943229E-2</v>
      </c>
      <c r="AH44" s="119">
        <v>1.6776940203723372E-2</v>
      </c>
      <c r="AI44" s="119">
        <v>1.0766926533033487E-2</v>
      </c>
      <c r="AJ44" s="119">
        <v>1.0886019630350611E-2</v>
      </c>
      <c r="AK44" s="119">
        <v>1.1626493813939985E-2</v>
      </c>
      <c r="AL44" s="119">
        <v>1.1629993978374198E-2</v>
      </c>
      <c r="AM44" s="119">
        <v>1.092446846000235E-2</v>
      </c>
      <c r="AN44" s="119">
        <v>8.4013170015068989E-3</v>
      </c>
      <c r="AO44" s="119">
        <v>1.2169118793834753E-2</v>
      </c>
      <c r="AP44" s="119">
        <v>1.2793303483813254E-2</v>
      </c>
      <c r="AQ44" s="119">
        <v>1.0876385693369588E-2</v>
      </c>
      <c r="AR44" s="119">
        <v>1.2110455708096258E-2</v>
      </c>
      <c r="AS44" s="119">
        <v>7.8401065600176272E-3</v>
      </c>
      <c r="AT44" s="119">
        <v>7.6108349582108955E-3</v>
      </c>
      <c r="AU44" s="119">
        <v>7.3661945720660859E-3</v>
      </c>
      <c r="AV44" s="119">
        <v>8.68743205558444E-3</v>
      </c>
      <c r="AW44" s="119">
        <v>8.9611029049729198E-3</v>
      </c>
      <c r="AX44" s="119">
        <v>8.0685327223827073E-3</v>
      </c>
      <c r="AY44" s="119">
        <v>1.0207167699984879E-2</v>
      </c>
      <c r="AZ44" s="119">
        <v>1.0426067543817983E-2</v>
      </c>
      <c r="BA44" s="119">
        <v>9.3535839970364885E-3</v>
      </c>
      <c r="BB44" s="119">
        <v>6.7394148134655822E-3</v>
      </c>
      <c r="BC44" s="119">
        <v>2.6903366097881826E-2</v>
      </c>
      <c r="BD44" s="119">
        <v>2.6546912761645773E-2</v>
      </c>
      <c r="BE44" s="119">
        <v>2.7964902526758897E-2</v>
      </c>
      <c r="BF44" s="119">
        <v>2.0586612504697857E-2</v>
      </c>
      <c r="BG44" s="119">
        <v>3.0948247413805471E-2</v>
      </c>
      <c r="BH44" s="119">
        <v>2.6027067669172933E-2</v>
      </c>
      <c r="BI44" s="119">
        <v>3.2464009285219857E-2</v>
      </c>
      <c r="BJ44" s="119">
        <v>2.7662164062462118E-2</v>
      </c>
      <c r="BK44" s="119">
        <v>2.0615638029546506E-2</v>
      </c>
      <c r="BL44" s="119">
        <v>1.7678473558764674E-2</v>
      </c>
      <c r="BM44" s="119">
        <v>1.83572950361999E-2</v>
      </c>
      <c r="BN44" s="119">
        <v>2.3471233379926095E-2</v>
      </c>
      <c r="BO44" s="119">
        <v>3.8785876676870022E-3</v>
      </c>
      <c r="BP44" s="119">
        <v>2.1288869165812255E-2</v>
      </c>
      <c r="BQ44" s="119">
        <v>9.4294888139472895E-3</v>
      </c>
      <c r="BR44" s="119">
        <v>2.9790153044626745E-3</v>
      </c>
      <c r="BS44" s="119">
        <v>6.564843809003712E-3</v>
      </c>
      <c r="BT44" s="119">
        <v>2.2634046111812835E-2</v>
      </c>
      <c r="BU44" s="123">
        <v>2.1819362062173341E-2</v>
      </c>
    </row>
    <row r="45" spans="2:73" ht="13.5" x14ac:dyDescent="0.15">
      <c r="B45" s="110"/>
      <c r="C45" s="111" t="s">
        <v>127</v>
      </c>
      <c r="D45" s="258">
        <v>1.2364343556694428E-2</v>
      </c>
      <c r="E45" s="119">
        <v>2.7660468162344767E-2</v>
      </c>
      <c r="F45" s="119">
        <v>2.5980011090259051E-2</v>
      </c>
      <c r="G45" s="119">
        <v>2.5492832111205094E-2</v>
      </c>
      <c r="H45" s="119">
        <v>2.5681993991140264E-2</v>
      </c>
      <c r="I45" s="119">
        <v>1.9047769468289254E-2</v>
      </c>
      <c r="J45" s="119">
        <v>2.656643900053856E-2</v>
      </c>
      <c r="K45" s="119">
        <v>3.3011811023622044E-2</v>
      </c>
      <c r="L45" s="119">
        <v>3.0588139637580291E-2</v>
      </c>
      <c r="M45" s="119">
        <v>3.0814276882361068E-2</v>
      </c>
      <c r="N45" s="119">
        <v>1.8491742389069442E-2</v>
      </c>
      <c r="O45" s="119">
        <v>2.0973410486705243E-2</v>
      </c>
      <c r="P45" s="119">
        <v>2.6444086426562985E-2</v>
      </c>
      <c r="Q45" s="119">
        <v>1.7565884505841328E-2</v>
      </c>
      <c r="R45" s="119">
        <v>2.8754759554364687E-2</v>
      </c>
      <c r="S45" s="119">
        <v>2.9760066213217994E-2</v>
      </c>
      <c r="T45" s="119">
        <v>2.7520121456647881E-2</v>
      </c>
      <c r="U45" s="119">
        <v>3.4913845565350446E-2</v>
      </c>
      <c r="V45" s="119">
        <v>2.6922725708224748E-2</v>
      </c>
      <c r="W45" s="119">
        <v>2.9900790455605428E-2</v>
      </c>
      <c r="X45" s="119">
        <v>3.7817906778859788E-2</v>
      </c>
      <c r="Y45" s="119">
        <v>2.5596840587470256E-2</v>
      </c>
      <c r="Z45" s="119">
        <v>4.1854304635761591E-2</v>
      </c>
      <c r="AA45" s="119">
        <v>3.4710544990918822E-2</v>
      </c>
      <c r="AB45" s="119">
        <v>3.1723252751363888E-2</v>
      </c>
      <c r="AC45" s="119">
        <v>3.0960658629517527E-2</v>
      </c>
      <c r="AD45" s="119">
        <v>2.7652754192320852E-2</v>
      </c>
      <c r="AE45" s="119">
        <v>2.7609784783197755E-2</v>
      </c>
      <c r="AF45" s="119">
        <v>2.2897337486582417E-2</v>
      </c>
      <c r="AG45" s="119">
        <v>6.1149116097383632E-2</v>
      </c>
      <c r="AH45" s="119">
        <v>7.4688307749644092E-2</v>
      </c>
      <c r="AI45" s="119">
        <v>7.1420237490952124E-2</v>
      </c>
      <c r="AJ45" s="119">
        <v>7.2480051627720907E-2</v>
      </c>
      <c r="AK45" s="119">
        <v>7.2412783543390272E-2</v>
      </c>
      <c r="AL45" s="119">
        <v>0.10595055087555875</v>
      </c>
      <c r="AM45" s="119">
        <v>3.4969142216880966E-2</v>
      </c>
      <c r="AN45" s="119">
        <v>4.3638665425876154E-2</v>
      </c>
      <c r="AO45" s="119">
        <v>3.814053840273033E-2</v>
      </c>
      <c r="AP45" s="119">
        <v>7.4151411005983603E-2</v>
      </c>
      <c r="AQ45" s="119">
        <v>3.0851286341769504E-2</v>
      </c>
      <c r="AR45" s="119">
        <v>4.3796001461606726E-2</v>
      </c>
      <c r="AS45" s="119">
        <v>7.2756756395854438E-2</v>
      </c>
      <c r="AT45" s="119">
        <v>7.3653182471461659E-2</v>
      </c>
      <c r="AU45" s="119">
        <v>8.5592366674781845E-2</v>
      </c>
      <c r="AV45" s="119">
        <v>8.9804792739991493E-3</v>
      </c>
      <c r="AW45" s="119">
        <v>3.2172750931982838E-2</v>
      </c>
      <c r="AX45" s="119">
        <v>2.8787727861340772E-2</v>
      </c>
      <c r="AY45" s="119">
        <v>6.3501814607591106E-2</v>
      </c>
      <c r="AZ45" s="119">
        <v>6.4955113285517507E-2</v>
      </c>
      <c r="BA45" s="119">
        <v>5.783478421929987E-2</v>
      </c>
      <c r="BB45" s="119">
        <v>3.5579252979196681E-2</v>
      </c>
      <c r="BC45" s="119">
        <v>8.0227095682374905E-2</v>
      </c>
      <c r="BD45" s="119">
        <v>7.2497388436038271E-2</v>
      </c>
      <c r="BE45" s="119">
        <v>8.9253802470116356E-2</v>
      </c>
      <c r="BF45" s="119">
        <v>6.3083234045275355E-2</v>
      </c>
      <c r="BG45" s="119">
        <v>6.9644317545948894E-2</v>
      </c>
      <c r="BH45" s="119">
        <v>3.1954887218045111E-2</v>
      </c>
      <c r="BI45" s="119">
        <v>5.6377645553512372E-2</v>
      </c>
      <c r="BJ45" s="119">
        <v>0.18067689383347421</v>
      </c>
      <c r="BK45" s="119">
        <v>8.6237367238036405E-2</v>
      </c>
      <c r="BL45" s="119">
        <v>9.6129089819901342E-2</v>
      </c>
      <c r="BM45" s="119">
        <v>1.2408720416992897E-2</v>
      </c>
      <c r="BN45" s="119">
        <v>8.2873891346510062E-2</v>
      </c>
      <c r="BO45" s="119">
        <v>6.7507942659490464E-2</v>
      </c>
      <c r="BP45" s="119">
        <v>4.0755922990788097E-2</v>
      </c>
      <c r="BQ45" s="119">
        <v>6.7401289185219718E-2</v>
      </c>
      <c r="BR45" s="119">
        <v>7.2278587276619538E-2</v>
      </c>
      <c r="BS45" s="119">
        <v>3.8424669869690758E-2</v>
      </c>
      <c r="BT45" s="119">
        <v>2.9681594731212946E-2</v>
      </c>
      <c r="BU45" s="123">
        <v>2.9710250100081499E-2</v>
      </c>
    </row>
    <row r="46" spans="2:73" ht="13.5" x14ac:dyDescent="0.15">
      <c r="B46" s="114"/>
      <c r="C46" s="111" t="s">
        <v>336</v>
      </c>
      <c r="D46" s="258">
        <v>3.8847808164924086E-2</v>
      </c>
      <c r="E46" s="119">
        <v>3.7978051745452879E-2</v>
      </c>
      <c r="F46" s="119">
        <v>3.7063874517353268E-2</v>
      </c>
      <c r="G46" s="119">
        <v>3.8576665218449116E-2</v>
      </c>
      <c r="H46" s="119">
        <v>3.8642704624272432E-2</v>
      </c>
      <c r="I46" s="119">
        <v>3.6326591854946341E-2</v>
      </c>
      <c r="J46" s="119">
        <v>3.5242895518512563E-2</v>
      </c>
      <c r="K46" s="119">
        <v>3.4891732283464566E-2</v>
      </c>
      <c r="L46" s="119">
        <v>3.6057445359281799E-2</v>
      </c>
      <c r="M46" s="119">
        <v>3.6093946879427366E-2</v>
      </c>
      <c r="N46" s="119">
        <v>3.410492803608145E-2</v>
      </c>
      <c r="O46" s="119">
        <v>3.4132621611765349E-2</v>
      </c>
      <c r="P46" s="119">
        <v>3.5061180696632541E-2</v>
      </c>
      <c r="Q46" s="119">
        <v>3.3554248986291495E-2</v>
      </c>
      <c r="R46" s="119">
        <v>3.7075165703003808E-2</v>
      </c>
      <c r="S46" s="119">
        <v>3.9120243806264256E-2</v>
      </c>
      <c r="T46" s="119">
        <v>3.6500686313250007E-2</v>
      </c>
      <c r="U46" s="119">
        <v>3.7487176812198979E-2</v>
      </c>
      <c r="V46" s="119">
        <v>3.6420980170409449E-2</v>
      </c>
      <c r="W46" s="119">
        <v>3.9284817170189182E-2</v>
      </c>
      <c r="X46" s="119">
        <v>4.795138679983154E-2</v>
      </c>
      <c r="Y46" s="119">
        <v>3.2840331977500331E-2</v>
      </c>
      <c r="Z46" s="119">
        <v>3.9760943304797285E-2</v>
      </c>
      <c r="AA46" s="119">
        <v>4.3207159095009565E-2</v>
      </c>
      <c r="AB46" s="119">
        <v>4.2841025906536719E-2</v>
      </c>
      <c r="AC46" s="119">
        <v>3.5810831871050677E-2</v>
      </c>
      <c r="AD46" s="119">
        <v>3.9301966313030769E-2</v>
      </c>
      <c r="AE46" s="119">
        <v>3.9082633335831611E-2</v>
      </c>
      <c r="AF46" s="119">
        <v>3.5495235405263781E-2</v>
      </c>
      <c r="AG46" s="119">
        <v>3.6523524130611607E-2</v>
      </c>
      <c r="AH46" s="119">
        <v>4.1122260316535382E-2</v>
      </c>
      <c r="AI46" s="119">
        <v>4.2447869521698559E-2</v>
      </c>
      <c r="AJ46" s="119">
        <v>4.2805863480650456E-2</v>
      </c>
      <c r="AK46" s="119">
        <v>4.3474573537309616E-2</v>
      </c>
      <c r="AL46" s="119">
        <v>4.3693132205647044E-2</v>
      </c>
      <c r="AM46" s="119">
        <v>4.3164752550398033E-2</v>
      </c>
      <c r="AN46" s="119">
        <v>3.9443911702323649E-2</v>
      </c>
      <c r="AO46" s="119">
        <v>4.3147197665638501E-2</v>
      </c>
      <c r="AP46" s="119">
        <v>4.7469408806064838E-2</v>
      </c>
      <c r="AQ46" s="119">
        <v>4.0472704455134907E-2</v>
      </c>
      <c r="AR46" s="119">
        <v>4.8076421151537298E-2</v>
      </c>
      <c r="AS46" s="119">
        <v>4.0055149482806682E-2</v>
      </c>
      <c r="AT46" s="119">
        <v>4.0287809298876771E-2</v>
      </c>
      <c r="AU46" s="119">
        <v>4.1372863904083124E-2</v>
      </c>
      <c r="AV46" s="119">
        <v>3.5014416032518786E-2</v>
      </c>
      <c r="AW46" s="119">
        <v>3.4564254062038405E-2</v>
      </c>
      <c r="AX46" s="119">
        <v>3.9944217551548956E-2</v>
      </c>
      <c r="AY46" s="119">
        <v>3.7653107515499773E-2</v>
      </c>
      <c r="AZ46" s="119">
        <v>3.8272455232033438E-2</v>
      </c>
      <c r="BA46" s="119">
        <v>3.5238007038340437E-2</v>
      </c>
      <c r="BB46" s="119">
        <v>3.0341165626224659E-2</v>
      </c>
      <c r="BC46" s="119">
        <v>3.888874813042599E-2</v>
      </c>
      <c r="BD46" s="119">
        <v>3.7170897887072306E-2</v>
      </c>
      <c r="BE46" s="119">
        <v>3.6734045510503952E-2</v>
      </c>
      <c r="BF46" s="119">
        <v>3.8262552276162071E-2</v>
      </c>
      <c r="BG46" s="119">
        <v>3.9356069845187025E-2</v>
      </c>
      <c r="BH46" s="119">
        <v>3.7148872180451126E-2</v>
      </c>
      <c r="BI46" s="119">
        <v>4.8731322934073541E-2</v>
      </c>
      <c r="BJ46" s="119">
        <v>3.3620019428492E-2</v>
      </c>
      <c r="BK46" s="119">
        <v>3.0344366088433623E-2</v>
      </c>
      <c r="BL46" s="119">
        <v>3.7277319635808999E-2</v>
      </c>
      <c r="BM46" s="119">
        <v>3.3585895608286204E-2</v>
      </c>
      <c r="BN46" s="119">
        <v>3.1140360434962627E-2</v>
      </c>
      <c r="BO46" s="119">
        <v>4.3966998327533931E-2</v>
      </c>
      <c r="BP46" s="119">
        <v>2.95967505465938E-2</v>
      </c>
      <c r="BQ46" s="119">
        <v>2.3414506391123611E-2</v>
      </c>
      <c r="BR46" s="119">
        <v>3.1982074734904192E-2</v>
      </c>
      <c r="BS46" s="119">
        <v>4.3037489324866812E-2</v>
      </c>
      <c r="BT46" s="119">
        <v>2.8367210370153467E-2</v>
      </c>
      <c r="BU46" s="123">
        <v>2.2636760772517542E-2</v>
      </c>
    </row>
    <row r="47" spans="2:73" ht="13.5" x14ac:dyDescent="0.15">
      <c r="B47" s="114"/>
      <c r="C47" s="111" t="s">
        <v>346</v>
      </c>
      <c r="D47" s="258">
        <v>-3.6178526962433824E-3</v>
      </c>
      <c r="E47" s="119">
        <v>-1.2672478495299279E-5</v>
      </c>
      <c r="F47" s="119">
        <v>-1.4205666191320068E-5</v>
      </c>
      <c r="G47" s="119">
        <v>-1.2384342903090378E-5</v>
      </c>
      <c r="H47" s="119">
        <v>-1.2400154132756978E-5</v>
      </c>
      <c r="I47" s="119">
        <v>-1.184562777878685E-5</v>
      </c>
      <c r="J47" s="119">
        <v>-1.6398032561342872E-5</v>
      </c>
      <c r="K47" s="119">
        <v>-1.9685039370078739E-5</v>
      </c>
      <c r="L47" s="119">
        <v>-1.7527485287867037E-5</v>
      </c>
      <c r="M47" s="119">
        <v>-1.7607166265462999E-5</v>
      </c>
      <c r="N47" s="119">
        <v>-1.3265238442661008E-5</v>
      </c>
      <c r="O47" s="119">
        <v>-1.484546196818553E-5</v>
      </c>
      <c r="P47" s="119">
        <v>-1.5135411481386807E-5</v>
      </c>
      <c r="Q47" s="119">
        <v>-1.4664860793808915E-5</v>
      </c>
      <c r="R47" s="119">
        <v>-1.4102383302778169E-5</v>
      </c>
      <c r="S47" s="119">
        <v>-1.0756881868845335E-5</v>
      </c>
      <c r="T47" s="119">
        <v>-9.0988499053719611E-6</v>
      </c>
      <c r="U47" s="119">
        <v>-1.7387373289517154E-5</v>
      </c>
      <c r="V47" s="119">
        <v>-8.4291564521680493E-6</v>
      </c>
      <c r="W47" s="119">
        <v>-1.0861047514551353E-5</v>
      </c>
      <c r="X47" s="119">
        <v>-1.7189957626754449E-5</v>
      </c>
      <c r="Y47" s="119">
        <v>-9.5130280919719557E-6</v>
      </c>
      <c r="Z47" s="119">
        <v>-1.2921983524471006E-5</v>
      </c>
      <c r="AA47" s="119">
        <v>-1.2028049411226981E-5</v>
      </c>
      <c r="AB47" s="119">
        <v>-1.3778740155507697E-5</v>
      </c>
      <c r="AC47" s="119">
        <v>-9.2665055417915182E-6</v>
      </c>
      <c r="AD47" s="119">
        <v>-9.9813800180681811E-6</v>
      </c>
      <c r="AE47" s="119">
        <v>-1.1530501057923472E-5</v>
      </c>
      <c r="AF47" s="119">
        <v>-1.3360799574378368E-7</v>
      </c>
      <c r="AG47" s="119">
        <v>-1.4291662294814543E-2</v>
      </c>
      <c r="AH47" s="119">
        <v>-2.736274247698105E-3</v>
      </c>
      <c r="AI47" s="119">
        <v>-2.86075996724219E-3</v>
      </c>
      <c r="AJ47" s="119">
        <v>-2.8914918553973345E-3</v>
      </c>
      <c r="AK47" s="119">
        <v>-2.9678966827850427E-3</v>
      </c>
      <c r="AL47" s="119">
        <v>-3.1570908457826631E-3</v>
      </c>
      <c r="AM47" s="119">
        <v>-2.2860963774860169E-3</v>
      </c>
      <c r="AN47" s="119">
        <v>-2.3193964845318457E-3</v>
      </c>
      <c r="AO47" s="119">
        <v>-2.8455621883344308E-3</v>
      </c>
      <c r="AP47" s="119">
        <v>-3.2861856968767543E-3</v>
      </c>
      <c r="AQ47" s="119">
        <v>-2.3007738966743358E-3</v>
      </c>
      <c r="AR47" s="119">
        <v>-3.1320144072662735E-3</v>
      </c>
      <c r="AS47" s="119">
        <v>-2.5772034338231243E-3</v>
      </c>
      <c r="AT47" s="119">
        <v>-2.5659334120597954E-3</v>
      </c>
      <c r="AU47" s="119">
        <v>-2.7226777390383745E-3</v>
      </c>
      <c r="AV47" s="119">
        <v>-1.6732050857872099E-3</v>
      </c>
      <c r="AW47" s="119">
        <v>-1.7443905183934726E-3</v>
      </c>
      <c r="AX47" s="119">
        <v>-3.1875684829166251E-3</v>
      </c>
      <c r="AY47" s="119">
        <v>-2.6935581430515649E-3</v>
      </c>
      <c r="AZ47" s="119">
        <v>-2.659953450814611E-3</v>
      </c>
      <c r="BA47" s="119">
        <v>-2.8245971476199296E-3</v>
      </c>
      <c r="BB47" s="119">
        <v>-1.8214634630988062E-3</v>
      </c>
      <c r="BC47" s="119">
        <v>-2.9985574268387781E-3</v>
      </c>
      <c r="BD47" s="119">
        <v>-3.2208771002038917E-3</v>
      </c>
      <c r="BE47" s="119">
        <v>-3.5344108653349747E-3</v>
      </c>
      <c r="BF47" s="119">
        <v>-2.6987693611713057E-3</v>
      </c>
      <c r="BG47" s="119">
        <v>-3.1708681865790494E-3</v>
      </c>
      <c r="BH47" s="119">
        <v>-2.7218045112781955E-3</v>
      </c>
      <c r="BI47" s="119">
        <v>-3.1575341029065254E-3</v>
      </c>
      <c r="BJ47" s="119">
        <v>-3.5430328166949259E-3</v>
      </c>
      <c r="BK47" s="119">
        <v>-2.1705186939139686E-3</v>
      </c>
      <c r="BL47" s="119">
        <v>-3.3309116246266531E-3</v>
      </c>
      <c r="BM47" s="119">
        <v>-1.5596682273746729E-3</v>
      </c>
      <c r="BN47" s="119">
        <v>-2.309921767743904E-3</v>
      </c>
      <c r="BO47" s="119">
        <v>-5.7095960590316272E-4</v>
      </c>
      <c r="BP47" s="119">
        <v>-3.1696782623925751E-2</v>
      </c>
      <c r="BQ47" s="119">
        <v>-5.0890165434283742E-2</v>
      </c>
      <c r="BR47" s="119">
        <v>-1.8495481522185439E-3</v>
      </c>
      <c r="BS47" s="119">
        <v>-4.461769951606063E-3</v>
      </c>
      <c r="BT47" s="119">
        <v>-3.2538664324101213E-2</v>
      </c>
      <c r="BU47" s="123">
        <v>-2.4689428363177026E-2</v>
      </c>
    </row>
    <row r="48" spans="2:73" ht="13.5" x14ac:dyDescent="0.15">
      <c r="B48" s="115"/>
      <c r="C48" s="113" t="s">
        <v>347</v>
      </c>
      <c r="D48" s="259">
        <v>0.39712100317208404</v>
      </c>
      <c r="E48" s="120">
        <v>0.45767001077775504</v>
      </c>
      <c r="F48" s="120">
        <v>0.46132378236993188</v>
      </c>
      <c r="G48" s="120">
        <v>0.48305669901194342</v>
      </c>
      <c r="H48" s="120">
        <v>0.48583966137149182</v>
      </c>
      <c r="I48" s="120">
        <v>0.38823650190714609</v>
      </c>
      <c r="J48" s="120">
        <v>0.43516339894082262</v>
      </c>
      <c r="K48" s="120">
        <v>0.48054133858267717</v>
      </c>
      <c r="L48" s="120">
        <v>0.47177855775087307</v>
      </c>
      <c r="M48" s="120">
        <v>0.47328732489859132</v>
      </c>
      <c r="N48" s="120">
        <v>0.39107249452808912</v>
      </c>
      <c r="O48" s="120">
        <v>0.38651225234703529</v>
      </c>
      <c r="P48" s="120">
        <v>0.39574055886666037</v>
      </c>
      <c r="Q48" s="120">
        <v>0.38076420684576651</v>
      </c>
      <c r="R48" s="120">
        <v>0.37495416725426589</v>
      </c>
      <c r="S48" s="120">
        <v>0.45310491248354579</v>
      </c>
      <c r="T48" s="120">
        <v>0.49942157311315849</v>
      </c>
      <c r="U48" s="120">
        <v>0.47488393928329248</v>
      </c>
      <c r="V48" s="120">
        <v>0.50140415697899032</v>
      </c>
      <c r="W48" s="120">
        <v>0.45019507421280264</v>
      </c>
      <c r="X48" s="120">
        <v>0.4115189906056882</v>
      </c>
      <c r="Y48" s="120">
        <v>0.54902674927599071</v>
      </c>
      <c r="Z48" s="120">
        <v>0.45182038442900979</v>
      </c>
      <c r="AA48" s="120">
        <v>0.46147295493089879</v>
      </c>
      <c r="AB48" s="120">
        <v>0.40070872828908966</v>
      </c>
      <c r="AC48" s="120">
        <v>0.49241325919005685</v>
      </c>
      <c r="AD48" s="120">
        <v>0.43863419315702951</v>
      </c>
      <c r="AE48" s="120">
        <v>0.45925409188656297</v>
      </c>
      <c r="AF48" s="120">
        <v>0.44982632296633263</v>
      </c>
      <c r="AG48" s="120">
        <v>0.49760342346202996</v>
      </c>
      <c r="AH48" s="120">
        <v>0.49027830152241336</v>
      </c>
      <c r="AI48" s="120">
        <v>0.48718951496437762</v>
      </c>
      <c r="AJ48" s="120">
        <v>0.48732214003692875</v>
      </c>
      <c r="AK48" s="120">
        <v>0.49192075951211089</v>
      </c>
      <c r="AL48" s="120">
        <v>0.49951943656966558</v>
      </c>
      <c r="AM48" s="120">
        <v>0.34808302234591437</v>
      </c>
      <c r="AN48" s="120">
        <v>0.42283164771626836</v>
      </c>
      <c r="AO48" s="120">
        <v>0.50845340899527236</v>
      </c>
      <c r="AP48" s="120">
        <v>0.49789821039803928</v>
      </c>
      <c r="AQ48" s="120">
        <v>0.3620581468312068</v>
      </c>
      <c r="AR48" s="120">
        <v>0.42751996659184632</v>
      </c>
      <c r="AS48" s="120">
        <v>0.46840588951074863</v>
      </c>
      <c r="AT48" s="120">
        <v>0.46570821776105598</v>
      </c>
      <c r="AU48" s="120">
        <v>0.4813946631942661</v>
      </c>
      <c r="AV48" s="120">
        <v>0.41520064281325325</v>
      </c>
      <c r="AW48" s="120">
        <v>0.31358233101216854</v>
      </c>
      <c r="AX48" s="120">
        <v>0.57082378722980387</v>
      </c>
      <c r="AY48" s="120">
        <v>0.4962573718433389</v>
      </c>
      <c r="AZ48" s="120">
        <v>0.49039329311737045</v>
      </c>
      <c r="BA48" s="120">
        <v>0.51912391183552509</v>
      </c>
      <c r="BB48" s="120">
        <v>0.48270437647993908</v>
      </c>
      <c r="BC48" s="120">
        <v>0.49057300357244971</v>
      </c>
      <c r="BD48" s="120">
        <v>0.45666170971837361</v>
      </c>
      <c r="BE48" s="120">
        <v>0.48488208528150928</v>
      </c>
      <c r="BF48" s="120">
        <v>0.46377651790783403</v>
      </c>
      <c r="BG48" s="120">
        <v>0.45968980013486954</v>
      </c>
      <c r="BH48" s="120">
        <v>0.36946165413533844</v>
      </c>
      <c r="BI48" s="120">
        <v>0.48456891548911718</v>
      </c>
      <c r="BJ48" s="120">
        <v>0.54079255963108497</v>
      </c>
      <c r="BK48" s="120">
        <v>0.48294469895849418</v>
      </c>
      <c r="BL48" s="120">
        <v>0.59842546447948142</v>
      </c>
      <c r="BM48" s="120">
        <v>0.37349063107295816</v>
      </c>
      <c r="BN48" s="120">
        <v>0.56081289322371053</v>
      </c>
      <c r="BO48" s="120">
        <v>0.50894986953935684</v>
      </c>
      <c r="BP48" s="120">
        <v>0.50863677243002514</v>
      </c>
      <c r="BQ48" s="120">
        <v>0.52037325684829183</v>
      </c>
      <c r="BR48" s="120">
        <v>0.59218194290281589</v>
      </c>
      <c r="BS48" s="120">
        <v>0.58513672884871226</v>
      </c>
      <c r="BT48" s="120">
        <v>0.40089384753968593</v>
      </c>
      <c r="BU48" s="124">
        <v>0.6173465563191699</v>
      </c>
    </row>
    <row r="49" spans="2:74" ht="14.25" thickBot="1" x14ac:dyDescent="0.2">
      <c r="B49" s="116"/>
      <c r="C49" s="117" t="s">
        <v>390</v>
      </c>
      <c r="D49" s="260">
        <v>1</v>
      </c>
      <c r="E49" s="121">
        <v>1</v>
      </c>
      <c r="F49" s="121">
        <v>1</v>
      </c>
      <c r="G49" s="121">
        <v>1</v>
      </c>
      <c r="H49" s="121">
        <v>0.99999999999999989</v>
      </c>
      <c r="I49" s="121">
        <v>0.99999999999999978</v>
      </c>
      <c r="J49" s="121">
        <v>1</v>
      </c>
      <c r="K49" s="121">
        <v>1</v>
      </c>
      <c r="L49" s="121">
        <v>1</v>
      </c>
      <c r="M49" s="121">
        <v>1</v>
      </c>
      <c r="N49" s="121">
        <v>1</v>
      </c>
      <c r="O49" s="121">
        <v>1</v>
      </c>
      <c r="P49" s="121">
        <v>1</v>
      </c>
      <c r="Q49" s="121">
        <v>0.99999999999999989</v>
      </c>
      <c r="R49" s="121">
        <v>1</v>
      </c>
      <c r="S49" s="121">
        <v>0.99999999999999978</v>
      </c>
      <c r="T49" s="121">
        <v>1</v>
      </c>
      <c r="U49" s="121">
        <v>1</v>
      </c>
      <c r="V49" s="121">
        <v>1</v>
      </c>
      <c r="W49" s="121">
        <v>0.99999999999999978</v>
      </c>
      <c r="X49" s="121">
        <v>1</v>
      </c>
      <c r="Y49" s="121">
        <v>1</v>
      </c>
      <c r="Z49" s="121">
        <v>1</v>
      </c>
      <c r="AA49" s="121">
        <v>1</v>
      </c>
      <c r="AB49" s="121">
        <v>0.99999999999999989</v>
      </c>
      <c r="AC49" s="121">
        <v>1</v>
      </c>
      <c r="AD49" s="121">
        <v>1</v>
      </c>
      <c r="AE49" s="121">
        <v>1</v>
      </c>
      <c r="AF49" s="121">
        <v>1</v>
      </c>
      <c r="AG49" s="121">
        <v>1.0000000000000002</v>
      </c>
      <c r="AH49" s="121">
        <v>1</v>
      </c>
      <c r="AI49" s="121">
        <v>1</v>
      </c>
      <c r="AJ49" s="121">
        <v>1</v>
      </c>
      <c r="AK49" s="121">
        <v>0.99999999999999989</v>
      </c>
      <c r="AL49" s="121">
        <v>1</v>
      </c>
      <c r="AM49" s="121">
        <v>1</v>
      </c>
      <c r="AN49" s="121">
        <v>1</v>
      </c>
      <c r="AO49" s="121">
        <v>1</v>
      </c>
      <c r="AP49" s="121">
        <v>1</v>
      </c>
      <c r="AQ49" s="121">
        <v>0.99999999999999978</v>
      </c>
      <c r="AR49" s="121">
        <v>0.99999999999999989</v>
      </c>
      <c r="AS49" s="121">
        <v>1</v>
      </c>
      <c r="AT49" s="121">
        <v>0.99999999999999989</v>
      </c>
      <c r="AU49" s="121">
        <v>1</v>
      </c>
      <c r="AV49" s="121">
        <v>1</v>
      </c>
      <c r="AW49" s="121">
        <v>1</v>
      </c>
      <c r="AX49" s="121">
        <v>1.0000000000000002</v>
      </c>
      <c r="AY49" s="121">
        <v>1</v>
      </c>
      <c r="AZ49" s="121">
        <v>1</v>
      </c>
      <c r="BA49" s="121">
        <v>1</v>
      </c>
      <c r="BB49" s="121">
        <v>1</v>
      </c>
      <c r="BC49" s="121">
        <v>0.99999999999999989</v>
      </c>
      <c r="BD49" s="121">
        <v>0.99999999999999978</v>
      </c>
      <c r="BE49" s="121">
        <v>1.0000000000000002</v>
      </c>
      <c r="BF49" s="121">
        <v>0.99999999999999989</v>
      </c>
      <c r="BG49" s="121">
        <v>1</v>
      </c>
      <c r="BH49" s="121">
        <v>1</v>
      </c>
      <c r="BI49" s="121">
        <v>1</v>
      </c>
      <c r="BJ49" s="121">
        <v>1</v>
      </c>
      <c r="BK49" s="121">
        <v>1</v>
      </c>
      <c r="BL49" s="121">
        <v>1</v>
      </c>
      <c r="BM49" s="121">
        <v>1</v>
      </c>
      <c r="BN49" s="121">
        <v>0.99999999999999989</v>
      </c>
      <c r="BO49" s="121">
        <v>1</v>
      </c>
      <c r="BP49" s="121">
        <v>1</v>
      </c>
      <c r="BQ49" s="121">
        <v>1</v>
      </c>
      <c r="BR49" s="121">
        <v>1</v>
      </c>
      <c r="BS49" s="121">
        <v>1</v>
      </c>
      <c r="BT49" s="121">
        <v>1</v>
      </c>
      <c r="BU49" s="125">
        <v>1</v>
      </c>
    </row>
    <row r="50" spans="2:74" ht="13.5" x14ac:dyDescent="0.15">
      <c r="B50" s="18"/>
      <c r="C50" s="15"/>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2:74" ht="13.5" x14ac:dyDescent="0.15">
      <c r="B51" s="18"/>
      <c r="C51" s="15"/>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2:74" ht="13.5" x14ac:dyDescent="0.15">
      <c r="B52" s="18"/>
      <c r="C52" s="15"/>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2:74" ht="13.5" x14ac:dyDescent="0.15">
      <c r="B53" s="18"/>
      <c r="C53" s="15"/>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2:74" ht="14.25" thickBot="1" x14ac:dyDescent="0.2">
      <c r="B54" s="18"/>
      <c r="C54" s="1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2:74" ht="13.5" x14ac:dyDescent="0.15">
      <c r="B55" s="394"/>
      <c r="C55" s="395"/>
      <c r="D55" s="103">
        <v>1</v>
      </c>
      <c r="E55" s="104">
        <v>2</v>
      </c>
      <c r="F55" s="104">
        <v>3</v>
      </c>
      <c r="G55" s="104">
        <v>4</v>
      </c>
      <c r="H55" s="104">
        <v>5</v>
      </c>
      <c r="I55" s="104">
        <v>6</v>
      </c>
      <c r="J55" s="104">
        <v>7</v>
      </c>
      <c r="K55" s="104">
        <v>8</v>
      </c>
      <c r="L55" s="104">
        <v>9</v>
      </c>
      <c r="M55" s="104">
        <v>10</v>
      </c>
      <c r="N55" s="104">
        <v>11</v>
      </c>
      <c r="O55" s="104">
        <v>12</v>
      </c>
      <c r="P55" s="104">
        <v>13</v>
      </c>
      <c r="Q55" s="104">
        <v>14</v>
      </c>
      <c r="R55" s="104">
        <v>15</v>
      </c>
      <c r="S55" s="104">
        <v>16</v>
      </c>
      <c r="T55" s="104">
        <v>17</v>
      </c>
      <c r="U55" s="104">
        <v>18</v>
      </c>
      <c r="V55" s="104">
        <v>19</v>
      </c>
      <c r="W55" s="104">
        <v>20</v>
      </c>
      <c r="X55" s="104">
        <v>21</v>
      </c>
      <c r="Y55" s="104">
        <v>22</v>
      </c>
      <c r="Z55" s="104">
        <v>23</v>
      </c>
      <c r="AA55" s="104">
        <v>24</v>
      </c>
      <c r="AB55" s="104">
        <v>25</v>
      </c>
      <c r="AC55" s="104">
        <v>26</v>
      </c>
      <c r="AD55" s="104">
        <v>27</v>
      </c>
      <c r="AE55" s="104">
        <v>28</v>
      </c>
      <c r="AF55" s="104">
        <v>29</v>
      </c>
      <c r="AG55" s="104">
        <v>30</v>
      </c>
      <c r="AH55" s="104">
        <v>31</v>
      </c>
      <c r="AI55" s="104">
        <v>32</v>
      </c>
      <c r="AJ55" s="104">
        <v>33</v>
      </c>
      <c r="AK55" s="104">
        <v>34</v>
      </c>
      <c r="AL55" s="104">
        <v>35</v>
      </c>
      <c r="AM55" s="104">
        <v>36</v>
      </c>
      <c r="AN55" s="104">
        <v>37</v>
      </c>
      <c r="AO55" s="104">
        <v>38</v>
      </c>
      <c r="AP55" s="104">
        <v>39</v>
      </c>
      <c r="AQ55" s="104">
        <v>40</v>
      </c>
      <c r="AR55" s="104">
        <v>41</v>
      </c>
      <c r="AS55" s="104">
        <v>42</v>
      </c>
      <c r="AT55" s="104">
        <v>43</v>
      </c>
      <c r="AU55" s="104">
        <v>44</v>
      </c>
      <c r="AV55" s="104">
        <v>45</v>
      </c>
      <c r="AW55" s="104">
        <v>46</v>
      </c>
      <c r="AX55" s="104">
        <v>47</v>
      </c>
      <c r="AY55" s="104">
        <v>48</v>
      </c>
      <c r="AZ55" s="104">
        <v>49</v>
      </c>
      <c r="BA55" s="104">
        <v>50</v>
      </c>
      <c r="BB55" s="104">
        <v>51</v>
      </c>
      <c r="BC55" s="104">
        <v>52</v>
      </c>
      <c r="BD55" s="104">
        <v>53</v>
      </c>
      <c r="BE55" s="104">
        <v>54</v>
      </c>
      <c r="BF55" s="104">
        <v>55</v>
      </c>
      <c r="BG55" s="104">
        <v>56</v>
      </c>
      <c r="BH55" s="104">
        <v>57</v>
      </c>
      <c r="BI55" s="104">
        <v>58</v>
      </c>
      <c r="BJ55" s="104">
        <v>59</v>
      </c>
      <c r="BK55" s="104">
        <v>60</v>
      </c>
      <c r="BL55" s="104">
        <v>61</v>
      </c>
      <c r="BM55" s="104">
        <v>62</v>
      </c>
      <c r="BN55" s="104">
        <v>63</v>
      </c>
      <c r="BO55" s="104">
        <v>64</v>
      </c>
      <c r="BP55" s="104">
        <v>65</v>
      </c>
      <c r="BQ55" s="104">
        <v>66</v>
      </c>
      <c r="BR55" s="104">
        <v>67</v>
      </c>
      <c r="BS55" s="104">
        <v>68</v>
      </c>
      <c r="BT55" s="104">
        <v>69</v>
      </c>
      <c r="BU55" s="104">
        <v>70</v>
      </c>
      <c r="BV55" s="133"/>
    </row>
    <row r="56" spans="2:74" ht="72.75" thickBot="1" x14ac:dyDescent="0.2">
      <c r="B56" s="396"/>
      <c r="C56" s="397"/>
      <c r="D56" s="126" t="s">
        <v>197</v>
      </c>
      <c r="E56" s="127" t="s">
        <v>198</v>
      </c>
      <c r="F56" s="127" t="s">
        <v>199</v>
      </c>
      <c r="G56" s="127" t="s">
        <v>200</v>
      </c>
      <c r="H56" s="127" t="s">
        <v>201</v>
      </c>
      <c r="I56" s="127" t="s">
        <v>202</v>
      </c>
      <c r="J56" s="127" t="s">
        <v>203</v>
      </c>
      <c r="K56" s="127" t="s">
        <v>79</v>
      </c>
      <c r="L56" s="127" t="s">
        <v>204</v>
      </c>
      <c r="M56" s="127" t="s">
        <v>205</v>
      </c>
      <c r="N56" s="127" t="s">
        <v>206</v>
      </c>
      <c r="O56" s="127" t="s">
        <v>207</v>
      </c>
      <c r="P56" s="127" t="s">
        <v>80</v>
      </c>
      <c r="Q56" s="127" t="s">
        <v>81</v>
      </c>
      <c r="R56" s="127" t="s">
        <v>208</v>
      </c>
      <c r="S56" s="127" t="s">
        <v>82</v>
      </c>
      <c r="T56" s="127" t="s">
        <v>209</v>
      </c>
      <c r="U56" s="127" t="s">
        <v>210</v>
      </c>
      <c r="V56" s="127" t="s">
        <v>83</v>
      </c>
      <c r="W56" s="127" t="s">
        <v>211</v>
      </c>
      <c r="X56" s="127" t="s">
        <v>84</v>
      </c>
      <c r="Y56" s="127" t="s">
        <v>212</v>
      </c>
      <c r="Z56" s="127" t="s">
        <v>213</v>
      </c>
      <c r="AA56" s="127" t="s">
        <v>214</v>
      </c>
      <c r="AB56" s="127" t="s">
        <v>85</v>
      </c>
      <c r="AC56" s="127" t="s">
        <v>215</v>
      </c>
      <c r="AD56" s="127" t="s">
        <v>216</v>
      </c>
      <c r="AE56" s="127" t="s">
        <v>86</v>
      </c>
      <c r="AF56" s="127" t="s">
        <v>217</v>
      </c>
      <c r="AG56" s="127" t="s">
        <v>218</v>
      </c>
      <c r="AH56" s="127" t="s">
        <v>219</v>
      </c>
      <c r="AI56" s="127" t="s">
        <v>220</v>
      </c>
      <c r="AJ56" s="127" t="s">
        <v>221</v>
      </c>
      <c r="AK56" s="127" t="s">
        <v>222</v>
      </c>
      <c r="AL56" s="127" t="s">
        <v>223</v>
      </c>
      <c r="AM56" s="127" t="s">
        <v>224</v>
      </c>
      <c r="AN56" s="127" t="s">
        <v>225</v>
      </c>
      <c r="AO56" s="127" t="s">
        <v>226</v>
      </c>
      <c r="AP56" s="127" t="s">
        <v>227</v>
      </c>
      <c r="AQ56" s="127" t="s">
        <v>228</v>
      </c>
      <c r="AR56" s="127" t="s">
        <v>229</v>
      </c>
      <c r="AS56" s="127" t="s">
        <v>230</v>
      </c>
      <c r="AT56" s="127" t="s">
        <v>256</v>
      </c>
      <c r="AU56" s="127" t="s">
        <v>231</v>
      </c>
      <c r="AV56" s="127" t="s">
        <v>232</v>
      </c>
      <c r="AW56" s="127" t="s">
        <v>257</v>
      </c>
      <c r="AX56" s="127" t="s">
        <v>233</v>
      </c>
      <c r="AY56" s="127" t="s">
        <v>256</v>
      </c>
      <c r="AZ56" s="127" t="s">
        <v>234</v>
      </c>
      <c r="BA56" s="127" t="s">
        <v>235</v>
      </c>
      <c r="BB56" s="127" t="s">
        <v>236</v>
      </c>
      <c r="BC56" s="127" t="s">
        <v>237</v>
      </c>
      <c r="BD56" s="127" t="s">
        <v>238</v>
      </c>
      <c r="BE56" s="127" t="s">
        <v>239</v>
      </c>
      <c r="BF56" s="127" t="s">
        <v>240</v>
      </c>
      <c r="BG56" s="127" t="s">
        <v>241</v>
      </c>
      <c r="BH56" s="127" t="s">
        <v>242</v>
      </c>
      <c r="BI56" s="127" t="s">
        <v>87</v>
      </c>
      <c r="BJ56" s="127" t="s">
        <v>243</v>
      </c>
      <c r="BK56" s="127" t="s">
        <v>258</v>
      </c>
      <c r="BL56" s="127" t="s">
        <v>244</v>
      </c>
      <c r="BM56" s="127" t="s">
        <v>245</v>
      </c>
      <c r="BN56" s="127" t="s">
        <v>246</v>
      </c>
      <c r="BO56" s="127" t="s">
        <v>247</v>
      </c>
      <c r="BP56" s="127" t="s">
        <v>248</v>
      </c>
      <c r="BQ56" s="127" t="s">
        <v>249</v>
      </c>
      <c r="BR56" s="127" t="s">
        <v>250</v>
      </c>
      <c r="BS56" s="127" t="s">
        <v>251</v>
      </c>
      <c r="BT56" s="127" t="s">
        <v>252</v>
      </c>
      <c r="BU56" s="127" t="s">
        <v>253</v>
      </c>
      <c r="BV56" s="134" t="s">
        <v>348</v>
      </c>
    </row>
    <row r="57" spans="2:74" ht="13.5" x14ac:dyDescent="0.15">
      <c r="B57" s="108" t="s">
        <v>0</v>
      </c>
      <c r="C57" s="109" t="s">
        <v>383</v>
      </c>
      <c r="D57" s="139">
        <f>D4*D$106</f>
        <v>0</v>
      </c>
      <c r="E57" s="140">
        <f>E4*E$106</f>
        <v>0</v>
      </c>
      <c r="F57" s="140">
        <f t="shared" ref="F57:BQ57" si="0">F4*F$106</f>
        <v>0</v>
      </c>
      <c r="G57" s="140">
        <f t="shared" si="0"/>
        <v>0</v>
      </c>
      <c r="H57" s="140">
        <f t="shared" si="0"/>
        <v>0</v>
      </c>
      <c r="I57" s="140">
        <f t="shared" si="0"/>
        <v>0</v>
      </c>
      <c r="J57" s="140">
        <f t="shared" si="0"/>
        <v>0</v>
      </c>
      <c r="K57" s="140">
        <f t="shared" si="0"/>
        <v>0</v>
      </c>
      <c r="L57" s="140">
        <f t="shared" si="0"/>
        <v>0</v>
      </c>
      <c r="M57" s="140">
        <f t="shared" si="0"/>
        <v>0</v>
      </c>
      <c r="N57" s="140">
        <f t="shared" si="0"/>
        <v>0</v>
      </c>
      <c r="O57" s="140">
        <f t="shared" si="0"/>
        <v>0</v>
      </c>
      <c r="P57" s="140">
        <f t="shared" si="0"/>
        <v>0</v>
      </c>
      <c r="Q57" s="140">
        <f t="shared" si="0"/>
        <v>0</v>
      </c>
      <c r="R57" s="140">
        <f t="shared" si="0"/>
        <v>0</v>
      </c>
      <c r="S57" s="140">
        <f t="shared" si="0"/>
        <v>0</v>
      </c>
      <c r="T57" s="140">
        <f t="shared" si="0"/>
        <v>0</v>
      </c>
      <c r="U57" s="140">
        <f t="shared" si="0"/>
        <v>0</v>
      </c>
      <c r="V57" s="140">
        <f t="shared" si="0"/>
        <v>0</v>
      </c>
      <c r="W57" s="140">
        <f t="shared" si="0"/>
        <v>0</v>
      </c>
      <c r="X57" s="140">
        <f t="shared" si="0"/>
        <v>0</v>
      </c>
      <c r="Y57" s="140">
        <f t="shared" si="0"/>
        <v>0</v>
      </c>
      <c r="Z57" s="140">
        <f t="shared" si="0"/>
        <v>0</v>
      </c>
      <c r="AA57" s="140">
        <f t="shared" si="0"/>
        <v>0</v>
      </c>
      <c r="AB57" s="140">
        <f t="shared" si="0"/>
        <v>0</v>
      </c>
      <c r="AC57" s="140">
        <f t="shared" si="0"/>
        <v>0</v>
      </c>
      <c r="AD57" s="140">
        <f t="shared" si="0"/>
        <v>0</v>
      </c>
      <c r="AE57" s="140">
        <f t="shared" si="0"/>
        <v>0</v>
      </c>
      <c r="AF57" s="140">
        <f t="shared" si="0"/>
        <v>0</v>
      </c>
      <c r="AG57" s="140">
        <f t="shared" si="0"/>
        <v>0</v>
      </c>
      <c r="AH57" s="140">
        <f t="shared" si="0"/>
        <v>0</v>
      </c>
      <c r="AI57" s="140">
        <f t="shared" si="0"/>
        <v>0</v>
      </c>
      <c r="AJ57" s="140">
        <f t="shared" si="0"/>
        <v>0</v>
      </c>
      <c r="AK57" s="140">
        <f t="shared" si="0"/>
        <v>0</v>
      </c>
      <c r="AL57" s="140">
        <f t="shared" si="0"/>
        <v>0</v>
      </c>
      <c r="AM57" s="140">
        <f t="shared" si="0"/>
        <v>0</v>
      </c>
      <c r="AN57" s="140">
        <f t="shared" si="0"/>
        <v>0</v>
      </c>
      <c r="AO57" s="140">
        <f t="shared" si="0"/>
        <v>0</v>
      </c>
      <c r="AP57" s="140">
        <f t="shared" si="0"/>
        <v>0</v>
      </c>
      <c r="AQ57" s="140">
        <f t="shared" si="0"/>
        <v>0</v>
      </c>
      <c r="AR57" s="140">
        <f t="shared" si="0"/>
        <v>0</v>
      </c>
      <c r="AS57" s="140">
        <f t="shared" si="0"/>
        <v>0</v>
      </c>
      <c r="AT57" s="140">
        <f t="shared" si="0"/>
        <v>0</v>
      </c>
      <c r="AU57" s="140">
        <f t="shared" si="0"/>
        <v>0</v>
      </c>
      <c r="AV57" s="140">
        <f t="shared" si="0"/>
        <v>0</v>
      </c>
      <c r="AW57" s="140">
        <f t="shared" si="0"/>
        <v>0</v>
      </c>
      <c r="AX57" s="140">
        <f t="shared" si="0"/>
        <v>0</v>
      </c>
      <c r="AY57" s="140">
        <f t="shared" si="0"/>
        <v>0</v>
      </c>
      <c r="AZ57" s="140">
        <f t="shared" si="0"/>
        <v>0</v>
      </c>
      <c r="BA57" s="140">
        <f t="shared" si="0"/>
        <v>0</v>
      </c>
      <c r="BB57" s="140">
        <f t="shared" si="0"/>
        <v>0</v>
      </c>
      <c r="BC57" s="140">
        <f t="shared" si="0"/>
        <v>0</v>
      </c>
      <c r="BD57" s="140">
        <f t="shared" si="0"/>
        <v>0</v>
      </c>
      <c r="BE57" s="140">
        <f t="shared" si="0"/>
        <v>0</v>
      </c>
      <c r="BF57" s="140">
        <f t="shared" si="0"/>
        <v>0</v>
      </c>
      <c r="BG57" s="140">
        <f t="shared" si="0"/>
        <v>0</v>
      </c>
      <c r="BH57" s="140">
        <f t="shared" si="0"/>
        <v>0</v>
      </c>
      <c r="BI57" s="140">
        <f t="shared" si="0"/>
        <v>0</v>
      </c>
      <c r="BJ57" s="140">
        <f t="shared" si="0"/>
        <v>0</v>
      </c>
      <c r="BK57" s="140">
        <f t="shared" si="0"/>
        <v>0</v>
      </c>
      <c r="BL57" s="140">
        <f t="shared" si="0"/>
        <v>0</v>
      </c>
      <c r="BM57" s="140">
        <f>BM4*BM$106</f>
        <v>0</v>
      </c>
      <c r="BN57" s="140">
        <f t="shared" si="0"/>
        <v>0</v>
      </c>
      <c r="BO57" s="140">
        <f t="shared" si="0"/>
        <v>0</v>
      </c>
      <c r="BP57" s="140">
        <f t="shared" si="0"/>
        <v>0</v>
      </c>
      <c r="BQ57" s="140">
        <f t="shared" si="0"/>
        <v>0</v>
      </c>
      <c r="BR57" s="140">
        <f t="shared" ref="BR57:BU57" si="1">BR4*BR$106</f>
        <v>0</v>
      </c>
      <c r="BS57" s="140">
        <f t="shared" si="1"/>
        <v>0</v>
      </c>
      <c r="BT57" s="140">
        <f t="shared" si="1"/>
        <v>0</v>
      </c>
      <c r="BU57" s="140">
        <f t="shared" si="1"/>
        <v>0</v>
      </c>
      <c r="BV57" s="136">
        <f>SUM(D57:BU57)</f>
        <v>0</v>
      </c>
    </row>
    <row r="58" spans="2:74" ht="13.5" x14ac:dyDescent="0.15">
      <c r="B58" s="108" t="s">
        <v>1</v>
      </c>
      <c r="C58" s="109" t="s">
        <v>2</v>
      </c>
      <c r="D58" s="141">
        <f>D5*D$106</f>
        <v>0</v>
      </c>
      <c r="E58" s="72">
        <f>E5*E$106</f>
        <v>0</v>
      </c>
      <c r="F58" s="72">
        <f t="shared" ref="F58:BQ58" si="2">F5*F$106</f>
        <v>0</v>
      </c>
      <c r="G58" s="72">
        <f t="shared" si="2"/>
        <v>0</v>
      </c>
      <c r="H58" s="72">
        <f t="shared" si="2"/>
        <v>0</v>
      </c>
      <c r="I58" s="72">
        <f t="shared" si="2"/>
        <v>0</v>
      </c>
      <c r="J58" s="72">
        <f t="shared" si="2"/>
        <v>0</v>
      </c>
      <c r="K58" s="72">
        <f t="shared" si="2"/>
        <v>0</v>
      </c>
      <c r="L58" s="72">
        <f t="shared" si="2"/>
        <v>0</v>
      </c>
      <c r="M58" s="72">
        <f t="shared" si="2"/>
        <v>0</v>
      </c>
      <c r="N58" s="72">
        <f t="shared" si="2"/>
        <v>0</v>
      </c>
      <c r="O58" s="72">
        <f t="shared" si="2"/>
        <v>0</v>
      </c>
      <c r="P58" s="72">
        <f t="shared" si="2"/>
        <v>0</v>
      </c>
      <c r="Q58" s="72">
        <f t="shared" si="2"/>
        <v>0</v>
      </c>
      <c r="R58" s="72">
        <f t="shared" si="2"/>
        <v>0</v>
      </c>
      <c r="S58" s="72">
        <f t="shared" si="2"/>
        <v>0</v>
      </c>
      <c r="T58" s="72">
        <f t="shared" si="2"/>
        <v>0</v>
      </c>
      <c r="U58" s="72">
        <f t="shared" si="2"/>
        <v>0</v>
      </c>
      <c r="V58" s="72">
        <f t="shared" si="2"/>
        <v>0</v>
      </c>
      <c r="W58" s="72">
        <f t="shared" si="2"/>
        <v>0</v>
      </c>
      <c r="X58" s="72">
        <f t="shared" si="2"/>
        <v>0</v>
      </c>
      <c r="Y58" s="72">
        <f t="shared" si="2"/>
        <v>0</v>
      </c>
      <c r="Z58" s="72">
        <f t="shared" si="2"/>
        <v>0</v>
      </c>
      <c r="AA58" s="72">
        <f t="shared" si="2"/>
        <v>0</v>
      </c>
      <c r="AB58" s="72">
        <f t="shared" si="2"/>
        <v>0</v>
      </c>
      <c r="AC58" s="72">
        <f t="shared" si="2"/>
        <v>0</v>
      </c>
      <c r="AD58" s="72">
        <f t="shared" si="2"/>
        <v>0</v>
      </c>
      <c r="AE58" s="72">
        <f t="shared" si="2"/>
        <v>0</v>
      </c>
      <c r="AF58" s="72">
        <f t="shared" si="2"/>
        <v>0</v>
      </c>
      <c r="AG58" s="72">
        <f t="shared" si="2"/>
        <v>0</v>
      </c>
      <c r="AH58" s="72">
        <f t="shared" si="2"/>
        <v>0</v>
      </c>
      <c r="AI58" s="72">
        <f t="shared" si="2"/>
        <v>0</v>
      </c>
      <c r="AJ58" s="72">
        <f t="shared" si="2"/>
        <v>0</v>
      </c>
      <c r="AK58" s="72">
        <f t="shared" si="2"/>
        <v>0</v>
      </c>
      <c r="AL58" s="72">
        <f t="shared" si="2"/>
        <v>0</v>
      </c>
      <c r="AM58" s="72">
        <f t="shared" si="2"/>
        <v>0</v>
      </c>
      <c r="AN58" s="72">
        <f t="shared" si="2"/>
        <v>0</v>
      </c>
      <c r="AO58" s="72">
        <f t="shared" si="2"/>
        <v>0</v>
      </c>
      <c r="AP58" s="72">
        <f t="shared" si="2"/>
        <v>0</v>
      </c>
      <c r="AQ58" s="72">
        <f t="shared" si="2"/>
        <v>0</v>
      </c>
      <c r="AR58" s="72">
        <f t="shared" si="2"/>
        <v>0</v>
      </c>
      <c r="AS58" s="72">
        <f t="shared" si="2"/>
        <v>0</v>
      </c>
      <c r="AT58" s="72">
        <f t="shared" si="2"/>
        <v>0</v>
      </c>
      <c r="AU58" s="72">
        <f t="shared" si="2"/>
        <v>0</v>
      </c>
      <c r="AV58" s="72">
        <f t="shared" si="2"/>
        <v>0</v>
      </c>
      <c r="AW58" s="72">
        <f t="shared" si="2"/>
        <v>0</v>
      </c>
      <c r="AX58" s="72">
        <f t="shared" si="2"/>
        <v>0</v>
      </c>
      <c r="AY58" s="72">
        <f t="shared" si="2"/>
        <v>0</v>
      </c>
      <c r="AZ58" s="72">
        <f t="shared" si="2"/>
        <v>0</v>
      </c>
      <c r="BA58" s="72">
        <f t="shared" si="2"/>
        <v>0</v>
      </c>
      <c r="BB58" s="72">
        <f t="shared" si="2"/>
        <v>0</v>
      </c>
      <c r="BC58" s="72">
        <f t="shared" si="2"/>
        <v>0</v>
      </c>
      <c r="BD58" s="72">
        <f t="shared" si="2"/>
        <v>0</v>
      </c>
      <c r="BE58" s="72">
        <f t="shared" si="2"/>
        <v>0</v>
      </c>
      <c r="BF58" s="72">
        <f t="shared" si="2"/>
        <v>0</v>
      </c>
      <c r="BG58" s="72">
        <f t="shared" si="2"/>
        <v>0</v>
      </c>
      <c r="BH58" s="72">
        <f t="shared" si="2"/>
        <v>0</v>
      </c>
      <c r="BI58" s="72">
        <f t="shared" si="2"/>
        <v>0</v>
      </c>
      <c r="BJ58" s="72">
        <f t="shared" si="2"/>
        <v>0</v>
      </c>
      <c r="BK58" s="72">
        <f t="shared" si="2"/>
        <v>0</v>
      </c>
      <c r="BL58" s="72">
        <f t="shared" si="2"/>
        <v>0</v>
      </c>
      <c r="BM58" s="72">
        <f t="shared" si="2"/>
        <v>0</v>
      </c>
      <c r="BN58" s="72">
        <f t="shared" si="2"/>
        <v>0</v>
      </c>
      <c r="BO58" s="72">
        <f t="shared" si="2"/>
        <v>0</v>
      </c>
      <c r="BP58" s="72">
        <f t="shared" si="2"/>
        <v>0</v>
      </c>
      <c r="BQ58" s="72">
        <f t="shared" si="2"/>
        <v>0</v>
      </c>
      <c r="BR58" s="72">
        <f t="shared" ref="BR58:BU58" si="3">BR5*BR$106</f>
        <v>0</v>
      </c>
      <c r="BS58" s="72">
        <f t="shared" si="3"/>
        <v>0</v>
      </c>
      <c r="BT58" s="72">
        <f t="shared" si="3"/>
        <v>0</v>
      </c>
      <c r="BU58" s="72">
        <f t="shared" si="3"/>
        <v>0</v>
      </c>
      <c r="BV58" s="135">
        <f>SUM(D58:BU58)</f>
        <v>0</v>
      </c>
    </row>
    <row r="59" spans="2:74" ht="13.5" x14ac:dyDescent="0.15">
      <c r="B59" s="108" t="s">
        <v>3</v>
      </c>
      <c r="C59" s="109" t="s">
        <v>327</v>
      </c>
      <c r="D59" s="141">
        <f t="shared" ref="D59:E101" si="4">D6*D$106</f>
        <v>0</v>
      </c>
      <c r="E59" s="72">
        <f t="shared" si="4"/>
        <v>0</v>
      </c>
      <c r="F59" s="72">
        <f t="shared" ref="F59:BQ59" si="5">F6*F$106</f>
        <v>0</v>
      </c>
      <c r="G59" s="72">
        <f t="shared" si="5"/>
        <v>0</v>
      </c>
      <c r="H59" s="72">
        <f t="shared" si="5"/>
        <v>0</v>
      </c>
      <c r="I59" s="72">
        <f t="shared" si="5"/>
        <v>0</v>
      </c>
      <c r="J59" s="72">
        <f t="shared" si="5"/>
        <v>0</v>
      </c>
      <c r="K59" s="72">
        <f t="shared" si="5"/>
        <v>0</v>
      </c>
      <c r="L59" s="72">
        <f t="shared" si="5"/>
        <v>0</v>
      </c>
      <c r="M59" s="72">
        <f t="shared" si="5"/>
        <v>0</v>
      </c>
      <c r="N59" s="72">
        <f t="shared" si="5"/>
        <v>0</v>
      </c>
      <c r="O59" s="72">
        <f t="shared" si="5"/>
        <v>0</v>
      </c>
      <c r="P59" s="72">
        <f t="shared" si="5"/>
        <v>0</v>
      </c>
      <c r="Q59" s="72">
        <f t="shared" si="5"/>
        <v>0</v>
      </c>
      <c r="R59" s="72">
        <f t="shared" si="5"/>
        <v>0</v>
      </c>
      <c r="S59" s="72">
        <f t="shared" si="5"/>
        <v>0</v>
      </c>
      <c r="T59" s="72">
        <f t="shared" si="5"/>
        <v>0</v>
      </c>
      <c r="U59" s="72">
        <f t="shared" si="5"/>
        <v>0</v>
      </c>
      <c r="V59" s="72">
        <f t="shared" si="5"/>
        <v>0</v>
      </c>
      <c r="W59" s="72">
        <f t="shared" si="5"/>
        <v>0</v>
      </c>
      <c r="X59" s="72">
        <f t="shared" si="5"/>
        <v>0</v>
      </c>
      <c r="Y59" s="72">
        <f t="shared" si="5"/>
        <v>0</v>
      </c>
      <c r="Z59" s="72">
        <f t="shared" si="5"/>
        <v>0</v>
      </c>
      <c r="AA59" s="72">
        <f t="shared" si="5"/>
        <v>0</v>
      </c>
      <c r="AB59" s="72">
        <f t="shared" si="5"/>
        <v>0</v>
      </c>
      <c r="AC59" s="72">
        <f t="shared" si="5"/>
        <v>0</v>
      </c>
      <c r="AD59" s="72">
        <f t="shared" si="5"/>
        <v>0</v>
      </c>
      <c r="AE59" s="72">
        <f t="shared" si="5"/>
        <v>0</v>
      </c>
      <c r="AF59" s="72">
        <f t="shared" si="5"/>
        <v>0</v>
      </c>
      <c r="AG59" s="72">
        <f t="shared" si="5"/>
        <v>0</v>
      </c>
      <c r="AH59" s="72">
        <f t="shared" si="5"/>
        <v>0</v>
      </c>
      <c r="AI59" s="72">
        <f t="shared" si="5"/>
        <v>0</v>
      </c>
      <c r="AJ59" s="72">
        <f t="shared" si="5"/>
        <v>0</v>
      </c>
      <c r="AK59" s="72">
        <f t="shared" si="5"/>
        <v>0</v>
      </c>
      <c r="AL59" s="72">
        <f t="shared" si="5"/>
        <v>0</v>
      </c>
      <c r="AM59" s="72">
        <f t="shared" si="5"/>
        <v>0</v>
      </c>
      <c r="AN59" s="72">
        <f t="shared" si="5"/>
        <v>0</v>
      </c>
      <c r="AO59" s="72">
        <f t="shared" si="5"/>
        <v>0</v>
      </c>
      <c r="AP59" s="72">
        <f t="shared" si="5"/>
        <v>0</v>
      </c>
      <c r="AQ59" s="72">
        <f t="shared" si="5"/>
        <v>0</v>
      </c>
      <c r="AR59" s="72">
        <f t="shared" si="5"/>
        <v>0</v>
      </c>
      <c r="AS59" s="72">
        <f t="shared" si="5"/>
        <v>0</v>
      </c>
      <c r="AT59" s="72">
        <f t="shared" si="5"/>
        <v>0</v>
      </c>
      <c r="AU59" s="72">
        <f t="shared" si="5"/>
        <v>0</v>
      </c>
      <c r="AV59" s="72">
        <f t="shared" si="5"/>
        <v>0</v>
      </c>
      <c r="AW59" s="72">
        <f t="shared" si="5"/>
        <v>0</v>
      </c>
      <c r="AX59" s="72">
        <f t="shared" si="5"/>
        <v>0</v>
      </c>
      <c r="AY59" s="72">
        <f t="shared" si="5"/>
        <v>0</v>
      </c>
      <c r="AZ59" s="72">
        <f t="shared" si="5"/>
        <v>0</v>
      </c>
      <c r="BA59" s="72">
        <f t="shared" si="5"/>
        <v>0</v>
      </c>
      <c r="BB59" s="72">
        <f t="shared" si="5"/>
        <v>0</v>
      </c>
      <c r="BC59" s="72">
        <f t="shared" si="5"/>
        <v>0</v>
      </c>
      <c r="BD59" s="72">
        <f t="shared" si="5"/>
        <v>0</v>
      </c>
      <c r="BE59" s="72">
        <f t="shared" si="5"/>
        <v>0</v>
      </c>
      <c r="BF59" s="72">
        <f t="shared" si="5"/>
        <v>0</v>
      </c>
      <c r="BG59" s="72">
        <f t="shared" si="5"/>
        <v>0</v>
      </c>
      <c r="BH59" s="72">
        <f t="shared" si="5"/>
        <v>0</v>
      </c>
      <c r="BI59" s="72">
        <f t="shared" si="5"/>
        <v>0</v>
      </c>
      <c r="BJ59" s="72">
        <f t="shared" si="5"/>
        <v>0</v>
      </c>
      <c r="BK59" s="72">
        <f t="shared" si="5"/>
        <v>0</v>
      </c>
      <c r="BL59" s="72">
        <f t="shared" si="5"/>
        <v>0</v>
      </c>
      <c r="BM59" s="72">
        <f t="shared" si="5"/>
        <v>0</v>
      </c>
      <c r="BN59" s="72">
        <f t="shared" si="5"/>
        <v>0</v>
      </c>
      <c r="BO59" s="72">
        <f t="shared" si="5"/>
        <v>0</v>
      </c>
      <c r="BP59" s="72">
        <f t="shared" si="5"/>
        <v>0</v>
      </c>
      <c r="BQ59" s="72">
        <f t="shared" si="5"/>
        <v>0</v>
      </c>
      <c r="BR59" s="72">
        <f t="shared" ref="BR59:BU59" si="6">BR6*BR$106</f>
        <v>0</v>
      </c>
      <c r="BS59" s="72">
        <f t="shared" si="6"/>
        <v>0</v>
      </c>
      <c r="BT59" s="72">
        <f t="shared" si="6"/>
        <v>0</v>
      </c>
      <c r="BU59" s="72">
        <f t="shared" si="6"/>
        <v>0</v>
      </c>
      <c r="BV59" s="135">
        <f t="shared" ref="BV59:BV102" si="7">SUM(D59:BU59)</f>
        <v>0</v>
      </c>
    </row>
    <row r="60" spans="2:74" ht="13.5" x14ac:dyDescent="0.15">
      <c r="B60" s="108" t="s">
        <v>4</v>
      </c>
      <c r="C60" s="109" t="s">
        <v>5</v>
      </c>
      <c r="D60" s="141">
        <f t="shared" si="4"/>
        <v>0</v>
      </c>
      <c r="E60" s="72">
        <f t="shared" si="4"/>
        <v>0</v>
      </c>
      <c r="F60" s="72">
        <f t="shared" ref="F60:BQ60" si="8">F7*F$106</f>
        <v>0</v>
      </c>
      <c r="G60" s="72">
        <f t="shared" si="8"/>
        <v>0</v>
      </c>
      <c r="H60" s="72">
        <f t="shared" si="8"/>
        <v>0</v>
      </c>
      <c r="I60" s="72">
        <f t="shared" si="8"/>
        <v>0</v>
      </c>
      <c r="J60" s="72">
        <f t="shared" si="8"/>
        <v>0</v>
      </c>
      <c r="K60" s="72">
        <f t="shared" si="8"/>
        <v>0</v>
      </c>
      <c r="L60" s="72">
        <f t="shared" si="8"/>
        <v>0</v>
      </c>
      <c r="M60" s="72">
        <f t="shared" si="8"/>
        <v>0</v>
      </c>
      <c r="N60" s="72">
        <f t="shared" si="8"/>
        <v>0</v>
      </c>
      <c r="O60" s="72">
        <f t="shared" si="8"/>
        <v>0</v>
      </c>
      <c r="P60" s="72">
        <f t="shared" si="8"/>
        <v>0</v>
      </c>
      <c r="Q60" s="72">
        <f t="shared" si="8"/>
        <v>0</v>
      </c>
      <c r="R60" s="72">
        <f t="shared" si="8"/>
        <v>0</v>
      </c>
      <c r="S60" s="72">
        <f t="shared" si="8"/>
        <v>0</v>
      </c>
      <c r="T60" s="72">
        <f t="shared" si="8"/>
        <v>0</v>
      </c>
      <c r="U60" s="72">
        <f t="shared" si="8"/>
        <v>0</v>
      </c>
      <c r="V60" s="72">
        <f t="shared" si="8"/>
        <v>0</v>
      </c>
      <c r="W60" s="72">
        <f t="shared" si="8"/>
        <v>0</v>
      </c>
      <c r="X60" s="72">
        <f t="shared" si="8"/>
        <v>0</v>
      </c>
      <c r="Y60" s="72">
        <f t="shared" si="8"/>
        <v>0</v>
      </c>
      <c r="Z60" s="72">
        <f t="shared" si="8"/>
        <v>0</v>
      </c>
      <c r="AA60" s="72">
        <f t="shared" si="8"/>
        <v>0</v>
      </c>
      <c r="AB60" s="72">
        <f t="shared" si="8"/>
        <v>0</v>
      </c>
      <c r="AC60" s="72">
        <f t="shared" si="8"/>
        <v>0</v>
      </c>
      <c r="AD60" s="72">
        <f t="shared" si="8"/>
        <v>0</v>
      </c>
      <c r="AE60" s="72">
        <f t="shared" si="8"/>
        <v>0</v>
      </c>
      <c r="AF60" s="72">
        <f t="shared" si="8"/>
        <v>0</v>
      </c>
      <c r="AG60" s="72">
        <f t="shared" si="8"/>
        <v>0</v>
      </c>
      <c r="AH60" s="72">
        <f t="shared" si="8"/>
        <v>0</v>
      </c>
      <c r="AI60" s="72">
        <f t="shared" si="8"/>
        <v>0</v>
      </c>
      <c r="AJ60" s="72">
        <f t="shared" si="8"/>
        <v>0</v>
      </c>
      <c r="AK60" s="72">
        <f t="shared" si="8"/>
        <v>0</v>
      </c>
      <c r="AL60" s="72">
        <f t="shared" si="8"/>
        <v>0</v>
      </c>
      <c r="AM60" s="72">
        <f t="shared" si="8"/>
        <v>0</v>
      </c>
      <c r="AN60" s="72">
        <f t="shared" si="8"/>
        <v>0</v>
      </c>
      <c r="AO60" s="72">
        <f t="shared" si="8"/>
        <v>0</v>
      </c>
      <c r="AP60" s="72">
        <f t="shared" si="8"/>
        <v>0</v>
      </c>
      <c r="AQ60" s="72">
        <f t="shared" si="8"/>
        <v>0</v>
      </c>
      <c r="AR60" s="72">
        <f t="shared" si="8"/>
        <v>0</v>
      </c>
      <c r="AS60" s="72">
        <f t="shared" si="8"/>
        <v>0</v>
      </c>
      <c r="AT60" s="72">
        <f t="shared" si="8"/>
        <v>0</v>
      </c>
      <c r="AU60" s="72">
        <f t="shared" si="8"/>
        <v>0</v>
      </c>
      <c r="AV60" s="72">
        <f t="shared" si="8"/>
        <v>0</v>
      </c>
      <c r="AW60" s="72">
        <f t="shared" si="8"/>
        <v>0</v>
      </c>
      <c r="AX60" s="72">
        <f t="shared" si="8"/>
        <v>0</v>
      </c>
      <c r="AY60" s="72">
        <f t="shared" si="8"/>
        <v>0</v>
      </c>
      <c r="AZ60" s="72">
        <f t="shared" si="8"/>
        <v>0</v>
      </c>
      <c r="BA60" s="72">
        <f t="shared" si="8"/>
        <v>0</v>
      </c>
      <c r="BB60" s="72">
        <f t="shared" si="8"/>
        <v>0</v>
      </c>
      <c r="BC60" s="72">
        <f t="shared" si="8"/>
        <v>0</v>
      </c>
      <c r="BD60" s="72">
        <f t="shared" si="8"/>
        <v>0</v>
      </c>
      <c r="BE60" s="72">
        <f t="shared" si="8"/>
        <v>0</v>
      </c>
      <c r="BF60" s="72">
        <f t="shared" si="8"/>
        <v>0</v>
      </c>
      <c r="BG60" s="72">
        <f t="shared" si="8"/>
        <v>0</v>
      </c>
      <c r="BH60" s="72">
        <f t="shared" si="8"/>
        <v>0</v>
      </c>
      <c r="BI60" s="72">
        <f t="shared" si="8"/>
        <v>0</v>
      </c>
      <c r="BJ60" s="72">
        <f t="shared" si="8"/>
        <v>0</v>
      </c>
      <c r="BK60" s="72">
        <f t="shared" si="8"/>
        <v>0</v>
      </c>
      <c r="BL60" s="72">
        <f t="shared" si="8"/>
        <v>0</v>
      </c>
      <c r="BM60" s="72">
        <f t="shared" si="8"/>
        <v>0</v>
      </c>
      <c r="BN60" s="72">
        <f t="shared" si="8"/>
        <v>0</v>
      </c>
      <c r="BO60" s="72">
        <f t="shared" si="8"/>
        <v>0</v>
      </c>
      <c r="BP60" s="72">
        <f t="shared" si="8"/>
        <v>0</v>
      </c>
      <c r="BQ60" s="72">
        <f t="shared" si="8"/>
        <v>0</v>
      </c>
      <c r="BR60" s="72">
        <f t="shared" ref="BR60:BU60" si="9">BR7*BR$106</f>
        <v>0</v>
      </c>
      <c r="BS60" s="72">
        <f t="shared" si="9"/>
        <v>0</v>
      </c>
      <c r="BT60" s="72">
        <f t="shared" si="9"/>
        <v>0</v>
      </c>
      <c r="BU60" s="72">
        <f t="shared" si="9"/>
        <v>0</v>
      </c>
      <c r="BV60" s="135">
        <f t="shared" si="7"/>
        <v>0</v>
      </c>
    </row>
    <row r="61" spans="2:74" ht="13.5" x14ac:dyDescent="0.15">
      <c r="B61" s="108" t="s">
        <v>6</v>
      </c>
      <c r="C61" s="109" t="s">
        <v>7</v>
      </c>
      <c r="D61" s="141">
        <f t="shared" si="4"/>
        <v>0</v>
      </c>
      <c r="E61" s="72">
        <f t="shared" si="4"/>
        <v>0</v>
      </c>
      <c r="F61" s="72">
        <f t="shared" ref="F61:BQ61" si="10">F8*F$106</f>
        <v>0</v>
      </c>
      <c r="G61" s="72">
        <f t="shared" si="10"/>
        <v>0</v>
      </c>
      <c r="H61" s="72">
        <f t="shared" si="10"/>
        <v>0</v>
      </c>
      <c r="I61" s="72">
        <f t="shared" si="10"/>
        <v>0</v>
      </c>
      <c r="J61" s="72">
        <f t="shared" si="10"/>
        <v>0</v>
      </c>
      <c r="K61" s="72">
        <f t="shared" si="10"/>
        <v>0</v>
      </c>
      <c r="L61" s="72">
        <f t="shared" si="10"/>
        <v>0</v>
      </c>
      <c r="M61" s="72">
        <f t="shared" si="10"/>
        <v>0</v>
      </c>
      <c r="N61" s="72">
        <f t="shared" si="10"/>
        <v>0</v>
      </c>
      <c r="O61" s="72">
        <f t="shared" si="10"/>
        <v>0</v>
      </c>
      <c r="P61" s="72">
        <f t="shared" si="10"/>
        <v>0</v>
      </c>
      <c r="Q61" s="72">
        <f t="shared" si="10"/>
        <v>0</v>
      </c>
      <c r="R61" s="72">
        <f t="shared" si="10"/>
        <v>0</v>
      </c>
      <c r="S61" s="72">
        <f t="shared" si="10"/>
        <v>0</v>
      </c>
      <c r="T61" s="72">
        <f t="shared" si="10"/>
        <v>0</v>
      </c>
      <c r="U61" s="72">
        <f t="shared" si="10"/>
        <v>0</v>
      </c>
      <c r="V61" s="72">
        <f t="shared" si="10"/>
        <v>0</v>
      </c>
      <c r="W61" s="72">
        <f t="shared" si="10"/>
        <v>0</v>
      </c>
      <c r="X61" s="72">
        <f t="shared" si="10"/>
        <v>0</v>
      </c>
      <c r="Y61" s="72">
        <f t="shared" si="10"/>
        <v>0</v>
      </c>
      <c r="Z61" s="72">
        <f t="shared" si="10"/>
        <v>0</v>
      </c>
      <c r="AA61" s="72">
        <f t="shared" si="10"/>
        <v>0</v>
      </c>
      <c r="AB61" s="72">
        <f t="shared" si="10"/>
        <v>0</v>
      </c>
      <c r="AC61" s="72">
        <f t="shared" si="10"/>
        <v>0</v>
      </c>
      <c r="AD61" s="72">
        <f t="shared" si="10"/>
        <v>0</v>
      </c>
      <c r="AE61" s="72">
        <f t="shared" si="10"/>
        <v>0</v>
      </c>
      <c r="AF61" s="72">
        <f t="shared" si="10"/>
        <v>0</v>
      </c>
      <c r="AG61" s="72">
        <f t="shared" si="10"/>
        <v>0</v>
      </c>
      <c r="AH61" s="72">
        <f t="shared" si="10"/>
        <v>0</v>
      </c>
      <c r="AI61" s="72">
        <f t="shared" si="10"/>
        <v>0</v>
      </c>
      <c r="AJ61" s="72">
        <f t="shared" si="10"/>
        <v>0</v>
      </c>
      <c r="AK61" s="72">
        <f t="shared" si="10"/>
        <v>0</v>
      </c>
      <c r="AL61" s="72">
        <f t="shared" si="10"/>
        <v>0</v>
      </c>
      <c r="AM61" s="72">
        <f t="shared" si="10"/>
        <v>0</v>
      </c>
      <c r="AN61" s="72">
        <f t="shared" si="10"/>
        <v>0</v>
      </c>
      <c r="AO61" s="72">
        <f t="shared" si="10"/>
        <v>0</v>
      </c>
      <c r="AP61" s="72">
        <f t="shared" si="10"/>
        <v>0</v>
      </c>
      <c r="AQ61" s="72">
        <f t="shared" si="10"/>
        <v>0</v>
      </c>
      <c r="AR61" s="72">
        <f t="shared" si="10"/>
        <v>0</v>
      </c>
      <c r="AS61" s="72">
        <f t="shared" si="10"/>
        <v>0</v>
      </c>
      <c r="AT61" s="72">
        <f t="shared" si="10"/>
        <v>0</v>
      </c>
      <c r="AU61" s="72">
        <f t="shared" si="10"/>
        <v>0</v>
      </c>
      <c r="AV61" s="72">
        <f t="shared" si="10"/>
        <v>0</v>
      </c>
      <c r="AW61" s="72">
        <f t="shared" si="10"/>
        <v>0</v>
      </c>
      <c r="AX61" s="72">
        <f t="shared" si="10"/>
        <v>0</v>
      </c>
      <c r="AY61" s="72">
        <f t="shared" si="10"/>
        <v>0</v>
      </c>
      <c r="AZ61" s="72">
        <f t="shared" si="10"/>
        <v>0</v>
      </c>
      <c r="BA61" s="72">
        <f t="shared" si="10"/>
        <v>0</v>
      </c>
      <c r="BB61" s="72">
        <f t="shared" si="10"/>
        <v>0</v>
      </c>
      <c r="BC61" s="72">
        <f t="shared" si="10"/>
        <v>0</v>
      </c>
      <c r="BD61" s="72">
        <f t="shared" si="10"/>
        <v>0</v>
      </c>
      <c r="BE61" s="72">
        <f t="shared" si="10"/>
        <v>0</v>
      </c>
      <c r="BF61" s="72">
        <f t="shared" si="10"/>
        <v>0</v>
      </c>
      <c r="BG61" s="72">
        <f t="shared" si="10"/>
        <v>0</v>
      </c>
      <c r="BH61" s="72">
        <f t="shared" si="10"/>
        <v>0</v>
      </c>
      <c r="BI61" s="72">
        <f t="shared" si="10"/>
        <v>0</v>
      </c>
      <c r="BJ61" s="72">
        <f t="shared" si="10"/>
        <v>0</v>
      </c>
      <c r="BK61" s="72">
        <f t="shared" si="10"/>
        <v>0</v>
      </c>
      <c r="BL61" s="72">
        <f t="shared" si="10"/>
        <v>0</v>
      </c>
      <c r="BM61" s="72">
        <f t="shared" si="10"/>
        <v>0</v>
      </c>
      <c r="BN61" s="72">
        <f t="shared" si="10"/>
        <v>0</v>
      </c>
      <c r="BO61" s="72">
        <f t="shared" si="10"/>
        <v>0</v>
      </c>
      <c r="BP61" s="72">
        <f t="shared" si="10"/>
        <v>0</v>
      </c>
      <c r="BQ61" s="72">
        <f t="shared" si="10"/>
        <v>0</v>
      </c>
      <c r="BR61" s="72">
        <f t="shared" ref="BR61:BU61" si="11">BR8*BR$106</f>
        <v>0</v>
      </c>
      <c r="BS61" s="72">
        <f t="shared" si="11"/>
        <v>0</v>
      </c>
      <c r="BT61" s="72">
        <f t="shared" si="11"/>
        <v>0</v>
      </c>
      <c r="BU61" s="72">
        <f t="shared" si="11"/>
        <v>0</v>
      </c>
      <c r="BV61" s="135">
        <f t="shared" si="7"/>
        <v>0</v>
      </c>
    </row>
    <row r="62" spans="2:74" ht="13.5" x14ac:dyDescent="0.15">
      <c r="B62" s="108" t="s">
        <v>8</v>
      </c>
      <c r="C62" s="109" t="s">
        <v>9</v>
      </c>
      <c r="D62" s="141">
        <f t="shared" si="4"/>
        <v>0</v>
      </c>
      <c r="E62" s="72">
        <f t="shared" si="4"/>
        <v>0</v>
      </c>
      <c r="F62" s="72">
        <f t="shared" ref="F62:BQ62" si="12">F9*F$106</f>
        <v>0</v>
      </c>
      <c r="G62" s="72">
        <f t="shared" si="12"/>
        <v>0</v>
      </c>
      <c r="H62" s="72">
        <f t="shared" si="12"/>
        <v>0</v>
      </c>
      <c r="I62" s="72">
        <f t="shared" si="12"/>
        <v>0</v>
      </c>
      <c r="J62" s="72">
        <f t="shared" si="12"/>
        <v>0</v>
      </c>
      <c r="K62" s="72">
        <f t="shared" si="12"/>
        <v>0</v>
      </c>
      <c r="L62" s="72">
        <f t="shared" si="12"/>
        <v>0</v>
      </c>
      <c r="M62" s="72">
        <f t="shared" si="12"/>
        <v>0</v>
      </c>
      <c r="N62" s="72">
        <f t="shared" si="12"/>
        <v>0</v>
      </c>
      <c r="O62" s="72">
        <f t="shared" si="12"/>
        <v>0</v>
      </c>
      <c r="P62" s="72">
        <f t="shared" si="12"/>
        <v>0</v>
      </c>
      <c r="Q62" s="72">
        <f t="shared" si="12"/>
        <v>0</v>
      </c>
      <c r="R62" s="72">
        <f t="shared" si="12"/>
        <v>0</v>
      </c>
      <c r="S62" s="72">
        <f t="shared" si="12"/>
        <v>0</v>
      </c>
      <c r="T62" s="72">
        <f t="shared" si="12"/>
        <v>0</v>
      </c>
      <c r="U62" s="72">
        <f t="shared" si="12"/>
        <v>0</v>
      </c>
      <c r="V62" s="72">
        <f t="shared" si="12"/>
        <v>0</v>
      </c>
      <c r="W62" s="72">
        <f t="shared" si="12"/>
        <v>0</v>
      </c>
      <c r="X62" s="72">
        <f t="shared" si="12"/>
        <v>0</v>
      </c>
      <c r="Y62" s="72">
        <f t="shared" si="12"/>
        <v>0</v>
      </c>
      <c r="Z62" s="72">
        <f t="shared" si="12"/>
        <v>0</v>
      </c>
      <c r="AA62" s="72">
        <f t="shared" si="12"/>
        <v>0</v>
      </c>
      <c r="AB62" s="72">
        <f t="shared" si="12"/>
        <v>0</v>
      </c>
      <c r="AC62" s="72">
        <f t="shared" si="12"/>
        <v>0</v>
      </c>
      <c r="AD62" s="72">
        <f t="shared" si="12"/>
        <v>0</v>
      </c>
      <c r="AE62" s="72">
        <f t="shared" si="12"/>
        <v>0</v>
      </c>
      <c r="AF62" s="72">
        <f t="shared" si="12"/>
        <v>0</v>
      </c>
      <c r="AG62" s="72">
        <f t="shared" si="12"/>
        <v>0</v>
      </c>
      <c r="AH62" s="72">
        <f t="shared" si="12"/>
        <v>0</v>
      </c>
      <c r="AI62" s="72">
        <f t="shared" si="12"/>
        <v>0</v>
      </c>
      <c r="AJ62" s="72">
        <f t="shared" si="12"/>
        <v>0</v>
      </c>
      <c r="AK62" s="72">
        <f t="shared" si="12"/>
        <v>0</v>
      </c>
      <c r="AL62" s="72">
        <f t="shared" si="12"/>
        <v>0</v>
      </c>
      <c r="AM62" s="72">
        <f t="shared" si="12"/>
        <v>0</v>
      </c>
      <c r="AN62" s="72">
        <f t="shared" si="12"/>
        <v>0</v>
      </c>
      <c r="AO62" s="72">
        <f t="shared" si="12"/>
        <v>0</v>
      </c>
      <c r="AP62" s="72">
        <f t="shared" si="12"/>
        <v>0</v>
      </c>
      <c r="AQ62" s="72">
        <f t="shared" si="12"/>
        <v>0</v>
      </c>
      <c r="AR62" s="72">
        <f t="shared" si="12"/>
        <v>0</v>
      </c>
      <c r="AS62" s="72">
        <f t="shared" si="12"/>
        <v>0</v>
      </c>
      <c r="AT62" s="72">
        <f t="shared" si="12"/>
        <v>0</v>
      </c>
      <c r="AU62" s="72">
        <f t="shared" si="12"/>
        <v>0</v>
      </c>
      <c r="AV62" s="72">
        <f t="shared" si="12"/>
        <v>0</v>
      </c>
      <c r="AW62" s="72">
        <f t="shared" si="12"/>
        <v>0</v>
      </c>
      <c r="AX62" s="72">
        <f t="shared" si="12"/>
        <v>0</v>
      </c>
      <c r="AY62" s="72">
        <f t="shared" si="12"/>
        <v>0</v>
      </c>
      <c r="AZ62" s="72">
        <f t="shared" si="12"/>
        <v>0</v>
      </c>
      <c r="BA62" s="72">
        <f t="shared" si="12"/>
        <v>0</v>
      </c>
      <c r="BB62" s="72">
        <f t="shared" si="12"/>
        <v>0</v>
      </c>
      <c r="BC62" s="72">
        <f t="shared" si="12"/>
        <v>0</v>
      </c>
      <c r="BD62" s="72">
        <f t="shared" si="12"/>
        <v>0</v>
      </c>
      <c r="BE62" s="72">
        <f t="shared" si="12"/>
        <v>0</v>
      </c>
      <c r="BF62" s="72">
        <f t="shared" si="12"/>
        <v>0</v>
      </c>
      <c r="BG62" s="72">
        <f t="shared" si="12"/>
        <v>0</v>
      </c>
      <c r="BH62" s="72">
        <f t="shared" si="12"/>
        <v>0</v>
      </c>
      <c r="BI62" s="72">
        <f t="shared" si="12"/>
        <v>0</v>
      </c>
      <c r="BJ62" s="72">
        <f t="shared" si="12"/>
        <v>0</v>
      </c>
      <c r="BK62" s="72">
        <f t="shared" si="12"/>
        <v>0</v>
      </c>
      <c r="BL62" s="72">
        <f t="shared" si="12"/>
        <v>0</v>
      </c>
      <c r="BM62" s="72">
        <f t="shared" si="12"/>
        <v>0</v>
      </c>
      <c r="BN62" s="72">
        <f t="shared" si="12"/>
        <v>0</v>
      </c>
      <c r="BO62" s="72">
        <f t="shared" si="12"/>
        <v>0</v>
      </c>
      <c r="BP62" s="72">
        <f t="shared" si="12"/>
        <v>0</v>
      </c>
      <c r="BQ62" s="72">
        <f t="shared" si="12"/>
        <v>0</v>
      </c>
      <c r="BR62" s="72">
        <f t="shared" ref="BR62:BU62" si="13">BR9*BR$106</f>
        <v>0</v>
      </c>
      <c r="BS62" s="72">
        <f t="shared" si="13"/>
        <v>0</v>
      </c>
      <c r="BT62" s="72">
        <f t="shared" si="13"/>
        <v>0</v>
      </c>
      <c r="BU62" s="72">
        <f t="shared" si="13"/>
        <v>0</v>
      </c>
      <c r="BV62" s="135">
        <f t="shared" si="7"/>
        <v>0</v>
      </c>
    </row>
    <row r="63" spans="2:74" ht="13.5" x14ac:dyDescent="0.15">
      <c r="B63" s="108" t="s">
        <v>10</v>
      </c>
      <c r="C63" s="109" t="s">
        <v>11</v>
      </c>
      <c r="D63" s="141">
        <f t="shared" si="4"/>
        <v>0</v>
      </c>
      <c r="E63" s="72">
        <f t="shared" si="4"/>
        <v>0</v>
      </c>
      <c r="F63" s="72">
        <f t="shared" ref="F63:BQ63" si="14">F10*F$106</f>
        <v>0</v>
      </c>
      <c r="G63" s="72">
        <f t="shared" si="14"/>
        <v>0</v>
      </c>
      <c r="H63" s="72">
        <f t="shared" si="14"/>
        <v>0</v>
      </c>
      <c r="I63" s="72">
        <f t="shared" si="14"/>
        <v>0</v>
      </c>
      <c r="J63" s="72">
        <f t="shared" si="14"/>
        <v>0</v>
      </c>
      <c r="K63" s="72">
        <f t="shared" si="14"/>
        <v>0</v>
      </c>
      <c r="L63" s="72">
        <f t="shared" si="14"/>
        <v>0</v>
      </c>
      <c r="M63" s="72">
        <f t="shared" si="14"/>
        <v>0</v>
      </c>
      <c r="N63" s="72">
        <f t="shared" si="14"/>
        <v>0</v>
      </c>
      <c r="O63" s="72">
        <f t="shared" si="14"/>
        <v>0</v>
      </c>
      <c r="P63" s="72">
        <f t="shared" si="14"/>
        <v>0</v>
      </c>
      <c r="Q63" s="72">
        <f t="shared" si="14"/>
        <v>0</v>
      </c>
      <c r="R63" s="72">
        <f t="shared" si="14"/>
        <v>0</v>
      </c>
      <c r="S63" s="72">
        <f t="shared" si="14"/>
        <v>0</v>
      </c>
      <c r="T63" s="72">
        <f t="shared" si="14"/>
        <v>0</v>
      </c>
      <c r="U63" s="72">
        <f t="shared" si="14"/>
        <v>0</v>
      </c>
      <c r="V63" s="72">
        <f t="shared" si="14"/>
        <v>0</v>
      </c>
      <c r="W63" s="72">
        <f t="shared" si="14"/>
        <v>0</v>
      </c>
      <c r="X63" s="72">
        <f t="shared" si="14"/>
        <v>0</v>
      </c>
      <c r="Y63" s="72">
        <f t="shared" si="14"/>
        <v>0</v>
      </c>
      <c r="Z63" s="72">
        <f t="shared" si="14"/>
        <v>0</v>
      </c>
      <c r="AA63" s="72">
        <f t="shared" si="14"/>
        <v>0</v>
      </c>
      <c r="AB63" s="72">
        <f t="shared" si="14"/>
        <v>0</v>
      </c>
      <c r="AC63" s="72">
        <f t="shared" si="14"/>
        <v>0</v>
      </c>
      <c r="AD63" s="72">
        <f t="shared" si="14"/>
        <v>0</v>
      </c>
      <c r="AE63" s="72">
        <f t="shared" si="14"/>
        <v>0</v>
      </c>
      <c r="AF63" s="72">
        <f t="shared" si="14"/>
        <v>0</v>
      </c>
      <c r="AG63" s="72">
        <f t="shared" si="14"/>
        <v>0</v>
      </c>
      <c r="AH63" s="72">
        <f t="shared" si="14"/>
        <v>0</v>
      </c>
      <c r="AI63" s="72">
        <f t="shared" si="14"/>
        <v>0</v>
      </c>
      <c r="AJ63" s="72">
        <f t="shared" si="14"/>
        <v>0</v>
      </c>
      <c r="AK63" s="72">
        <f t="shared" si="14"/>
        <v>0</v>
      </c>
      <c r="AL63" s="72">
        <f t="shared" si="14"/>
        <v>0</v>
      </c>
      <c r="AM63" s="72">
        <f t="shared" si="14"/>
        <v>0</v>
      </c>
      <c r="AN63" s="72">
        <f t="shared" si="14"/>
        <v>0</v>
      </c>
      <c r="AO63" s="72">
        <f t="shared" si="14"/>
        <v>0</v>
      </c>
      <c r="AP63" s="72">
        <f t="shared" si="14"/>
        <v>0</v>
      </c>
      <c r="AQ63" s="72">
        <f t="shared" si="14"/>
        <v>0</v>
      </c>
      <c r="AR63" s="72">
        <f t="shared" si="14"/>
        <v>0</v>
      </c>
      <c r="AS63" s="72">
        <f t="shared" si="14"/>
        <v>0</v>
      </c>
      <c r="AT63" s="72">
        <f t="shared" si="14"/>
        <v>0</v>
      </c>
      <c r="AU63" s="72">
        <f t="shared" si="14"/>
        <v>0</v>
      </c>
      <c r="AV63" s="72">
        <f t="shared" si="14"/>
        <v>0</v>
      </c>
      <c r="AW63" s="72">
        <f t="shared" si="14"/>
        <v>0</v>
      </c>
      <c r="AX63" s="72">
        <f t="shared" si="14"/>
        <v>0</v>
      </c>
      <c r="AY63" s="72">
        <f t="shared" si="14"/>
        <v>0</v>
      </c>
      <c r="AZ63" s="72">
        <f t="shared" si="14"/>
        <v>0</v>
      </c>
      <c r="BA63" s="72">
        <f t="shared" si="14"/>
        <v>0</v>
      </c>
      <c r="BB63" s="72">
        <f t="shared" si="14"/>
        <v>0</v>
      </c>
      <c r="BC63" s="72">
        <f t="shared" si="14"/>
        <v>0</v>
      </c>
      <c r="BD63" s="72">
        <f t="shared" si="14"/>
        <v>0</v>
      </c>
      <c r="BE63" s="72">
        <f t="shared" si="14"/>
        <v>0</v>
      </c>
      <c r="BF63" s="72">
        <f t="shared" si="14"/>
        <v>0</v>
      </c>
      <c r="BG63" s="72">
        <f t="shared" si="14"/>
        <v>0</v>
      </c>
      <c r="BH63" s="72">
        <f t="shared" si="14"/>
        <v>0</v>
      </c>
      <c r="BI63" s="72">
        <f t="shared" si="14"/>
        <v>0</v>
      </c>
      <c r="BJ63" s="72">
        <f t="shared" si="14"/>
        <v>0</v>
      </c>
      <c r="BK63" s="72">
        <f t="shared" si="14"/>
        <v>0</v>
      </c>
      <c r="BL63" s="72">
        <f t="shared" si="14"/>
        <v>0</v>
      </c>
      <c r="BM63" s="72">
        <f t="shared" si="14"/>
        <v>0</v>
      </c>
      <c r="BN63" s="72">
        <f t="shared" si="14"/>
        <v>0</v>
      </c>
      <c r="BO63" s="72">
        <f t="shared" si="14"/>
        <v>0</v>
      </c>
      <c r="BP63" s="72">
        <f t="shared" si="14"/>
        <v>0</v>
      </c>
      <c r="BQ63" s="72">
        <f t="shared" si="14"/>
        <v>0</v>
      </c>
      <c r="BR63" s="72">
        <f t="shared" ref="BR63:BU63" si="15">BR10*BR$106</f>
        <v>0</v>
      </c>
      <c r="BS63" s="72">
        <f t="shared" si="15"/>
        <v>0</v>
      </c>
      <c r="BT63" s="72">
        <f t="shared" si="15"/>
        <v>0</v>
      </c>
      <c r="BU63" s="72">
        <f t="shared" si="15"/>
        <v>0</v>
      </c>
      <c r="BV63" s="135">
        <f t="shared" si="7"/>
        <v>0</v>
      </c>
    </row>
    <row r="64" spans="2:74" ht="13.5" x14ac:dyDescent="0.15">
      <c r="B64" s="108" t="s">
        <v>12</v>
      </c>
      <c r="C64" s="109" t="s">
        <v>384</v>
      </c>
      <c r="D64" s="141">
        <f t="shared" si="4"/>
        <v>0</v>
      </c>
      <c r="E64" s="72">
        <f t="shared" si="4"/>
        <v>0</v>
      </c>
      <c r="F64" s="72">
        <f t="shared" ref="F64:BQ64" si="16">F11*F$106</f>
        <v>0</v>
      </c>
      <c r="G64" s="72">
        <f t="shared" si="16"/>
        <v>0</v>
      </c>
      <c r="H64" s="72">
        <f t="shared" si="16"/>
        <v>0</v>
      </c>
      <c r="I64" s="72">
        <f t="shared" si="16"/>
        <v>0</v>
      </c>
      <c r="J64" s="72">
        <f t="shared" si="16"/>
        <v>0</v>
      </c>
      <c r="K64" s="72">
        <f t="shared" si="16"/>
        <v>0</v>
      </c>
      <c r="L64" s="72">
        <f t="shared" si="16"/>
        <v>0</v>
      </c>
      <c r="M64" s="72">
        <f t="shared" si="16"/>
        <v>0</v>
      </c>
      <c r="N64" s="72">
        <f t="shared" si="16"/>
        <v>0</v>
      </c>
      <c r="O64" s="72">
        <f t="shared" si="16"/>
        <v>0</v>
      </c>
      <c r="P64" s="72">
        <f t="shared" si="16"/>
        <v>0</v>
      </c>
      <c r="Q64" s="72">
        <f t="shared" si="16"/>
        <v>0</v>
      </c>
      <c r="R64" s="72">
        <f t="shared" si="16"/>
        <v>0</v>
      </c>
      <c r="S64" s="72">
        <f t="shared" si="16"/>
        <v>0</v>
      </c>
      <c r="T64" s="72">
        <f t="shared" si="16"/>
        <v>0</v>
      </c>
      <c r="U64" s="72">
        <f t="shared" si="16"/>
        <v>0</v>
      </c>
      <c r="V64" s="72">
        <f t="shared" si="16"/>
        <v>0</v>
      </c>
      <c r="W64" s="72">
        <f t="shared" si="16"/>
        <v>0</v>
      </c>
      <c r="X64" s="72">
        <f t="shared" si="16"/>
        <v>0</v>
      </c>
      <c r="Y64" s="72">
        <f t="shared" si="16"/>
        <v>0</v>
      </c>
      <c r="Z64" s="72">
        <f t="shared" si="16"/>
        <v>0</v>
      </c>
      <c r="AA64" s="72">
        <f t="shared" si="16"/>
        <v>0</v>
      </c>
      <c r="AB64" s="72">
        <f t="shared" si="16"/>
        <v>0</v>
      </c>
      <c r="AC64" s="72">
        <f t="shared" si="16"/>
        <v>0</v>
      </c>
      <c r="AD64" s="72">
        <f t="shared" si="16"/>
        <v>0</v>
      </c>
      <c r="AE64" s="72">
        <f t="shared" si="16"/>
        <v>0</v>
      </c>
      <c r="AF64" s="72">
        <f t="shared" si="16"/>
        <v>0</v>
      </c>
      <c r="AG64" s="72">
        <f t="shared" si="16"/>
        <v>0</v>
      </c>
      <c r="AH64" s="72">
        <f t="shared" si="16"/>
        <v>0</v>
      </c>
      <c r="AI64" s="72">
        <f t="shared" si="16"/>
        <v>0</v>
      </c>
      <c r="AJ64" s="72">
        <f t="shared" si="16"/>
        <v>0</v>
      </c>
      <c r="AK64" s="72">
        <f t="shared" si="16"/>
        <v>0</v>
      </c>
      <c r="AL64" s="72">
        <f t="shared" si="16"/>
        <v>0</v>
      </c>
      <c r="AM64" s="72">
        <f t="shared" si="16"/>
        <v>0</v>
      </c>
      <c r="AN64" s="72">
        <f t="shared" si="16"/>
        <v>0</v>
      </c>
      <c r="AO64" s="72">
        <f t="shared" si="16"/>
        <v>0</v>
      </c>
      <c r="AP64" s="72">
        <f t="shared" si="16"/>
        <v>0</v>
      </c>
      <c r="AQ64" s="72">
        <f t="shared" si="16"/>
        <v>0</v>
      </c>
      <c r="AR64" s="72">
        <f t="shared" si="16"/>
        <v>0</v>
      </c>
      <c r="AS64" s="72">
        <f t="shared" si="16"/>
        <v>0</v>
      </c>
      <c r="AT64" s="72">
        <f t="shared" si="16"/>
        <v>0</v>
      </c>
      <c r="AU64" s="72">
        <f t="shared" si="16"/>
        <v>0</v>
      </c>
      <c r="AV64" s="72">
        <f t="shared" si="16"/>
        <v>0</v>
      </c>
      <c r="AW64" s="72">
        <f t="shared" si="16"/>
        <v>0</v>
      </c>
      <c r="AX64" s="72">
        <f t="shared" si="16"/>
        <v>0</v>
      </c>
      <c r="AY64" s="72">
        <f t="shared" si="16"/>
        <v>0</v>
      </c>
      <c r="AZ64" s="72">
        <f t="shared" si="16"/>
        <v>0</v>
      </c>
      <c r="BA64" s="72">
        <f t="shared" si="16"/>
        <v>0</v>
      </c>
      <c r="BB64" s="72">
        <f t="shared" si="16"/>
        <v>0</v>
      </c>
      <c r="BC64" s="72">
        <f t="shared" si="16"/>
        <v>0</v>
      </c>
      <c r="BD64" s="72">
        <f t="shared" si="16"/>
        <v>0</v>
      </c>
      <c r="BE64" s="72">
        <f t="shared" si="16"/>
        <v>0</v>
      </c>
      <c r="BF64" s="72">
        <f t="shared" si="16"/>
        <v>0</v>
      </c>
      <c r="BG64" s="72">
        <f t="shared" si="16"/>
        <v>0</v>
      </c>
      <c r="BH64" s="72">
        <f t="shared" si="16"/>
        <v>0</v>
      </c>
      <c r="BI64" s="72">
        <f t="shared" si="16"/>
        <v>0</v>
      </c>
      <c r="BJ64" s="72">
        <f t="shared" si="16"/>
        <v>0</v>
      </c>
      <c r="BK64" s="72">
        <f t="shared" si="16"/>
        <v>0</v>
      </c>
      <c r="BL64" s="72">
        <f t="shared" si="16"/>
        <v>0</v>
      </c>
      <c r="BM64" s="72">
        <f t="shared" si="16"/>
        <v>0</v>
      </c>
      <c r="BN64" s="72">
        <f t="shared" si="16"/>
        <v>0</v>
      </c>
      <c r="BO64" s="72">
        <f t="shared" si="16"/>
        <v>0</v>
      </c>
      <c r="BP64" s="72">
        <f t="shared" si="16"/>
        <v>0</v>
      </c>
      <c r="BQ64" s="72">
        <f t="shared" si="16"/>
        <v>0</v>
      </c>
      <c r="BR64" s="72">
        <f t="shared" ref="BR64:BU64" si="17">BR11*BR$106</f>
        <v>0</v>
      </c>
      <c r="BS64" s="72">
        <f t="shared" si="17"/>
        <v>0</v>
      </c>
      <c r="BT64" s="72">
        <f t="shared" si="17"/>
        <v>0</v>
      </c>
      <c r="BU64" s="72">
        <f t="shared" si="17"/>
        <v>0</v>
      </c>
      <c r="BV64" s="135">
        <f t="shared" si="7"/>
        <v>0</v>
      </c>
    </row>
    <row r="65" spans="2:74" ht="13.5" x14ac:dyDescent="0.15">
      <c r="B65" s="108" t="s">
        <v>14</v>
      </c>
      <c r="C65" s="109" t="s">
        <v>13</v>
      </c>
      <c r="D65" s="141">
        <f t="shared" si="4"/>
        <v>0</v>
      </c>
      <c r="E65" s="72">
        <f t="shared" si="4"/>
        <v>0</v>
      </c>
      <c r="F65" s="72">
        <f t="shared" ref="F65:BQ65" si="18">F12*F$106</f>
        <v>0</v>
      </c>
      <c r="G65" s="72">
        <f t="shared" si="18"/>
        <v>0</v>
      </c>
      <c r="H65" s="72">
        <f t="shared" si="18"/>
        <v>0</v>
      </c>
      <c r="I65" s="72">
        <f t="shared" si="18"/>
        <v>0</v>
      </c>
      <c r="J65" s="72">
        <f t="shared" si="18"/>
        <v>0</v>
      </c>
      <c r="K65" s="72">
        <f t="shared" si="18"/>
        <v>0</v>
      </c>
      <c r="L65" s="72">
        <f t="shared" si="18"/>
        <v>0</v>
      </c>
      <c r="M65" s="72">
        <f t="shared" si="18"/>
        <v>0</v>
      </c>
      <c r="N65" s="72">
        <f t="shared" si="18"/>
        <v>0</v>
      </c>
      <c r="O65" s="72">
        <f t="shared" si="18"/>
        <v>0</v>
      </c>
      <c r="P65" s="72">
        <f t="shared" si="18"/>
        <v>0</v>
      </c>
      <c r="Q65" s="72">
        <f t="shared" si="18"/>
        <v>0</v>
      </c>
      <c r="R65" s="72">
        <f t="shared" si="18"/>
        <v>0</v>
      </c>
      <c r="S65" s="72">
        <f t="shared" si="18"/>
        <v>0</v>
      </c>
      <c r="T65" s="72">
        <f t="shared" si="18"/>
        <v>0</v>
      </c>
      <c r="U65" s="72">
        <f t="shared" si="18"/>
        <v>0</v>
      </c>
      <c r="V65" s="72">
        <f t="shared" si="18"/>
        <v>0</v>
      </c>
      <c r="W65" s="72">
        <f t="shared" si="18"/>
        <v>0</v>
      </c>
      <c r="X65" s="72">
        <f t="shared" si="18"/>
        <v>0</v>
      </c>
      <c r="Y65" s="72">
        <f t="shared" si="18"/>
        <v>0</v>
      </c>
      <c r="Z65" s="72">
        <f t="shared" si="18"/>
        <v>0</v>
      </c>
      <c r="AA65" s="72">
        <f t="shared" si="18"/>
        <v>0</v>
      </c>
      <c r="AB65" s="72">
        <f t="shared" si="18"/>
        <v>0</v>
      </c>
      <c r="AC65" s="72">
        <f t="shared" si="18"/>
        <v>0</v>
      </c>
      <c r="AD65" s="72">
        <f t="shared" si="18"/>
        <v>0</v>
      </c>
      <c r="AE65" s="72">
        <f t="shared" si="18"/>
        <v>0</v>
      </c>
      <c r="AF65" s="72">
        <f t="shared" si="18"/>
        <v>0</v>
      </c>
      <c r="AG65" s="72">
        <f t="shared" si="18"/>
        <v>0</v>
      </c>
      <c r="AH65" s="72">
        <f t="shared" si="18"/>
        <v>0</v>
      </c>
      <c r="AI65" s="72">
        <f t="shared" si="18"/>
        <v>0</v>
      </c>
      <c r="AJ65" s="72">
        <f t="shared" si="18"/>
        <v>0</v>
      </c>
      <c r="AK65" s="72">
        <f t="shared" si="18"/>
        <v>0</v>
      </c>
      <c r="AL65" s="72">
        <f t="shared" si="18"/>
        <v>0</v>
      </c>
      <c r="AM65" s="72">
        <f t="shared" si="18"/>
        <v>0</v>
      </c>
      <c r="AN65" s="72">
        <f t="shared" si="18"/>
        <v>0</v>
      </c>
      <c r="AO65" s="72">
        <f t="shared" si="18"/>
        <v>0</v>
      </c>
      <c r="AP65" s="72">
        <f t="shared" si="18"/>
        <v>0</v>
      </c>
      <c r="AQ65" s="72">
        <f t="shared" si="18"/>
        <v>0</v>
      </c>
      <c r="AR65" s="72">
        <f t="shared" si="18"/>
        <v>0</v>
      </c>
      <c r="AS65" s="72">
        <f t="shared" si="18"/>
        <v>0</v>
      </c>
      <c r="AT65" s="72">
        <f t="shared" si="18"/>
        <v>0</v>
      </c>
      <c r="AU65" s="72">
        <f t="shared" si="18"/>
        <v>0</v>
      </c>
      <c r="AV65" s="72">
        <f t="shared" si="18"/>
        <v>0</v>
      </c>
      <c r="AW65" s="72">
        <f t="shared" si="18"/>
        <v>0</v>
      </c>
      <c r="AX65" s="72">
        <f t="shared" si="18"/>
        <v>0</v>
      </c>
      <c r="AY65" s="72">
        <f t="shared" si="18"/>
        <v>0</v>
      </c>
      <c r="AZ65" s="72">
        <f t="shared" si="18"/>
        <v>0</v>
      </c>
      <c r="BA65" s="72">
        <f t="shared" si="18"/>
        <v>0</v>
      </c>
      <c r="BB65" s="72">
        <f t="shared" si="18"/>
        <v>0</v>
      </c>
      <c r="BC65" s="72">
        <f t="shared" si="18"/>
        <v>0</v>
      </c>
      <c r="BD65" s="72">
        <f t="shared" si="18"/>
        <v>0</v>
      </c>
      <c r="BE65" s="72">
        <f t="shared" si="18"/>
        <v>0</v>
      </c>
      <c r="BF65" s="72">
        <f t="shared" si="18"/>
        <v>0</v>
      </c>
      <c r="BG65" s="72">
        <f t="shared" si="18"/>
        <v>0</v>
      </c>
      <c r="BH65" s="72">
        <f t="shared" si="18"/>
        <v>0</v>
      </c>
      <c r="BI65" s="72">
        <f t="shared" si="18"/>
        <v>0</v>
      </c>
      <c r="BJ65" s="72">
        <f t="shared" si="18"/>
        <v>0</v>
      </c>
      <c r="BK65" s="72">
        <f t="shared" si="18"/>
        <v>0</v>
      </c>
      <c r="BL65" s="72">
        <f t="shared" si="18"/>
        <v>0</v>
      </c>
      <c r="BM65" s="72">
        <f t="shared" si="18"/>
        <v>0</v>
      </c>
      <c r="BN65" s="72">
        <f t="shared" si="18"/>
        <v>0</v>
      </c>
      <c r="BO65" s="72">
        <f t="shared" si="18"/>
        <v>0</v>
      </c>
      <c r="BP65" s="72">
        <f t="shared" si="18"/>
        <v>0</v>
      </c>
      <c r="BQ65" s="72">
        <f t="shared" si="18"/>
        <v>0</v>
      </c>
      <c r="BR65" s="72">
        <f t="shared" ref="BR65:BU65" si="19">BR12*BR$106</f>
        <v>0</v>
      </c>
      <c r="BS65" s="72">
        <f t="shared" si="19"/>
        <v>0</v>
      </c>
      <c r="BT65" s="72">
        <f t="shared" si="19"/>
        <v>0</v>
      </c>
      <c r="BU65" s="72">
        <f t="shared" si="19"/>
        <v>0</v>
      </c>
      <c r="BV65" s="135">
        <f t="shared" si="7"/>
        <v>0</v>
      </c>
    </row>
    <row r="66" spans="2:74" ht="13.5" x14ac:dyDescent="0.15">
      <c r="B66" s="108" t="s">
        <v>15</v>
      </c>
      <c r="C66" s="109" t="s">
        <v>385</v>
      </c>
      <c r="D66" s="141">
        <f t="shared" si="4"/>
        <v>0</v>
      </c>
      <c r="E66" s="72">
        <f t="shared" si="4"/>
        <v>0</v>
      </c>
      <c r="F66" s="72">
        <f t="shared" ref="F66:BQ66" si="20">F13*F$106</f>
        <v>0</v>
      </c>
      <c r="G66" s="72">
        <f t="shared" si="20"/>
        <v>0</v>
      </c>
      <c r="H66" s="72">
        <f t="shared" si="20"/>
        <v>0</v>
      </c>
      <c r="I66" s="72">
        <f t="shared" si="20"/>
        <v>0</v>
      </c>
      <c r="J66" s="72">
        <f t="shared" si="20"/>
        <v>0</v>
      </c>
      <c r="K66" s="72">
        <f t="shared" si="20"/>
        <v>0</v>
      </c>
      <c r="L66" s="72">
        <f t="shared" si="20"/>
        <v>0</v>
      </c>
      <c r="M66" s="72">
        <f t="shared" si="20"/>
        <v>0</v>
      </c>
      <c r="N66" s="72">
        <f t="shared" si="20"/>
        <v>0</v>
      </c>
      <c r="O66" s="72">
        <f t="shared" si="20"/>
        <v>0</v>
      </c>
      <c r="P66" s="72">
        <f t="shared" si="20"/>
        <v>0</v>
      </c>
      <c r="Q66" s="72">
        <f t="shared" si="20"/>
        <v>0</v>
      </c>
      <c r="R66" s="72">
        <f t="shared" si="20"/>
        <v>0</v>
      </c>
      <c r="S66" s="72">
        <f t="shared" si="20"/>
        <v>0</v>
      </c>
      <c r="T66" s="72">
        <f t="shared" si="20"/>
        <v>0</v>
      </c>
      <c r="U66" s="72">
        <f t="shared" si="20"/>
        <v>0</v>
      </c>
      <c r="V66" s="72">
        <f t="shared" si="20"/>
        <v>0</v>
      </c>
      <c r="W66" s="72">
        <f t="shared" si="20"/>
        <v>0</v>
      </c>
      <c r="X66" s="72">
        <f t="shared" si="20"/>
        <v>0</v>
      </c>
      <c r="Y66" s="72">
        <f t="shared" si="20"/>
        <v>0</v>
      </c>
      <c r="Z66" s="72">
        <f t="shared" si="20"/>
        <v>0</v>
      </c>
      <c r="AA66" s="72">
        <f t="shared" si="20"/>
        <v>0</v>
      </c>
      <c r="AB66" s="72">
        <f t="shared" si="20"/>
        <v>0</v>
      </c>
      <c r="AC66" s="72">
        <f t="shared" si="20"/>
        <v>0</v>
      </c>
      <c r="AD66" s="72">
        <f t="shared" si="20"/>
        <v>0</v>
      </c>
      <c r="AE66" s="72">
        <f t="shared" si="20"/>
        <v>0</v>
      </c>
      <c r="AF66" s="72">
        <f t="shared" si="20"/>
        <v>0</v>
      </c>
      <c r="AG66" s="72">
        <f t="shared" si="20"/>
        <v>0</v>
      </c>
      <c r="AH66" s="72">
        <f t="shared" si="20"/>
        <v>0</v>
      </c>
      <c r="AI66" s="72">
        <f t="shared" si="20"/>
        <v>0</v>
      </c>
      <c r="AJ66" s="72">
        <f t="shared" si="20"/>
        <v>0</v>
      </c>
      <c r="AK66" s="72">
        <f t="shared" si="20"/>
        <v>0</v>
      </c>
      <c r="AL66" s="72">
        <f t="shared" si="20"/>
        <v>0</v>
      </c>
      <c r="AM66" s="72">
        <f t="shared" si="20"/>
        <v>0</v>
      </c>
      <c r="AN66" s="72">
        <f t="shared" si="20"/>
        <v>0</v>
      </c>
      <c r="AO66" s="72">
        <f t="shared" si="20"/>
        <v>0</v>
      </c>
      <c r="AP66" s="72">
        <f t="shared" si="20"/>
        <v>0</v>
      </c>
      <c r="AQ66" s="72">
        <f t="shared" si="20"/>
        <v>0</v>
      </c>
      <c r="AR66" s="72">
        <f t="shared" si="20"/>
        <v>0</v>
      </c>
      <c r="AS66" s="72">
        <f t="shared" si="20"/>
        <v>0</v>
      </c>
      <c r="AT66" s="72">
        <f t="shared" si="20"/>
        <v>0</v>
      </c>
      <c r="AU66" s="72">
        <f t="shared" si="20"/>
        <v>0</v>
      </c>
      <c r="AV66" s="72">
        <f t="shared" si="20"/>
        <v>0</v>
      </c>
      <c r="AW66" s="72">
        <f t="shared" si="20"/>
        <v>0</v>
      </c>
      <c r="AX66" s="72">
        <f t="shared" si="20"/>
        <v>0</v>
      </c>
      <c r="AY66" s="72">
        <f t="shared" si="20"/>
        <v>0</v>
      </c>
      <c r="AZ66" s="72">
        <f t="shared" si="20"/>
        <v>0</v>
      </c>
      <c r="BA66" s="72">
        <f t="shared" si="20"/>
        <v>0</v>
      </c>
      <c r="BB66" s="72">
        <f t="shared" si="20"/>
        <v>0</v>
      </c>
      <c r="BC66" s="72">
        <f t="shared" si="20"/>
        <v>0</v>
      </c>
      <c r="BD66" s="72">
        <f t="shared" si="20"/>
        <v>0</v>
      </c>
      <c r="BE66" s="72">
        <f t="shared" si="20"/>
        <v>0</v>
      </c>
      <c r="BF66" s="72">
        <f t="shared" si="20"/>
        <v>0</v>
      </c>
      <c r="BG66" s="72">
        <f t="shared" si="20"/>
        <v>0</v>
      </c>
      <c r="BH66" s="72">
        <f t="shared" si="20"/>
        <v>0</v>
      </c>
      <c r="BI66" s="72">
        <f t="shared" si="20"/>
        <v>0</v>
      </c>
      <c r="BJ66" s="72">
        <f t="shared" si="20"/>
        <v>0</v>
      </c>
      <c r="BK66" s="72">
        <f t="shared" si="20"/>
        <v>0</v>
      </c>
      <c r="BL66" s="72">
        <f t="shared" si="20"/>
        <v>0</v>
      </c>
      <c r="BM66" s="72">
        <f t="shared" si="20"/>
        <v>0</v>
      </c>
      <c r="BN66" s="72">
        <f t="shared" si="20"/>
        <v>0</v>
      </c>
      <c r="BO66" s="72">
        <f t="shared" si="20"/>
        <v>0</v>
      </c>
      <c r="BP66" s="72">
        <f t="shared" si="20"/>
        <v>0</v>
      </c>
      <c r="BQ66" s="72">
        <f t="shared" si="20"/>
        <v>0</v>
      </c>
      <c r="BR66" s="72">
        <f t="shared" ref="BR66:BU66" si="21">BR13*BR$106</f>
        <v>0</v>
      </c>
      <c r="BS66" s="72">
        <f t="shared" si="21"/>
        <v>0</v>
      </c>
      <c r="BT66" s="72">
        <f t="shared" si="21"/>
        <v>0</v>
      </c>
      <c r="BU66" s="72">
        <f t="shared" si="21"/>
        <v>0</v>
      </c>
      <c r="BV66" s="135">
        <f t="shared" si="7"/>
        <v>0</v>
      </c>
    </row>
    <row r="67" spans="2:74" ht="13.5" x14ac:dyDescent="0.15">
      <c r="B67" s="108" t="s">
        <v>16</v>
      </c>
      <c r="C67" s="109" t="s">
        <v>17</v>
      </c>
      <c r="D67" s="141">
        <f t="shared" si="4"/>
        <v>0</v>
      </c>
      <c r="E67" s="72">
        <f t="shared" si="4"/>
        <v>0</v>
      </c>
      <c r="F67" s="72">
        <f t="shared" ref="F67:BQ67" si="22">F14*F$106</f>
        <v>0</v>
      </c>
      <c r="G67" s="72">
        <f t="shared" si="22"/>
        <v>0</v>
      </c>
      <c r="H67" s="72">
        <f t="shared" si="22"/>
        <v>0</v>
      </c>
      <c r="I67" s="72">
        <f t="shared" si="22"/>
        <v>0</v>
      </c>
      <c r="J67" s="72">
        <f t="shared" si="22"/>
        <v>0</v>
      </c>
      <c r="K67" s="72">
        <f t="shared" si="22"/>
        <v>0</v>
      </c>
      <c r="L67" s="72">
        <f t="shared" si="22"/>
        <v>0</v>
      </c>
      <c r="M67" s="72">
        <f t="shared" si="22"/>
        <v>0</v>
      </c>
      <c r="N67" s="72">
        <f t="shared" si="22"/>
        <v>0</v>
      </c>
      <c r="O67" s="72">
        <f t="shared" si="22"/>
        <v>0</v>
      </c>
      <c r="P67" s="72">
        <f t="shared" si="22"/>
        <v>0</v>
      </c>
      <c r="Q67" s="72">
        <f t="shared" si="22"/>
        <v>0</v>
      </c>
      <c r="R67" s="72">
        <f t="shared" si="22"/>
        <v>0</v>
      </c>
      <c r="S67" s="72">
        <f t="shared" si="22"/>
        <v>0</v>
      </c>
      <c r="T67" s="72">
        <f t="shared" si="22"/>
        <v>0</v>
      </c>
      <c r="U67" s="72">
        <f t="shared" si="22"/>
        <v>0</v>
      </c>
      <c r="V67" s="72">
        <f t="shared" si="22"/>
        <v>0</v>
      </c>
      <c r="W67" s="72">
        <f t="shared" si="22"/>
        <v>0</v>
      </c>
      <c r="X67" s="72">
        <f t="shared" si="22"/>
        <v>0</v>
      </c>
      <c r="Y67" s="72">
        <f t="shared" si="22"/>
        <v>0</v>
      </c>
      <c r="Z67" s="72">
        <f t="shared" si="22"/>
        <v>0</v>
      </c>
      <c r="AA67" s="72">
        <f t="shared" si="22"/>
        <v>0</v>
      </c>
      <c r="AB67" s="72">
        <f t="shared" si="22"/>
        <v>0</v>
      </c>
      <c r="AC67" s="72">
        <f t="shared" si="22"/>
        <v>0</v>
      </c>
      <c r="AD67" s="72">
        <f t="shared" si="22"/>
        <v>0</v>
      </c>
      <c r="AE67" s="72">
        <f t="shared" si="22"/>
        <v>0</v>
      </c>
      <c r="AF67" s="72">
        <f t="shared" si="22"/>
        <v>0</v>
      </c>
      <c r="AG67" s="72">
        <f t="shared" si="22"/>
        <v>0</v>
      </c>
      <c r="AH67" s="72">
        <f t="shared" si="22"/>
        <v>0</v>
      </c>
      <c r="AI67" s="72">
        <f t="shared" si="22"/>
        <v>0</v>
      </c>
      <c r="AJ67" s="72">
        <f t="shared" si="22"/>
        <v>0</v>
      </c>
      <c r="AK67" s="72">
        <f t="shared" si="22"/>
        <v>0</v>
      </c>
      <c r="AL67" s="72">
        <f t="shared" si="22"/>
        <v>0</v>
      </c>
      <c r="AM67" s="72">
        <f t="shared" si="22"/>
        <v>0</v>
      </c>
      <c r="AN67" s="72">
        <f t="shared" si="22"/>
        <v>0</v>
      </c>
      <c r="AO67" s="72">
        <f t="shared" si="22"/>
        <v>0</v>
      </c>
      <c r="AP67" s="72">
        <f t="shared" si="22"/>
        <v>0</v>
      </c>
      <c r="AQ67" s="72">
        <f t="shared" si="22"/>
        <v>0</v>
      </c>
      <c r="AR67" s="72">
        <f t="shared" si="22"/>
        <v>0</v>
      </c>
      <c r="AS67" s="72">
        <f t="shared" si="22"/>
        <v>0</v>
      </c>
      <c r="AT67" s="72">
        <f t="shared" si="22"/>
        <v>0</v>
      </c>
      <c r="AU67" s="72">
        <f t="shared" si="22"/>
        <v>0</v>
      </c>
      <c r="AV67" s="72">
        <f t="shared" si="22"/>
        <v>0</v>
      </c>
      <c r="AW67" s="72">
        <f t="shared" si="22"/>
        <v>0</v>
      </c>
      <c r="AX67" s="72">
        <f t="shared" si="22"/>
        <v>0</v>
      </c>
      <c r="AY67" s="72">
        <f t="shared" si="22"/>
        <v>0</v>
      </c>
      <c r="AZ67" s="72">
        <f t="shared" si="22"/>
        <v>0</v>
      </c>
      <c r="BA67" s="72">
        <f t="shared" si="22"/>
        <v>0</v>
      </c>
      <c r="BB67" s="72">
        <f t="shared" si="22"/>
        <v>0</v>
      </c>
      <c r="BC67" s="72">
        <f t="shared" si="22"/>
        <v>0</v>
      </c>
      <c r="BD67" s="72">
        <f t="shared" si="22"/>
        <v>0</v>
      </c>
      <c r="BE67" s="72">
        <f t="shared" si="22"/>
        <v>0</v>
      </c>
      <c r="BF67" s="72">
        <f t="shared" si="22"/>
        <v>0</v>
      </c>
      <c r="BG67" s="72">
        <f t="shared" si="22"/>
        <v>0</v>
      </c>
      <c r="BH67" s="72">
        <f t="shared" si="22"/>
        <v>0</v>
      </c>
      <c r="BI67" s="72">
        <f t="shared" si="22"/>
        <v>0</v>
      </c>
      <c r="BJ67" s="72">
        <f t="shared" si="22"/>
        <v>0</v>
      </c>
      <c r="BK67" s="72">
        <f t="shared" si="22"/>
        <v>0</v>
      </c>
      <c r="BL67" s="72">
        <f t="shared" si="22"/>
        <v>0</v>
      </c>
      <c r="BM67" s="72">
        <f t="shared" si="22"/>
        <v>0</v>
      </c>
      <c r="BN67" s="72">
        <f t="shared" si="22"/>
        <v>0</v>
      </c>
      <c r="BO67" s="72">
        <f t="shared" si="22"/>
        <v>0</v>
      </c>
      <c r="BP67" s="72">
        <f t="shared" si="22"/>
        <v>0</v>
      </c>
      <c r="BQ67" s="72">
        <f t="shared" si="22"/>
        <v>0</v>
      </c>
      <c r="BR67" s="72">
        <f t="shared" ref="BR67:BU67" si="23">BR14*BR$106</f>
        <v>0</v>
      </c>
      <c r="BS67" s="72">
        <f t="shared" si="23"/>
        <v>0</v>
      </c>
      <c r="BT67" s="72">
        <f t="shared" si="23"/>
        <v>0</v>
      </c>
      <c r="BU67" s="72">
        <f t="shared" si="23"/>
        <v>0</v>
      </c>
      <c r="BV67" s="135">
        <f t="shared" si="7"/>
        <v>0</v>
      </c>
    </row>
    <row r="68" spans="2:74" ht="13.5" x14ac:dyDescent="0.15">
      <c r="B68" s="108" t="s">
        <v>18</v>
      </c>
      <c r="C68" s="109" t="s">
        <v>359</v>
      </c>
      <c r="D68" s="141">
        <f t="shared" si="4"/>
        <v>0</v>
      </c>
      <c r="E68" s="72">
        <f t="shared" si="4"/>
        <v>0</v>
      </c>
      <c r="F68" s="72">
        <f t="shared" ref="F68:BQ68" si="24">F15*F$106</f>
        <v>0</v>
      </c>
      <c r="G68" s="72">
        <f t="shared" si="24"/>
        <v>0</v>
      </c>
      <c r="H68" s="72">
        <f t="shared" si="24"/>
        <v>0</v>
      </c>
      <c r="I68" s="72">
        <f t="shared" si="24"/>
        <v>0</v>
      </c>
      <c r="J68" s="72">
        <f t="shared" si="24"/>
        <v>0</v>
      </c>
      <c r="K68" s="72">
        <f t="shared" si="24"/>
        <v>0</v>
      </c>
      <c r="L68" s="72">
        <f t="shared" si="24"/>
        <v>0</v>
      </c>
      <c r="M68" s="72">
        <f t="shared" si="24"/>
        <v>0</v>
      </c>
      <c r="N68" s="72">
        <f t="shared" si="24"/>
        <v>0</v>
      </c>
      <c r="O68" s="72">
        <f t="shared" si="24"/>
        <v>0</v>
      </c>
      <c r="P68" s="72">
        <f t="shared" si="24"/>
        <v>0</v>
      </c>
      <c r="Q68" s="72">
        <f t="shared" si="24"/>
        <v>0</v>
      </c>
      <c r="R68" s="72">
        <f t="shared" si="24"/>
        <v>0</v>
      </c>
      <c r="S68" s="72">
        <f t="shared" si="24"/>
        <v>0</v>
      </c>
      <c r="T68" s="72">
        <f t="shared" si="24"/>
        <v>0</v>
      </c>
      <c r="U68" s="72">
        <f t="shared" si="24"/>
        <v>0</v>
      </c>
      <c r="V68" s="72">
        <f t="shared" si="24"/>
        <v>0</v>
      </c>
      <c r="W68" s="72">
        <f t="shared" si="24"/>
        <v>0</v>
      </c>
      <c r="X68" s="72">
        <f t="shared" si="24"/>
        <v>0</v>
      </c>
      <c r="Y68" s="72">
        <f t="shared" si="24"/>
        <v>0</v>
      </c>
      <c r="Z68" s="72">
        <f t="shared" si="24"/>
        <v>0</v>
      </c>
      <c r="AA68" s="72">
        <f t="shared" si="24"/>
        <v>0</v>
      </c>
      <c r="AB68" s="72">
        <f t="shared" si="24"/>
        <v>0</v>
      </c>
      <c r="AC68" s="72">
        <f t="shared" si="24"/>
        <v>0</v>
      </c>
      <c r="AD68" s="72">
        <f t="shared" si="24"/>
        <v>0</v>
      </c>
      <c r="AE68" s="72">
        <f t="shared" si="24"/>
        <v>0</v>
      </c>
      <c r="AF68" s="72">
        <f t="shared" si="24"/>
        <v>0</v>
      </c>
      <c r="AG68" s="72">
        <f t="shared" si="24"/>
        <v>0</v>
      </c>
      <c r="AH68" s="72">
        <f t="shared" si="24"/>
        <v>0</v>
      </c>
      <c r="AI68" s="72">
        <f t="shared" si="24"/>
        <v>0</v>
      </c>
      <c r="AJ68" s="72">
        <f t="shared" si="24"/>
        <v>0</v>
      </c>
      <c r="AK68" s="72">
        <f t="shared" si="24"/>
        <v>0</v>
      </c>
      <c r="AL68" s="72">
        <f t="shared" si="24"/>
        <v>0</v>
      </c>
      <c r="AM68" s="72">
        <f t="shared" si="24"/>
        <v>0</v>
      </c>
      <c r="AN68" s="72">
        <f t="shared" si="24"/>
        <v>0</v>
      </c>
      <c r="AO68" s="72">
        <f t="shared" si="24"/>
        <v>0</v>
      </c>
      <c r="AP68" s="72">
        <f t="shared" si="24"/>
        <v>0</v>
      </c>
      <c r="AQ68" s="72">
        <f t="shared" si="24"/>
        <v>0</v>
      </c>
      <c r="AR68" s="72">
        <f t="shared" si="24"/>
        <v>0</v>
      </c>
      <c r="AS68" s="72">
        <f t="shared" si="24"/>
        <v>0</v>
      </c>
      <c r="AT68" s="72">
        <f t="shared" si="24"/>
        <v>0</v>
      </c>
      <c r="AU68" s="72">
        <f t="shared" si="24"/>
        <v>0</v>
      </c>
      <c r="AV68" s="72">
        <f t="shared" si="24"/>
        <v>0</v>
      </c>
      <c r="AW68" s="72">
        <f t="shared" si="24"/>
        <v>0</v>
      </c>
      <c r="AX68" s="72">
        <f t="shared" si="24"/>
        <v>0</v>
      </c>
      <c r="AY68" s="72">
        <f t="shared" si="24"/>
        <v>0</v>
      </c>
      <c r="AZ68" s="72">
        <f t="shared" si="24"/>
        <v>0</v>
      </c>
      <c r="BA68" s="72">
        <f t="shared" si="24"/>
        <v>0</v>
      </c>
      <c r="BB68" s="72">
        <f t="shared" si="24"/>
        <v>0</v>
      </c>
      <c r="BC68" s="72">
        <f t="shared" si="24"/>
        <v>0</v>
      </c>
      <c r="BD68" s="72">
        <f t="shared" si="24"/>
        <v>0</v>
      </c>
      <c r="BE68" s="72">
        <f t="shared" si="24"/>
        <v>0</v>
      </c>
      <c r="BF68" s="72">
        <f t="shared" si="24"/>
        <v>0</v>
      </c>
      <c r="BG68" s="72">
        <f t="shared" si="24"/>
        <v>0</v>
      </c>
      <c r="BH68" s="72">
        <f t="shared" si="24"/>
        <v>0</v>
      </c>
      <c r="BI68" s="72">
        <f t="shared" si="24"/>
        <v>0</v>
      </c>
      <c r="BJ68" s="72">
        <f t="shared" si="24"/>
        <v>0</v>
      </c>
      <c r="BK68" s="72">
        <f t="shared" si="24"/>
        <v>0</v>
      </c>
      <c r="BL68" s="72">
        <f t="shared" si="24"/>
        <v>0</v>
      </c>
      <c r="BM68" s="72">
        <f t="shared" si="24"/>
        <v>0</v>
      </c>
      <c r="BN68" s="72">
        <f t="shared" si="24"/>
        <v>0</v>
      </c>
      <c r="BO68" s="72">
        <f t="shared" si="24"/>
        <v>0</v>
      </c>
      <c r="BP68" s="72">
        <f t="shared" si="24"/>
        <v>0</v>
      </c>
      <c r="BQ68" s="72">
        <f t="shared" si="24"/>
        <v>0</v>
      </c>
      <c r="BR68" s="72">
        <f t="shared" ref="BR68:BU68" si="25">BR15*BR$106</f>
        <v>0</v>
      </c>
      <c r="BS68" s="72">
        <f t="shared" si="25"/>
        <v>0</v>
      </c>
      <c r="BT68" s="72">
        <f t="shared" si="25"/>
        <v>0</v>
      </c>
      <c r="BU68" s="72">
        <f t="shared" si="25"/>
        <v>0</v>
      </c>
      <c r="BV68" s="135">
        <f t="shared" si="7"/>
        <v>0</v>
      </c>
    </row>
    <row r="69" spans="2:74" ht="13.5" x14ac:dyDescent="0.15">
      <c r="B69" s="108" t="s">
        <v>19</v>
      </c>
      <c r="C69" s="109" t="s">
        <v>360</v>
      </c>
      <c r="D69" s="141">
        <f t="shared" si="4"/>
        <v>0</v>
      </c>
      <c r="E69" s="72">
        <f t="shared" si="4"/>
        <v>0</v>
      </c>
      <c r="F69" s="72">
        <f t="shared" ref="F69:BQ69" si="26">F16*F$106</f>
        <v>0</v>
      </c>
      <c r="G69" s="72">
        <f t="shared" si="26"/>
        <v>0</v>
      </c>
      <c r="H69" s="72">
        <f t="shared" si="26"/>
        <v>0</v>
      </c>
      <c r="I69" s="72">
        <f t="shared" si="26"/>
        <v>0</v>
      </c>
      <c r="J69" s="72">
        <f t="shared" si="26"/>
        <v>0</v>
      </c>
      <c r="K69" s="72">
        <f t="shared" si="26"/>
        <v>0</v>
      </c>
      <c r="L69" s="72">
        <f t="shared" si="26"/>
        <v>0</v>
      </c>
      <c r="M69" s="72">
        <f t="shared" si="26"/>
        <v>0</v>
      </c>
      <c r="N69" s="72">
        <f t="shared" si="26"/>
        <v>0</v>
      </c>
      <c r="O69" s="72">
        <f t="shared" si="26"/>
        <v>0</v>
      </c>
      <c r="P69" s="72">
        <f t="shared" si="26"/>
        <v>0</v>
      </c>
      <c r="Q69" s="72">
        <f t="shared" si="26"/>
        <v>0</v>
      </c>
      <c r="R69" s="72">
        <f t="shared" si="26"/>
        <v>0</v>
      </c>
      <c r="S69" s="72">
        <f t="shared" si="26"/>
        <v>0</v>
      </c>
      <c r="T69" s="72">
        <f t="shared" si="26"/>
        <v>0</v>
      </c>
      <c r="U69" s="72">
        <f t="shared" si="26"/>
        <v>0</v>
      </c>
      <c r="V69" s="72">
        <f t="shared" si="26"/>
        <v>0</v>
      </c>
      <c r="W69" s="72">
        <f t="shared" si="26"/>
        <v>0</v>
      </c>
      <c r="X69" s="72">
        <f t="shared" si="26"/>
        <v>0</v>
      </c>
      <c r="Y69" s="72">
        <f t="shared" si="26"/>
        <v>0</v>
      </c>
      <c r="Z69" s="72">
        <f t="shared" si="26"/>
        <v>0</v>
      </c>
      <c r="AA69" s="72">
        <f t="shared" si="26"/>
        <v>0</v>
      </c>
      <c r="AB69" s="72">
        <f t="shared" si="26"/>
        <v>0</v>
      </c>
      <c r="AC69" s="72">
        <f t="shared" si="26"/>
        <v>0</v>
      </c>
      <c r="AD69" s="72">
        <f t="shared" si="26"/>
        <v>0</v>
      </c>
      <c r="AE69" s="72">
        <f t="shared" si="26"/>
        <v>0</v>
      </c>
      <c r="AF69" s="72">
        <f t="shared" si="26"/>
        <v>0</v>
      </c>
      <c r="AG69" s="72">
        <f t="shared" si="26"/>
        <v>0</v>
      </c>
      <c r="AH69" s="72">
        <f t="shared" si="26"/>
        <v>0</v>
      </c>
      <c r="AI69" s="72">
        <f t="shared" si="26"/>
        <v>0</v>
      </c>
      <c r="AJ69" s="72">
        <f t="shared" si="26"/>
        <v>0</v>
      </c>
      <c r="AK69" s="72">
        <f t="shared" si="26"/>
        <v>0</v>
      </c>
      <c r="AL69" s="72">
        <f t="shared" si="26"/>
        <v>0</v>
      </c>
      <c r="AM69" s="72">
        <f t="shared" si="26"/>
        <v>0</v>
      </c>
      <c r="AN69" s="72">
        <f t="shared" si="26"/>
        <v>0</v>
      </c>
      <c r="AO69" s="72">
        <f t="shared" si="26"/>
        <v>0</v>
      </c>
      <c r="AP69" s="72">
        <f t="shared" si="26"/>
        <v>0</v>
      </c>
      <c r="AQ69" s="72">
        <f t="shared" si="26"/>
        <v>0</v>
      </c>
      <c r="AR69" s="72">
        <f t="shared" si="26"/>
        <v>0</v>
      </c>
      <c r="AS69" s="72">
        <f t="shared" si="26"/>
        <v>0</v>
      </c>
      <c r="AT69" s="72">
        <f t="shared" si="26"/>
        <v>0</v>
      </c>
      <c r="AU69" s="72">
        <f t="shared" si="26"/>
        <v>0</v>
      </c>
      <c r="AV69" s="72">
        <f t="shared" si="26"/>
        <v>0</v>
      </c>
      <c r="AW69" s="72">
        <f t="shared" si="26"/>
        <v>0</v>
      </c>
      <c r="AX69" s="72">
        <f t="shared" si="26"/>
        <v>0</v>
      </c>
      <c r="AY69" s="72">
        <f t="shared" si="26"/>
        <v>0</v>
      </c>
      <c r="AZ69" s="72">
        <f t="shared" si="26"/>
        <v>0</v>
      </c>
      <c r="BA69" s="72">
        <f t="shared" si="26"/>
        <v>0</v>
      </c>
      <c r="BB69" s="72">
        <f t="shared" si="26"/>
        <v>0</v>
      </c>
      <c r="BC69" s="72">
        <f t="shared" si="26"/>
        <v>0</v>
      </c>
      <c r="BD69" s="72">
        <f t="shared" si="26"/>
        <v>0</v>
      </c>
      <c r="BE69" s="72">
        <f t="shared" si="26"/>
        <v>0</v>
      </c>
      <c r="BF69" s="72">
        <f t="shared" si="26"/>
        <v>0</v>
      </c>
      <c r="BG69" s="72">
        <f t="shared" si="26"/>
        <v>0</v>
      </c>
      <c r="BH69" s="72">
        <f t="shared" si="26"/>
        <v>0</v>
      </c>
      <c r="BI69" s="72">
        <f t="shared" si="26"/>
        <v>0</v>
      </c>
      <c r="BJ69" s="72">
        <f t="shared" si="26"/>
        <v>0</v>
      </c>
      <c r="BK69" s="72">
        <f t="shared" si="26"/>
        <v>0</v>
      </c>
      <c r="BL69" s="72">
        <f t="shared" si="26"/>
        <v>0</v>
      </c>
      <c r="BM69" s="72">
        <f t="shared" si="26"/>
        <v>0</v>
      </c>
      <c r="BN69" s="72">
        <f t="shared" si="26"/>
        <v>0</v>
      </c>
      <c r="BO69" s="72">
        <f t="shared" si="26"/>
        <v>0</v>
      </c>
      <c r="BP69" s="72">
        <f t="shared" si="26"/>
        <v>0</v>
      </c>
      <c r="BQ69" s="72">
        <f t="shared" si="26"/>
        <v>0</v>
      </c>
      <c r="BR69" s="72">
        <f t="shared" ref="BR69:BU69" si="27">BR16*BR$106</f>
        <v>0</v>
      </c>
      <c r="BS69" s="72">
        <f t="shared" si="27"/>
        <v>0</v>
      </c>
      <c r="BT69" s="72">
        <f t="shared" si="27"/>
        <v>0</v>
      </c>
      <c r="BU69" s="72">
        <f t="shared" si="27"/>
        <v>0</v>
      </c>
      <c r="BV69" s="135">
        <f t="shared" si="7"/>
        <v>0</v>
      </c>
    </row>
    <row r="70" spans="2:74" ht="13.5" x14ac:dyDescent="0.15">
      <c r="B70" s="108" t="s">
        <v>21</v>
      </c>
      <c r="C70" s="109" t="s">
        <v>361</v>
      </c>
      <c r="D70" s="141">
        <f t="shared" si="4"/>
        <v>0</v>
      </c>
      <c r="E70" s="72">
        <f t="shared" si="4"/>
        <v>0</v>
      </c>
      <c r="F70" s="72">
        <f t="shared" ref="F70:BQ70" si="28">F17*F$106</f>
        <v>0</v>
      </c>
      <c r="G70" s="72">
        <f t="shared" si="28"/>
        <v>0</v>
      </c>
      <c r="H70" s="72">
        <f t="shared" si="28"/>
        <v>0</v>
      </c>
      <c r="I70" s="72">
        <f t="shared" si="28"/>
        <v>0</v>
      </c>
      <c r="J70" s="72">
        <f t="shared" si="28"/>
        <v>0</v>
      </c>
      <c r="K70" s="72">
        <f t="shared" si="28"/>
        <v>0</v>
      </c>
      <c r="L70" s="72">
        <f t="shared" si="28"/>
        <v>0</v>
      </c>
      <c r="M70" s="72">
        <f t="shared" si="28"/>
        <v>0</v>
      </c>
      <c r="N70" s="72">
        <f t="shared" si="28"/>
        <v>0</v>
      </c>
      <c r="O70" s="72">
        <f t="shared" si="28"/>
        <v>0</v>
      </c>
      <c r="P70" s="72">
        <f t="shared" si="28"/>
        <v>0</v>
      </c>
      <c r="Q70" s="72">
        <f t="shared" si="28"/>
        <v>0</v>
      </c>
      <c r="R70" s="72">
        <f t="shared" si="28"/>
        <v>0</v>
      </c>
      <c r="S70" s="72">
        <f t="shared" si="28"/>
        <v>0</v>
      </c>
      <c r="T70" s="72">
        <f t="shared" si="28"/>
        <v>0</v>
      </c>
      <c r="U70" s="72">
        <f t="shared" si="28"/>
        <v>0</v>
      </c>
      <c r="V70" s="72">
        <f t="shared" si="28"/>
        <v>0</v>
      </c>
      <c r="W70" s="72">
        <f t="shared" si="28"/>
        <v>0</v>
      </c>
      <c r="X70" s="72">
        <f t="shared" si="28"/>
        <v>0</v>
      </c>
      <c r="Y70" s="72">
        <f t="shared" si="28"/>
        <v>0</v>
      </c>
      <c r="Z70" s="72">
        <f t="shared" si="28"/>
        <v>0</v>
      </c>
      <c r="AA70" s="72">
        <f t="shared" si="28"/>
        <v>0</v>
      </c>
      <c r="AB70" s="72">
        <f t="shared" si="28"/>
        <v>0</v>
      </c>
      <c r="AC70" s="72">
        <f t="shared" si="28"/>
        <v>0</v>
      </c>
      <c r="AD70" s="72">
        <f t="shared" si="28"/>
        <v>0</v>
      </c>
      <c r="AE70" s="72">
        <f t="shared" si="28"/>
        <v>0</v>
      </c>
      <c r="AF70" s="72">
        <f t="shared" si="28"/>
        <v>0</v>
      </c>
      <c r="AG70" s="72">
        <f t="shared" si="28"/>
        <v>0</v>
      </c>
      <c r="AH70" s="72">
        <f t="shared" si="28"/>
        <v>0</v>
      </c>
      <c r="AI70" s="72">
        <f t="shared" si="28"/>
        <v>0</v>
      </c>
      <c r="AJ70" s="72">
        <f t="shared" si="28"/>
        <v>0</v>
      </c>
      <c r="AK70" s="72">
        <f t="shared" si="28"/>
        <v>0</v>
      </c>
      <c r="AL70" s="72">
        <f t="shared" si="28"/>
        <v>0</v>
      </c>
      <c r="AM70" s="72">
        <f t="shared" si="28"/>
        <v>0</v>
      </c>
      <c r="AN70" s="72">
        <f t="shared" si="28"/>
        <v>0</v>
      </c>
      <c r="AO70" s="72">
        <f t="shared" si="28"/>
        <v>0</v>
      </c>
      <c r="AP70" s="72">
        <f t="shared" si="28"/>
        <v>0</v>
      </c>
      <c r="AQ70" s="72">
        <f t="shared" si="28"/>
        <v>0</v>
      </c>
      <c r="AR70" s="72">
        <f t="shared" si="28"/>
        <v>0</v>
      </c>
      <c r="AS70" s="72">
        <f t="shared" si="28"/>
        <v>0</v>
      </c>
      <c r="AT70" s="72">
        <f t="shared" si="28"/>
        <v>0</v>
      </c>
      <c r="AU70" s="72">
        <f t="shared" si="28"/>
        <v>0</v>
      </c>
      <c r="AV70" s="72">
        <f t="shared" si="28"/>
        <v>0</v>
      </c>
      <c r="AW70" s="72">
        <f t="shared" si="28"/>
        <v>0</v>
      </c>
      <c r="AX70" s="72">
        <f t="shared" si="28"/>
        <v>0</v>
      </c>
      <c r="AY70" s="72">
        <f t="shared" si="28"/>
        <v>0</v>
      </c>
      <c r="AZ70" s="72">
        <f t="shared" si="28"/>
        <v>0</v>
      </c>
      <c r="BA70" s="72">
        <f t="shared" si="28"/>
        <v>0</v>
      </c>
      <c r="BB70" s="72">
        <f t="shared" si="28"/>
        <v>0</v>
      </c>
      <c r="BC70" s="72">
        <f t="shared" si="28"/>
        <v>0</v>
      </c>
      <c r="BD70" s="72">
        <f t="shared" si="28"/>
        <v>0</v>
      </c>
      <c r="BE70" s="72">
        <f t="shared" si="28"/>
        <v>0</v>
      </c>
      <c r="BF70" s="72">
        <f t="shared" si="28"/>
        <v>0</v>
      </c>
      <c r="BG70" s="72">
        <f t="shared" si="28"/>
        <v>0</v>
      </c>
      <c r="BH70" s="72">
        <f t="shared" si="28"/>
        <v>0</v>
      </c>
      <c r="BI70" s="72">
        <f t="shared" si="28"/>
        <v>0</v>
      </c>
      <c r="BJ70" s="72">
        <f t="shared" si="28"/>
        <v>0</v>
      </c>
      <c r="BK70" s="72">
        <f t="shared" si="28"/>
        <v>0</v>
      </c>
      <c r="BL70" s="72">
        <f t="shared" si="28"/>
        <v>0</v>
      </c>
      <c r="BM70" s="72">
        <f t="shared" si="28"/>
        <v>0</v>
      </c>
      <c r="BN70" s="72">
        <f t="shared" si="28"/>
        <v>0</v>
      </c>
      <c r="BO70" s="72">
        <f t="shared" si="28"/>
        <v>0</v>
      </c>
      <c r="BP70" s="72">
        <f t="shared" si="28"/>
        <v>0</v>
      </c>
      <c r="BQ70" s="72">
        <f t="shared" si="28"/>
        <v>0</v>
      </c>
      <c r="BR70" s="72">
        <f t="shared" ref="BR70:BU70" si="29">BR17*BR$106</f>
        <v>0</v>
      </c>
      <c r="BS70" s="72">
        <f t="shared" si="29"/>
        <v>0</v>
      </c>
      <c r="BT70" s="72">
        <f t="shared" si="29"/>
        <v>0</v>
      </c>
      <c r="BU70" s="72">
        <f t="shared" si="29"/>
        <v>0</v>
      </c>
      <c r="BV70" s="135">
        <f t="shared" si="7"/>
        <v>0</v>
      </c>
    </row>
    <row r="71" spans="2:74" ht="13.5" x14ac:dyDescent="0.15">
      <c r="B71" s="108" t="s">
        <v>23</v>
      </c>
      <c r="C71" s="109" t="s">
        <v>328</v>
      </c>
      <c r="D71" s="141">
        <f t="shared" si="4"/>
        <v>0</v>
      </c>
      <c r="E71" s="72">
        <f t="shared" si="4"/>
        <v>0</v>
      </c>
      <c r="F71" s="72">
        <f t="shared" ref="F71:BQ71" si="30">F18*F$106</f>
        <v>0</v>
      </c>
      <c r="G71" s="72">
        <f t="shared" si="30"/>
        <v>0</v>
      </c>
      <c r="H71" s="72">
        <f t="shared" si="30"/>
        <v>0</v>
      </c>
      <c r="I71" s="72">
        <f t="shared" si="30"/>
        <v>0</v>
      </c>
      <c r="J71" s="72">
        <f t="shared" si="30"/>
        <v>0</v>
      </c>
      <c r="K71" s="72">
        <f t="shared" si="30"/>
        <v>0</v>
      </c>
      <c r="L71" s="72">
        <f t="shared" si="30"/>
        <v>0</v>
      </c>
      <c r="M71" s="72">
        <f t="shared" si="30"/>
        <v>0</v>
      </c>
      <c r="N71" s="72">
        <f t="shared" si="30"/>
        <v>0</v>
      </c>
      <c r="O71" s="72">
        <f t="shared" si="30"/>
        <v>0</v>
      </c>
      <c r="P71" s="72">
        <f t="shared" si="30"/>
        <v>0</v>
      </c>
      <c r="Q71" s="72">
        <f t="shared" si="30"/>
        <v>0</v>
      </c>
      <c r="R71" s="72">
        <f t="shared" si="30"/>
        <v>0</v>
      </c>
      <c r="S71" s="72">
        <f t="shared" si="30"/>
        <v>0</v>
      </c>
      <c r="T71" s="72">
        <f t="shared" si="30"/>
        <v>0</v>
      </c>
      <c r="U71" s="72">
        <f t="shared" si="30"/>
        <v>0</v>
      </c>
      <c r="V71" s="72">
        <f t="shared" si="30"/>
        <v>0</v>
      </c>
      <c r="W71" s="72">
        <f t="shared" si="30"/>
        <v>0</v>
      </c>
      <c r="X71" s="72">
        <f t="shared" si="30"/>
        <v>0</v>
      </c>
      <c r="Y71" s="72">
        <f t="shared" si="30"/>
        <v>0</v>
      </c>
      <c r="Z71" s="72">
        <f t="shared" si="30"/>
        <v>0</v>
      </c>
      <c r="AA71" s="72">
        <f t="shared" si="30"/>
        <v>0</v>
      </c>
      <c r="AB71" s="72">
        <f t="shared" si="30"/>
        <v>0</v>
      </c>
      <c r="AC71" s="72">
        <f t="shared" si="30"/>
        <v>0</v>
      </c>
      <c r="AD71" s="72">
        <f t="shared" si="30"/>
        <v>0</v>
      </c>
      <c r="AE71" s="72">
        <f t="shared" si="30"/>
        <v>0</v>
      </c>
      <c r="AF71" s="72">
        <f t="shared" si="30"/>
        <v>0</v>
      </c>
      <c r="AG71" s="72">
        <f t="shared" si="30"/>
        <v>0</v>
      </c>
      <c r="AH71" s="72">
        <f t="shared" si="30"/>
        <v>0</v>
      </c>
      <c r="AI71" s="72">
        <f t="shared" si="30"/>
        <v>0</v>
      </c>
      <c r="AJ71" s="72">
        <f t="shared" si="30"/>
        <v>0</v>
      </c>
      <c r="AK71" s="72">
        <f t="shared" si="30"/>
        <v>0</v>
      </c>
      <c r="AL71" s="72">
        <f t="shared" si="30"/>
        <v>0</v>
      </c>
      <c r="AM71" s="72">
        <f t="shared" si="30"/>
        <v>0</v>
      </c>
      <c r="AN71" s="72">
        <f t="shared" si="30"/>
        <v>0</v>
      </c>
      <c r="AO71" s="72">
        <f t="shared" si="30"/>
        <v>0</v>
      </c>
      <c r="AP71" s="72">
        <f t="shared" si="30"/>
        <v>0</v>
      </c>
      <c r="AQ71" s="72">
        <f t="shared" si="30"/>
        <v>0</v>
      </c>
      <c r="AR71" s="72">
        <f t="shared" si="30"/>
        <v>0</v>
      </c>
      <c r="AS71" s="72">
        <f t="shared" si="30"/>
        <v>0</v>
      </c>
      <c r="AT71" s="72">
        <f t="shared" si="30"/>
        <v>0</v>
      </c>
      <c r="AU71" s="72">
        <f t="shared" si="30"/>
        <v>0</v>
      </c>
      <c r="AV71" s="72">
        <f t="shared" si="30"/>
        <v>0</v>
      </c>
      <c r="AW71" s="72">
        <f t="shared" si="30"/>
        <v>0</v>
      </c>
      <c r="AX71" s="72">
        <f t="shared" si="30"/>
        <v>0</v>
      </c>
      <c r="AY71" s="72">
        <f t="shared" si="30"/>
        <v>0</v>
      </c>
      <c r="AZ71" s="72">
        <f t="shared" si="30"/>
        <v>0</v>
      </c>
      <c r="BA71" s="72">
        <f t="shared" si="30"/>
        <v>0</v>
      </c>
      <c r="BB71" s="72">
        <f t="shared" si="30"/>
        <v>0</v>
      </c>
      <c r="BC71" s="72">
        <f t="shared" si="30"/>
        <v>0</v>
      </c>
      <c r="BD71" s="72">
        <f t="shared" si="30"/>
        <v>0</v>
      </c>
      <c r="BE71" s="72">
        <f t="shared" si="30"/>
        <v>0</v>
      </c>
      <c r="BF71" s="72">
        <f t="shared" si="30"/>
        <v>0</v>
      </c>
      <c r="BG71" s="72">
        <f t="shared" si="30"/>
        <v>0</v>
      </c>
      <c r="BH71" s="72">
        <f t="shared" si="30"/>
        <v>0</v>
      </c>
      <c r="BI71" s="72">
        <f t="shared" si="30"/>
        <v>0</v>
      </c>
      <c r="BJ71" s="72">
        <f t="shared" si="30"/>
        <v>0</v>
      </c>
      <c r="BK71" s="72">
        <f t="shared" si="30"/>
        <v>0</v>
      </c>
      <c r="BL71" s="72">
        <f t="shared" si="30"/>
        <v>0</v>
      </c>
      <c r="BM71" s="72">
        <f t="shared" si="30"/>
        <v>0</v>
      </c>
      <c r="BN71" s="72">
        <f t="shared" si="30"/>
        <v>0</v>
      </c>
      <c r="BO71" s="72">
        <f t="shared" si="30"/>
        <v>0</v>
      </c>
      <c r="BP71" s="72">
        <f t="shared" si="30"/>
        <v>0</v>
      </c>
      <c r="BQ71" s="72">
        <f t="shared" si="30"/>
        <v>0</v>
      </c>
      <c r="BR71" s="72">
        <f t="shared" ref="BR71:BU71" si="31">BR18*BR$106</f>
        <v>0</v>
      </c>
      <c r="BS71" s="72">
        <f t="shared" si="31"/>
        <v>0</v>
      </c>
      <c r="BT71" s="72">
        <f t="shared" si="31"/>
        <v>0</v>
      </c>
      <c r="BU71" s="72">
        <f t="shared" si="31"/>
        <v>0</v>
      </c>
      <c r="BV71" s="135">
        <f t="shared" si="7"/>
        <v>0</v>
      </c>
    </row>
    <row r="72" spans="2:74" ht="13.5" x14ac:dyDescent="0.15">
      <c r="B72" s="108" t="s">
        <v>24</v>
      </c>
      <c r="C72" s="109" t="s">
        <v>20</v>
      </c>
      <c r="D72" s="141">
        <f t="shared" si="4"/>
        <v>0</v>
      </c>
      <c r="E72" s="72">
        <f t="shared" si="4"/>
        <v>0</v>
      </c>
      <c r="F72" s="72">
        <f t="shared" ref="F72:BQ72" si="32">F19*F$106</f>
        <v>0</v>
      </c>
      <c r="G72" s="72">
        <f t="shared" si="32"/>
        <v>0</v>
      </c>
      <c r="H72" s="72">
        <f t="shared" si="32"/>
        <v>0</v>
      </c>
      <c r="I72" s="72">
        <f t="shared" si="32"/>
        <v>0</v>
      </c>
      <c r="J72" s="72">
        <f t="shared" si="32"/>
        <v>0</v>
      </c>
      <c r="K72" s="72">
        <f t="shared" si="32"/>
        <v>0</v>
      </c>
      <c r="L72" s="72">
        <f t="shared" si="32"/>
        <v>0</v>
      </c>
      <c r="M72" s="72">
        <f t="shared" si="32"/>
        <v>0</v>
      </c>
      <c r="N72" s="72">
        <f t="shared" si="32"/>
        <v>0</v>
      </c>
      <c r="O72" s="72">
        <f t="shared" si="32"/>
        <v>0</v>
      </c>
      <c r="P72" s="72">
        <f t="shared" si="32"/>
        <v>0</v>
      </c>
      <c r="Q72" s="72">
        <f t="shared" si="32"/>
        <v>0</v>
      </c>
      <c r="R72" s="72">
        <f t="shared" si="32"/>
        <v>0</v>
      </c>
      <c r="S72" s="72">
        <f t="shared" si="32"/>
        <v>0</v>
      </c>
      <c r="T72" s="72">
        <f t="shared" si="32"/>
        <v>0</v>
      </c>
      <c r="U72" s="72">
        <f t="shared" si="32"/>
        <v>0</v>
      </c>
      <c r="V72" s="72">
        <f t="shared" si="32"/>
        <v>0</v>
      </c>
      <c r="W72" s="72">
        <f t="shared" si="32"/>
        <v>0</v>
      </c>
      <c r="X72" s="72">
        <f t="shared" si="32"/>
        <v>0</v>
      </c>
      <c r="Y72" s="72">
        <f t="shared" si="32"/>
        <v>0</v>
      </c>
      <c r="Z72" s="72">
        <f t="shared" si="32"/>
        <v>0</v>
      </c>
      <c r="AA72" s="72">
        <f t="shared" si="32"/>
        <v>0</v>
      </c>
      <c r="AB72" s="72">
        <f t="shared" si="32"/>
        <v>0</v>
      </c>
      <c r="AC72" s="72">
        <f t="shared" si="32"/>
        <v>0</v>
      </c>
      <c r="AD72" s="72">
        <f t="shared" si="32"/>
        <v>0</v>
      </c>
      <c r="AE72" s="72">
        <f t="shared" si="32"/>
        <v>0</v>
      </c>
      <c r="AF72" s="72">
        <f t="shared" si="32"/>
        <v>0</v>
      </c>
      <c r="AG72" s="72">
        <f t="shared" si="32"/>
        <v>0</v>
      </c>
      <c r="AH72" s="72">
        <f t="shared" si="32"/>
        <v>0</v>
      </c>
      <c r="AI72" s="72">
        <f t="shared" si="32"/>
        <v>0</v>
      </c>
      <c r="AJ72" s="72">
        <f t="shared" si="32"/>
        <v>0</v>
      </c>
      <c r="AK72" s="72">
        <f t="shared" si="32"/>
        <v>0</v>
      </c>
      <c r="AL72" s="72">
        <f t="shared" si="32"/>
        <v>0</v>
      </c>
      <c r="AM72" s="72">
        <f t="shared" si="32"/>
        <v>0</v>
      </c>
      <c r="AN72" s="72">
        <f t="shared" si="32"/>
        <v>0</v>
      </c>
      <c r="AO72" s="72">
        <f t="shared" si="32"/>
        <v>0</v>
      </c>
      <c r="AP72" s="72">
        <f t="shared" si="32"/>
        <v>0</v>
      </c>
      <c r="AQ72" s="72">
        <f t="shared" si="32"/>
        <v>0</v>
      </c>
      <c r="AR72" s="72">
        <f t="shared" si="32"/>
        <v>0</v>
      </c>
      <c r="AS72" s="72">
        <f t="shared" si="32"/>
        <v>0</v>
      </c>
      <c r="AT72" s="72">
        <f t="shared" si="32"/>
        <v>0</v>
      </c>
      <c r="AU72" s="72">
        <f t="shared" si="32"/>
        <v>0</v>
      </c>
      <c r="AV72" s="72">
        <f t="shared" si="32"/>
        <v>0</v>
      </c>
      <c r="AW72" s="72">
        <f t="shared" si="32"/>
        <v>0</v>
      </c>
      <c r="AX72" s="72">
        <f t="shared" si="32"/>
        <v>0</v>
      </c>
      <c r="AY72" s="72">
        <f t="shared" si="32"/>
        <v>0</v>
      </c>
      <c r="AZ72" s="72">
        <f t="shared" si="32"/>
        <v>0</v>
      </c>
      <c r="BA72" s="72">
        <f t="shared" si="32"/>
        <v>0</v>
      </c>
      <c r="BB72" s="72">
        <f t="shared" si="32"/>
        <v>0</v>
      </c>
      <c r="BC72" s="72">
        <f t="shared" si="32"/>
        <v>0</v>
      </c>
      <c r="BD72" s="72">
        <f t="shared" si="32"/>
        <v>0</v>
      </c>
      <c r="BE72" s="72">
        <f t="shared" si="32"/>
        <v>0</v>
      </c>
      <c r="BF72" s="72">
        <f t="shared" si="32"/>
        <v>0</v>
      </c>
      <c r="BG72" s="72">
        <f t="shared" si="32"/>
        <v>0</v>
      </c>
      <c r="BH72" s="72">
        <f t="shared" si="32"/>
        <v>0</v>
      </c>
      <c r="BI72" s="72">
        <f t="shared" si="32"/>
        <v>0</v>
      </c>
      <c r="BJ72" s="72">
        <f t="shared" si="32"/>
        <v>0</v>
      </c>
      <c r="BK72" s="72">
        <f t="shared" si="32"/>
        <v>0</v>
      </c>
      <c r="BL72" s="72">
        <f t="shared" si="32"/>
        <v>0</v>
      </c>
      <c r="BM72" s="72">
        <f t="shared" si="32"/>
        <v>0</v>
      </c>
      <c r="BN72" s="72">
        <f t="shared" si="32"/>
        <v>0</v>
      </c>
      <c r="BO72" s="72">
        <f t="shared" si="32"/>
        <v>0</v>
      </c>
      <c r="BP72" s="72">
        <f t="shared" si="32"/>
        <v>0</v>
      </c>
      <c r="BQ72" s="72">
        <f t="shared" si="32"/>
        <v>0</v>
      </c>
      <c r="BR72" s="72">
        <f t="shared" ref="BR72:BU72" si="33">BR19*BR$106</f>
        <v>0</v>
      </c>
      <c r="BS72" s="72">
        <f t="shared" si="33"/>
        <v>0</v>
      </c>
      <c r="BT72" s="72">
        <f t="shared" si="33"/>
        <v>0</v>
      </c>
      <c r="BU72" s="72">
        <f t="shared" si="33"/>
        <v>0</v>
      </c>
      <c r="BV72" s="135">
        <f t="shared" si="7"/>
        <v>0</v>
      </c>
    </row>
    <row r="73" spans="2:74" ht="13.5" x14ac:dyDescent="0.15">
      <c r="B73" s="108" t="s">
        <v>26</v>
      </c>
      <c r="C73" s="109" t="s">
        <v>386</v>
      </c>
      <c r="D73" s="141">
        <f t="shared" si="4"/>
        <v>0</v>
      </c>
      <c r="E73" s="72">
        <f t="shared" si="4"/>
        <v>0</v>
      </c>
      <c r="F73" s="72">
        <f t="shared" ref="F73:BQ73" si="34">F20*F$106</f>
        <v>0</v>
      </c>
      <c r="G73" s="72">
        <f t="shared" si="34"/>
        <v>0</v>
      </c>
      <c r="H73" s="72">
        <f t="shared" si="34"/>
        <v>0</v>
      </c>
      <c r="I73" s="72">
        <f t="shared" si="34"/>
        <v>0</v>
      </c>
      <c r="J73" s="72">
        <f t="shared" si="34"/>
        <v>0</v>
      </c>
      <c r="K73" s="72">
        <f t="shared" si="34"/>
        <v>0</v>
      </c>
      <c r="L73" s="72">
        <f t="shared" si="34"/>
        <v>0</v>
      </c>
      <c r="M73" s="72">
        <f t="shared" si="34"/>
        <v>0</v>
      </c>
      <c r="N73" s="72">
        <f t="shared" si="34"/>
        <v>0</v>
      </c>
      <c r="O73" s="72">
        <f t="shared" si="34"/>
        <v>0</v>
      </c>
      <c r="P73" s="72">
        <f t="shared" si="34"/>
        <v>0</v>
      </c>
      <c r="Q73" s="72">
        <f t="shared" si="34"/>
        <v>0</v>
      </c>
      <c r="R73" s="72">
        <f t="shared" si="34"/>
        <v>0</v>
      </c>
      <c r="S73" s="72">
        <f t="shared" si="34"/>
        <v>0</v>
      </c>
      <c r="T73" s="72">
        <f t="shared" si="34"/>
        <v>0</v>
      </c>
      <c r="U73" s="72">
        <f t="shared" si="34"/>
        <v>0</v>
      </c>
      <c r="V73" s="72">
        <f t="shared" si="34"/>
        <v>0</v>
      </c>
      <c r="W73" s="72">
        <f t="shared" si="34"/>
        <v>0</v>
      </c>
      <c r="X73" s="72">
        <f t="shared" si="34"/>
        <v>0</v>
      </c>
      <c r="Y73" s="72">
        <f t="shared" si="34"/>
        <v>0</v>
      </c>
      <c r="Z73" s="72">
        <f t="shared" si="34"/>
        <v>0</v>
      </c>
      <c r="AA73" s="72">
        <f t="shared" si="34"/>
        <v>0</v>
      </c>
      <c r="AB73" s="72">
        <f t="shared" si="34"/>
        <v>0</v>
      </c>
      <c r="AC73" s="72">
        <f t="shared" si="34"/>
        <v>0</v>
      </c>
      <c r="AD73" s="72">
        <f t="shared" si="34"/>
        <v>0</v>
      </c>
      <c r="AE73" s="72">
        <f t="shared" si="34"/>
        <v>0</v>
      </c>
      <c r="AF73" s="72">
        <f t="shared" si="34"/>
        <v>0</v>
      </c>
      <c r="AG73" s="72">
        <f t="shared" si="34"/>
        <v>0</v>
      </c>
      <c r="AH73" s="72">
        <f t="shared" si="34"/>
        <v>0</v>
      </c>
      <c r="AI73" s="72">
        <f t="shared" si="34"/>
        <v>0</v>
      </c>
      <c r="AJ73" s="72">
        <f t="shared" si="34"/>
        <v>0</v>
      </c>
      <c r="AK73" s="72">
        <f t="shared" si="34"/>
        <v>0</v>
      </c>
      <c r="AL73" s="72">
        <f t="shared" si="34"/>
        <v>0</v>
      </c>
      <c r="AM73" s="72">
        <f t="shared" si="34"/>
        <v>0</v>
      </c>
      <c r="AN73" s="72">
        <f t="shared" si="34"/>
        <v>0</v>
      </c>
      <c r="AO73" s="72">
        <f t="shared" si="34"/>
        <v>0</v>
      </c>
      <c r="AP73" s="72">
        <f t="shared" si="34"/>
        <v>0</v>
      </c>
      <c r="AQ73" s="72">
        <f t="shared" si="34"/>
        <v>0</v>
      </c>
      <c r="AR73" s="72">
        <f t="shared" si="34"/>
        <v>0</v>
      </c>
      <c r="AS73" s="72">
        <f t="shared" si="34"/>
        <v>0</v>
      </c>
      <c r="AT73" s="72">
        <f t="shared" si="34"/>
        <v>0</v>
      </c>
      <c r="AU73" s="72">
        <f t="shared" si="34"/>
        <v>0</v>
      </c>
      <c r="AV73" s="72">
        <f t="shared" si="34"/>
        <v>0</v>
      </c>
      <c r="AW73" s="72">
        <f t="shared" si="34"/>
        <v>0</v>
      </c>
      <c r="AX73" s="72">
        <f t="shared" si="34"/>
        <v>0</v>
      </c>
      <c r="AY73" s="72">
        <f t="shared" si="34"/>
        <v>0</v>
      </c>
      <c r="AZ73" s="72">
        <f t="shared" si="34"/>
        <v>0</v>
      </c>
      <c r="BA73" s="72">
        <f t="shared" si="34"/>
        <v>0</v>
      </c>
      <c r="BB73" s="72">
        <f t="shared" si="34"/>
        <v>0</v>
      </c>
      <c r="BC73" s="72">
        <f t="shared" si="34"/>
        <v>0</v>
      </c>
      <c r="BD73" s="72">
        <f t="shared" si="34"/>
        <v>0</v>
      </c>
      <c r="BE73" s="72">
        <f t="shared" si="34"/>
        <v>0</v>
      </c>
      <c r="BF73" s="72">
        <f t="shared" si="34"/>
        <v>0</v>
      </c>
      <c r="BG73" s="72">
        <f t="shared" si="34"/>
        <v>0</v>
      </c>
      <c r="BH73" s="72">
        <f t="shared" si="34"/>
        <v>0</v>
      </c>
      <c r="BI73" s="72">
        <f t="shared" si="34"/>
        <v>0</v>
      </c>
      <c r="BJ73" s="72">
        <f t="shared" si="34"/>
        <v>0</v>
      </c>
      <c r="BK73" s="72">
        <f t="shared" si="34"/>
        <v>0</v>
      </c>
      <c r="BL73" s="72">
        <f t="shared" si="34"/>
        <v>0</v>
      </c>
      <c r="BM73" s="72">
        <f t="shared" si="34"/>
        <v>0</v>
      </c>
      <c r="BN73" s="72">
        <f t="shared" si="34"/>
        <v>0</v>
      </c>
      <c r="BO73" s="72">
        <f t="shared" si="34"/>
        <v>0</v>
      </c>
      <c r="BP73" s="72">
        <f t="shared" si="34"/>
        <v>0</v>
      </c>
      <c r="BQ73" s="72">
        <f t="shared" si="34"/>
        <v>0</v>
      </c>
      <c r="BR73" s="72">
        <f t="shared" ref="BR73:BU73" si="35">BR20*BR$106</f>
        <v>0</v>
      </c>
      <c r="BS73" s="72">
        <f t="shared" si="35"/>
        <v>0</v>
      </c>
      <c r="BT73" s="72">
        <f t="shared" si="35"/>
        <v>0</v>
      </c>
      <c r="BU73" s="72">
        <f t="shared" si="35"/>
        <v>0</v>
      </c>
      <c r="BV73" s="135">
        <f t="shared" si="7"/>
        <v>0</v>
      </c>
    </row>
    <row r="74" spans="2:74" ht="13.5" x14ac:dyDescent="0.15">
      <c r="B74" s="108" t="s">
        <v>28</v>
      </c>
      <c r="C74" s="109" t="s">
        <v>22</v>
      </c>
      <c r="D74" s="141">
        <f t="shared" si="4"/>
        <v>0</v>
      </c>
      <c r="E74" s="72">
        <f t="shared" si="4"/>
        <v>0</v>
      </c>
      <c r="F74" s="72">
        <f t="shared" ref="F74:BQ74" si="36">F21*F$106</f>
        <v>0</v>
      </c>
      <c r="G74" s="72">
        <f t="shared" si="36"/>
        <v>0</v>
      </c>
      <c r="H74" s="72">
        <f t="shared" si="36"/>
        <v>0</v>
      </c>
      <c r="I74" s="72">
        <f t="shared" si="36"/>
        <v>0</v>
      </c>
      <c r="J74" s="72">
        <f t="shared" si="36"/>
        <v>0</v>
      </c>
      <c r="K74" s="72">
        <f t="shared" si="36"/>
        <v>0</v>
      </c>
      <c r="L74" s="72">
        <f t="shared" si="36"/>
        <v>0</v>
      </c>
      <c r="M74" s="72">
        <f t="shared" si="36"/>
        <v>0</v>
      </c>
      <c r="N74" s="72">
        <f t="shared" si="36"/>
        <v>0</v>
      </c>
      <c r="O74" s="72">
        <f t="shared" si="36"/>
        <v>0</v>
      </c>
      <c r="P74" s="72">
        <f t="shared" si="36"/>
        <v>0</v>
      </c>
      <c r="Q74" s="72">
        <f t="shared" si="36"/>
        <v>0</v>
      </c>
      <c r="R74" s="72">
        <f t="shared" si="36"/>
        <v>0</v>
      </c>
      <c r="S74" s="72">
        <f t="shared" si="36"/>
        <v>0</v>
      </c>
      <c r="T74" s="72">
        <f t="shared" si="36"/>
        <v>0</v>
      </c>
      <c r="U74" s="72">
        <f t="shared" si="36"/>
        <v>0</v>
      </c>
      <c r="V74" s="72">
        <f t="shared" si="36"/>
        <v>0</v>
      </c>
      <c r="W74" s="72">
        <f t="shared" si="36"/>
        <v>0</v>
      </c>
      <c r="X74" s="72">
        <f t="shared" si="36"/>
        <v>0</v>
      </c>
      <c r="Y74" s="72">
        <f t="shared" si="36"/>
        <v>0</v>
      </c>
      <c r="Z74" s="72">
        <f t="shared" si="36"/>
        <v>0</v>
      </c>
      <c r="AA74" s="72">
        <f t="shared" si="36"/>
        <v>0</v>
      </c>
      <c r="AB74" s="72">
        <f t="shared" si="36"/>
        <v>0</v>
      </c>
      <c r="AC74" s="72">
        <f t="shared" si="36"/>
        <v>0</v>
      </c>
      <c r="AD74" s="72">
        <f t="shared" si="36"/>
        <v>0</v>
      </c>
      <c r="AE74" s="72">
        <f t="shared" si="36"/>
        <v>0</v>
      </c>
      <c r="AF74" s="72">
        <f t="shared" si="36"/>
        <v>0</v>
      </c>
      <c r="AG74" s="72">
        <f t="shared" si="36"/>
        <v>0</v>
      </c>
      <c r="AH74" s="72">
        <f t="shared" si="36"/>
        <v>0</v>
      </c>
      <c r="AI74" s="72">
        <f t="shared" si="36"/>
        <v>0</v>
      </c>
      <c r="AJ74" s="72">
        <f t="shared" si="36"/>
        <v>0</v>
      </c>
      <c r="AK74" s="72">
        <f t="shared" si="36"/>
        <v>0</v>
      </c>
      <c r="AL74" s="72">
        <f t="shared" si="36"/>
        <v>0</v>
      </c>
      <c r="AM74" s="72">
        <f t="shared" si="36"/>
        <v>0</v>
      </c>
      <c r="AN74" s="72">
        <f t="shared" si="36"/>
        <v>0</v>
      </c>
      <c r="AO74" s="72">
        <f t="shared" si="36"/>
        <v>0</v>
      </c>
      <c r="AP74" s="72">
        <f t="shared" si="36"/>
        <v>0</v>
      </c>
      <c r="AQ74" s="72">
        <f t="shared" si="36"/>
        <v>0</v>
      </c>
      <c r="AR74" s="72">
        <f t="shared" si="36"/>
        <v>0</v>
      </c>
      <c r="AS74" s="72">
        <f t="shared" si="36"/>
        <v>0</v>
      </c>
      <c r="AT74" s="72">
        <f t="shared" si="36"/>
        <v>0</v>
      </c>
      <c r="AU74" s="72">
        <f t="shared" si="36"/>
        <v>0</v>
      </c>
      <c r="AV74" s="72">
        <f t="shared" si="36"/>
        <v>0</v>
      </c>
      <c r="AW74" s="72">
        <f t="shared" si="36"/>
        <v>0</v>
      </c>
      <c r="AX74" s="72">
        <f t="shared" si="36"/>
        <v>0</v>
      </c>
      <c r="AY74" s="72">
        <f t="shared" si="36"/>
        <v>0</v>
      </c>
      <c r="AZ74" s="72">
        <f t="shared" si="36"/>
        <v>0</v>
      </c>
      <c r="BA74" s="72">
        <f t="shared" si="36"/>
        <v>0</v>
      </c>
      <c r="BB74" s="72">
        <f t="shared" si="36"/>
        <v>0</v>
      </c>
      <c r="BC74" s="72">
        <f t="shared" si="36"/>
        <v>0</v>
      </c>
      <c r="BD74" s="72">
        <f t="shared" si="36"/>
        <v>0</v>
      </c>
      <c r="BE74" s="72">
        <f t="shared" si="36"/>
        <v>0</v>
      </c>
      <c r="BF74" s="72">
        <f t="shared" si="36"/>
        <v>0</v>
      </c>
      <c r="BG74" s="72">
        <f t="shared" si="36"/>
        <v>0</v>
      </c>
      <c r="BH74" s="72">
        <f t="shared" si="36"/>
        <v>0</v>
      </c>
      <c r="BI74" s="72">
        <f t="shared" si="36"/>
        <v>0</v>
      </c>
      <c r="BJ74" s="72">
        <f t="shared" si="36"/>
        <v>0</v>
      </c>
      <c r="BK74" s="72">
        <f t="shared" si="36"/>
        <v>0</v>
      </c>
      <c r="BL74" s="72">
        <f t="shared" si="36"/>
        <v>0</v>
      </c>
      <c r="BM74" s="72">
        <f t="shared" si="36"/>
        <v>0</v>
      </c>
      <c r="BN74" s="72">
        <f t="shared" si="36"/>
        <v>0</v>
      </c>
      <c r="BO74" s="72">
        <f t="shared" si="36"/>
        <v>0</v>
      </c>
      <c r="BP74" s="72">
        <f t="shared" si="36"/>
        <v>0</v>
      </c>
      <c r="BQ74" s="72">
        <f t="shared" si="36"/>
        <v>0</v>
      </c>
      <c r="BR74" s="72">
        <f t="shared" ref="BR74:BU74" si="37">BR21*BR$106</f>
        <v>0</v>
      </c>
      <c r="BS74" s="72">
        <f t="shared" si="37"/>
        <v>0</v>
      </c>
      <c r="BT74" s="72">
        <f t="shared" si="37"/>
        <v>0</v>
      </c>
      <c r="BU74" s="72">
        <f t="shared" si="37"/>
        <v>0</v>
      </c>
      <c r="BV74" s="135">
        <f t="shared" si="7"/>
        <v>0</v>
      </c>
    </row>
    <row r="75" spans="2:74" ht="13.5" x14ac:dyDescent="0.15">
      <c r="B75" s="108" t="s">
        <v>30</v>
      </c>
      <c r="C75" s="109" t="s">
        <v>25</v>
      </c>
      <c r="D75" s="141">
        <f t="shared" si="4"/>
        <v>0</v>
      </c>
      <c r="E75" s="72">
        <f t="shared" si="4"/>
        <v>0</v>
      </c>
      <c r="F75" s="72">
        <f t="shared" ref="F75:BQ75" si="38">F22*F$106</f>
        <v>0</v>
      </c>
      <c r="G75" s="72">
        <f t="shared" si="38"/>
        <v>0</v>
      </c>
      <c r="H75" s="72">
        <f t="shared" si="38"/>
        <v>0</v>
      </c>
      <c r="I75" s="72">
        <f t="shared" si="38"/>
        <v>0</v>
      </c>
      <c r="J75" s="72">
        <f t="shared" si="38"/>
        <v>0</v>
      </c>
      <c r="K75" s="72">
        <f t="shared" si="38"/>
        <v>0</v>
      </c>
      <c r="L75" s="72">
        <f t="shared" si="38"/>
        <v>0</v>
      </c>
      <c r="M75" s="72">
        <f t="shared" si="38"/>
        <v>0</v>
      </c>
      <c r="N75" s="72">
        <f t="shared" si="38"/>
        <v>0</v>
      </c>
      <c r="O75" s="72">
        <f t="shared" si="38"/>
        <v>0</v>
      </c>
      <c r="P75" s="72">
        <f t="shared" si="38"/>
        <v>0</v>
      </c>
      <c r="Q75" s="72">
        <f t="shared" si="38"/>
        <v>0</v>
      </c>
      <c r="R75" s="72">
        <f t="shared" si="38"/>
        <v>0</v>
      </c>
      <c r="S75" s="72">
        <f t="shared" si="38"/>
        <v>0</v>
      </c>
      <c r="T75" s="72">
        <f t="shared" si="38"/>
        <v>0</v>
      </c>
      <c r="U75" s="72">
        <f t="shared" si="38"/>
        <v>0</v>
      </c>
      <c r="V75" s="72">
        <f t="shared" si="38"/>
        <v>0</v>
      </c>
      <c r="W75" s="72">
        <f t="shared" si="38"/>
        <v>0</v>
      </c>
      <c r="X75" s="72">
        <f t="shared" si="38"/>
        <v>0</v>
      </c>
      <c r="Y75" s="72">
        <f t="shared" si="38"/>
        <v>0</v>
      </c>
      <c r="Z75" s="72">
        <f t="shared" si="38"/>
        <v>0</v>
      </c>
      <c r="AA75" s="72">
        <f t="shared" si="38"/>
        <v>0</v>
      </c>
      <c r="AB75" s="72">
        <f t="shared" si="38"/>
        <v>0</v>
      </c>
      <c r="AC75" s="72">
        <f t="shared" si="38"/>
        <v>0</v>
      </c>
      <c r="AD75" s="72">
        <f t="shared" si="38"/>
        <v>0</v>
      </c>
      <c r="AE75" s="72">
        <f t="shared" si="38"/>
        <v>0</v>
      </c>
      <c r="AF75" s="72">
        <f t="shared" si="38"/>
        <v>0</v>
      </c>
      <c r="AG75" s="72">
        <f t="shared" si="38"/>
        <v>0</v>
      </c>
      <c r="AH75" s="72">
        <f t="shared" si="38"/>
        <v>0</v>
      </c>
      <c r="AI75" s="72">
        <f t="shared" si="38"/>
        <v>0</v>
      </c>
      <c r="AJ75" s="72">
        <f t="shared" si="38"/>
        <v>0</v>
      </c>
      <c r="AK75" s="72">
        <f t="shared" si="38"/>
        <v>0</v>
      </c>
      <c r="AL75" s="72">
        <f t="shared" si="38"/>
        <v>0</v>
      </c>
      <c r="AM75" s="72">
        <f t="shared" si="38"/>
        <v>0</v>
      </c>
      <c r="AN75" s="72">
        <f t="shared" si="38"/>
        <v>0</v>
      </c>
      <c r="AO75" s="72">
        <f t="shared" si="38"/>
        <v>0</v>
      </c>
      <c r="AP75" s="72">
        <f t="shared" si="38"/>
        <v>0</v>
      </c>
      <c r="AQ75" s="72">
        <f t="shared" si="38"/>
        <v>0</v>
      </c>
      <c r="AR75" s="72">
        <f t="shared" si="38"/>
        <v>0</v>
      </c>
      <c r="AS75" s="72">
        <f t="shared" si="38"/>
        <v>0</v>
      </c>
      <c r="AT75" s="72">
        <f t="shared" si="38"/>
        <v>0</v>
      </c>
      <c r="AU75" s="72">
        <f t="shared" si="38"/>
        <v>0</v>
      </c>
      <c r="AV75" s="72">
        <f t="shared" si="38"/>
        <v>0</v>
      </c>
      <c r="AW75" s="72">
        <f t="shared" si="38"/>
        <v>0</v>
      </c>
      <c r="AX75" s="72">
        <f t="shared" si="38"/>
        <v>0</v>
      </c>
      <c r="AY75" s="72">
        <f t="shared" si="38"/>
        <v>0</v>
      </c>
      <c r="AZ75" s="72">
        <f t="shared" si="38"/>
        <v>0</v>
      </c>
      <c r="BA75" s="72">
        <f t="shared" si="38"/>
        <v>0</v>
      </c>
      <c r="BB75" s="72">
        <f t="shared" si="38"/>
        <v>0</v>
      </c>
      <c r="BC75" s="72">
        <f t="shared" si="38"/>
        <v>0</v>
      </c>
      <c r="BD75" s="72">
        <f t="shared" si="38"/>
        <v>0</v>
      </c>
      <c r="BE75" s="72">
        <f t="shared" si="38"/>
        <v>0</v>
      </c>
      <c r="BF75" s="72">
        <f t="shared" si="38"/>
        <v>0</v>
      </c>
      <c r="BG75" s="72">
        <f t="shared" si="38"/>
        <v>0</v>
      </c>
      <c r="BH75" s="72">
        <f t="shared" si="38"/>
        <v>0</v>
      </c>
      <c r="BI75" s="72">
        <f t="shared" si="38"/>
        <v>0</v>
      </c>
      <c r="BJ75" s="72">
        <f t="shared" si="38"/>
        <v>0</v>
      </c>
      <c r="BK75" s="72">
        <f t="shared" si="38"/>
        <v>0</v>
      </c>
      <c r="BL75" s="72">
        <f t="shared" si="38"/>
        <v>0</v>
      </c>
      <c r="BM75" s="72">
        <f t="shared" si="38"/>
        <v>0</v>
      </c>
      <c r="BN75" s="72">
        <f t="shared" si="38"/>
        <v>0</v>
      </c>
      <c r="BO75" s="72">
        <f t="shared" si="38"/>
        <v>0</v>
      </c>
      <c r="BP75" s="72">
        <f t="shared" si="38"/>
        <v>0</v>
      </c>
      <c r="BQ75" s="72">
        <f t="shared" si="38"/>
        <v>0</v>
      </c>
      <c r="BR75" s="72">
        <f t="shared" ref="BR75:BU75" si="39">BR22*BR$106</f>
        <v>0</v>
      </c>
      <c r="BS75" s="72">
        <f t="shared" si="39"/>
        <v>0</v>
      </c>
      <c r="BT75" s="72">
        <f t="shared" si="39"/>
        <v>0</v>
      </c>
      <c r="BU75" s="72">
        <f t="shared" si="39"/>
        <v>0</v>
      </c>
      <c r="BV75" s="135">
        <f t="shared" si="7"/>
        <v>0</v>
      </c>
    </row>
    <row r="76" spans="2:74" ht="13.5" x14ac:dyDescent="0.15">
      <c r="B76" s="108" t="s">
        <v>31</v>
      </c>
      <c r="C76" s="109" t="s">
        <v>27</v>
      </c>
      <c r="D76" s="141">
        <f t="shared" si="4"/>
        <v>0</v>
      </c>
      <c r="E76" s="72">
        <f t="shared" si="4"/>
        <v>0</v>
      </c>
      <c r="F76" s="72">
        <f t="shared" ref="F76:BQ76" si="40">F23*F$106</f>
        <v>0</v>
      </c>
      <c r="G76" s="72">
        <f t="shared" si="40"/>
        <v>0</v>
      </c>
      <c r="H76" s="72">
        <f t="shared" si="40"/>
        <v>0</v>
      </c>
      <c r="I76" s="72">
        <f t="shared" si="40"/>
        <v>0</v>
      </c>
      <c r="J76" s="72">
        <f t="shared" si="40"/>
        <v>0</v>
      </c>
      <c r="K76" s="72">
        <f t="shared" si="40"/>
        <v>0</v>
      </c>
      <c r="L76" s="72">
        <f t="shared" si="40"/>
        <v>0</v>
      </c>
      <c r="M76" s="72">
        <f t="shared" si="40"/>
        <v>0</v>
      </c>
      <c r="N76" s="72">
        <f t="shared" si="40"/>
        <v>0</v>
      </c>
      <c r="O76" s="72">
        <f t="shared" si="40"/>
        <v>0</v>
      </c>
      <c r="P76" s="72">
        <f t="shared" si="40"/>
        <v>0</v>
      </c>
      <c r="Q76" s="72">
        <f t="shared" si="40"/>
        <v>0</v>
      </c>
      <c r="R76" s="72">
        <f t="shared" si="40"/>
        <v>0</v>
      </c>
      <c r="S76" s="72">
        <f t="shared" si="40"/>
        <v>0</v>
      </c>
      <c r="T76" s="72">
        <f t="shared" si="40"/>
        <v>0</v>
      </c>
      <c r="U76" s="72">
        <f t="shared" si="40"/>
        <v>0</v>
      </c>
      <c r="V76" s="72">
        <f t="shared" si="40"/>
        <v>0</v>
      </c>
      <c r="W76" s="72">
        <f t="shared" si="40"/>
        <v>0</v>
      </c>
      <c r="X76" s="72">
        <f t="shared" si="40"/>
        <v>0</v>
      </c>
      <c r="Y76" s="72">
        <f t="shared" si="40"/>
        <v>0</v>
      </c>
      <c r="Z76" s="72">
        <f t="shared" si="40"/>
        <v>0</v>
      </c>
      <c r="AA76" s="72">
        <f t="shared" si="40"/>
        <v>0</v>
      </c>
      <c r="AB76" s="72">
        <f t="shared" si="40"/>
        <v>0</v>
      </c>
      <c r="AC76" s="72">
        <f t="shared" si="40"/>
        <v>0</v>
      </c>
      <c r="AD76" s="72">
        <f t="shared" si="40"/>
        <v>0</v>
      </c>
      <c r="AE76" s="72">
        <f t="shared" si="40"/>
        <v>0</v>
      </c>
      <c r="AF76" s="72">
        <f t="shared" si="40"/>
        <v>0</v>
      </c>
      <c r="AG76" s="72">
        <f t="shared" si="40"/>
        <v>0</v>
      </c>
      <c r="AH76" s="72">
        <f t="shared" si="40"/>
        <v>0</v>
      </c>
      <c r="AI76" s="72">
        <f t="shared" si="40"/>
        <v>0</v>
      </c>
      <c r="AJ76" s="72">
        <f t="shared" si="40"/>
        <v>0</v>
      </c>
      <c r="AK76" s="72">
        <f t="shared" si="40"/>
        <v>0</v>
      </c>
      <c r="AL76" s="72">
        <f t="shared" si="40"/>
        <v>0</v>
      </c>
      <c r="AM76" s="72">
        <f t="shared" si="40"/>
        <v>0</v>
      </c>
      <c r="AN76" s="72">
        <f t="shared" si="40"/>
        <v>0</v>
      </c>
      <c r="AO76" s="72">
        <f t="shared" si="40"/>
        <v>0</v>
      </c>
      <c r="AP76" s="72">
        <f t="shared" si="40"/>
        <v>0</v>
      </c>
      <c r="AQ76" s="72">
        <f t="shared" si="40"/>
        <v>0</v>
      </c>
      <c r="AR76" s="72">
        <f t="shared" si="40"/>
        <v>0</v>
      </c>
      <c r="AS76" s="72">
        <f t="shared" si="40"/>
        <v>0</v>
      </c>
      <c r="AT76" s="72">
        <f t="shared" si="40"/>
        <v>0</v>
      </c>
      <c r="AU76" s="72">
        <f t="shared" si="40"/>
        <v>0</v>
      </c>
      <c r="AV76" s="72">
        <f t="shared" si="40"/>
        <v>0</v>
      </c>
      <c r="AW76" s="72">
        <f t="shared" si="40"/>
        <v>0</v>
      </c>
      <c r="AX76" s="72">
        <f t="shared" si="40"/>
        <v>0</v>
      </c>
      <c r="AY76" s="72">
        <f t="shared" si="40"/>
        <v>0</v>
      </c>
      <c r="AZ76" s="72">
        <f t="shared" si="40"/>
        <v>0</v>
      </c>
      <c r="BA76" s="72">
        <f t="shared" si="40"/>
        <v>0</v>
      </c>
      <c r="BB76" s="72">
        <f t="shared" si="40"/>
        <v>0</v>
      </c>
      <c r="BC76" s="72">
        <f t="shared" si="40"/>
        <v>0</v>
      </c>
      <c r="BD76" s="72">
        <f t="shared" si="40"/>
        <v>0</v>
      </c>
      <c r="BE76" s="72">
        <f t="shared" si="40"/>
        <v>0</v>
      </c>
      <c r="BF76" s="72">
        <f t="shared" si="40"/>
        <v>0</v>
      </c>
      <c r="BG76" s="72">
        <f t="shared" si="40"/>
        <v>0</v>
      </c>
      <c r="BH76" s="72">
        <f t="shared" si="40"/>
        <v>0</v>
      </c>
      <c r="BI76" s="72">
        <f t="shared" si="40"/>
        <v>0</v>
      </c>
      <c r="BJ76" s="72">
        <f t="shared" si="40"/>
        <v>0</v>
      </c>
      <c r="BK76" s="72">
        <f t="shared" si="40"/>
        <v>0</v>
      </c>
      <c r="BL76" s="72">
        <f t="shared" si="40"/>
        <v>0</v>
      </c>
      <c r="BM76" s="72">
        <f t="shared" si="40"/>
        <v>0</v>
      </c>
      <c r="BN76" s="72">
        <f t="shared" si="40"/>
        <v>0</v>
      </c>
      <c r="BO76" s="72">
        <f t="shared" si="40"/>
        <v>0</v>
      </c>
      <c r="BP76" s="72">
        <f t="shared" si="40"/>
        <v>0</v>
      </c>
      <c r="BQ76" s="72">
        <f t="shared" si="40"/>
        <v>0</v>
      </c>
      <c r="BR76" s="72">
        <f t="shared" ref="BR76:BU76" si="41">BR23*BR$106</f>
        <v>0</v>
      </c>
      <c r="BS76" s="72">
        <f t="shared" si="41"/>
        <v>0</v>
      </c>
      <c r="BT76" s="72">
        <f t="shared" si="41"/>
        <v>0</v>
      </c>
      <c r="BU76" s="72">
        <f t="shared" si="41"/>
        <v>0</v>
      </c>
      <c r="BV76" s="135">
        <f t="shared" si="7"/>
        <v>0</v>
      </c>
    </row>
    <row r="77" spans="2:74" ht="13.5" x14ac:dyDescent="0.15">
      <c r="B77" s="108" t="s">
        <v>32</v>
      </c>
      <c r="C77" s="109" t="s">
        <v>29</v>
      </c>
      <c r="D77" s="141">
        <f t="shared" si="4"/>
        <v>0</v>
      </c>
      <c r="E77" s="72">
        <f t="shared" si="4"/>
        <v>0</v>
      </c>
      <c r="F77" s="72">
        <f t="shared" ref="F77:BQ77" si="42">F24*F$106</f>
        <v>0</v>
      </c>
      <c r="G77" s="72">
        <f t="shared" si="42"/>
        <v>0</v>
      </c>
      <c r="H77" s="72">
        <f t="shared" si="42"/>
        <v>0</v>
      </c>
      <c r="I77" s="72">
        <f t="shared" si="42"/>
        <v>0</v>
      </c>
      <c r="J77" s="72">
        <f t="shared" si="42"/>
        <v>0</v>
      </c>
      <c r="K77" s="72">
        <f t="shared" si="42"/>
        <v>0</v>
      </c>
      <c r="L77" s="72">
        <f t="shared" si="42"/>
        <v>0</v>
      </c>
      <c r="M77" s="72">
        <f t="shared" si="42"/>
        <v>0</v>
      </c>
      <c r="N77" s="72">
        <f t="shared" si="42"/>
        <v>0</v>
      </c>
      <c r="O77" s="72">
        <f t="shared" si="42"/>
        <v>0</v>
      </c>
      <c r="P77" s="72">
        <f t="shared" si="42"/>
        <v>0</v>
      </c>
      <c r="Q77" s="72">
        <f t="shared" si="42"/>
        <v>0</v>
      </c>
      <c r="R77" s="72">
        <f t="shared" si="42"/>
        <v>0</v>
      </c>
      <c r="S77" s="72">
        <f t="shared" si="42"/>
        <v>0</v>
      </c>
      <c r="T77" s="72">
        <f t="shared" si="42"/>
        <v>0</v>
      </c>
      <c r="U77" s="72">
        <f t="shared" si="42"/>
        <v>0</v>
      </c>
      <c r="V77" s="72">
        <f t="shared" si="42"/>
        <v>0</v>
      </c>
      <c r="W77" s="72">
        <f t="shared" si="42"/>
        <v>0</v>
      </c>
      <c r="X77" s="72">
        <f t="shared" si="42"/>
        <v>0</v>
      </c>
      <c r="Y77" s="72">
        <f t="shared" si="42"/>
        <v>0</v>
      </c>
      <c r="Z77" s="72">
        <f t="shared" si="42"/>
        <v>0</v>
      </c>
      <c r="AA77" s="72">
        <f t="shared" si="42"/>
        <v>0</v>
      </c>
      <c r="AB77" s="72">
        <f t="shared" si="42"/>
        <v>0</v>
      </c>
      <c r="AC77" s="72">
        <f t="shared" si="42"/>
        <v>0</v>
      </c>
      <c r="AD77" s="72">
        <f t="shared" si="42"/>
        <v>0</v>
      </c>
      <c r="AE77" s="72">
        <f t="shared" si="42"/>
        <v>0</v>
      </c>
      <c r="AF77" s="72">
        <f t="shared" si="42"/>
        <v>0</v>
      </c>
      <c r="AG77" s="72">
        <f t="shared" si="42"/>
        <v>0</v>
      </c>
      <c r="AH77" s="72">
        <f t="shared" si="42"/>
        <v>0</v>
      </c>
      <c r="AI77" s="72">
        <f t="shared" si="42"/>
        <v>0</v>
      </c>
      <c r="AJ77" s="72">
        <f t="shared" si="42"/>
        <v>0</v>
      </c>
      <c r="AK77" s="72">
        <f t="shared" si="42"/>
        <v>0</v>
      </c>
      <c r="AL77" s="72">
        <f t="shared" si="42"/>
        <v>0</v>
      </c>
      <c r="AM77" s="72">
        <f t="shared" si="42"/>
        <v>0</v>
      </c>
      <c r="AN77" s="72">
        <f t="shared" si="42"/>
        <v>0</v>
      </c>
      <c r="AO77" s="72">
        <f t="shared" si="42"/>
        <v>0</v>
      </c>
      <c r="AP77" s="72">
        <f t="shared" si="42"/>
        <v>0</v>
      </c>
      <c r="AQ77" s="72">
        <f t="shared" si="42"/>
        <v>0</v>
      </c>
      <c r="AR77" s="72">
        <f t="shared" si="42"/>
        <v>0</v>
      </c>
      <c r="AS77" s="72">
        <f t="shared" si="42"/>
        <v>0</v>
      </c>
      <c r="AT77" s="72">
        <f t="shared" si="42"/>
        <v>0</v>
      </c>
      <c r="AU77" s="72">
        <f t="shared" si="42"/>
        <v>0</v>
      </c>
      <c r="AV77" s="72">
        <f t="shared" si="42"/>
        <v>0</v>
      </c>
      <c r="AW77" s="72">
        <f t="shared" si="42"/>
        <v>0</v>
      </c>
      <c r="AX77" s="72">
        <f t="shared" si="42"/>
        <v>0</v>
      </c>
      <c r="AY77" s="72">
        <f t="shared" si="42"/>
        <v>0</v>
      </c>
      <c r="AZ77" s="72">
        <f t="shared" si="42"/>
        <v>0</v>
      </c>
      <c r="BA77" s="72">
        <f t="shared" si="42"/>
        <v>0</v>
      </c>
      <c r="BB77" s="72">
        <f t="shared" si="42"/>
        <v>0</v>
      </c>
      <c r="BC77" s="72">
        <f t="shared" si="42"/>
        <v>0</v>
      </c>
      <c r="BD77" s="72">
        <f t="shared" si="42"/>
        <v>0</v>
      </c>
      <c r="BE77" s="72">
        <f t="shared" si="42"/>
        <v>0</v>
      </c>
      <c r="BF77" s="72">
        <f t="shared" si="42"/>
        <v>0</v>
      </c>
      <c r="BG77" s="72">
        <f t="shared" si="42"/>
        <v>0</v>
      </c>
      <c r="BH77" s="72">
        <f t="shared" si="42"/>
        <v>0</v>
      </c>
      <c r="BI77" s="72">
        <f t="shared" si="42"/>
        <v>0</v>
      </c>
      <c r="BJ77" s="72">
        <f t="shared" si="42"/>
        <v>0</v>
      </c>
      <c r="BK77" s="72">
        <f t="shared" si="42"/>
        <v>0</v>
      </c>
      <c r="BL77" s="72">
        <f t="shared" si="42"/>
        <v>0</v>
      </c>
      <c r="BM77" s="72">
        <f t="shared" si="42"/>
        <v>0</v>
      </c>
      <c r="BN77" s="72">
        <f t="shared" si="42"/>
        <v>0</v>
      </c>
      <c r="BO77" s="72">
        <f t="shared" si="42"/>
        <v>0</v>
      </c>
      <c r="BP77" s="72">
        <f t="shared" si="42"/>
        <v>0</v>
      </c>
      <c r="BQ77" s="72">
        <f t="shared" si="42"/>
        <v>0</v>
      </c>
      <c r="BR77" s="72">
        <f t="shared" ref="BR77:BU77" si="43">BR24*BR$106</f>
        <v>0</v>
      </c>
      <c r="BS77" s="72">
        <f t="shared" si="43"/>
        <v>0</v>
      </c>
      <c r="BT77" s="72">
        <f t="shared" si="43"/>
        <v>0</v>
      </c>
      <c r="BU77" s="72">
        <f t="shared" si="43"/>
        <v>0</v>
      </c>
      <c r="BV77" s="135">
        <f t="shared" si="7"/>
        <v>0</v>
      </c>
    </row>
    <row r="78" spans="2:74" ht="13.5" x14ac:dyDescent="0.15">
      <c r="B78" s="108" t="s">
        <v>34</v>
      </c>
      <c r="C78" s="109" t="s">
        <v>362</v>
      </c>
      <c r="D78" s="141">
        <f t="shared" si="4"/>
        <v>0</v>
      </c>
      <c r="E78" s="72">
        <f t="shared" si="4"/>
        <v>0</v>
      </c>
      <c r="F78" s="72">
        <f t="shared" ref="F78:BQ78" si="44">F25*F$106</f>
        <v>0</v>
      </c>
      <c r="G78" s="72">
        <f t="shared" si="44"/>
        <v>0</v>
      </c>
      <c r="H78" s="72">
        <f t="shared" si="44"/>
        <v>0</v>
      </c>
      <c r="I78" s="72">
        <f t="shared" si="44"/>
        <v>0</v>
      </c>
      <c r="J78" s="72">
        <f t="shared" si="44"/>
        <v>0</v>
      </c>
      <c r="K78" s="72">
        <f t="shared" si="44"/>
        <v>0</v>
      </c>
      <c r="L78" s="72">
        <f t="shared" si="44"/>
        <v>0</v>
      </c>
      <c r="M78" s="72">
        <f t="shared" si="44"/>
        <v>0</v>
      </c>
      <c r="N78" s="72">
        <f t="shared" si="44"/>
        <v>0</v>
      </c>
      <c r="O78" s="72">
        <f t="shared" si="44"/>
        <v>0</v>
      </c>
      <c r="P78" s="72">
        <f t="shared" si="44"/>
        <v>0</v>
      </c>
      <c r="Q78" s="72">
        <f t="shared" si="44"/>
        <v>0</v>
      </c>
      <c r="R78" s="72">
        <f t="shared" si="44"/>
        <v>0</v>
      </c>
      <c r="S78" s="72">
        <f t="shared" si="44"/>
        <v>0</v>
      </c>
      <c r="T78" s="72">
        <f t="shared" si="44"/>
        <v>0</v>
      </c>
      <c r="U78" s="72">
        <f t="shared" si="44"/>
        <v>0</v>
      </c>
      <c r="V78" s="72">
        <f t="shared" si="44"/>
        <v>0</v>
      </c>
      <c r="W78" s="72">
        <f t="shared" si="44"/>
        <v>0</v>
      </c>
      <c r="X78" s="72">
        <f t="shared" si="44"/>
        <v>0</v>
      </c>
      <c r="Y78" s="72">
        <f t="shared" si="44"/>
        <v>0</v>
      </c>
      <c r="Z78" s="72">
        <f t="shared" si="44"/>
        <v>0</v>
      </c>
      <c r="AA78" s="72">
        <f t="shared" si="44"/>
        <v>0</v>
      </c>
      <c r="AB78" s="72">
        <f t="shared" si="44"/>
        <v>0</v>
      </c>
      <c r="AC78" s="72">
        <f t="shared" si="44"/>
        <v>0</v>
      </c>
      <c r="AD78" s="72">
        <f t="shared" si="44"/>
        <v>0</v>
      </c>
      <c r="AE78" s="72">
        <f t="shared" si="44"/>
        <v>0</v>
      </c>
      <c r="AF78" s="72">
        <f t="shared" si="44"/>
        <v>0</v>
      </c>
      <c r="AG78" s="72">
        <f t="shared" si="44"/>
        <v>0</v>
      </c>
      <c r="AH78" s="72">
        <f t="shared" si="44"/>
        <v>0</v>
      </c>
      <c r="AI78" s="72">
        <f t="shared" si="44"/>
        <v>0</v>
      </c>
      <c r="AJ78" s="72">
        <f t="shared" si="44"/>
        <v>0</v>
      </c>
      <c r="AK78" s="72">
        <f t="shared" si="44"/>
        <v>0</v>
      </c>
      <c r="AL78" s="72">
        <f t="shared" si="44"/>
        <v>0</v>
      </c>
      <c r="AM78" s="72">
        <f t="shared" si="44"/>
        <v>0</v>
      </c>
      <c r="AN78" s="72">
        <f t="shared" si="44"/>
        <v>0</v>
      </c>
      <c r="AO78" s="72">
        <f t="shared" si="44"/>
        <v>0</v>
      </c>
      <c r="AP78" s="72">
        <f t="shared" si="44"/>
        <v>0</v>
      </c>
      <c r="AQ78" s="72">
        <f t="shared" si="44"/>
        <v>0</v>
      </c>
      <c r="AR78" s="72">
        <f t="shared" si="44"/>
        <v>0</v>
      </c>
      <c r="AS78" s="72">
        <f t="shared" si="44"/>
        <v>0</v>
      </c>
      <c r="AT78" s="72">
        <f t="shared" si="44"/>
        <v>0</v>
      </c>
      <c r="AU78" s="72">
        <f t="shared" si="44"/>
        <v>0</v>
      </c>
      <c r="AV78" s="72">
        <f t="shared" si="44"/>
        <v>0</v>
      </c>
      <c r="AW78" s="72">
        <f t="shared" si="44"/>
        <v>0</v>
      </c>
      <c r="AX78" s="72">
        <f t="shared" si="44"/>
        <v>0</v>
      </c>
      <c r="AY78" s="72">
        <f t="shared" si="44"/>
        <v>0</v>
      </c>
      <c r="AZ78" s="72">
        <f t="shared" si="44"/>
        <v>0</v>
      </c>
      <c r="BA78" s="72">
        <f t="shared" si="44"/>
        <v>0</v>
      </c>
      <c r="BB78" s="72">
        <f t="shared" si="44"/>
        <v>0</v>
      </c>
      <c r="BC78" s="72">
        <f t="shared" si="44"/>
        <v>0</v>
      </c>
      <c r="BD78" s="72">
        <f t="shared" si="44"/>
        <v>0</v>
      </c>
      <c r="BE78" s="72">
        <f t="shared" si="44"/>
        <v>0</v>
      </c>
      <c r="BF78" s="72">
        <f t="shared" si="44"/>
        <v>0</v>
      </c>
      <c r="BG78" s="72">
        <f t="shared" si="44"/>
        <v>0</v>
      </c>
      <c r="BH78" s="72">
        <f t="shared" si="44"/>
        <v>0</v>
      </c>
      <c r="BI78" s="72">
        <f t="shared" si="44"/>
        <v>0</v>
      </c>
      <c r="BJ78" s="72">
        <f t="shared" si="44"/>
        <v>0</v>
      </c>
      <c r="BK78" s="72">
        <f t="shared" si="44"/>
        <v>0</v>
      </c>
      <c r="BL78" s="72">
        <f t="shared" si="44"/>
        <v>0</v>
      </c>
      <c r="BM78" s="72">
        <f t="shared" si="44"/>
        <v>0</v>
      </c>
      <c r="BN78" s="72">
        <f t="shared" si="44"/>
        <v>0</v>
      </c>
      <c r="BO78" s="72">
        <f t="shared" si="44"/>
        <v>0</v>
      </c>
      <c r="BP78" s="72">
        <f t="shared" si="44"/>
        <v>0</v>
      </c>
      <c r="BQ78" s="72">
        <f t="shared" si="44"/>
        <v>0</v>
      </c>
      <c r="BR78" s="72">
        <f t="shared" ref="BR78:BU78" si="45">BR25*BR$106</f>
        <v>0</v>
      </c>
      <c r="BS78" s="72">
        <f t="shared" si="45"/>
        <v>0</v>
      </c>
      <c r="BT78" s="72">
        <f t="shared" si="45"/>
        <v>0</v>
      </c>
      <c r="BU78" s="72">
        <f t="shared" si="45"/>
        <v>0</v>
      </c>
      <c r="BV78" s="135">
        <f t="shared" si="7"/>
        <v>0</v>
      </c>
    </row>
    <row r="79" spans="2:74" ht="13.5" x14ac:dyDescent="0.15">
      <c r="B79" s="108" t="s">
        <v>36</v>
      </c>
      <c r="C79" s="109" t="s">
        <v>329</v>
      </c>
      <c r="D79" s="141">
        <f t="shared" si="4"/>
        <v>0</v>
      </c>
      <c r="E79" s="72">
        <f t="shared" si="4"/>
        <v>0</v>
      </c>
      <c r="F79" s="72">
        <f t="shared" ref="F79:BQ79" si="46">F26*F$106</f>
        <v>0</v>
      </c>
      <c r="G79" s="72">
        <f t="shared" si="46"/>
        <v>0</v>
      </c>
      <c r="H79" s="72">
        <f t="shared" si="46"/>
        <v>0</v>
      </c>
      <c r="I79" s="72">
        <f t="shared" si="46"/>
        <v>0</v>
      </c>
      <c r="J79" s="72">
        <f t="shared" si="46"/>
        <v>0</v>
      </c>
      <c r="K79" s="72">
        <f t="shared" si="46"/>
        <v>0</v>
      </c>
      <c r="L79" s="72">
        <f t="shared" si="46"/>
        <v>0</v>
      </c>
      <c r="M79" s="72">
        <f t="shared" si="46"/>
        <v>0</v>
      </c>
      <c r="N79" s="72">
        <f t="shared" si="46"/>
        <v>0</v>
      </c>
      <c r="O79" s="72">
        <f t="shared" si="46"/>
        <v>0</v>
      </c>
      <c r="P79" s="72">
        <f t="shared" si="46"/>
        <v>0</v>
      </c>
      <c r="Q79" s="72">
        <f t="shared" si="46"/>
        <v>0</v>
      </c>
      <c r="R79" s="72">
        <f t="shared" si="46"/>
        <v>0</v>
      </c>
      <c r="S79" s="72">
        <f t="shared" si="46"/>
        <v>0</v>
      </c>
      <c r="T79" s="72">
        <f t="shared" si="46"/>
        <v>0</v>
      </c>
      <c r="U79" s="72">
        <f t="shared" si="46"/>
        <v>0</v>
      </c>
      <c r="V79" s="72">
        <f t="shared" si="46"/>
        <v>0</v>
      </c>
      <c r="W79" s="72">
        <f t="shared" si="46"/>
        <v>0</v>
      </c>
      <c r="X79" s="72">
        <f t="shared" si="46"/>
        <v>0</v>
      </c>
      <c r="Y79" s="72">
        <f t="shared" si="46"/>
        <v>0</v>
      </c>
      <c r="Z79" s="72">
        <f t="shared" si="46"/>
        <v>0</v>
      </c>
      <c r="AA79" s="72">
        <f t="shared" si="46"/>
        <v>0</v>
      </c>
      <c r="AB79" s="72">
        <f t="shared" si="46"/>
        <v>0</v>
      </c>
      <c r="AC79" s="72">
        <f t="shared" si="46"/>
        <v>0</v>
      </c>
      <c r="AD79" s="72">
        <f t="shared" si="46"/>
        <v>0</v>
      </c>
      <c r="AE79" s="72">
        <f t="shared" si="46"/>
        <v>0</v>
      </c>
      <c r="AF79" s="72">
        <f t="shared" si="46"/>
        <v>0</v>
      </c>
      <c r="AG79" s="72">
        <f t="shared" si="46"/>
        <v>0</v>
      </c>
      <c r="AH79" s="72">
        <f t="shared" si="46"/>
        <v>0</v>
      </c>
      <c r="AI79" s="72">
        <f t="shared" si="46"/>
        <v>0</v>
      </c>
      <c r="AJ79" s="72">
        <f t="shared" si="46"/>
        <v>0</v>
      </c>
      <c r="AK79" s="72">
        <f t="shared" si="46"/>
        <v>0</v>
      </c>
      <c r="AL79" s="72">
        <f t="shared" si="46"/>
        <v>0</v>
      </c>
      <c r="AM79" s="72">
        <f t="shared" si="46"/>
        <v>0</v>
      </c>
      <c r="AN79" s="72">
        <f t="shared" si="46"/>
        <v>0</v>
      </c>
      <c r="AO79" s="72">
        <f t="shared" si="46"/>
        <v>0</v>
      </c>
      <c r="AP79" s="72">
        <f t="shared" si="46"/>
        <v>0</v>
      </c>
      <c r="AQ79" s="72">
        <f t="shared" si="46"/>
        <v>0</v>
      </c>
      <c r="AR79" s="72">
        <f t="shared" si="46"/>
        <v>0</v>
      </c>
      <c r="AS79" s="72">
        <f t="shared" si="46"/>
        <v>0</v>
      </c>
      <c r="AT79" s="72">
        <f t="shared" si="46"/>
        <v>0</v>
      </c>
      <c r="AU79" s="72">
        <f t="shared" si="46"/>
        <v>0</v>
      </c>
      <c r="AV79" s="72">
        <f t="shared" si="46"/>
        <v>0</v>
      </c>
      <c r="AW79" s="72">
        <f t="shared" si="46"/>
        <v>0</v>
      </c>
      <c r="AX79" s="72">
        <f t="shared" si="46"/>
        <v>0</v>
      </c>
      <c r="AY79" s="72">
        <f t="shared" si="46"/>
        <v>0</v>
      </c>
      <c r="AZ79" s="72">
        <f t="shared" si="46"/>
        <v>0</v>
      </c>
      <c r="BA79" s="72">
        <f t="shared" si="46"/>
        <v>0</v>
      </c>
      <c r="BB79" s="72">
        <f t="shared" si="46"/>
        <v>0</v>
      </c>
      <c r="BC79" s="72">
        <f t="shared" si="46"/>
        <v>0</v>
      </c>
      <c r="BD79" s="72">
        <f t="shared" si="46"/>
        <v>0</v>
      </c>
      <c r="BE79" s="72">
        <f t="shared" si="46"/>
        <v>0</v>
      </c>
      <c r="BF79" s="72">
        <f t="shared" si="46"/>
        <v>0</v>
      </c>
      <c r="BG79" s="72">
        <f t="shared" si="46"/>
        <v>0</v>
      </c>
      <c r="BH79" s="72">
        <f t="shared" si="46"/>
        <v>0</v>
      </c>
      <c r="BI79" s="72">
        <f t="shared" si="46"/>
        <v>0</v>
      </c>
      <c r="BJ79" s="72">
        <f t="shared" si="46"/>
        <v>0</v>
      </c>
      <c r="BK79" s="72">
        <f t="shared" si="46"/>
        <v>0</v>
      </c>
      <c r="BL79" s="72">
        <f t="shared" si="46"/>
        <v>0</v>
      </c>
      <c r="BM79" s="72">
        <f t="shared" si="46"/>
        <v>0</v>
      </c>
      <c r="BN79" s="72">
        <f t="shared" si="46"/>
        <v>0</v>
      </c>
      <c r="BO79" s="72">
        <f t="shared" si="46"/>
        <v>0</v>
      </c>
      <c r="BP79" s="72">
        <f t="shared" si="46"/>
        <v>0</v>
      </c>
      <c r="BQ79" s="72">
        <f t="shared" si="46"/>
        <v>0</v>
      </c>
      <c r="BR79" s="72">
        <f t="shared" ref="BR79:BU79" si="47">BR26*BR$106</f>
        <v>0</v>
      </c>
      <c r="BS79" s="72">
        <f t="shared" si="47"/>
        <v>0</v>
      </c>
      <c r="BT79" s="72">
        <f t="shared" si="47"/>
        <v>0</v>
      </c>
      <c r="BU79" s="72">
        <f t="shared" si="47"/>
        <v>0</v>
      </c>
      <c r="BV79" s="135">
        <f t="shared" si="7"/>
        <v>0</v>
      </c>
    </row>
    <row r="80" spans="2:74" ht="13.5" x14ac:dyDescent="0.15">
      <c r="B80" s="108" t="s">
        <v>37</v>
      </c>
      <c r="C80" s="109" t="s">
        <v>387</v>
      </c>
      <c r="D80" s="141">
        <f t="shared" si="4"/>
        <v>0</v>
      </c>
      <c r="E80" s="72">
        <f t="shared" si="4"/>
        <v>0</v>
      </c>
      <c r="F80" s="72">
        <f t="shared" ref="F80:BQ80" si="48">F27*F$106</f>
        <v>0</v>
      </c>
      <c r="G80" s="72">
        <f t="shared" si="48"/>
        <v>0</v>
      </c>
      <c r="H80" s="72">
        <f t="shared" si="48"/>
        <v>0</v>
      </c>
      <c r="I80" s="72">
        <f t="shared" si="48"/>
        <v>0</v>
      </c>
      <c r="J80" s="72">
        <f t="shared" si="48"/>
        <v>0</v>
      </c>
      <c r="K80" s="72">
        <f t="shared" si="48"/>
        <v>0</v>
      </c>
      <c r="L80" s="72">
        <f t="shared" si="48"/>
        <v>0</v>
      </c>
      <c r="M80" s="72">
        <f t="shared" si="48"/>
        <v>0</v>
      </c>
      <c r="N80" s="72">
        <f t="shared" si="48"/>
        <v>0</v>
      </c>
      <c r="O80" s="72">
        <f t="shared" si="48"/>
        <v>0</v>
      </c>
      <c r="P80" s="72">
        <f t="shared" si="48"/>
        <v>0</v>
      </c>
      <c r="Q80" s="72">
        <f t="shared" si="48"/>
        <v>0</v>
      </c>
      <c r="R80" s="72">
        <f t="shared" si="48"/>
        <v>0</v>
      </c>
      <c r="S80" s="72">
        <f t="shared" si="48"/>
        <v>0</v>
      </c>
      <c r="T80" s="72">
        <f t="shared" si="48"/>
        <v>0</v>
      </c>
      <c r="U80" s="72">
        <f t="shared" si="48"/>
        <v>0</v>
      </c>
      <c r="V80" s="72">
        <f t="shared" si="48"/>
        <v>0</v>
      </c>
      <c r="W80" s="72">
        <f t="shared" si="48"/>
        <v>0</v>
      </c>
      <c r="X80" s="72">
        <f t="shared" si="48"/>
        <v>0</v>
      </c>
      <c r="Y80" s="72">
        <f t="shared" si="48"/>
        <v>0</v>
      </c>
      <c r="Z80" s="72">
        <f t="shared" si="48"/>
        <v>0</v>
      </c>
      <c r="AA80" s="72">
        <f t="shared" si="48"/>
        <v>0</v>
      </c>
      <c r="AB80" s="72">
        <f t="shared" si="48"/>
        <v>0</v>
      </c>
      <c r="AC80" s="72">
        <f t="shared" si="48"/>
        <v>0</v>
      </c>
      <c r="AD80" s="72">
        <f t="shared" si="48"/>
        <v>0</v>
      </c>
      <c r="AE80" s="72">
        <f t="shared" si="48"/>
        <v>0</v>
      </c>
      <c r="AF80" s="72">
        <f t="shared" si="48"/>
        <v>0</v>
      </c>
      <c r="AG80" s="72">
        <f t="shared" si="48"/>
        <v>0</v>
      </c>
      <c r="AH80" s="72">
        <f t="shared" si="48"/>
        <v>0</v>
      </c>
      <c r="AI80" s="72">
        <f t="shared" si="48"/>
        <v>0</v>
      </c>
      <c r="AJ80" s="72">
        <f t="shared" si="48"/>
        <v>0</v>
      </c>
      <c r="AK80" s="72">
        <f t="shared" si="48"/>
        <v>0</v>
      </c>
      <c r="AL80" s="72">
        <f t="shared" si="48"/>
        <v>0</v>
      </c>
      <c r="AM80" s="72">
        <f t="shared" si="48"/>
        <v>0</v>
      </c>
      <c r="AN80" s="72">
        <f t="shared" si="48"/>
        <v>0</v>
      </c>
      <c r="AO80" s="72">
        <f t="shared" si="48"/>
        <v>0</v>
      </c>
      <c r="AP80" s="72">
        <f t="shared" si="48"/>
        <v>0</v>
      </c>
      <c r="AQ80" s="72">
        <f t="shared" si="48"/>
        <v>0</v>
      </c>
      <c r="AR80" s="72">
        <f t="shared" si="48"/>
        <v>0</v>
      </c>
      <c r="AS80" s="72">
        <f t="shared" si="48"/>
        <v>0</v>
      </c>
      <c r="AT80" s="72">
        <f t="shared" si="48"/>
        <v>0</v>
      </c>
      <c r="AU80" s="72">
        <f t="shared" si="48"/>
        <v>0</v>
      </c>
      <c r="AV80" s="72">
        <f t="shared" si="48"/>
        <v>0</v>
      </c>
      <c r="AW80" s="72">
        <f t="shared" si="48"/>
        <v>0</v>
      </c>
      <c r="AX80" s="72">
        <f t="shared" si="48"/>
        <v>0</v>
      </c>
      <c r="AY80" s="72">
        <f t="shared" si="48"/>
        <v>0</v>
      </c>
      <c r="AZ80" s="72">
        <f t="shared" si="48"/>
        <v>0</v>
      </c>
      <c r="BA80" s="72">
        <f t="shared" si="48"/>
        <v>0</v>
      </c>
      <c r="BB80" s="72">
        <f t="shared" si="48"/>
        <v>0</v>
      </c>
      <c r="BC80" s="72">
        <f t="shared" si="48"/>
        <v>0</v>
      </c>
      <c r="BD80" s="72">
        <f t="shared" si="48"/>
        <v>0</v>
      </c>
      <c r="BE80" s="72">
        <f t="shared" si="48"/>
        <v>0</v>
      </c>
      <c r="BF80" s="72">
        <f t="shared" si="48"/>
        <v>0</v>
      </c>
      <c r="BG80" s="72">
        <f t="shared" si="48"/>
        <v>0</v>
      </c>
      <c r="BH80" s="72">
        <f t="shared" si="48"/>
        <v>0</v>
      </c>
      <c r="BI80" s="72">
        <f t="shared" si="48"/>
        <v>0</v>
      </c>
      <c r="BJ80" s="72">
        <f t="shared" si="48"/>
        <v>0</v>
      </c>
      <c r="BK80" s="72">
        <f t="shared" si="48"/>
        <v>0</v>
      </c>
      <c r="BL80" s="72">
        <f t="shared" si="48"/>
        <v>0</v>
      </c>
      <c r="BM80" s="72">
        <f t="shared" si="48"/>
        <v>0</v>
      </c>
      <c r="BN80" s="72">
        <f t="shared" si="48"/>
        <v>0</v>
      </c>
      <c r="BO80" s="72">
        <f t="shared" si="48"/>
        <v>0</v>
      </c>
      <c r="BP80" s="72">
        <f t="shared" si="48"/>
        <v>0</v>
      </c>
      <c r="BQ80" s="72">
        <f t="shared" si="48"/>
        <v>0</v>
      </c>
      <c r="BR80" s="72">
        <f t="shared" ref="BR80:BU80" si="49">BR27*BR$106</f>
        <v>0</v>
      </c>
      <c r="BS80" s="72">
        <f t="shared" si="49"/>
        <v>0</v>
      </c>
      <c r="BT80" s="72">
        <f t="shared" si="49"/>
        <v>0</v>
      </c>
      <c r="BU80" s="72">
        <f t="shared" si="49"/>
        <v>0</v>
      </c>
      <c r="BV80" s="135">
        <f t="shared" si="7"/>
        <v>0</v>
      </c>
    </row>
    <row r="81" spans="2:75" ht="13.5" x14ac:dyDescent="0.15">
      <c r="B81" s="108" t="s">
        <v>38</v>
      </c>
      <c r="C81" s="109" t="s">
        <v>388</v>
      </c>
      <c r="D81" s="141">
        <f t="shared" si="4"/>
        <v>0</v>
      </c>
      <c r="E81" s="72">
        <f t="shared" si="4"/>
        <v>0</v>
      </c>
      <c r="F81" s="72">
        <f t="shared" ref="F81:BQ81" si="50">F28*F$106</f>
        <v>0</v>
      </c>
      <c r="G81" s="72">
        <f t="shared" si="50"/>
        <v>0</v>
      </c>
      <c r="H81" s="72">
        <f t="shared" si="50"/>
        <v>0</v>
      </c>
      <c r="I81" s="72">
        <f t="shared" si="50"/>
        <v>0</v>
      </c>
      <c r="J81" s="72">
        <f t="shared" si="50"/>
        <v>0</v>
      </c>
      <c r="K81" s="72">
        <f t="shared" si="50"/>
        <v>0</v>
      </c>
      <c r="L81" s="72">
        <f t="shared" si="50"/>
        <v>0</v>
      </c>
      <c r="M81" s="72">
        <f t="shared" si="50"/>
        <v>0</v>
      </c>
      <c r="N81" s="72">
        <f t="shared" si="50"/>
        <v>0</v>
      </c>
      <c r="O81" s="72">
        <f t="shared" si="50"/>
        <v>0</v>
      </c>
      <c r="P81" s="72">
        <f t="shared" si="50"/>
        <v>0</v>
      </c>
      <c r="Q81" s="72">
        <f t="shared" si="50"/>
        <v>0</v>
      </c>
      <c r="R81" s="72">
        <f t="shared" si="50"/>
        <v>0</v>
      </c>
      <c r="S81" s="72">
        <f t="shared" si="50"/>
        <v>0</v>
      </c>
      <c r="T81" s="72">
        <f t="shared" si="50"/>
        <v>0</v>
      </c>
      <c r="U81" s="72">
        <f t="shared" si="50"/>
        <v>0</v>
      </c>
      <c r="V81" s="72">
        <f t="shared" si="50"/>
        <v>0</v>
      </c>
      <c r="W81" s="72">
        <f t="shared" si="50"/>
        <v>0</v>
      </c>
      <c r="X81" s="72">
        <f t="shared" si="50"/>
        <v>0</v>
      </c>
      <c r="Y81" s="72">
        <f t="shared" si="50"/>
        <v>0</v>
      </c>
      <c r="Z81" s="72">
        <f t="shared" si="50"/>
        <v>0</v>
      </c>
      <c r="AA81" s="72">
        <f t="shared" si="50"/>
        <v>0</v>
      </c>
      <c r="AB81" s="72">
        <f t="shared" si="50"/>
        <v>0</v>
      </c>
      <c r="AC81" s="72">
        <f t="shared" si="50"/>
        <v>0</v>
      </c>
      <c r="AD81" s="72">
        <f t="shared" si="50"/>
        <v>0</v>
      </c>
      <c r="AE81" s="72">
        <f t="shared" si="50"/>
        <v>0</v>
      </c>
      <c r="AF81" s="72">
        <f t="shared" si="50"/>
        <v>0</v>
      </c>
      <c r="AG81" s="72">
        <f t="shared" si="50"/>
        <v>0</v>
      </c>
      <c r="AH81" s="72">
        <f t="shared" si="50"/>
        <v>0</v>
      </c>
      <c r="AI81" s="72">
        <f t="shared" si="50"/>
        <v>0</v>
      </c>
      <c r="AJ81" s="72">
        <f t="shared" si="50"/>
        <v>0</v>
      </c>
      <c r="AK81" s="72">
        <f t="shared" si="50"/>
        <v>0</v>
      </c>
      <c r="AL81" s="72">
        <f t="shared" si="50"/>
        <v>0</v>
      </c>
      <c r="AM81" s="72">
        <f t="shared" si="50"/>
        <v>0</v>
      </c>
      <c r="AN81" s="72">
        <f t="shared" si="50"/>
        <v>0</v>
      </c>
      <c r="AO81" s="72">
        <f t="shared" si="50"/>
        <v>0</v>
      </c>
      <c r="AP81" s="72">
        <f t="shared" si="50"/>
        <v>0</v>
      </c>
      <c r="AQ81" s="72">
        <f t="shared" si="50"/>
        <v>0</v>
      </c>
      <c r="AR81" s="72">
        <f t="shared" si="50"/>
        <v>0</v>
      </c>
      <c r="AS81" s="72">
        <f t="shared" si="50"/>
        <v>0</v>
      </c>
      <c r="AT81" s="72">
        <f t="shared" si="50"/>
        <v>0</v>
      </c>
      <c r="AU81" s="72">
        <f t="shared" si="50"/>
        <v>0</v>
      </c>
      <c r="AV81" s="72">
        <f t="shared" si="50"/>
        <v>0</v>
      </c>
      <c r="AW81" s="72">
        <f t="shared" si="50"/>
        <v>0</v>
      </c>
      <c r="AX81" s="72">
        <f t="shared" si="50"/>
        <v>0</v>
      </c>
      <c r="AY81" s="72">
        <f t="shared" si="50"/>
        <v>0</v>
      </c>
      <c r="AZ81" s="72">
        <f t="shared" si="50"/>
        <v>0</v>
      </c>
      <c r="BA81" s="72">
        <f t="shared" si="50"/>
        <v>0</v>
      </c>
      <c r="BB81" s="72">
        <f t="shared" si="50"/>
        <v>0</v>
      </c>
      <c r="BC81" s="72">
        <f t="shared" si="50"/>
        <v>0</v>
      </c>
      <c r="BD81" s="72">
        <f t="shared" si="50"/>
        <v>0</v>
      </c>
      <c r="BE81" s="72">
        <f t="shared" si="50"/>
        <v>0</v>
      </c>
      <c r="BF81" s="72">
        <f t="shared" si="50"/>
        <v>0</v>
      </c>
      <c r="BG81" s="72">
        <f t="shared" si="50"/>
        <v>0</v>
      </c>
      <c r="BH81" s="72">
        <f t="shared" si="50"/>
        <v>0</v>
      </c>
      <c r="BI81" s="72">
        <f t="shared" si="50"/>
        <v>0</v>
      </c>
      <c r="BJ81" s="72">
        <f t="shared" si="50"/>
        <v>0</v>
      </c>
      <c r="BK81" s="72">
        <f t="shared" si="50"/>
        <v>0</v>
      </c>
      <c r="BL81" s="72">
        <f t="shared" si="50"/>
        <v>0</v>
      </c>
      <c r="BM81" s="72">
        <f t="shared" si="50"/>
        <v>0</v>
      </c>
      <c r="BN81" s="72">
        <f t="shared" si="50"/>
        <v>0</v>
      </c>
      <c r="BO81" s="72">
        <f t="shared" si="50"/>
        <v>0</v>
      </c>
      <c r="BP81" s="72">
        <f t="shared" si="50"/>
        <v>0</v>
      </c>
      <c r="BQ81" s="72">
        <f t="shared" si="50"/>
        <v>0</v>
      </c>
      <c r="BR81" s="72">
        <f t="shared" ref="BR81:BU81" si="51">BR28*BR$106</f>
        <v>0</v>
      </c>
      <c r="BS81" s="72">
        <f t="shared" si="51"/>
        <v>0</v>
      </c>
      <c r="BT81" s="72">
        <f t="shared" si="51"/>
        <v>0</v>
      </c>
      <c r="BU81" s="72">
        <f t="shared" si="51"/>
        <v>0</v>
      </c>
      <c r="BV81" s="135">
        <f t="shared" si="7"/>
        <v>0</v>
      </c>
    </row>
    <row r="82" spans="2:75" ht="13.5" x14ac:dyDescent="0.15">
      <c r="B82" s="108" t="s">
        <v>40</v>
      </c>
      <c r="C82" s="109" t="s">
        <v>33</v>
      </c>
      <c r="D82" s="141">
        <f t="shared" si="4"/>
        <v>0</v>
      </c>
      <c r="E82" s="72">
        <f t="shared" si="4"/>
        <v>0</v>
      </c>
      <c r="F82" s="72">
        <f t="shared" ref="F82:BQ82" si="52">F29*F$106</f>
        <v>0</v>
      </c>
      <c r="G82" s="72">
        <f t="shared" si="52"/>
        <v>0</v>
      </c>
      <c r="H82" s="72">
        <f t="shared" si="52"/>
        <v>0</v>
      </c>
      <c r="I82" s="72">
        <f t="shared" si="52"/>
        <v>0</v>
      </c>
      <c r="J82" s="72">
        <f t="shared" si="52"/>
        <v>0</v>
      </c>
      <c r="K82" s="72">
        <f t="shared" si="52"/>
        <v>0</v>
      </c>
      <c r="L82" s="72">
        <f t="shared" si="52"/>
        <v>0</v>
      </c>
      <c r="M82" s="72">
        <f t="shared" si="52"/>
        <v>0</v>
      </c>
      <c r="N82" s="72">
        <f t="shared" si="52"/>
        <v>0</v>
      </c>
      <c r="O82" s="72">
        <f t="shared" si="52"/>
        <v>0</v>
      </c>
      <c r="P82" s="72">
        <f t="shared" si="52"/>
        <v>0</v>
      </c>
      <c r="Q82" s="72">
        <f t="shared" si="52"/>
        <v>0</v>
      </c>
      <c r="R82" s="72">
        <f t="shared" si="52"/>
        <v>0</v>
      </c>
      <c r="S82" s="72">
        <f t="shared" si="52"/>
        <v>0</v>
      </c>
      <c r="T82" s="72">
        <f t="shared" si="52"/>
        <v>0</v>
      </c>
      <c r="U82" s="72">
        <f t="shared" si="52"/>
        <v>0</v>
      </c>
      <c r="V82" s="72">
        <f t="shared" si="52"/>
        <v>0</v>
      </c>
      <c r="W82" s="72">
        <f t="shared" si="52"/>
        <v>0</v>
      </c>
      <c r="X82" s="72">
        <f t="shared" si="52"/>
        <v>0</v>
      </c>
      <c r="Y82" s="72">
        <f t="shared" si="52"/>
        <v>0</v>
      </c>
      <c r="Z82" s="72">
        <f t="shared" si="52"/>
        <v>0</v>
      </c>
      <c r="AA82" s="72">
        <f t="shared" si="52"/>
        <v>0</v>
      </c>
      <c r="AB82" s="72">
        <f t="shared" si="52"/>
        <v>0</v>
      </c>
      <c r="AC82" s="72">
        <f t="shared" si="52"/>
        <v>0</v>
      </c>
      <c r="AD82" s="72">
        <f t="shared" si="52"/>
        <v>0</v>
      </c>
      <c r="AE82" s="72">
        <f t="shared" si="52"/>
        <v>0</v>
      </c>
      <c r="AF82" s="72">
        <f t="shared" si="52"/>
        <v>0</v>
      </c>
      <c r="AG82" s="72">
        <f t="shared" si="52"/>
        <v>0</v>
      </c>
      <c r="AH82" s="72">
        <f t="shared" si="52"/>
        <v>0</v>
      </c>
      <c r="AI82" s="72">
        <f t="shared" si="52"/>
        <v>0</v>
      </c>
      <c r="AJ82" s="72">
        <f t="shared" si="52"/>
        <v>0</v>
      </c>
      <c r="AK82" s="72">
        <f t="shared" si="52"/>
        <v>0</v>
      </c>
      <c r="AL82" s="72">
        <f t="shared" si="52"/>
        <v>0</v>
      </c>
      <c r="AM82" s="72">
        <f t="shared" si="52"/>
        <v>0</v>
      </c>
      <c r="AN82" s="72">
        <f t="shared" si="52"/>
        <v>0</v>
      </c>
      <c r="AO82" s="72">
        <f t="shared" si="52"/>
        <v>0</v>
      </c>
      <c r="AP82" s="72">
        <f t="shared" si="52"/>
        <v>0</v>
      </c>
      <c r="AQ82" s="72">
        <f t="shared" si="52"/>
        <v>0</v>
      </c>
      <c r="AR82" s="72">
        <f t="shared" si="52"/>
        <v>0</v>
      </c>
      <c r="AS82" s="72">
        <f t="shared" si="52"/>
        <v>0</v>
      </c>
      <c r="AT82" s="72">
        <f t="shared" si="52"/>
        <v>0</v>
      </c>
      <c r="AU82" s="72">
        <f t="shared" si="52"/>
        <v>0</v>
      </c>
      <c r="AV82" s="72">
        <f t="shared" si="52"/>
        <v>0</v>
      </c>
      <c r="AW82" s="72">
        <f t="shared" si="52"/>
        <v>0</v>
      </c>
      <c r="AX82" s="72">
        <f t="shared" si="52"/>
        <v>0</v>
      </c>
      <c r="AY82" s="72">
        <f t="shared" si="52"/>
        <v>0</v>
      </c>
      <c r="AZ82" s="72">
        <f t="shared" si="52"/>
        <v>0</v>
      </c>
      <c r="BA82" s="72">
        <f t="shared" si="52"/>
        <v>0</v>
      </c>
      <c r="BB82" s="72">
        <f t="shared" si="52"/>
        <v>0</v>
      </c>
      <c r="BC82" s="72">
        <f t="shared" si="52"/>
        <v>0</v>
      </c>
      <c r="BD82" s="72">
        <f t="shared" si="52"/>
        <v>0</v>
      </c>
      <c r="BE82" s="72">
        <f t="shared" si="52"/>
        <v>0</v>
      </c>
      <c r="BF82" s="72">
        <f t="shared" si="52"/>
        <v>0</v>
      </c>
      <c r="BG82" s="72">
        <f t="shared" si="52"/>
        <v>0</v>
      </c>
      <c r="BH82" s="72">
        <f t="shared" si="52"/>
        <v>0</v>
      </c>
      <c r="BI82" s="72">
        <f t="shared" si="52"/>
        <v>0</v>
      </c>
      <c r="BJ82" s="72">
        <f t="shared" si="52"/>
        <v>0</v>
      </c>
      <c r="BK82" s="72">
        <f t="shared" si="52"/>
        <v>0</v>
      </c>
      <c r="BL82" s="72">
        <f t="shared" si="52"/>
        <v>0</v>
      </c>
      <c r="BM82" s="72">
        <f t="shared" si="52"/>
        <v>0</v>
      </c>
      <c r="BN82" s="72">
        <f t="shared" si="52"/>
        <v>0</v>
      </c>
      <c r="BO82" s="72">
        <f t="shared" si="52"/>
        <v>0</v>
      </c>
      <c r="BP82" s="72">
        <f t="shared" si="52"/>
        <v>0</v>
      </c>
      <c r="BQ82" s="72">
        <f t="shared" si="52"/>
        <v>0</v>
      </c>
      <c r="BR82" s="72">
        <f t="shared" ref="BR82:BU82" si="53">BR29*BR$106</f>
        <v>0</v>
      </c>
      <c r="BS82" s="72">
        <f t="shared" si="53"/>
        <v>0</v>
      </c>
      <c r="BT82" s="72">
        <f t="shared" si="53"/>
        <v>0</v>
      </c>
      <c r="BU82" s="72">
        <f t="shared" si="53"/>
        <v>0</v>
      </c>
      <c r="BV82" s="135">
        <f t="shared" si="7"/>
        <v>0</v>
      </c>
    </row>
    <row r="83" spans="2:75" ht="13.5" x14ac:dyDescent="0.15">
      <c r="B83" s="108" t="s">
        <v>42</v>
      </c>
      <c r="C83" s="109" t="s">
        <v>35</v>
      </c>
      <c r="D83" s="141">
        <f t="shared" si="4"/>
        <v>0</v>
      </c>
      <c r="E83" s="72">
        <f t="shared" si="4"/>
        <v>0</v>
      </c>
      <c r="F83" s="72">
        <f t="shared" ref="F83:BQ83" si="54">F30*F$106</f>
        <v>0</v>
      </c>
      <c r="G83" s="72">
        <f t="shared" si="54"/>
        <v>0</v>
      </c>
      <c r="H83" s="72">
        <f t="shared" si="54"/>
        <v>0</v>
      </c>
      <c r="I83" s="72">
        <f t="shared" si="54"/>
        <v>0</v>
      </c>
      <c r="J83" s="72">
        <f t="shared" si="54"/>
        <v>0</v>
      </c>
      <c r="K83" s="72">
        <f t="shared" si="54"/>
        <v>0</v>
      </c>
      <c r="L83" s="72">
        <f t="shared" si="54"/>
        <v>0</v>
      </c>
      <c r="M83" s="72">
        <f t="shared" si="54"/>
        <v>0</v>
      </c>
      <c r="N83" s="72">
        <f t="shared" si="54"/>
        <v>0</v>
      </c>
      <c r="O83" s="72">
        <f t="shared" si="54"/>
        <v>0</v>
      </c>
      <c r="P83" s="72">
        <f t="shared" si="54"/>
        <v>0</v>
      </c>
      <c r="Q83" s="72">
        <f t="shared" si="54"/>
        <v>0</v>
      </c>
      <c r="R83" s="72">
        <f t="shared" si="54"/>
        <v>0</v>
      </c>
      <c r="S83" s="72">
        <f t="shared" si="54"/>
        <v>0</v>
      </c>
      <c r="T83" s="72">
        <f t="shared" si="54"/>
        <v>0</v>
      </c>
      <c r="U83" s="72">
        <f t="shared" si="54"/>
        <v>0</v>
      </c>
      <c r="V83" s="72">
        <f t="shared" si="54"/>
        <v>0</v>
      </c>
      <c r="W83" s="72">
        <f t="shared" si="54"/>
        <v>0</v>
      </c>
      <c r="X83" s="72">
        <f t="shared" si="54"/>
        <v>0</v>
      </c>
      <c r="Y83" s="72">
        <f t="shared" si="54"/>
        <v>0</v>
      </c>
      <c r="Z83" s="72">
        <f t="shared" si="54"/>
        <v>0</v>
      </c>
      <c r="AA83" s="72">
        <f t="shared" si="54"/>
        <v>0</v>
      </c>
      <c r="AB83" s="72">
        <f t="shared" si="54"/>
        <v>0</v>
      </c>
      <c r="AC83" s="72">
        <f t="shared" si="54"/>
        <v>0</v>
      </c>
      <c r="AD83" s="72">
        <f t="shared" si="54"/>
        <v>0</v>
      </c>
      <c r="AE83" s="72">
        <f t="shared" si="54"/>
        <v>0</v>
      </c>
      <c r="AF83" s="72">
        <f t="shared" si="54"/>
        <v>0</v>
      </c>
      <c r="AG83" s="72">
        <f t="shared" si="54"/>
        <v>0</v>
      </c>
      <c r="AH83" s="72">
        <f t="shared" si="54"/>
        <v>0</v>
      </c>
      <c r="AI83" s="72">
        <f t="shared" si="54"/>
        <v>0</v>
      </c>
      <c r="AJ83" s="72">
        <f t="shared" si="54"/>
        <v>0</v>
      </c>
      <c r="AK83" s="72">
        <f t="shared" si="54"/>
        <v>0</v>
      </c>
      <c r="AL83" s="72">
        <f t="shared" si="54"/>
        <v>0</v>
      </c>
      <c r="AM83" s="72">
        <f t="shared" si="54"/>
        <v>0</v>
      </c>
      <c r="AN83" s="72">
        <f t="shared" si="54"/>
        <v>0</v>
      </c>
      <c r="AO83" s="72">
        <f t="shared" si="54"/>
        <v>0</v>
      </c>
      <c r="AP83" s="72">
        <f t="shared" si="54"/>
        <v>0</v>
      </c>
      <c r="AQ83" s="72">
        <f t="shared" si="54"/>
        <v>0</v>
      </c>
      <c r="AR83" s="72">
        <f t="shared" si="54"/>
        <v>0</v>
      </c>
      <c r="AS83" s="72">
        <f t="shared" si="54"/>
        <v>0</v>
      </c>
      <c r="AT83" s="72">
        <f t="shared" si="54"/>
        <v>0</v>
      </c>
      <c r="AU83" s="72">
        <f t="shared" si="54"/>
        <v>0</v>
      </c>
      <c r="AV83" s="72">
        <f t="shared" si="54"/>
        <v>0</v>
      </c>
      <c r="AW83" s="72">
        <f t="shared" si="54"/>
        <v>0</v>
      </c>
      <c r="AX83" s="72">
        <f t="shared" si="54"/>
        <v>0</v>
      </c>
      <c r="AY83" s="72">
        <f t="shared" si="54"/>
        <v>0</v>
      </c>
      <c r="AZ83" s="72">
        <f t="shared" si="54"/>
        <v>0</v>
      </c>
      <c r="BA83" s="72">
        <f t="shared" si="54"/>
        <v>0</v>
      </c>
      <c r="BB83" s="72">
        <f t="shared" si="54"/>
        <v>0</v>
      </c>
      <c r="BC83" s="72">
        <f t="shared" si="54"/>
        <v>0</v>
      </c>
      <c r="BD83" s="72">
        <f t="shared" si="54"/>
        <v>0</v>
      </c>
      <c r="BE83" s="72">
        <f t="shared" si="54"/>
        <v>0</v>
      </c>
      <c r="BF83" s="72">
        <f t="shared" si="54"/>
        <v>0</v>
      </c>
      <c r="BG83" s="72">
        <f t="shared" si="54"/>
        <v>0</v>
      </c>
      <c r="BH83" s="72">
        <f t="shared" si="54"/>
        <v>0</v>
      </c>
      <c r="BI83" s="72">
        <f t="shared" si="54"/>
        <v>0</v>
      </c>
      <c r="BJ83" s="72">
        <f t="shared" si="54"/>
        <v>0</v>
      </c>
      <c r="BK83" s="72">
        <f t="shared" si="54"/>
        <v>0</v>
      </c>
      <c r="BL83" s="72">
        <f t="shared" si="54"/>
        <v>0</v>
      </c>
      <c r="BM83" s="72">
        <f t="shared" si="54"/>
        <v>0</v>
      </c>
      <c r="BN83" s="72">
        <f t="shared" si="54"/>
        <v>0</v>
      </c>
      <c r="BO83" s="72">
        <f t="shared" si="54"/>
        <v>0</v>
      </c>
      <c r="BP83" s="72">
        <f t="shared" si="54"/>
        <v>0</v>
      </c>
      <c r="BQ83" s="72">
        <f t="shared" si="54"/>
        <v>0</v>
      </c>
      <c r="BR83" s="72">
        <f t="shared" ref="BR83:BU83" si="55">BR30*BR$106</f>
        <v>0</v>
      </c>
      <c r="BS83" s="72">
        <f t="shared" si="55"/>
        <v>0</v>
      </c>
      <c r="BT83" s="72">
        <f t="shared" si="55"/>
        <v>0</v>
      </c>
      <c r="BU83" s="72">
        <f t="shared" si="55"/>
        <v>0</v>
      </c>
      <c r="BV83" s="135">
        <f t="shared" si="7"/>
        <v>0</v>
      </c>
    </row>
    <row r="84" spans="2:75" ht="13.5" x14ac:dyDescent="0.15">
      <c r="B84" s="108" t="s">
        <v>43</v>
      </c>
      <c r="C84" s="109" t="s">
        <v>363</v>
      </c>
      <c r="D84" s="141">
        <f t="shared" si="4"/>
        <v>0</v>
      </c>
      <c r="E84" s="72">
        <f t="shared" si="4"/>
        <v>0</v>
      </c>
      <c r="F84" s="72">
        <f t="shared" ref="F84:BQ84" si="56">F31*F$106</f>
        <v>0</v>
      </c>
      <c r="G84" s="72">
        <f t="shared" si="56"/>
        <v>0</v>
      </c>
      <c r="H84" s="72">
        <f t="shared" si="56"/>
        <v>0</v>
      </c>
      <c r="I84" s="72">
        <f t="shared" si="56"/>
        <v>0</v>
      </c>
      <c r="J84" s="72">
        <f t="shared" si="56"/>
        <v>0</v>
      </c>
      <c r="K84" s="72">
        <f t="shared" si="56"/>
        <v>0</v>
      </c>
      <c r="L84" s="72">
        <f t="shared" si="56"/>
        <v>0</v>
      </c>
      <c r="M84" s="72">
        <f t="shared" si="56"/>
        <v>0</v>
      </c>
      <c r="N84" s="72">
        <f t="shared" si="56"/>
        <v>0</v>
      </c>
      <c r="O84" s="72">
        <f t="shared" si="56"/>
        <v>0</v>
      </c>
      <c r="P84" s="72">
        <f t="shared" si="56"/>
        <v>0</v>
      </c>
      <c r="Q84" s="72">
        <f t="shared" si="56"/>
        <v>0</v>
      </c>
      <c r="R84" s="72">
        <f t="shared" si="56"/>
        <v>0</v>
      </c>
      <c r="S84" s="72">
        <f t="shared" si="56"/>
        <v>0</v>
      </c>
      <c r="T84" s="72">
        <f t="shared" si="56"/>
        <v>0</v>
      </c>
      <c r="U84" s="72">
        <f t="shared" si="56"/>
        <v>0</v>
      </c>
      <c r="V84" s="72">
        <f t="shared" si="56"/>
        <v>0</v>
      </c>
      <c r="W84" s="72">
        <f t="shared" si="56"/>
        <v>0</v>
      </c>
      <c r="X84" s="72">
        <f t="shared" si="56"/>
        <v>0</v>
      </c>
      <c r="Y84" s="72">
        <f t="shared" si="56"/>
        <v>0</v>
      </c>
      <c r="Z84" s="72">
        <f t="shared" si="56"/>
        <v>0</v>
      </c>
      <c r="AA84" s="72">
        <f t="shared" si="56"/>
        <v>0</v>
      </c>
      <c r="AB84" s="72">
        <f t="shared" si="56"/>
        <v>0</v>
      </c>
      <c r="AC84" s="72">
        <f t="shared" si="56"/>
        <v>0</v>
      </c>
      <c r="AD84" s="72">
        <f t="shared" si="56"/>
        <v>0</v>
      </c>
      <c r="AE84" s="72">
        <f t="shared" si="56"/>
        <v>0</v>
      </c>
      <c r="AF84" s="72">
        <f t="shared" si="56"/>
        <v>0</v>
      </c>
      <c r="AG84" s="72">
        <f t="shared" si="56"/>
        <v>0</v>
      </c>
      <c r="AH84" s="72">
        <f t="shared" si="56"/>
        <v>0</v>
      </c>
      <c r="AI84" s="72">
        <f t="shared" si="56"/>
        <v>0</v>
      </c>
      <c r="AJ84" s="72">
        <f t="shared" si="56"/>
        <v>0</v>
      </c>
      <c r="AK84" s="72">
        <f t="shared" si="56"/>
        <v>0</v>
      </c>
      <c r="AL84" s="72">
        <f t="shared" si="56"/>
        <v>0</v>
      </c>
      <c r="AM84" s="72">
        <f t="shared" si="56"/>
        <v>0</v>
      </c>
      <c r="AN84" s="72">
        <f t="shared" si="56"/>
        <v>0</v>
      </c>
      <c r="AO84" s="72">
        <f t="shared" si="56"/>
        <v>0</v>
      </c>
      <c r="AP84" s="72">
        <f t="shared" si="56"/>
        <v>0</v>
      </c>
      <c r="AQ84" s="72">
        <f t="shared" si="56"/>
        <v>0</v>
      </c>
      <c r="AR84" s="72">
        <f t="shared" si="56"/>
        <v>0</v>
      </c>
      <c r="AS84" s="72">
        <f t="shared" si="56"/>
        <v>0</v>
      </c>
      <c r="AT84" s="72">
        <f t="shared" si="56"/>
        <v>0</v>
      </c>
      <c r="AU84" s="72">
        <f t="shared" si="56"/>
        <v>0</v>
      </c>
      <c r="AV84" s="72">
        <f t="shared" si="56"/>
        <v>0</v>
      </c>
      <c r="AW84" s="72">
        <f t="shared" si="56"/>
        <v>0</v>
      </c>
      <c r="AX84" s="72">
        <f t="shared" si="56"/>
        <v>0</v>
      </c>
      <c r="AY84" s="72">
        <f t="shared" si="56"/>
        <v>0</v>
      </c>
      <c r="AZ84" s="72">
        <f t="shared" si="56"/>
        <v>0</v>
      </c>
      <c r="BA84" s="72">
        <f t="shared" si="56"/>
        <v>0</v>
      </c>
      <c r="BB84" s="72">
        <f t="shared" si="56"/>
        <v>0</v>
      </c>
      <c r="BC84" s="72">
        <f t="shared" si="56"/>
        <v>0</v>
      </c>
      <c r="BD84" s="72">
        <f t="shared" si="56"/>
        <v>0</v>
      </c>
      <c r="BE84" s="72">
        <f t="shared" si="56"/>
        <v>0</v>
      </c>
      <c r="BF84" s="72">
        <f t="shared" si="56"/>
        <v>0</v>
      </c>
      <c r="BG84" s="72">
        <f t="shared" si="56"/>
        <v>0</v>
      </c>
      <c r="BH84" s="72">
        <f t="shared" si="56"/>
        <v>0</v>
      </c>
      <c r="BI84" s="72">
        <f t="shared" si="56"/>
        <v>0</v>
      </c>
      <c r="BJ84" s="72">
        <f t="shared" si="56"/>
        <v>0</v>
      </c>
      <c r="BK84" s="72">
        <f t="shared" si="56"/>
        <v>0</v>
      </c>
      <c r="BL84" s="72">
        <f t="shared" si="56"/>
        <v>0</v>
      </c>
      <c r="BM84" s="72">
        <f t="shared" si="56"/>
        <v>0</v>
      </c>
      <c r="BN84" s="72">
        <f t="shared" si="56"/>
        <v>0</v>
      </c>
      <c r="BO84" s="72">
        <f t="shared" si="56"/>
        <v>0</v>
      </c>
      <c r="BP84" s="72">
        <f t="shared" si="56"/>
        <v>0</v>
      </c>
      <c r="BQ84" s="72">
        <f t="shared" si="56"/>
        <v>0</v>
      </c>
      <c r="BR84" s="72">
        <f t="shared" ref="BR84:BU84" si="57">BR31*BR$106</f>
        <v>0</v>
      </c>
      <c r="BS84" s="72">
        <f t="shared" si="57"/>
        <v>0</v>
      </c>
      <c r="BT84" s="72">
        <f t="shared" si="57"/>
        <v>0</v>
      </c>
      <c r="BU84" s="72">
        <f t="shared" si="57"/>
        <v>0</v>
      </c>
      <c r="BV84" s="135">
        <f t="shared" si="7"/>
        <v>0</v>
      </c>
    </row>
    <row r="85" spans="2:75" ht="13.5" x14ac:dyDescent="0.15">
      <c r="B85" s="108" t="s">
        <v>44</v>
      </c>
      <c r="C85" s="109" t="s">
        <v>330</v>
      </c>
      <c r="D85" s="141">
        <f t="shared" si="4"/>
        <v>0</v>
      </c>
      <c r="E85" s="72">
        <f t="shared" si="4"/>
        <v>0</v>
      </c>
      <c r="F85" s="72">
        <f t="shared" ref="F85:BQ85" si="58">F32*F$106</f>
        <v>0</v>
      </c>
      <c r="G85" s="72">
        <f t="shared" si="58"/>
        <v>0</v>
      </c>
      <c r="H85" s="72">
        <f t="shared" si="58"/>
        <v>0</v>
      </c>
      <c r="I85" s="72">
        <f t="shared" si="58"/>
        <v>0</v>
      </c>
      <c r="J85" s="72">
        <f t="shared" si="58"/>
        <v>0</v>
      </c>
      <c r="K85" s="72">
        <f t="shared" si="58"/>
        <v>0</v>
      </c>
      <c r="L85" s="72">
        <f t="shared" si="58"/>
        <v>0</v>
      </c>
      <c r="M85" s="72">
        <f t="shared" si="58"/>
        <v>0</v>
      </c>
      <c r="N85" s="72">
        <f t="shared" si="58"/>
        <v>0</v>
      </c>
      <c r="O85" s="72">
        <f t="shared" si="58"/>
        <v>0</v>
      </c>
      <c r="P85" s="72">
        <f t="shared" si="58"/>
        <v>0</v>
      </c>
      <c r="Q85" s="72">
        <f t="shared" si="58"/>
        <v>0</v>
      </c>
      <c r="R85" s="72">
        <f t="shared" si="58"/>
        <v>0</v>
      </c>
      <c r="S85" s="72">
        <f t="shared" si="58"/>
        <v>0</v>
      </c>
      <c r="T85" s="72">
        <f t="shared" si="58"/>
        <v>0</v>
      </c>
      <c r="U85" s="72">
        <f t="shared" si="58"/>
        <v>0</v>
      </c>
      <c r="V85" s="72">
        <f t="shared" si="58"/>
        <v>0</v>
      </c>
      <c r="W85" s="72">
        <f t="shared" si="58"/>
        <v>0</v>
      </c>
      <c r="X85" s="72">
        <f t="shared" si="58"/>
        <v>0</v>
      </c>
      <c r="Y85" s="72">
        <f t="shared" si="58"/>
        <v>0</v>
      </c>
      <c r="Z85" s="72">
        <f t="shared" si="58"/>
        <v>0</v>
      </c>
      <c r="AA85" s="72">
        <f t="shared" si="58"/>
        <v>0</v>
      </c>
      <c r="AB85" s="72">
        <f t="shared" si="58"/>
        <v>0</v>
      </c>
      <c r="AC85" s="72">
        <f t="shared" si="58"/>
        <v>0</v>
      </c>
      <c r="AD85" s="72">
        <f t="shared" si="58"/>
        <v>0</v>
      </c>
      <c r="AE85" s="72">
        <f t="shared" si="58"/>
        <v>0</v>
      </c>
      <c r="AF85" s="72">
        <f t="shared" si="58"/>
        <v>0</v>
      </c>
      <c r="AG85" s="72">
        <f t="shared" si="58"/>
        <v>0</v>
      </c>
      <c r="AH85" s="72">
        <f t="shared" si="58"/>
        <v>0</v>
      </c>
      <c r="AI85" s="72">
        <f t="shared" si="58"/>
        <v>0</v>
      </c>
      <c r="AJ85" s="72">
        <f t="shared" si="58"/>
        <v>0</v>
      </c>
      <c r="AK85" s="72">
        <f t="shared" si="58"/>
        <v>0</v>
      </c>
      <c r="AL85" s="72">
        <f t="shared" si="58"/>
        <v>0</v>
      </c>
      <c r="AM85" s="72">
        <f t="shared" si="58"/>
        <v>0</v>
      </c>
      <c r="AN85" s="72">
        <f t="shared" si="58"/>
        <v>0</v>
      </c>
      <c r="AO85" s="72">
        <f t="shared" si="58"/>
        <v>0</v>
      </c>
      <c r="AP85" s="72">
        <f t="shared" si="58"/>
        <v>0</v>
      </c>
      <c r="AQ85" s="72">
        <f t="shared" si="58"/>
        <v>0</v>
      </c>
      <c r="AR85" s="72">
        <f t="shared" si="58"/>
        <v>0</v>
      </c>
      <c r="AS85" s="72">
        <f t="shared" si="58"/>
        <v>0</v>
      </c>
      <c r="AT85" s="72">
        <f t="shared" si="58"/>
        <v>0</v>
      </c>
      <c r="AU85" s="72">
        <f t="shared" si="58"/>
        <v>0</v>
      </c>
      <c r="AV85" s="72">
        <f t="shared" si="58"/>
        <v>0</v>
      </c>
      <c r="AW85" s="72">
        <f t="shared" si="58"/>
        <v>0</v>
      </c>
      <c r="AX85" s="72">
        <f t="shared" si="58"/>
        <v>0</v>
      </c>
      <c r="AY85" s="72">
        <f t="shared" si="58"/>
        <v>0</v>
      </c>
      <c r="AZ85" s="72">
        <f t="shared" si="58"/>
        <v>0</v>
      </c>
      <c r="BA85" s="72">
        <f t="shared" si="58"/>
        <v>0</v>
      </c>
      <c r="BB85" s="72">
        <f t="shared" si="58"/>
        <v>0</v>
      </c>
      <c r="BC85" s="72">
        <f t="shared" si="58"/>
        <v>0</v>
      </c>
      <c r="BD85" s="72">
        <f t="shared" si="58"/>
        <v>0</v>
      </c>
      <c r="BE85" s="72">
        <f t="shared" si="58"/>
        <v>0</v>
      </c>
      <c r="BF85" s="72">
        <f t="shared" si="58"/>
        <v>0</v>
      </c>
      <c r="BG85" s="72">
        <f t="shared" si="58"/>
        <v>0</v>
      </c>
      <c r="BH85" s="72">
        <f t="shared" si="58"/>
        <v>0</v>
      </c>
      <c r="BI85" s="72">
        <f t="shared" si="58"/>
        <v>0</v>
      </c>
      <c r="BJ85" s="72">
        <f t="shared" si="58"/>
        <v>0</v>
      </c>
      <c r="BK85" s="72">
        <f t="shared" si="58"/>
        <v>0</v>
      </c>
      <c r="BL85" s="72">
        <f t="shared" si="58"/>
        <v>0</v>
      </c>
      <c r="BM85" s="72">
        <f t="shared" si="58"/>
        <v>0</v>
      </c>
      <c r="BN85" s="72">
        <f t="shared" si="58"/>
        <v>0</v>
      </c>
      <c r="BO85" s="72">
        <f t="shared" si="58"/>
        <v>0</v>
      </c>
      <c r="BP85" s="72">
        <f t="shared" si="58"/>
        <v>0</v>
      </c>
      <c r="BQ85" s="72">
        <f t="shared" si="58"/>
        <v>0</v>
      </c>
      <c r="BR85" s="72">
        <f t="shared" ref="BR85:BU85" si="59">BR32*BR$106</f>
        <v>0</v>
      </c>
      <c r="BS85" s="72">
        <f t="shared" si="59"/>
        <v>0</v>
      </c>
      <c r="BT85" s="72">
        <f t="shared" si="59"/>
        <v>0</v>
      </c>
      <c r="BU85" s="72">
        <f t="shared" si="59"/>
        <v>0</v>
      </c>
      <c r="BV85" s="135">
        <f t="shared" si="7"/>
        <v>0</v>
      </c>
    </row>
    <row r="86" spans="2:75" ht="13.5" x14ac:dyDescent="0.15">
      <c r="B86" s="108" t="s">
        <v>46</v>
      </c>
      <c r="C86" s="109" t="s">
        <v>39</v>
      </c>
      <c r="D86" s="141">
        <f t="shared" si="4"/>
        <v>0</v>
      </c>
      <c r="E86" s="72">
        <f t="shared" si="4"/>
        <v>0</v>
      </c>
      <c r="F86" s="72">
        <f t="shared" ref="F86:BQ86" si="60">F33*F$106</f>
        <v>0</v>
      </c>
      <c r="G86" s="72">
        <f t="shared" si="60"/>
        <v>0</v>
      </c>
      <c r="H86" s="72">
        <f t="shared" si="60"/>
        <v>0</v>
      </c>
      <c r="I86" s="72">
        <f t="shared" si="60"/>
        <v>0</v>
      </c>
      <c r="J86" s="72">
        <f t="shared" si="60"/>
        <v>0</v>
      </c>
      <c r="K86" s="72">
        <f t="shared" si="60"/>
        <v>0</v>
      </c>
      <c r="L86" s="72">
        <f t="shared" si="60"/>
        <v>0</v>
      </c>
      <c r="M86" s="72">
        <f t="shared" si="60"/>
        <v>0</v>
      </c>
      <c r="N86" s="72">
        <f t="shared" si="60"/>
        <v>0</v>
      </c>
      <c r="O86" s="72">
        <f t="shared" si="60"/>
        <v>0</v>
      </c>
      <c r="P86" s="72">
        <f t="shared" si="60"/>
        <v>0</v>
      </c>
      <c r="Q86" s="72">
        <f t="shared" si="60"/>
        <v>0</v>
      </c>
      <c r="R86" s="72">
        <f t="shared" si="60"/>
        <v>0</v>
      </c>
      <c r="S86" s="72">
        <f t="shared" si="60"/>
        <v>0</v>
      </c>
      <c r="T86" s="72">
        <f t="shared" si="60"/>
        <v>0</v>
      </c>
      <c r="U86" s="72">
        <f t="shared" si="60"/>
        <v>0</v>
      </c>
      <c r="V86" s="72">
        <f t="shared" si="60"/>
        <v>0</v>
      </c>
      <c r="W86" s="72">
        <f t="shared" si="60"/>
        <v>0</v>
      </c>
      <c r="X86" s="72">
        <f t="shared" si="60"/>
        <v>0</v>
      </c>
      <c r="Y86" s="72">
        <f t="shared" si="60"/>
        <v>0</v>
      </c>
      <c r="Z86" s="72">
        <f t="shared" si="60"/>
        <v>0</v>
      </c>
      <c r="AA86" s="72">
        <f t="shared" si="60"/>
        <v>0</v>
      </c>
      <c r="AB86" s="72">
        <f t="shared" si="60"/>
        <v>0</v>
      </c>
      <c r="AC86" s="72">
        <f t="shared" si="60"/>
        <v>0</v>
      </c>
      <c r="AD86" s="72">
        <f t="shared" si="60"/>
        <v>0</v>
      </c>
      <c r="AE86" s="72">
        <f t="shared" si="60"/>
        <v>0</v>
      </c>
      <c r="AF86" s="72">
        <f t="shared" si="60"/>
        <v>0</v>
      </c>
      <c r="AG86" s="72">
        <f t="shared" si="60"/>
        <v>0</v>
      </c>
      <c r="AH86" s="72">
        <f t="shared" si="60"/>
        <v>0</v>
      </c>
      <c r="AI86" s="72">
        <f t="shared" si="60"/>
        <v>0</v>
      </c>
      <c r="AJ86" s="72">
        <f t="shared" si="60"/>
        <v>0</v>
      </c>
      <c r="AK86" s="72">
        <f t="shared" si="60"/>
        <v>0</v>
      </c>
      <c r="AL86" s="72">
        <f t="shared" si="60"/>
        <v>0</v>
      </c>
      <c r="AM86" s="72">
        <f t="shared" si="60"/>
        <v>0</v>
      </c>
      <c r="AN86" s="72">
        <f t="shared" si="60"/>
        <v>0</v>
      </c>
      <c r="AO86" s="72">
        <f t="shared" si="60"/>
        <v>0</v>
      </c>
      <c r="AP86" s="72">
        <f t="shared" si="60"/>
        <v>0</v>
      </c>
      <c r="AQ86" s="72">
        <f t="shared" si="60"/>
        <v>0</v>
      </c>
      <c r="AR86" s="72">
        <f t="shared" si="60"/>
        <v>0</v>
      </c>
      <c r="AS86" s="72">
        <f t="shared" si="60"/>
        <v>0</v>
      </c>
      <c r="AT86" s="72">
        <f t="shared" si="60"/>
        <v>0</v>
      </c>
      <c r="AU86" s="72">
        <f t="shared" si="60"/>
        <v>0</v>
      </c>
      <c r="AV86" s="72">
        <f t="shared" si="60"/>
        <v>0</v>
      </c>
      <c r="AW86" s="72">
        <f t="shared" si="60"/>
        <v>0</v>
      </c>
      <c r="AX86" s="72">
        <f t="shared" si="60"/>
        <v>0</v>
      </c>
      <c r="AY86" s="72">
        <f t="shared" si="60"/>
        <v>0</v>
      </c>
      <c r="AZ86" s="72">
        <f t="shared" si="60"/>
        <v>0</v>
      </c>
      <c r="BA86" s="72">
        <f t="shared" si="60"/>
        <v>0</v>
      </c>
      <c r="BB86" s="72">
        <f t="shared" si="60"/>
        <v>0</v>
      </c>
      <c r="BC86" s="72">
        <f t="shared" si="60"/>
        <v>0</v>
      </c>
      <c r="BD86" s="72">
        <f t="shared" si="60"/>
        <v>0</v>
      </c>
      <c r="BE86" s="72">
        <f t="shared" si="60"/>
        <v>0</v>
      </c>
      <c r="BF86" s="72">
        <f t="shared" si="60"/>
        <v>0</v>
      </c>
      <c r="BG86" s="72">
        <f t="shared" si="60"/>
        <v>0</v>
      </c>
      <c r="BH86" s="72">
        <f t="shared" si="60"/>
        <v>0</v>
      </c>
      <c r="BI86" s="72">
        <f t="shared" si="60"/>
        <v>0</v>
      </c>
      <c r="BJ86" s="72">
        <f t="shared" si="60"/>
        <v>0</v>
      </c>
      <c r="BK86" s="72">
        <f t="shared" si="60"/>
        <v>0</v>
      </c>
      <c r="BL86" s="72">
        <f t="shared" si="60"/>
        <v>0</v>
      </c>
      <c r="BM86" s="72">
        <f t="shared" si="60"/>
        <v>0</v>
      </c>
      <c r="BN86" s="72">
        <f t="shared" si="60"/>
        <v>0</v>
      </c>
      <c r="BO86" s="72">
        <f t="shared" si="60"/>
        <v>0</v>
      </c>
      <c r="BP86" s="72">
        <f t="shared" si="60"/>
        <v>0</v>
      </c>
      <c r="BQ86" s="72">
        <f t="shared" si="60"/>
        <v>0</v>
      </c>
      <c r="BR86" s="72">
        <f t="shared" ref="BR86:BU86" si="61">BR33*BR$106</f>
        <v>0</v>
      </c>
      <c r="BS86" s="72">
        <f t="shared" si="61"/>
        <v>0</v>
      </c>
      <c r="BT86" s="72">
        <f t="shared" si="61"/>
        <v>0</v>
      </c>
      <c r="BU86" s="72">
        <f t="shared" si="61"/>
        <v>0</v>
      </c>
      <c r="BV86" s="135">
        <f t="shared" si="7"/>
        <v>0</v>
      </c>
    </row>
    <row r="87" spans="2:75" ht="13.5" x14ac:dyDescent="0.15">
      <c r="B87" s="108" t="s">
        <v>48</v>
      </c>
      <c r="C87" s="109" t="s">
        <v>41</v>
      </c>
      <c r="D87" s="141">
        <f t="shared" si="4"/>
        <v>0</v>
      </c>
      <c r="E87" s="72">
        <f t="shared" si="4"/>
        <v>0</v>
      </c>
      <c r="F87" s="72">
        <f t="shared" ref="F87:BQ87" si="62">F34*F$106</f>
        <v>0</v>
      </c>
      <c r="G87" s="72">
        <f t="shared" si="62"/>
        <v>0</v>
      </c>
      <c r="H87" s="72">
        <f t="shared" si="62"/>
        <v>0</v>
      </c>
      <c r="I87" s="72">
        <f t="shared" si="62"/>
        <v>0</v>
      </c>
      <c r="J87" s="72">
        <f t="shared" si="62"/>
        <v>0</v>
      </c>
      <c r="K87" s="72">
        <f t="shared" si="62"/>
        <v>0</v>
      </c>
      <c r="L87" s="72">
        <f t="shared" si="62"/>
        <v>0</v>
      </c>
      <c r="M87" s="72">
        <f t="shared" si="62"/>
        <v>0</v>
      </c>
      <c r="N87" s="72">
        <f t="shared" si="62"/>
        <v>0</v>
      </c>
      <c r="O87" s="72">
        <f t="shared" si="62"/>
        <v>0</v>
      </c>
      <c r="P87" s="72">
        <f t="shared" si="62"/>
        <v>0</v>
      </c>
      <c r="Q87" s="72">
        <f t="shared" si="62"/>
        <v>0</v>
      </c>
      <c r="R87" s="72">
        <f t="shared" si="62"/>
        <v>0</v>
      </c>
      <c r="S87" s="72">
        <f t="shared" si="62"/>
        <v>0</v>
      </c>
      <c r="T87" s="72">
        <f t="shared" si="62"/>
        <v>0</v>
      </c>
      <c r="U87" s="72">
        <f t="shared" si="62"/>
        <v>0</v>
      </c>
      <c r="V87" s="72">
        <f t="shared" si="62"/>
        <v>0</v>
      </c>
      <c r="W87" s="72">
        <f t="shared" si="62"/>
        <v>0</v>
      </c>
      <c r="X87" s="72">
        <f t="shared" si="62"/>
        <v>0</v>
      </c>
      <c r="Y87" s="72">
        <f t="shared" si="62"/>
        <v>0</v>
      </c>
      <c r="Z87" s="72">
        <f t="shared" si="62"/>
        <v>0</v>
      </c>
      <c r="AA87" s="72">
        <f t="shared" si="62"/>
        <v>0</v>
      </c>
      <c r="AB87" s="72">
        <f t="shared" si="62"/>
        <v>0</v>
      </c>
      <c r="AC87" s="72">
        <f t="shared" si="62"/>
        <v>0</v>
      </c>
      <c r="AD87" s="72">
        <f t="shared" si="62"/>
        <v>0</v>
      </c>
      <c r="AE87" s="72">
        <f t="shared" si="62"/>
        <v>0</v>
      </c>
      <c r="AF87" s="72">
        <f t="shared" si="62"/>
        <v>0</v>
      </c>
      <c r="AG87" s="72">
        <f t="shared" si="62"/>
        <v>0</v>
      </c>
      <c r="AH87" s="72">
        <f t="shared" si="62"/>
        <v>0</v>
      </c>
      <c r="AI87" s="72">
        <f t="shared" si="62"/>
        <v>0</v>
      </c>
      <c r="AJ87" s="72">
        <f t="shared" si="62"/>
        <v>0</v>
      </c>
      <c r="AK87" s="72">
        <f t="shared" si="62"/>
        <v>0</v>
      </c>
      <c r="AL87" s="72">
        <f t="shared" si="62"/>
        <v>0</v>
      </c>
      <c r="AM87" s="72">
        <f t="shared" si="62"/>
        <v>0</v>
      </c>
      <c r="AN87" s="72">
        <f t="shared" si="62"/>
        <v>0</v>
      </c>
      <c r="AO87" s="72">
        <f t="shared" si="62"/>
        <v>0</v>
      </c>
      <c r="AP87" s="72">
        <f t="shared" si="62"/>
        <v>0</v>
      </c>
      <c r="AQ87" s="72">
        <f t="shared" si="62"/>
        <v>0</v>
      </c>
      <c r="AR87" s="72">
        <f t="shared" si="62"/>
        <v>0</v>
      </c>
      <c r="AS87" s="72">
        <f t="shared" si="62"/>
        <v>0</v>
      </c>
      <c r="AT87" s="72">
        <f t="shared" si="62"/>
        <v>0</v>
      </c>
      <c r="AU87" s="72">
        <f t="shared" si="62"/>
        <v>0</v>
      </c>
      <c r="AV87" s="72">
        <f t="shared" si="62"/>
        <v>0</v>
      </c>
      <c r="AW87" s="72">
        <f t="shared" si="62"/>
        <v>0</v>
      </c>
      <c r="AX87" s="72">
        <f t="shared" si="62"/>
        <v>0</v>
      </c>
      <c r="AY87" s="72">
        <f t="shared" si="62"/>
        <v>0</v>
      </c>
      <c r="AZ87" s="72">
        <f t="shared" si="62"/>
        <v>0</v>
      </c>
      <c r="BA87" s="72">
        <f t="shared" si="62"/>
        <v>0</v>
      </c>
      <c r="BB87" s="72">
        <f t="shared" si="62"/>
        <v>0</v>
      </c>
      <c r="BC87" s="72">
        <f t="shared" si="62"/>
        <v>0</v>
      </c>
      <c r="BD87" s="72">
        <f t="shared" si="62"/>
        <v>0</v>
      </c>
      <c r="BE87" s="72">
        <f t="shared" si="62"/>
        <v>0</v>
      </c>
      <c r="BF87" s="72">
        <f t="shared" si="62"/>
        <v>0</v>
      </c>
      <c r="BG87" s="72">
        <f t="shared" si="62"/>
        <v>0</v>
      </c>
      <c r="BH87" s="72">
        <f t="shared" si="62"/>
        <v>0</v>
      </c>
      <c r="BI87" s="72">
        <f t="shared" si="62"/>
        <v>0</v>
      </c>
      <c r="BJ87" s="72">
        <f t="shared" si="62"/>
        <v>0</v>
      </c>
      <c r="BK87" s="72">
        <f t="shared" si="62"/>
        <v>0</v>
      </c>
      <c r="BL87" s="72">
        <f t="shared" si="62"/>
        <v>0</v>
      </c>
      <c r="BM87" s="72">
        <f t="shared" si="62"/>
        <v>0</v>
      </c>
      <c r="BN87" s="72">
        <f t="shared" si="62"/>
        <v>0</v>
      </c>
      <c r="BO87" s="72">
        <f t="shared" si="62"/>
        <v>0</v>
      </c>
      <c r="BP87" s="72">
        <f t="shared" si="62"/>
        <v>0</v>
      </c>
      <c r="BQ87" s="72">
        <f t="shared" si="62"/>
        <v>0</v>
      </c>
      <c r="BR87" s="72">
        <f t="shared" ref="BR87:BU87" si="63">BR34*BR$106</f>
        <v>0</v>
      </c>
      <c r="BS87" s="72">
        <f t="shared" si="63"/>
        <v>0</v>
      </c>
      <c r="BT87" s="72">
        <f t="shared" si="63"/>
        <v>0</v>
      </c>
      <c r="BU87" s="72">
        <f t="shared" si="63"/>
        <v>0</v>
      </c>
      <c r="BV87" s="135">
        <f t="shared" si="7"/>
        <v>0</v>
      </c>
    </row>
    <row r="88" spans="2:75" ht="13.5" x14ac:dyDescent="0.15">
      <c r="B88" s="108" t="s">
        <v>50</v>
      </c>
      <c r="C88" s="109" t="s">
        <v>364</v>
      </c>
      <c r="D88" s="141">
        <f t="shared" si="4"/>
        <v>0</v>
      </c>
      <c r="E88" s="72">
        <f t="shared" si="4"/>
        <v>0</v>
      </c>
      <c r="F88" s="72">
        <f t="shared" ref="F88:BQ88" si="64">F35*F$106</f>
        <v>0</v>
      </c>
      <c r="G88" s="72">
        <f t="shared" si="64"/>
        <v>0</v>
      </c>
      <c r="H88" s="72">
        <f t="shared" si="64"/>
        <v>0</v>
      </c>
      <c r="I88" s="72">
        <f t="shared" si="64"/>
        <v>0</v>
      </c>
      <c r="J88" s="72">
        <f t="shared" si="64"/>
        <v>0</v>
      </c>
      <c r="K88" s="72">
        <f t="shared" si="64"/>
        <v>0</v>
      </c>
      <c r="L88" s="72">
        <f t="shared" si="64"/>
        <v>0</v>
      </c>
      <c r="M88" s="72">
        <f t="shared" si="64"/>
        <v>0</v>
      </c>
      <c r="N88" s="72">
        <f t="shared" si="64"/>
        <v>0</v>
      </c>
      <c r="O88" s="72">
        <f t="shared" si="64"/>
        <v>0</v>
      </c>
      <c r="P88" s="72">
        <f t="shared" si="64"/>
        <v>0</v>
      </c>
      <c r="Q88" s="72">
        <f t="shared" si="64"/>
        <v>0</v>
      </c>
      <c r="R88" s="72">
        <f t="shared" si="64"/>
        <v>0</v>
      </c>
      <c r="S88" s="72">
        <f t="shared" si="64"/>
        <v>0</v>
      </c>
      <c r="T88" s="72">
        <f t="shared" si="64"/>
        <v>0</v>
      </c>
      <c r="U88" s="72">
        <f t="shared" si="64"/>
        <v>0</v>
      </c>
      <c r="V88" s="72">
        <f t="shared" si="64"/>
        <v>0</v>
      </c>
      <c r="W88" s="72">
        <f t="shared" si="64"/>
        <v>0</v>
      </c>
      <c r="X88" s="72">
        <f t="shared" si="64"/>
        <v>0</v>
      </c>
      <c r="Y88" s="72">
        <f t="shared" si="64"/>
        <v>0</v>
      </c>
      <c r="Z88" s="72">
        <f t="shared" si="64"/>
        <v>0</v>
      </c>
      <c r="AA88" s="72">
        <f t="shared" si="64"/>
        <v>0</v>
      </c>
      <c r="AB88" s="72">
        <f t="shared" si="64"/>
        <v>0</v>
      </c>
      <c r="AC88" s="72">
        <f t="shared" si="64"/>
        <v>0</v>
      </c>
      <c r="AD88" s="72">
        <f t="shared" si="64"/>
        <v>0</v>
      </c>
      <c r="AE88" s="72">
        <f t="shared" si="64"/>
        <v>0</v>
      </c>
      <c r="AF88" s="72">
        <f t="shared" si="64"/>
        <v>0</v>
      </c>
      <c r="AG88" s="72">
        <f t="shared" si="64"/>
        <v>0</v>
      </c>
      <c r="AH88" s="72">
        <f t="shared" si="64"/>
        <v>0</v>
      </c>
      <c r="AI88" s="72">
        <f t="shared" si="64"/>
        <v>0</v>
      </c>
      <c r="AJ88" s="72">
        <f t="shared" si="64"/>
        <v>0</v>
      </c>
      <c r="AK88" s="72">
        <f t="shared" si="64"/>
        <v>0</v>
      </c>
      <c r="AL88" s="72">
        <f t="shared" si="64"/>
        <v>0</v>
      </c>
      <c r="AM88" s="72">
        <f t="shared" si="64"/>
        <v>0</v>
      </c>
      <c r="AN88" s="72">
        <f t="shared" si="64"/>
        <v>0</v>
      </c>
      <c r="AO88" s="72">
        <f t="shared" si="64"/>
        <v>0</v>
      </c>
      <c r="AP88" s="72">
        <f t="shared" si="64"/>
        <v>0</v>
      </c>
      <c r="AQ88" s="72">
        <f t="shared" si="64"/>
        <v>0</v>
      </c>
      <c r="AR88" s="72">
        <f t="shared" si="64"/>
        <v>0</v>
      </c>
      <c r="AS88" s="72">
        <f t="shared" si="64"/>
        <v>0</v>
      </c>
      <c r="AT88" s="72">
        <f t="shared" si="64"/>
        <v>0</v>
      </c>
      <c r="AU88" s="72">
        <f t="shared" si="64"/>
        <v>0</v>
      </c>
      <c r="AV88" s="72">
        <f t="shared" si="64"/>
        <v>0</v>
      </c>
      <c r="AW88" s="72">
        <f t="shared" si="64"/>
        <v>0</v>
      </c>
      <c r="AX88" s="72">
        <f t="shared" si="64"/>
        <v>0</v>
      </c>
      <c r="AY88" s="72">
        <f t="shared" si="64"/>
        <v>0</v>
      </c>
      <c r="AZ88" s="72">
        <f t="shared" si="64"/>
        <v>0</v>
      </c>
      <c r="BA88" s="72">
        <f t="shared" si="64"/>
        <v>0</v>
      </c>
      <c r="BB88" s="72">
        <f t="shared" si="64"/>
        <v>0</v>
      </c>
      <c r="BC88" s="72">
        <f t="shared" si="64"/>
        <v>0</v>
      </c>
      <c r="BD88" s="72">
        <f t="shared" si="64"/>
        <v>0</v>
      </c>
      <c r="BE88" s="72">
        <f t="shared" si="64"/>
        <v>0</v>
      </c>
      <c r="BF88" s="72">
        <f t="shared" si="64"/>
        <v>0</v>
      </c>
      <c r="BG88" s="72">
        <f t="shared" si="64"/>
        <v>0</v>
      </c>
      <c r="BH88" s="72">
        <f t="shared" si="64"/>
        <v>0</v>
      </c>
      <c r="BI88" s="72">
        <f t="shared" si="64"/>
        <v>0</v>
      </c>
      <c r="BJ88" s="72">
        <f t="shared" si="64"/>
        <v>0</v>
      </c>
      <c r="BK88" s="72">
        <f t="shared" si="64"/>
        <v>0</v>
      </c>
      <c r="BL88" s="72">
        <f t="shared" si="64"/>
        <v>0</v>
      </c>
      <c r="BM88" s="72">
        <f t="shared" si="64"/>
        <v>0</v>
      </c>
      <c r="BN88" s="72">
        <f t="shared" si="64"/>
        <v>0</v>
      </c>
      <c r="BO88" s="72">
        <f t="shared" si="64"/>
        <v>0</v>
      </c>
      <c r="BP88" s="72">
        <f t="shared" si="64"/>
        <v>0</v>
      </c>
      <c r="BQ88" s="72">
        <f t="shared" si="64"/>
        <v>0</v>
      </c>
      <c r="BR88" s="72">
        <f t="shared" ref="BR88:BU88" si="65">BR35*BR$106</f>
        <v>0</v>
      </c>
      <c r="BS88" s="72">
        <f t="shared" si="65"/>
        <v>0</v>
      </c>
      <c r="BT88" s="72">
        <f t="shared" si="65"/>
        <v>0</v>
      </c>
      <c r="BU88" s="72">
        <f t="shared" si="65"/>
        <v>0</v>
      </c>
      <c r="BV88" s="135">
        <f t="shared" si="7"/>
        <v>0</v>
      </c>
    </row>
    <row r="89" spans="2:75" ht="13.5" x14ac:dyDescent="0.15">
      <c r="B89" s="108" t="s">
        <v>78</v>
      </c>
      <c r="C89" s="109" t="s">
        <v>389</v>
      </c>
      <c r="D89" s="141">
        <f t="shared" si="4"/>
        <v>0</v>
      </c>
      <c r="E89" s="72">
        <f t="shared" si="4"/>
        <v>0</v>
      </c>
      <c r="F89" s="72">
        <f t="shared" ref="F89:BQ89" si="66">F36*F$106</f>
        <v>0</v>
      </c>
      <c r="G89" s="72">
        <f t="shared" si="66"/>
        <v>0</v>
      </c>
      <c r="H89" s="72">
        <f t="shared" si="66"/>
        <v>0</v>
      </c>
      <c r="I89" s="72">
        <f t="shared" si="66"/>
        <v>0</v>
      </c>
      <c r="J89" s="72">
        <f t="shared" si="66"/>
        <v>0</v>
      </c>
      <c r="K89" s="72">
        <f t="shared" si="66"/>
        <v>0</v>
      </c>
      <c r="L89" s="72">
        <f t="shared" si="66"/>
        <v>0</v>
      </c>
      <c r="M89" s="72">
        <f t="shared" si="66"/>
        <v>0</v>
      </c>
      <c r="N89" s="72">
        <f t="shared" si="66"/>
        <v>0</v>
      </c>
      <c r="O89" s="72">
        <f t="shared" si="66"/>
        <v>0</v>
      </c>
      <c r="P89" s="72">
        <f t="shared" si="66"/>
        <v>0</v>
      </c>
      <c r="Q89" s="72">
        <f t="shared" si="66"/>
        <v>0</v>
      </c>
      <c r="R89" s="72">
        <f t="shared" si="66"/>
        <v>0</v>
      </c>
      <c r="S89" s="72">
        <f t="shared" si="66"/>
        <v>0</v>
      </c>
      <c r="T89" s="72">
        <f t="shared" si="66"/>
        <v>0</v>
      </c>
      <c r="U89" s="72">
        <f t="shared" si="66"/>
        <v>0</v>
      </c>
      <c r="V89" s="72">
        <f t="shared" si="66"/>
        <v>0</v>
      </c>
      <c r="W89" s="72">
        <f t="shared" si="66"/>
        <v>0</v>
      </c>
      <c r="X89" s="72">
        <f t="shared" si="66"/>
        <v>0</v>
      </c>
      <c r="Y89" s="72">
        <f t="shared" si="66"/>
        <v>0</v>
      </c>
      <c r="Z89" s="72">
        <f t="shared" si="66"/>
        <v>0</v>
      </c>
      <c r="AA89" s="72">
        <f t="shared" si="66"/>
        <v>0</v>
      </c>
      <c r="AB89" s="72">
        <f t="shared" si="66"/>
        <v>0</v>
      </c>
      <c r="AC89" s="72">
        <f t="shared" si="66"/>
        <v>0</v>
      </c>
      <c r="AD89" s="72">
        <f t="shared" si="66"/>
        <v>0</v>
      </c>
      <c r="AE89" s="72">
        <f t="shared" si="66"/>
        <v>0</v>
      </c>
      <c r="AF89" s="72">
        <f t="shared" si="66"/>
        <v>0</v>
      </c>
      <c r="AG89" s="72">
        <f t="shared" si="66"/>
        <v>0</v>
      </c>
      <c r="AH89" s="72">
        <f t="shared" si="66"/>
        <v>0</v>
      </c>
      <c r="AI89" s="72">
        <f t="shared" si="66"/>
        <v>0</v>
      </c>
      <c r="AJ89" s="72">
        <f t="shared" si="66"/>
        <v>0</v>
      </c>
      <c r="AK89" s="72">
        <f t="shared" si="66"/>
        <v>0</v>
      </c>
      <c r="AL89" s="72">
        <f t="shared" si="66"/>
        <v>0</v>
      </c>
      <c r="AM89" s="72">
        <f t="shared" si="66"/>
        <v>0</v>
      </c>
      <c r="AN89" s="72">
        <f t="shared" si="66"/>
        <v>0</v>
      </c>
      <c r="AO89" s="72">
        <f t="shared" si="66"/>
        <v>0</v>
      </c>
      <c r="AP89" s="72">
        <f t="shared" si="66"/>
        <v>0</v>
      </c>
      <c r="AQ89" s="72">
        <f t="shared" si="66"/>
        <v>0</v>
      </c>
      <c r="AR89" s="72">
        <f t="shared" si="66"/>
        <v>0</v>
      </c>
      <c r="AS89" s="72">
        <f t="shared" si="66"/>
        <v>0</v>
      </c>
      <c r="AT89" s="72">
        <f t="shared" si="66"/>
        <v>0</v>
      </c>
      <c r="AU89" s="72">
        <f t="shared" si="66"/>
        <v>0</v>
      </c>
      <c r="AV89" s="72">
        <f t="shared" si="66"/>
        <v>0</v>
      </c>
      <c r="AW89" s="72">
        <f t="shared" si="66"/>
        <v>0</v>
      </c>
      <c r="AX89" s="72">
        <f t="shared" si="66"/>
        <v>0</v>
      </c>
      <c r="AY89" s="72">
        <f t="shared" si="66"/>
        <v>0</v>
      </c>
      <c r="AZ89" s="72">
        <f t="shared" si="66"/>
        <v>0</v>
      </c>
      <c r="BA89" s="72">
        <f t="shared" si="66"/>
        <v>0</v>
      </c>
      <c r="BB89" s="72">
        <f t="shared" si="66"/>
        <v>0</v>
      </c>
      <c r="BC89" s="72">
        <f t="shared" si="66"/>
        <v>0</v>
      </c>
      <c r="BD89" s="72">
        <f t="shared" si="66"/>
        <v>0</v>
      </c>
      <c r="BE89" s="72">
        <f t="shared" si="66"/>
        <v>0</v>
      </c>
      <c r="BF89" s="72">
        <f t="shared" si="66"/>
        <v>0</v>
      </c>
      <c r="BG89" s="72">
        <f t="shared" si="66"/>
        <v>0</v>
      </c>
      <c r="BH89" s="72">
        <f t="shared" si="66"/>
        <v>0</v>
      </c>
      <c r="BI89" s="72">
        <f t="shared" si="66"/>
        <v>0</v>
      </c>
      <c r="BJ89" s="72">
        <f t="shared" si="66"/>
        <v>0</v>
      </c>
      <c r="BK89" s="72">
        <f t="shared" si="66"/>
        <v>0</v>
      </c>
      <c r="BL89" s="72">
        <f t="shared" si="66"/>
        <v>0</v>
      </c>
      <c r="BM89" s="72">
        <f t="shared" si="66"/>
        <v>0</v>
      </c>
      <c r="BN89" s="72">
        <f t="shared" si="66"/>
        <v>0</v>
      </c>
      <c r="BO89" s="72">
        <f t="shared" si="66"/>
        <v>0</v>
      </c>
      <c r="BP89" s="72">
        <f t="shared" si="66"/>
        <v>0</v>
      </c>
      <c r="BQ89" s="72">
        <f t="shared" si="66"/>
        <v>0</v>
      </c>
      <c r="BR89" s="72">
        <f t="shared" ref="BR89:BU89" si="67">BR36*BR$106</f>
        <v>0</v>
      </c>
      <c r="BS89" s="72">
        <f t="shared" si="67"/>
        <v>0</v>
      </c>
      <c r="BT89" s="72">
        <f t="shared" si="67"/>
        <v>0</v>
      </c>
      <c r="BU89" s="72">
        <f t="shared" si="67"/>
        <v>0</v>
      </c>
      <c r="BV89" s="135">
        <f t="shared" si="7"/>
        <v>0</v>
      </c>
    </row>
    <row r="90" spans="2:75" ht="13.5" x14ac:dyDescent="0.15">
      <c r="B90" s="108" t="s">
        <v>88</v>
      </c>
      <c r="C90" s="109" t="s">
        <v>45</v>
      </c>
      <c r="D90" s="141">
        <f t="shared" si="4"/>
        <v>0</v>
      </c>
      <c r="E90" s="72">
        <f t="shared" si="4"/>
        <v>0</v>
      </c>
      <c r="F90" s="72">
        <f t="shared" ref="F90:BQ90" si="68">F37*F$106</f>
        <v>0</v>
      </c>
      <c r="G90" s="72">
        <f t="shared" si="68"/>
        <v>0</v>
      </c>
      <c r="H90" s="72">
        <f t="shared" si="68"/>
        <v>0</v>
      </c>
      <c r="I90" s="72">
        <f t="shared" si="68"/>
        <v>0</v>
      </c>
      <c r="J90" s="72">
        <f t="shared" si="68"/>
        <v>0</v>
      </c>
      <c r="K90" s="72">
        <f t="shared" si="68"/>
        <v>0</v>
      </c>
      <c r="L90" s="72">
        <f t="shared" si="68"/>
        <v>0</v>
      </c>
      <c r="M90" s="72">
        <f t="shared" si="68"/>
        <v>0</v>
      </c>
      <c r="N90" s="72">
        <f t="shared" si="68"/>
        <v>0</v>
      </c>
      <c r="O90" s="72">
        <f t="shared" si="68"/>
        <v>0</v>
      </c>
      <c r="P90" s="72">
        <f t="shared" si="68"/>
        <v>0</v>
      </c>
      <c r="Q90" s="72">
        <f t="shared" si="68"/>
        <v>0</v>
      </c>
      <c r="R90" s="72">
        <f t="shared" si="68"/>
        <v>0</v>
      </c>
      <c r="S90" s="72">
        <f t="shared" si="68"/>
        <v>0</v>
      </c>
      <c r="T90" s="72">
        <f t="shared" si="68"/>
        <v>0</v>
      </c>
      <c r="U90" s="72">
        <f t="shared" si="68"/>
        <v>0</v>
      </c>
      <c r="V90" s="72">
        <f t="shared" si="68"/>
        <v>0</v>
      </c>
      <c r="W90" s="72">
        <f t="shared" si="68"/>
        <v>0</v>
      </c>
      <c r="X90" s="72">
        <f t="shared" si="68"/>
        <v>0</v>
      </c>
      <c r="Y90" s="72">
        <f t="shared" si="68"/>
        <v>0</v>
      </c>
      <c r="Z90" s="72">
        <f t="shared" si="68"/>
        <v>0</v>
      </c>
      <c r="AA90" s="72">
        <f t="shared" si="68"/>
        <v>0</v>
      </c>
      <c r="AB90" s="72">
        <f t="shared" si="68"/>
        <v>0</v>
      </c>
      <c r="AC90" s="72">
        <f t="shared" si="68"/>
        <v>0</v>
      </c>
      <c r="AD90" s="72">
        <f t="shared" si="68"/>
        <v>0</v>
      </c>
      <c r="AE90" s="72">
        <f t="shared" si="68"/>
        <v>0</v>
      </c>
      <c r="AF90" s="72">
        <f t="shared" si="68"/>
        <v>0</v>
      </c>
      <c r="AG90" s="72">
        <f t="shared" si="68"/>
        <v>0</v>
      </c>
      <c r="AH90" s="72">
        <f t="shared" si="68"/>
        <v>0</v>
      </c>
      <c r="AI90" s="72">
        <f t="shared" si="68"/>
        <v>0</v>
      </c>
      <c r="AJ90" s="72">
        <f t="shared" si="68"/>
        <v>0</v>
      </c>
      <c r="AK90" s="72">
        <f t="shared" si="68"/>
        <v>0</v>
      </c>
      <c r="AL90" s="72">
        <f t="shared" si="68"/>
        <v>0</v>
      </c>
      <c r="AM90" s="72">
        <f t="shared" si="68"/>
        <v>0</v>
      </c>
      <c r="AN90" s="72">
        <f t="shared" si="68"/>
        <v>0</v>
      </c>
      <c r="AO90" s="72">
        <f t="shared" si="68"/>
        <v>0</v>
      </c>
      <c r="AP90" s="72">
        <f t="shared" si="68"/>
        <v>0</v>
      </c>
      <c r="AQ90" s="72">
        <f t="shared" si="68"/>
        <v>0</v>
      </c>
      <c r="AR90" s="72">
        <f t="shared" si="68"/>
        <v>0</v>
      </c>
      <c r="AS90" s="72">
        <f t="shared" si="68"/>
        <v>0</v>
      </c>
      <c r="AT90" s="72">
        <f t="shared" si="68"/>
        <v>0</v>
      </c>
      <c r="AU90" s="72">
        <f t="shared" si="68"/>
        <v>0</v>
      </c>
      <c r="AV90" s="72">
        <f t="shared" si="68"/>
        <v>0</v>
      </c>
      <c r="AW90" s="72">
        <f t="shared" si="68"/>
        <v>0</v>
      </c>
      <c r="AX90" s="72">
        <f t="shared" si="68"/>
        <v>0</v>
      </c>
      <c r="AY90" s="72">
        <f t="shared" si="68"/>
        <v>0</v>
      </c>
      <c r="AZ90" s="72">
        <f t="shared" si="68"/>
        <v>0</v>
      </c>
      <c r="BA90" s="72">
        <f t="shared" si="68"/>
        <v>0</v>
      </c>
      <c r="BB90" s="72">
        <f t="shared" si="68"/>
        <v>0</v>
      </c>
      <c r="BC90" s="72">
        <f t="shared" si="68"/>
        <v>0</v>
      </c>
      <c r="BD90" s="72">
        <f t="shared" si="68"/>
        <v>0</v>
      </c>
      <c r="BE90" s="72">
        <f t="shared" si="68"/>
        <v>0</v>
      </c>
      <c r="BF90" s="72">
        <f t="shared" si="68"/>
        <v>0</v>
      </c>
      <c r="BG90" s="72">
        <f t="shared" si="68"/>
        <v>0</v>
      </c>
      <c r="BH90" s="72">
        <f t="shared" si="68"/>
        <v>0</v>
      </c>
      <c r="BI90" s="72">
        <f t="shared" si="68"/>
        <v>0</v>
      </c>
      <c r="BJ90" s="72">
        <f t="shared" si="68"/>
        <v>0</v>
      </c>
      <c r="BK90" s="72">
        <f t="shared" si="68"/>
        <v>0</v>
      </c>
      <c r="BL90" s="72">
        <f t="shared" si="68"/>
        <v>0</v>
      </c>
      <c r="BM90" s="72">
        <f t="shared" si="68"/>
        <v>0</v>
      </c>
      <c r="BN90" s="72">
        <f t="shared" si="68"/>
        <v>0</v>
      </c>
      <c r="BO90" s="72">
        <f t="shared" si="68"/>
        <v>0</v>
      </c>
      <c r="BP90" s="72">
        <f t="shared" si="68"/>
        <v>0</v>
      </c>
      <c r="BQ90" s="72">
        <f t="shared" si="68"/>
        <v>0</v>
      </c>
      <c r="BR90" s="72">
        <f t="shared" ref="BR90:BU90" si="69">BR37*BR$106</f>
        <v>0</v>
      </c>
      <c r="BS90" s="72">
        <f t="shared" si="69"/>
        <v>0</v>
      </c>
      <c r="BT90" s="72">
        <f t="shared" si="69"/>
        <v>0</v>
      </c>
      <c r="BU90" s="72">
        <f t="shared" si="69"/>
        <v>0</v>
      </c>
      <c r="BV90" s="135">
        <f t="shared" si="7"/>
        <v>0</v>
      </c>
    </row>
    <row r="91" spans="2:75" ht="13.5" x14ac:dyDescent="0.15">
      <c r="B91" s="108" t="s">
        <v>89</v>
      </c>
      <c r="C91" s="109" t="s">
        <v>47</v>
      </c>
      <c r="D91" s="141">
        <f t="shared" si="4"/>
        <v>0</v>
      </c>
      <c r="E91" s="72">
        <f t="shared" si="4"/>
        <v>0</v>
      </c>
      <c r="F91" s="72">
        <f t="shared" ref="F91:BQ91" si="70">F38*F$106</f>
        <v>0</v>
      </c>
      <c r="G91" s="72">
        <f t="shared" si="70"/>
        <v>0</v>
      </c>
      <c r="H91" s="72">
        <f t="shared" si="70"/>
        <v>0</v>
      </c>
      <c r="I91" s="72">
        <f t="shared" si="70"/>
        <v>0</v>
      </c>
      <c r="J91" s="72">
        <f t="shared" si="70"/>
        <v>0</v>
      </c>
      <c r="K91" s="72">
        <f t="shared" si="70"/>
        <v>0</v>
      </c>
      <c r="L91" s="72">
        <f t="shared" si="70"/>
        <v>0</v>
      </c>
      <c r="M91" s="72">
        <f t="shared" si="70"/>
        <v>0</v>
      </c>
      <c r="N91" s="72">
        <f t="shared" si="70"/>
        <v>0</v>
      </c>
      <c r="O91" s="72">
        <f t="shared" si="70"/>
        <v>0</v>
      </c>
      <c r="P91" s="72">
        <f t="shared" si="70"/>
        <v>0</v>
      </c>
      <c r="Q91" s="72">
        <f t="shared" si="70"/>
        <v>0</v>
      </c>
      <c r="R91" s="72">
        <f t="shared" si="70"/>
        <v>0</v>
      </c>
      <c r="S91" s="72">
        <f t="shared" si="70"/>
        <v>0</v>
      </c>
      <c r="T91" s="72">
        <f t="shared" si="70"/>
        <v>0</v>
      </c>
      <c r="U91" s="72">
        <f t="shared" si="70"/>
        <v>0</v>
      </c>
      <c r="V91" s="72">
        <f t="shared" si="70"/>
        <v>0</v>
      </c>
      <c r="W91" s="72">
        <f t="shared" si="70"/>
        <v>0</v>
      </c>
      <c r="X91" s="72">
        <f t="shared" si="70"/>
        <v>0</v>
      </c>
      <c r="Y91" s="72">
        <f t="shared" si="70"/>
        <v>0</v>
      </c>
      <c r="Z91" s="72">
        <f t="shared" si="70"/>
        <v>0</v>
      </c>
      <c r="AA91" s="72">
        <f t="shared" si="70"/>
        <v>0</v>
      </c>
      <c r="AB91" s="72">
        <f t="shared" si="70"/>
        <v>0</v>
      </c>
      <c r="AC91" s="72">
        <f t="shared" si="70"/>
        <v>0</v>
      </c>
      <c r="AD91" s="72">
        <f t="shared" si="70"/>
        <v>0</v>
      </c>
      <c r="AE91" s="72">
        <f t="shared" si="70"/>
        <v>0</v>
      </c>
      <c r="AF91" s="72">
        <f t="shared" si="70"/>
        <v>0</v>
      </c>
      <c r="AG91" s="72">
        <f t="shared" si="70"/>
        <v>0</v>
      </c>
      <c r="AH91" s="72">
        <f t="shared" si="70"/>
        <v>0</v>
      </c>
      <c r="AI91" s="72">
        <f t="shared" si="70"/>
        <v>0</v>
      </c>
      <c r="AJ91" s="72">
        <f t="shared" si="70"/>
        <v>0</v>
      </c>
      <c r="AK91" s="72">
        <f t="shared" si="70"/>
        <v>0</v>
      </c>
      <c r="AL91" s="72">
        <f t="shared" si="70"/>
        <v>0</v>
      </c>
      <c r="AM91" s="72">
        <f t="shared" si="70"/>
        <v>0</v>
      </c>
      <c r="AN91" s="72">
        <f t="shared" si="70"/>
        <v>0</v>
      </c>
      <c r="AO91" s="72">
        <f t="shared" si="70"/>
        <v>0</v>
      </c>
      <c r="AP91" s="72">
        <f t="shared" si="70"/>
        <v>0</v>
      </c>
      <c r="AQ91" s="72">
        <f t="shared" si="70"/>
        <v>0</v>
      </c>
      <c r="AR91" s="72">
        <f t="shared" si="70"/>
        <v>0</v>
      </c>
      <c r="AS91" s="72">
        <f t="shared" si="70"/>
        <v>0</v>
      </c>
      <c r="AT91" s="72">
        <f t="shared" si="70"/>
        <v>0</v>
      </c>
      <c r="AU91" s="72">
        <f t="shared" si="70"/>
        <v>0</v>
      </c>
      <c r="AV91" s="72">
        <f t="shared" si="70"/>
        <v>0</v>
      </c>
      <c r="AW91" s="72">
        <f t="shared" si="70"/>
        <v>0</v>
      </c>
      <c r="AX91" s="72">
        <f t="shared" si="70"/>
        <v>0</v>
      </c>
      <c r="AY91" s="72">
        <f t="shared" si="70"/>
        <v>0</v>
      </c>
      <c r="AZ91" s="72">
        <f t="shared" si="70"/>
        <v>0</v>
      </c>
      <c r="BA91" s="72">
        <f t="shared" si="70"/>
        <v>0</v>
      </c>
      <c r="BB91" s="72">
        <f t="shared" si="70"/>
        <v>0</v>
      </c>
      <c r="BC91" s="72">
        <f t="shared" si="70"/>
        <v>0</v>
      </c>
      <c r="BD91" s="72">
        <f t="shared" si="70"/>
        <v>0</v>
      </c>
      <c r="BE91" s="72">
        <f t="shared" si="70"/>
        <v>0</v>
      </c>
      <c r="BF91" s="72">
        <f t="shared" si="70"/>
        <v>0</v>
      </c>
      <c r="BG91" s="72">
        <f t="shared" si="70"/>
        <v>0</v>
      </c>
      <c r="BH91" s="72">
        <f t="shared" si="70"/>
        <v>0</v>
      </c>
      <c r="BI91" s="72">
        <f t="shared" si="70"/>
        <v>0</v>
      </c>
      <c r="BJ91" s="72">
        <f t="shared" si="70"/>
        <v>0</v>
      </c>
      <c r="BK91" s="72">
        <f t="shared" si="70"/>
        <v>0</v>
      </c>
      <c r="BL91" s="72">
        <f t="shared" si="70"/>
        <v>0</v>
      </c>
      <c r="BM91" s="72">
        <f t="shared" si="70"/>
        <v>0</v>
      </c>
      <c r="BN91" s="72">
        <f t="shared" si="70"/>
        <v>0</v>
      </c>
      <c r="BO91" s="72">
        <f t="shared" si="70"/>
        <v>0</v>
      </c>
      <c r="BP91" s="72">
        <f t="shared" si="70"/>
        <v>0</v>
      </c>
      <c r="BQ91" s="72">
        <f t="shared" si="70"/>
        <v>0</v>
      </c>
      <c r="BR91" s="72">
        <f t="shared" ref="BR91:BU91" si="71">BR38*BR$106</f>
        <v>0</v>
      </c>
      <c r="BS91" s="72">
        <f t="shared" si="71"/>
        <v>0</v>
      </c>
      <c r="BT91" s="72">
        <f t="shared" si="71"/>
        <v>0</v>
      </c>
      <c r="BU91" s="72">
        <f t="shared" si="71"/>
        <v>0</v>
      </c>
      <c r="BV91" s="135">
        <f t="shared" si="7"/>
        <v>0</v>
      </c>
    </row>
    <row r="92" spans="2:75" ht="13.5" x14ac:dyDescent="0.15">
      <c r="B92" s="110" t="s">
        <v>90</v>
      </c>
      <c r="C92" s="111" t="s">
        <v>49</v>
      </c>
      <c r="D92" s="141">
        <f t="shared" si="4"/>
        <v>0</v>
      </c>
      <c r="E92" s="72">
        <f t="shared" si="4"/>
        <v>0</v>
      </c>
      <c r="F92" s="72">
        <f t="shared" ref="F92:BQ92" si="72">F39*F$106</f>
        <v>0</v>
      </c>
      <c r="G92" s="72">
        <f t="shared" si="72"/>
        <v>0</v>
      </c>
      <c r="H92" s="72">
        <f t="shared" si="72"/>
        <v>0</v>
      </c>
      <c r="I92" s="72">
        <f t="shared" si="72"/>
        <v>0</v>
      </c>
      <c r="J92" s="72">
        <f t="shared" si="72"/>
        <v>0</v>
      </c>
      <c r="K92" s="72">
        <f t="shared" si="72"/>
        <v>0</v>
      </c>
      <c r="L92" s="72">
        <f t="shared" si="72"/>
        <v>0</v>
      </c>
      <c r="M92" s="72">
        <f t="shared" si="72"/>
        <v>0</v>
      </c>
      <c r="N92" s="72">
        <f t="shared" si="72"/>
        <v>0</v>
      </c>
      <c r="O92" s="72">
        <f t="shared" si="72"/>
        <v>0</v>
      </c>
      <c r="P92" s="72">
        <f t="shared" si="72"/>
        <v>0</v>
      </c>
      <c r="Q92" s="72">
        <f t="shared" si="72"/>
        <v>0</v>
      </c>
      <c r="R92" s="72">
        <f t="shared" si="72"/>
        <v>0</v>
      </c>
      <c r="S92" s="72">
        <f t="shared" si="72"/>
        <v>0</v>
      </c>
      <c r="T92" s="72">
        <f t="shared" si="72"/>
        <v>0</v>
      </c>
      <c r="U92" s="72">
        <f t="shared" si="72"/>
        <v>0</v>
      </c>
      <c r="V92" s="72">
        <f t="shared" si="72"/>
        <v>0</v>
      </c>
      <c r="W92" s="72">
        <f t="shared" si="72"/>
        <v>0</v>
      </c>
      <c r="X92" s="72">
        <f t="shared" si="72"/>
        <v>0</v>
      </c>
      <c r="Y92" s="72">
        <f t="shared" si="72"/>
        <v>0</v>
      </c>
      <c r="Z92" s="72">
        <f t="shared" si="72"/>
        <v>0</v>
      </c>
      <c r="AA92" s="72">
        <f t="shared" si="72"/>
        <v>0</v>
      </c>
      <c r="AB92" s="72">
        <f t="shared" si="72"/>
        <v>0</v>
      </c>
      <c r="AC92" s="72">
        <f t="shared" si="72"/>
        <v>0</v>
      </c>
      <c r="AD92" s="72">
        <f t="shared" si="72"/>
        <v>0</v>
      </c>
      <c r="AE92" s="72">
        <f t="shared" si="72"/>
        <v>0</v>
      </c>
      <c r="AF92" s="72">
        <f t="shared" si="72"/>
        <v>0</v>
      </c>
      <c r="AG92" s="72">
        <f t="shared" si="72"/>
        <v>0</v>
      </c>
      <c r="AH92" s="72">
        <f t="shared" si="72"/>
        <v>0</v>
      </c>
      <c r="AI92" s="72">
        <f t="shared" si="72"/>
        <v>0</v>
      </c>
      <c r="AJ92" s="72">
        <f t="shared" si="72"/>
        <v>0</v>
      </c>
      <c r="AK92" s="72">
        <f t="shared" si="72"/>
        <v>0</v>
      </c>
      <c r="AL92" s="72">
        <f t="shared" si="72"/>
        <v>0</v>
      </c>
      <c r="AM92" s="72">
        <f t="shared" si="72"/>
        <v>0</v>
      </c>
      <c r="AN92" s="72">
        <f t="shared" si="72"/>
        <v>0</v>
      </c>
      <c r="AO92" s="72">
        <f t="shared" si="72"/>
        <v>0</v>
      </c>
      <c r="AP92" s="72">
        <f t="shared" si="72"/>
        <v>0</v>
      </c>
      <c r="AQ92" s="72">
        <f t="shared" si="72"/>
        <v>0</v>
      </c>
      <c r="AR92" s="72">
        <f t="shared" si="72"/>
        <v>0</v>
      </c>
      <c r="AS92" s="72">
        <f t="shared" si="72"/>
        <v>0</v>
      </c>
      <c r="AT92" s="72">
        <f t="shared" si="72"/>
        <v>0</v>
      </c>
      <c r="AU92" s="72">
        <f t="shared" si="72"/>
        <v>0</v>
      </c>
      <c r="AV92" s="72">
        <f t="shared" si="72"/>
        <v>0</v>
      </c>
      <c r="AW92" s="72">
        <f t="shared" si="72"/>
        <v>0</v>
      </c>
      <c r="AX92" s="72">
        <f t="shared" si="72"/>
        <v>0</v>
      </c>
      <c r="AY92" s="72">
        <f t="shared" si="72"/>
        <v>0</v>
      </c>
      <c r="AZ92" s="72">
        <f t="shared" si="72"/>
        <v>0</v>
      </c>
      <c r="BA92" s="72">
        <f t="shared" si="72"/>
        <v>0</v>
      </c>
      <c r="BB92" s="72">
        <f t="shared" si="72"/>
        <v>0</v>
      </c>
      <c r="BC92" s="72">
        <f t="shared" si="72"/>
        <v>0</v>
      </c>
      <c r="BD92" s="72">
        <f t="shared" si="72"/>
        <v>0</v>
      </c>
      <c r="BE92" s="72">
        <f t="shared" si="72"/>
        <v>0</v>
      </c>
      <c r="BF92" s="72">
        <f t="shared" si="72"/>
        <v>0</v>
      </c>
      <c r="BG92" s="72">
        <f t="shared" si="72"/>
        <v>0</v>
      </c>
      <c r="BH92" s="72">
        <f t="shared" si="72"/>
        <v>0</v>
      </c>
      <c r="BI92" s="72">
        <f t="shared" si="72"/>
        <v>0</v>
      </c>
      <c r="BJ92" s="72">
        <f t="shared" si="72"/>
        <v>0</v>
      </c>
      <c r="BK92" s="72">
        <f t="shared" si="72"/>
        <v>0</v>
      </c>
      <c r="BL92" s="72">
        <f t="shared" si="72"/>
        <v>0</v>
      </c>
      <c r="BM92" s="72">
        <f t="shared" si="72"/>
        <v>0</v>
      </c>
      <c r="BN92" s="72">
        <f t="shared" si="72"/>
        <v>0</v>
      </c>
      <c r="BO92" s="72">
        <f t="shared" si="72"/>
        <v>0</v>
      </c>
      <c r="BP92" s="72">
        <f t="shared" si="72"/>
        <v>0</v>
      </c>
      <c r="BQ92" s="72">
        <f t="shared" si="72"/>
        <v>0</v>
      </c>
      <c r="BR92" s="72">
        <f t="shared" ref="BR92:BU92" si="73">BR39*BR$106</f>
        <v>0</v>
      </c>
      <c r="BS92" s="72">
        <f t="shared" si="73"/>
        <v>0</v>
      </c>
      <c r="BT92" s="72">
        <f t="shared" si="73"/>
        <v>0</v>
      </c>
      <c r="BU92" s="72">
        <f t="shared" si="73"/>
        <v>0</v>
      </c>
      <c r="BV92" s="135">
        <f t="shared" si="7"/>
        <v>0</v>
      </c>
    </row>
    <row r="93" spans="2:75" ht="14.25" thickBot="1" x14ac:dyDescent="0.2">
      <c r="B93" s="110" t="s">
        <v>91</v>
      </c>
      <c r="C93" s="111" t="s">
        <v>51</v>
      </c>
      <c r="D93" s="141">
        <f t="shared" si="4"/>
        <v>0</v>
      </c>
      <c r="E93" s="72">
        <f t="shared" si="4"/>
        <v>0</v>
      </c>
      <c r="F93" s="72">
        <f t="shared" ref="F93:BQ93" si="74">F40*F$106</f>
        <v>0</v>
      </c>
      <c r="G93" s="72">
        <f t="shared" si="74"/>
        <v>0</v>
      </c>
      <c r="H93" s="72">
        <f t="shared" si="74"/>
        <v>0</v>
      </c>
      <c r="I93" s="72">
        <f t="shared" si="74"/>
        <v>0</v>
      </c>
      <c r="J93" s="72">
        <f t="shared" si="74"/>
        <v>0</v>
      </c>
      <c r="K93" s="72">
        <f t="shared" si="74"/>
        <v>0</v>
      </c>
      <c r="L93" s="72">
        <f t="shared" si="74"/>
        <v>0</v>
      </c>
      <c r="M93" s="72">
        <f t="shared" si="74"/>
        <v>0</v>
      </c>
      <c r="N93" s="72">
        <f t="shared" si="74"/>
        <v>0</v>
      </c>
      <c r="O93" s="72">
        <f t="shared" si="74"/>
        <v>0</v>
      </c>
      <c r="P93" s="72">
        <f t="shared" si="74"/>
        <v>0</v>
      </c>
      <c r="Q93" s="72">
        <f t="shared" si="74"/>
        <v>0</v>
      </c>
      <c r="R93" s="72">
        <f t="shared" si="74"/>
        <v>0</v>
      </c>
      <c r="S93" s="72">
        <f t="shared" si="74"/>
        <v>0</v>
      </c>
      <c r="T93" s="72">
        <f t="shared" si="74"/>
        <v>0</v>
      </c>
      <c r="U93" s="72">
        <f t="shared" si="74"/>
        <v>0</v>
      </c>
      <c r="V93" s="72">
        <f t="shared" si="74"/>
        <v>0</v>
      </c>
      <c r="W93" s="72">
        <f t="shared" si="74"/>
        <v>0</v>
      </c>
      <c r="X93" s="72">
        <f t="shared" si="74"/>
        <v>0</v>
      </c>
      <c r="Y93" s="72">
        <f t="shared" si="74"/>
        <v>0</v>
      </c>
      <c r="Z93" s="72">
        <f t="shared" si="74"/>
        <v>0</v>
      </c>
      <c r="AA93" s="72">
        <f t="shared" si="74"/>
        <v>0</v>
      </c>
      <c r="AB93" s="72">
        <f t="shared" si="74"/>
        <v>0</v>
      </c>
      <c r="AC93" s="72">
        <f t="shared" si="74"/>
        <v>0</v>
      </c>
      <c r="AD93" s="72">
        <f t="shared" si="74"/>
        <v>0</v>
      </c>
      <c r="AE93" s="72">
        <f t="shared" si="74"/>
        <v>0</v>
      </c>
      <c r="AF93" s="72">
        <f t="shared" si="74"/>
        <v>0</v>
      </c>
      <c r="AG93" s="72">
        <f t="shared" si="74"/>
        <v>0</v>
      </c>
      <c r="AH93" s="72">
        <f t="shared" si="74"/>
        <v>0</v>
      </c>
      <c r="AI93" s="72">
        <f t="shared" si="74"/>
        <v>0</v>
      </c>
      <c r="AJ93" s="72">
        <f t="shared" si="74"/>
        <v>0</v>
      </c>
      <c r="AK93" s="72">
        <f t="shared" si="74"/>
        <v>0</v>
      </c>
      <c r="AL93" s="72">
        <f t="shared" si="74"/>
        <v>0</v>
      </c>
      <c r="AM93" s="72">
        <f t="shared" si="74"/>
        <v>0</v>
      </c>
      <c r="AN93" s="72">
        <f t="shared" si="74"/>
        <v>0</v>
      </c>
      <c r="AO93" s="72">
        <f t="shared" si="74"/>
        <v>0</v>
      </c>
      <c r="AP93" s="72">
        <f t="shared" si="74"/>
        <v>0</v>
      </c>
      <c r="AQ93" s="72">
        <f t="shared" si="74"/>
        <v>0</v>
      </c>
      <c r="AR93" s="72">
        <f t="shared" si="74"/>
        <v>0</v>
      </c>
      <c r="AS93" s="72">
        <f t="shared" si="74"/>
        <v>0</v>
      </c>
      <c r="AT93" s="72">
        <f t="shared" si="74"/>
        <v>0</v>
      </c>
      <c r="AU93" s="72">
        <f t="shared" si="74"/>
        <v>0</v>
      </c>
      <c r="AV93" s="72">
        <f t="shared" si="74"/>
        <v>0</v>
      </c>
      <c r="AW93" s="72">
        <f t="shared" si="74"/>
        <v>0</v>
      </c>
      <c r="AX93" s="72">
        <f t="shared" si="74"/>
        <v>0</v>
      </c>
      <c r="AY93" s="72">
        <f t="shared" si="74"/>
        <v>0</v>
      </c>
      <c r="AZ93" s="72">
        <f t="shared" si="74"/>
        <v>0</v>
      </c>
      <c r="BA93" s="72">
        <f t="shared" si="74"/>
        <v>0</v>
      </c>
      <c r="BB93" s="72">
        <f t="shared" si="74"/>
        <v>0</v>
      </c>
      <c r="BC93" s="72">
        <f t="shared" si="74"/>
        <v>0</v>
      </c>
      <c r="BD93" s="72">
        <f t="shared" si="74"/>
        <v>0</v>
      </c>
      <c r="BE93" s="72">
        <f t="shared" si="74"/>
        <v>0</v>
      </c>
      <c r="BF93" s="72">
        <f t="shared" si="74"/>
        <v>0</v>
      </c>
      <c r="BG93" s="72">
        <f t="shared" si="74"/>
        <v>0</v>
      </c>
      <c r="BH93" s="72">
        <f t="shared" si="74"/>
        <v>0</v>
      </c>
      <c r="BI93" s="72">
        <f t="shared" si="74"/>
        <v>0</v>
      </c>
      <c r="BJ93" s="72">
        <f t="shared" si="74"/>
        <v>0</v>
      </c>
      <c r="BK93" s="72">
        <f t="shared" si="74"/>
        <v>0</v>
      </c>
      <c r="BL93" s="72">
        <f t="shared" si="74"/>
        <v>0</v>
      </c>
      <c r="BM93" s="72">
        <f t="shared" si="74"/>
        <v>0</v>
      </c>
      <c r="BN93" s="72">
        <f t="shared" si="74"/>
        <v>0</v>
      </c>
      <c r="BO93" s="72">
        <f t="shared" si="74"/>
        <v>0</v>
      </c>
      <c r="BP93" s="72">
        <f t="shared" si="74"/>
        <v>0</v>
      </c>
      <c r="BQ93" s="72">
        <f t="shared" si="74"/>
        <v>0</v>
      </c>
      <c r="BR93" s="72">
        <f t="shared" ref="BR93:BU93" si="75">BR40*BR$106</f>
        <v>0</v>
      </c>
      <c r="BS93" s="72">
        <f t="shared" si="75"/>
        <v>0</v>
      </c>
      <c r="BT93" s="72">
        <f t="shared" si="75"/>
        <v>0</v>
      </c>
      <c r="BU93" s="72">
        <f t="shared" si="75"/>
        <v>0</v>
      </c>
      <c r="BV93" s="135">
        <f t="shared" si="7"/>
        <v>0</v>
      </c>
    </row>
    <row r="94" spans="2:75" ht="15" thickTop="1" thickBot="1" x14ac:dyDescent="0.2">
      <c r="B94" s="112"/>
      <c r="C94" s="113" t="s">
        <v>344</v>
      </c>
      <c r="D94" s="142">
        <f t="shared" si="4"/>
        <v>0</v>
      </c>
      <c r="E94" s="143">
        <f t="shared" si="4"/>
        <v>0</v>
      </c>
      <c r="F94" s="143">
        <f t="shared" ref="F94:BQ94" si="76">F41*F$106</f>
        <v>0</v>
      </c>
      <c r="G94" s="143">
        <f t="shared" si="76"/>
        <v>0</v>
      </c>
      <c r="H94" s="143">
        <f t="shared" si="76"/>
        <v>0</v>
      </c>
      <c r="I94" s="143">
        <f t="shared" si="76"/>
        <v>0</v>
      </c>
      <c r="J94" s="143">
        <f t="shared" si="76"/>
        <v>0</v>
      </c>
      <c r="K94" s="143">
        <f t="shared" si="76"/>
        <v>0</v>
      </c>
      <c r="L94" s="143">
        <f t="shared" si="76"/>
        <v>0</v>
      </c>
      <c r="M94" s="143">
        <f t="shared" si="76"/>
        <v>0</v>
      </c>
      <c r="N94" s="143">
        <f t="shared" si="76"/>
        <v>0</v>
      </c>
      <c r="O94" s="143">
        <f t="shared" si="76"/>
        <v>0</v>
      </c>
      <c r="P94" s="143">
        <f t="shared" si="76"/>
        <v>0</v>
      </c>
      <c r="Q94" s="143">
        <f t="shared" si="76"/>
        <v>0</v>
      </c>
      <c r="R94" s="143">
        <f t="shared" si="76"/>
        <v>0</v>
      </c>
      <c r="S94" s="143">
        <f t="shared" si="76"/>
        <v>0</v>
      </c>
      <c r="T94" s="143">
        <f t="shared" si="76"/>
        <v>0</v>
      </c>
      <c r="U94" s="143">
        <f t="shared" si="76"/>
        <v>0</v>
      </c>
      <c r="V94" s="143">
        <f t="shared" si="76"/>
        <v>0</v>
      </c>
      <c r="W94" s="143">
        <f t="shared" si="76"/>
        <v>0</v>
      </c>
      <c r="X94" s="143">
        <f t="shared" si="76"/>
        <v>0</v>
      </c>
      <c r="Y94" s="143">
        <f t="shared" si="76"/>
        <v>0</v>
      </c>
      <c r="Z94" s="143">
        <f t="shared" si="76"/>
        <v>0</v>
      </c>
      <c r="AA94" s="143">
        <f t="shared" si="76"/>
        <v>0</v>
      </c>
      <c r="AB94" s="143">
        <f t="shared" si="76"/>
        <v>0</v>
      </c>
      <c r="AC94" s="143">
        <f t="shared" si="76"/>
        <v>0</v>
      </c>
      <c r="AD94" s="143">
        <f t="shared" si="76"/>
        <v>0</v>
      </c>
      <c r="AE94" s="143">
        <f t="shared" si="76"/>
        <v>0</v>
      </c>
      <c r="AF94" s="143">
        <f t="shared" si="76"/>
        <v>0</v>
      </c>
      <c r="AG94" s="143">
        <f t="shared" si="76"/>
        <v>0</v>
      </c>
      <c r="AH94" s="143">
        <f t="shared" si="76"/>
        <v>0</v>
      </c>
      <c r="AI94" s="143">
        <f t="shared" si="76"/>
        <v>0</v>
      </c>
      <c r="AJ94" s="143">
        <f t="shared" si="76"/>
        <v>0</v>
      </c>
      <c r="AK94" s="143">
        <f t="shared" si="76"/>
        <v>0</v>
      </c>
      <c r="AL94" s="143">
        <f t="shared" si="76"/>
        <v>0</v>
      </c>
      <c r="AM94" s="143">
        <f t="shared" si="76"/>
        <v>0</v>
      </c>
      <c r="AN94" s="143">
        <f t="shared" si="76"/>
        <v>0</v>
      </c>
      <c r="AO94" s="143">
        <f t="shared" si="76"/>
        <v>0</v>
      </c>
      <c r="AP94" s="143">
        <f t="shared" si="76"/>
        <v>0</v>
      </c>
      <c r="AQ94" s="143">
        <f t="shared" si="76"/>
        <v>0</v>
      </c>
      <c r="AR94" s="143">
        <f t="shared" si="76"/>
        <v>0</v>
      </c>
      <c r="AS94" s="143">
        <f t="shared" si="76"/>
        <v>0</v>
      </c>
      <c r="AT94" s="143">
        <f t="shared" si="76"/>
        <v>0</v>
      </c>
      <c r="AU94" s="143">
        <f t="shared" si="76"/>
        <v>0</v>
      </c>
      <c r="AV94" s="143">
        <f t="shared" si="76"/>
        <v>0</v>
      </c>
      <c r="AW94" s="143">
        <f t="shared" si="76"/>
        <v>0</v>
      </c>
      <c r="AX94" s="143">
        <f t="shared" si="76"/>
        <v>0</v>
      </c>
      <c r="AY94" s="143">
        <f t="shared" si="76"/>
        <v>0</v>
      </c>
      <c r="AZ94" s="143">
        <f t="shared" si="76"/>
        <v>0</v>
      </c>
      <c r="BA94" s="143">
        <f t="shared" si="76"/>
        <v>0</v>
      </c>
      <c r="BB94" s="143">
        <f t="shared" si="76"/>
        <v>0</v>
      </c>
      <c r="BC94" s="143">
        <f t="shared" si="76"/>
        <v>0</v>
      </c>
      <c r="BD94" s="143">
        <f t="shared" si="76"/>
        <v>0</v>
      </c>
      <c r="BE94" s="143">
        <f t="shared" si="76"/>
        <v>0</v>
      </c>
      <c r="BF94" s="143">
        <f t="shared" si="76"/>
        <v>0</v>
      </c>
      <c r="BG94" s="143">
        <f t="shared" si="76"/>
        <v>0</v>
      </c>
      <c r="BH94" s="143">
        <f t="shared" si="76"/>
        <v>0</v>
      </c>
      <c r="BI94" s="143">
        <f t="shared" si="76"/>
        <v>0</v>
      </c>
      <c r="BJ94" s="143">
        <f t="shared" si="76"/>
        <v>0</v>
      </c>
      <c r="BK94" s="143">
        <f t="shared" si="76"/>
        <v>0</v>
      </c>
      <c r="BL94" s="143">
        <f t="shared" si="76"/>
        <v>0</v>
      </c>
      <c r="BM94" s="143">
        <f t="shared" si="76"/>
        <v>0</v>
      </c>
      <c r="BN94" s="143">
        <f t="shared" si="76"/>
        <v>0</v>
      </c>
      <c r="BO94" s="143">
        <f t="shared" si="76"/>
        <v>0</v>
      </c>
      <c r="BP94" s="143">
        <f t="shared" si="76"/>
        <v>0</v>
      </c>
      <c r="BQ94" s="143">
        <f t="shared" si="76"/>
        <v>0</v>
      </c>
      <c r="BR94" s="143">
        <f t="shared" ref="BR94:BU94" si="77">BR41*BR$106</f>
        <v>0</v>
      </c>
      <c r="BS94" s="143">
        <f t="shared" si="77"/>
        <v>0</v>
      </c>
      <c r="BT94" s="143">
        <f t="shared" si="77"/>
        <v>0</v>
      </c>
      <c r="BU94" s="143">
        <f t="shared" si="77"/>
        <v>0</v>
      </c>
      <c r="BV94" s="213">
        <f t="shared" si="7"/>
        <v>0</v>
      </c>
      <c r="BW94" s="254" t="s">
        <v>378</v>
      </c>
    </row>
    <row r="95" spans="2:75" ht="15" thickTop="1" thickBot="1" x14ac:dyDescent="0.2">
      <c r="B95" s="110"/>
      <c r="C95" s="111" t="s">
        <v>345</v>
      </c>
      <c r="D95" s="141">
        <f t="shared" si="4"/>
        <v>0</v>
      </c>
      <c r="E95" s="72">
        <f t="shared" si="4"/>
        <v>0</v>
      </c>
      <c r="F95" s="72">
        <f t="shared" ref="F95:BQ95" si="78">F42*F$106</f>
        <v>0</v>
      </c>
      <c r="G95" s="72">
        <f t="shared" si="78"/>
        <v>0</v>
      </c>
      <c r="H95" s="72">
        <f t="shared" si="78"/>
        <v>0</v>
      </c>
      <c r="I95" s="72">
        <f t="shared" si="78"/>
        <v>0</v>
      </c>
      <c r="J95" s="72">
        <f t="shared" si="78"/>
        <v>0</v>
      </c>
      <c r="K95" s="72">
        <f t="shared" si="78"/>
        <v>0</v>
      </c>
      <c r="L95" s="72">
        <f t="shared" si="78"/>
        <v>0</v>
      </c>
      <c r="M95" s="72">
        <f t="shared" si="78"/>
        <v>0</v>
      </c>
      <c r="N95" s="72">
        <f t="shared" si="78"/>
        <v>0</v>
      </c>
      <c r="O95" s="72">
        <f t="shared" si="78"/>
        <v>0</v>
      </c>
      <c r="P95" s="72">
        <f t="shared" si="78"/>
        <v>0</v>
      </c>
      <c r="Q95" s="72">
        <f t="shared" si="78"/>
        <v>0</v>
      </c>
      <c r="R95" s="72">
        <f t="shared" si="78"/>
        <v>0</v>
      </c>
      <c r="S95" s="72">
        <f t="shared" si="78"/>
        <v>0</v>
      </c>
      <c r="T95" s="72">
        <f t="shared" si="78"/>
        <v>0</v>
      </c>
      <c r="U95" s="72">
        <f t="shared" si="78"/>
        <v>0</v>
      </c>
      <c r="V95" s="72">
        <f t="shared" si="78"/>
        <v>0</v>
      </c>
      <c r="W95" s="72">
        <f t="shared" si="78"/>
        <v>0</v>
      </c>
      <c r="X95" s="72">
        <f t="shared" si="78"/>
        <v>0</v>
      </c>
      <c r="Y95" s="72">
        <f t="shared" si="78"/>
        <v>0</v>
      </c>
      <c r="Z95" s="72">
        <f t="shared" si="78"/>
        <v>0</v>
      </c>
      <c r="AA95" s="72">
        <f t="shared" si="78"/>
        <v>0</v>
      </c>
      <c r="AB95" s="72">
        <f t="shared" si="78"/>
        <v>0</v>
      </c>
      <c r="AC95" s="72">
        <f t="shared" si="78"/>
        <v>0</v>
      </c>
      <c r="AD95" s="72">
        <f t="shared" si="78"/>
        <v>0</v>
      </c>
      <c r="AE95" s="72">
        <f t="shared" si="78"/>
        <v>0</v>
      </c>
      <c r="AF95" s="72">
        <f t="shared" si="78"/>
        <v>0</v>
      </c>
      <c r="AG95" s="72">
        <f t="shared" si="78"/>
        <v>0</v>
      </c>
      <c r="AH95" s="72">
        <f t="shared" si="78"/>
        <v>0</v>
      </c>
      <c r="AI95" s="72">
        <f t="shared" si="78"/>
        <v>0</v>
      </c>
      <c r="AJ95" s="72">
        <f t="shared" si="78"/>
        <v>0</v>
      </c>
      <c r="AK95" s="72">
        <f t="shared" si="78"/>
        <v>0</v>
      </c>
      <c r="AL95" s="72">
        <f t="shared" si="78"/>
        <v>0</v>
      </c>
      <c r="AM95" s="72">
        <f t="shared" si="78"/>
        <v>0</v>
      </c>
      <c r="AN95" s="72">
        <f t="shared" si="78"/>
        <v>0</v>
      </c>
      <c r="AO95" s="72">
        <f t="shared" si="78"/>
        <v>0</v>
      </c>
      <c r="AP95" s="72">
        <f t="shared" si="78"/>
        <v>0</v>
      </c>
      <c r="AQ95" s="72">
        <f t="shared" si="78"/>
        <v>0</v>
      </c>
      <c r="AR95" s="72">
        <f t="shared" si="78"/>
        <v>0</v>
      </c>
      <c r="AS95" s="72">
        <f t="shared" si="78"/>
        <v>0</v>
      </c>
      <c r="AT95" s="72">
        <f t="shared" si="78"/>
        <v>0</v>
      </c>
      <c r="AU95" s="72">
        <f t="shared" si="78"/>
        <v>0</v>
      </c>
      <c r="AV95" s="72">
        <f t="shared" si="78"/>
        <v>0</v>
      </c>
      <c r="AW95" s="72">
        <f t="shared" si="78"/>
        <v>0</v>
      </c>
      <c r="AX95" s="72">
        <f t="shared" si="78"/>
        <v>0</v>
      </c>
      <c r="AY95" s="72">
        <f t="shared" si="78"/>
        <v>0</v>
      </c>
      <c r="AZ95" s="72">
        <f t="shared" si="78"/>
        <v>0</v>
      </c>
      <c r="BA95" s="72">
        <f t="shared" si="78"/>
        <v>0</v>
      </c>
      <c r="BB95" s="72">
        <f t="shared" si="78"/>
        <v>0</v>
      </c>
      <c r="BC95" s="72">
        <f t="shared" si="78"/>
        <v>0</v>
      </c>
      <c r="BD95" s="72">
        <f t="shared" si="78"/>
        <v>0</v>
      </c>
      <c r="BE95" s="72">
        <f t="shared" si="78"/>
        <v>0</v>
      </c>
      <c r="BF95" s="72">
        <f t="shared" si="78"/>
        <v>0</v>
      </c>
      <c r="BG95" s="72">
        <f t="shared" si="78"/>
        <v>0</v>
      </c>
      <c r="BH95" s="72">
        <f t="shared" si="78"/>
        <v>0</v>
      </c>
      <c r="BI95" s="72">
        <f t="shared" si="78"/>
        <v>0</v>
      </c>
      <c r="BJ95" s="72">
        <f t="shared" si="78"/>
        <v>0</v>
      </c>
      <c r="BK95" s="72">
        <f t="shared" si="78"/>
        <v>0</v>
      </c>
      <c r="BL95" s="72">
        <f t="shared" si="78"/>
        <v>0</v>
      </c>
      <c r="BM95" s="72">
        <f t="shared" si="78"/>
        <v>0</v>
      </c>
      <c r="BN95" s="72">
        <f t="shared" si="78"/>
        <v>0</v>
      </c>
      <c r="BO95" s="72">
        <f t="shared" si="78"/>
        <v>0</v>
      </c>
      <c r="BP95" s="72">
        <f t="shared" si="78"/>
        <v>0</v>
      </c>
      <c r="BQ95" s="72">
        <f t="shared" si="78"/>
        <v>0</v>
      </c>
      <c r="BR95" s="72">
        <f t="shared" ref="BR95:BU95" si="79">BR42*BR$106</f>
        <v>0</v>
      </c>
      <c r="BS95" s="72">
        <f t="shared" si="79"/>
        <v>0</v>
      </c>
      <c r="BT95" s="72">
        <f t="shared" si="79"/>
        <v>0</v>
      </c>
      <c r="BU95" s="72">
        <f t="shared" si="79"/>
        <v>0</v>
      </c>
      <c r="BV95" s="135">
        <f t="shared" si="7"/>
        <v>0</v>
      </c>
    </row>
    <row r="96" spans="2:75" ht="15" thickTop="1" thickBot="1" x14ac:dyDescent="0.2">
      <c r="B96" s="110"/>
      <c r="C96" s="111" t="s">
        <v>125</v>
      </c>
      <c r="D96" s="141">
        <f t="shared" si="4"/>
        <v>0</v>
      </c>
      <c r="E96" s="72">
        <f t="shared" si="4"/>
        <v>0</v>
      </c>
      <c r="F96" s="72">
        <f t="shared" ref="F96:BQ96" si="80">F43*F$106</f>
        <v>0</v>
      </c>
      <c r="G96" s="72">
        <f t="shared" si="80"/>
        <v>0</v>
      </c>
      <c r="H96" s="72">
        <f t="shared" si="80"/>
        <v>0</v>
      </c>
      <c r="I96" s="72">
        <f t="shared" si="80"/>
        <v>0</v>
      </c>
      <c r="J96" s="72">
        <f t="shared" si="80"/>
        <v>0</v>
      </c>
      <c r="K96" s="72">
        <f t="shared" si="80"/>
        <v>0</v>
      </c>
      <c r="L96" s="72">
        <f t="shared" si="80"/>
        <v>0</v>
      </c>
      <c r="M96" s="72">
        <f t="shared" si="80"/>
        <v>0</v>
      </c>
      <c r="N96" s="72">
        <f t="shared" si="80"/>
        <v>0</v>
      </c>
      <c r="O96" s="72">
        <f t="shared" si="80"/>
        <v>0</v>
      </c>
      <c r="P96" s="72">
        <f t="shared" si="80"/>
        <v>0</v>
      </c>
      <c r="Q96" s="72">
        <f t="shared" si="80"/>
        <v>0</v>
      </c>
      <c r="R96" s="72">
        <f t="shared" si="80"/>
        <v>0</v>
      </c>
      <c r="S96" s="72">
        <f t="shared" si="80"/>
        <v>0</v>
      </c>
      <c r="T96" s="72">
        <f t="shared" si="80"/>
        <v>0</v>
      </c>
      <c r="U96" s="72">
        <f t="shared" si="80"/>
        <v>0</v>
      </c>
      <c r="V96" s="72">
        <f t="shared" si="80"/>
        <v>0</v>
      </c>
      <c r="W96" s="72">
        <f t="shared" si="80"/>
        <v>0</v>
      </c>
      <c r="X96" s="72">
        <f t="shared" si="80"/>
        <v>0</v>
      </c>
      <c r="Y96" s="72">
        <f t="shared" si="80"/>
        <v>0</v>
      </c>
      <c r="Z96" s="72">
        <f t="shared" si="80"/>
        <v>0</v>
      </c>
      <c r="AA96" s="72">
        <f t="shared" si="80"/>
        <v>0</v>
      </c>
      <c r="AB96" s="72">
        <f t="shared" si="80"/>
        <v>0</v>
      </c>
      <c r="AC96" s="72">
        <f t="shared" si="80"/>
        <v>0</v>
      </c>
      <c r="AD96" s="72">
        <f t="shared" si="80"/>
        <v>0</v>
      </c>
      <c r="AE96" s="72">
        <f t="shared" si="80"/>
        <v>0</v>
      </c>
      <c r="AF96" s="72">
        <f t="shared" si="80"/>
        <v>0</v>
      </c>
      <c r="AG96" s="72">
        <f t="shared" si="80"/>
        <v>0</v>
      </c>
      <c r="AH96" s="72">
        <f t="shared" si="80"/>
        <v>0</v>
      </c>
      <c r="AI96" s="72">
        <f t="shared" si="80"/>
        <v>0</v>
      </c>
      <c r="AJ96" s="72">
        <f t="shared" si="80"/>
        <v>0</v>
      </c>
      <c r="AK96" s="72">
        <f t="shared" si="80"/>
        <v>0</v>
      </c>
      <c r="AL96" s="72">
        <f t="shared" si="80"/>
        <v>0</v>
      </c>
      <c r="AM96" s="72">
        <f t="shared" si="80"/>
        <v>0</v>
      </c>
      <c r="AN96" s="72">
        <f t="shared" si="80"/>
        <v>0</v>
      </c>
      <c r="AO96" s="72">
        <f t="shared" si="80"/>
        <v>0</v>
      </c>
      <c r="AP96" s="72">
        <f t="shared" si="80"/>
        <v>0</v>
      </c>
      <c r="AQ96" s="72">
        <f t="shared" si="80"/>
        <v>0</v>
      </c>
      <c r="AR96" s="72">
        <f t="shared" si="80"/>
        <v>0</v>
      </c>
      <c r="AS96" s="72">
        <f t="shared" si="80"/>
        <v>0</v>
      </c>
      <c r="AT96" s="72">
        <f t="shared" si="80"/>
        <v>0</v>
      </c>
      <c r="AU96" s="72">
        <f t="shared" si="80"/>
        <v>0</v>
      </c>
      <c r="AV96" s="72">
        <f t="shared" si="80"/>
        <v>0</v>
      </c>
      <c r="AW96" s="72">
        <f t="shared" si="80"/>
        <v>0</v>
      </c>
      <c r="AX96" s="72">
        <f t="shared" si="80"/>
        <v>0</v>
      </c>
      <c r="AY96" s="72">
        <f t="shared" si="80"/>
        <v>0</v>
      </c>
      <c r="AZ96" s="72">
        <f t="shared" si="80"/>
        <v>0</v>
      </c>
      <c r="BA96" s="72">
        <f t="shared" si="80"/>
        <v>0</v>
      </c>
      <c r="BB96" s="72">
        <f t="shared" si="80"/>
        <v>0</v>
      </c>
      <c r="BC96" s="72">
        <f t="shared" si="80"/>
        <v>0</v>
      </c>
      <c r="BD96" s="72">
        <f t="shared" si="80"/>
        <v>0</v>
      </c>
      <c r="BE96" s="72">
        <f t="shared" si="80"/>
        <v>0</v>
      </c>
      <c r="BF96" s="72">
        <f t="shared" si="80"/>
        <v>0</v>
      </c>
      <c r="BG96" s="72">
        <f t="shared" si="80"/>
        <v>0</v>
      </c>
      <c r="BH96" s="72">
        <f t="shared" si="80"/>
        <v>0</v>
      </c>
      <c r="BI96" s="72">
        <f t="shared" si="80"/>
        <v>0</v>
      </c>
      <c r="BJ96" s="72">
        <f t="shared" si="80"/>
        <v>0</v>
      </c>
      <c r="BK96" s="72">
        <f t="shared" si="80"/>
        <v>0</v>
      </c>
      <c r="BL96" s="72">
        <f t="shared" si="80"/>
        <v>0</v>
      </c>
      <c r="BM96" s="72">
        <f t="shared" si="80"/>
        <v>0</v>
      </c>
      <c r="BN96" s="72">
        <f t="shared" si="80"/>
        <v>0</v>
      </c>
      <c r="BO96" s="72">
        <f t="shared" si="80"/>
        <v>0</v>
      </c>
      <c r="BP96" s="72">
        <f t="shared" si="80"/>
        <v>0</v>
      </c>
      <c r="BQ96" s="72">
        <f t="shared" si="80"/>
        <v>0</v>
      </c>
      <c r="BR96" s="72">
        <f t="shared" ref="BR96:BU96" si="81">BR43*BR$106</f>
        <v>0</v>
      </c>
      <c r="BS96" s="72">
        <f t="shared" si="81"/>
        <v>0</v>
      </c>
      <c r="BT96" s="72">
        <f t="shared" si="81"/>
        <v>0</v>
      </c>
      <c r="BU96" s="72">
        <f t="shared" si="81"/>
        <v>0</v>
      </c>
      <c r="BV96" s="213">
        <f t="shared" si="7"/>
        <v>0</v>
      </c>
      <c r="BW96" s="254" t="s">
        <v>379</v>
      </c>
    </row>
    <row r="97" spans="2:75" ht="14.25" thickTop="1" x14ac:dyDescent="0.15">
      <c r="B97" s="110"/>
      <c r="C97" s="111" t="s">
        <v>126</v>
      </c>
      <c r="D97" s="141">
        <f t="shared" si="4"/>
        <v>0</v>
      </c>
      <c r="E97" s="72">
        <f t="shared" si="4"/>
        <v>0</v>
      </c>
      <c r="F97" s="72">
        <f t="shared" ref="F97:BQ97" si="82">F44*F$106</f>
        <v>0</v>
      </c>
      <c r="G97" s="72">
        <f t="shared" si="82"/>
        <v>0</v>
      </c>
      <c r="H97" s="72">
        <f t="shared" si="82"/>
        <v>0</v>
      </c>
      <c r="I97" s="72">
        <f t="shared" si="82"/>
        <v>0</v>
      </c>
      <c r="J97" s="72">
        <f t="shared" si="82"/>
        <v>0</v>
      </c>
      <c r="K97" s="72">
        <f t="shared" si="82"/>
        <v>0</v>
      </c>
      <c r="L97" s="72">
        <f t="shared" si="82"/>
        <v>0</v>
      </c>
      <c r="M97" s="72">
        <f t="shared" si="82"/>
        <v>0</v>
      </c>
      <c r="N97" s="72">
        <f t="shared" si="82"/>
        <v>0</v>
      </c>
      <c r="O97" s="72">
        <f t="shared" si="82"/>
        <v>0</v>
      </c>
      <c r="P97" s="72">
        <f t="shared" si="82"/>
        <v>0</v>
      </c>
      <c r="Q97" s="72">
        <f t="shared" si="82"/>
        <v>0</v>
      </c>
      <c r="R97" s="72">
        <f t="shared" si="82"/>
        <v>0</v>
      </c>
      <c r="S97" s="72">
        <f t="shared" si="82"/>
        <v>0</v>
      </c>
      <c r="T97" s="72">
        <f t="shared" si="82"/>
        <v>0</v>
      </c>
      <c r="U97" s="72">
        <f t="shared" si="82"/>
        <v>0</v>
      </c>
      <c r="V97" s="72">
        <f t="shared" si="82"/>
        <v>0</v>
      </c>
      <c r="W97" s="72">
        <f t="shared" si="82"/>
        <v>0</v>
      </c>
      <c r="X97" s="72">
        <f t="shared" si="82"/>
        <v>0</v>
      </c>
      <c r="Y97" s="72">
        <f t="shared" si="82"/>
        <v>0</v>
      </c>
      <c r="Z97" s="72">
        <f t="shared" si="82"/>
        <v>0</v>
      </c>
      <c r="AA97" s="72">
        <f t="shared" si="82"/>
        <v>0</v>
      </c>
      <c r="AB97" s="72">
        <f t="shared" si="82"/>
        <v>0</v>
      </c>
      <c r="AC97" s="72">
        <f t="shared" si="82"/>
        <v>0</v>
      </c>
      <c r="AD97" s="72">
        <f t="shared" si="82"/>
        <v>0</v>
      </c>
      <c r="AE97" s="72">
        <f t="shared" si="82"/>
        <v>0</v>
      </c>
      <c r="AF97" s="72">
        <f t="shared" si="82"/>
        <v>0</v>
      </c>
      <c r="AG97" s="72">
        <f t="shared" si="82"/>
        <v>0</v>
      </c>
      <c r="AH97" s="72">
        <f t="shared" si="82"/>
        <v>0</v>
      </c>
      <c r="AI97" s="72">
        <f t="shared" si="82"/>
        <v>0</v>
      </c>
      <c r="AJ97" s="72">
        <f t="shared" si="82"/>
        <v>0</v>
      </c>
      <c r="AK97" s="72">
        <f t="shared" si="82"/>
        <v>0</v>
      </c>
      <c r="AL97" s="72">
        <f t="shared" si="82"/>
        <v>0</v>
      </c>
      <c r="AM97" s="72">
        <f t="shared" si="82"/>
        <v>0</v>
      </c>
      <c r="AN97" s="72">
        <f t="shared" si="82"/>
        <v>0</v>
      </c>
      <c r="AO97" s="72">
        <f t="shared" si="82"/>
        <v>0</v>
      </c>
      <c r="AP97" s="72">
        <f t="shared" si="82"/>
        <v>0</v>
      </c>
      <c r="AQ97" s="72">
        <f t="shared" si="82"/>
        <v>0</v>
      </c>
      <c r="AR97" s="72">
        <f t="shared" si="82"/>
        <v>0</v>
      </c>
      <c r="AS97" s="72">
        <f t="shared" si="82"/>
        <v>0</v>
      </c>
      <c r="AT97" s="72">
        <f t="shared" si="82"/>
        <v>0</v>
      </c>
      <c r="AU97" s="72">
        <f t="shared" si="82"/>
        <v>0</v>
      </c>
      <c r="AV97" s="72">
        <f t="shared" si="82"/>
        <v>0</v>
      </c>
      <c r="AW97" s="72">
        <f t="shared" si="82"/>
        <v>0</v>
      </c>
      <c r="AX97" s="72">
        <f t="shared" si="82"/>
        <v>0</v>
      </c>
      <c r="AY97" s="72">
        <f t="shared" si="82"/>
        <v>0</v>
      </c>
      <c r="AZ97" s="72">
        <f t="shared" si="82"/>
        <v>0</v>
      </c>
      <c r="BA97" s="72">
        <f t="shared" si="82"/>
        <v>0</v>
      </c>
      <c r="BB97" s="72">
        <f t="shared" si="82"/>
        <v>0</v>
      </c>
      <c r="BC97" s="72">
        <f t="shared" si="82"/>
        <v>0</v>
      </c>
      <c r="BD97" s="72">
        <f t="shared" si="82"/>
        <v>0</v>
      </c>
      <c r="BE97" s="72">
        <f t="shared" si="82"/>
        <v>0</v>
      </c>
      <c r="BF97" s="72">
        <f t="shared" si="82"/>
        <v>0</v>
      </c>
      <c r="BG97" s="72">
        <f t="shared" si="82"/>
        <v>0</v>
      </c>
      <c r="BH97" s="72">
        <f t="shared" si="82"/>
        <v>0</v>
      </c>
      <c r="BI97" s="72">
        <f t="shared" si="82"/>
        <v>0</v>
      </c>
      <c r="BJ97" s="72">
        <f t="shared" si="82"/>
        <v>0</v>
      </c>
      <c r="BK97" s="72">
        <f t="shared" si="82"/>
        <v>0</v>
      </c>
      <c r="BL97" s="72">
        <f t="shared" si="82"/>
        <v>0</v>
      </c>
      <c r="BM97" s="72">
        <f t="shared" si="82"/>
        <v>0</v>
      </c>
      <c r="BN97" s="72">
        <f t="shared" si="82"/>
        <v>0</v>
      </c>
      <c r="BO97" s="72">
        <f t="shared" si="82"/>
        <v>0</v>
      </c>
      <c r="BP97" s="72">
        <f t="shared" si="82"/>
        <v>0</v>
      </c>
      <c r="BQ97" s="72">
        <f t="shared" si="82"/>
        <v>0</v>
      </c>
      <c r="BR97" s="72">
        <f t="shared" ref="BR97:BU97" si="83">BR44*BR$106</f>
        <v>0</v>
      </c>
      <c r="BS97" s="72">
        <f t="shared" si="83"/>
        <v>0</v>
      </c>
      <c r="BT97" s="72">
        <f t="shared" si="83"/>
        <v>0</v>
      </c>
      <c r="BU97" s="72">
        <f t="shared" si="83"/>
        <v>0</v>
      </c>
      <c r="BV97" s="135">
        <f t="shared" si="7"/>
        <v>0</v>
      </c>
    </row>
    <row r="98" spans="2:75" ht="13.5" x14ac:dyDescent="0.15">
      <c r="B98" s="110"/>
      <c r="C98" s="111" t="s">
        <v>127</v>
      </c>
      <c r="D98" s="141">
        <f t="shared" si="4"/>
        <v>0</v>
      </c>
      <c r="E98" s="72">
        <f t="shared" si="4"/>
        <v>0</v>
      </c>
      <c r="F98" s="72">
        <f t="shared" ref="F98:BQ98" si="84">F45*F$106</f>
        <v>0</v>
      </c>
      <c r="G98" s="72">
        <f t="shared" si="84"/>
        <v>0</v>
      </c>
      <c r="H98" s="72">
        <f t="shared" si="84"/>
        <v>0</v>
      </c>
      <c r="I98" s="72">
        <f t="shared" si="84"/>
        <v>0</v>
      </c>
      <c r="J98" s="72">
        <f t="shared" si="84"/>
        <v>0</v>
      </c>
      <c r="K98" s="72">
        <f t="shared" si="84"/>
        <v>0</v>
      </c>
      <c r="L98" s="72">
        <f t="shared" si="84"/>
        <v>0</v>
      </c>
      <c r="M98" s="72">
        <f t="shared" si="84"/>
        <v>0</v>
      </c>
      <c r="N98" s="72">
        <f t="shared" si="84"/>
        <v>0</v>
      </c>
      <c r="O98" s="72">
        <f t="shared" si="84"/>
        <v>0</v>
      </c>
      <c r="P98" s="72">
        <f t="shared" si="84"/>
        <v>0</v>
      </c>
      <c r="Q98" s="72">
        <f t="shared" si="84"/>
        <v>0</v>
      </c>
      <c r="R98" s="72">
        <f t="shared" si="84"/>
        <v>0</v>
      </c>
      <c r="S98" s="72">
        <f t="shared" si="84"/>
        <v>0</v>
      </c>
      <c r="T98" s="72">
        <f t="shared" si="84"/>
        <v>0</v>
      </c>
      <c r="U98" s="72">
        <f t="shared" si="84"/>
        <v>0</v>
      </c>
      <c r="V98" s="72">
        <f t="shared" si="84"/>
        <v>0</v>
      </c>
      <c r="W98" s="72">
        <f t="shared" si="84"/>
        <v>0</v>
      </c>
      <c r="X98" s="72">
        <f t="shared" si="84"/>
        <v>0</v>
      </c>
      <c r="Y98" s="72">
        <f t="shared" si="84"/>
        <v>0</v>
      </c>
      <c r="Z98" s="72">
        <f t="shared" si="84"/>
        <v>0</v>
      </c>
      <c r="AA98" s="72">
        <f t="shared" si="84"/>
        <v>0</v>
      </c>
      <c r="AB98" s="72">
        <f t="shared" si="84"/>
        <v>0</v>
      </c>
      <c r="AC98" s="72">
        <f t="shared" si="84"/>
        <v>0</v>
      </c>
      <c r="AD98" s="72">
        <f t="shared" si="84"/>
        <v>0</v>
      </c>
      <c r="AE98" s="72">
        <f t="shared" si="84"/>
        <v>0</v>
      </c>
      <c r="AF98" s="72">
        <f t="shared" si="84"/>
        <v>0</v>
      </c>
      <c r="AG98" s="72">
        <f t="shared" si="84"/>
        <v>0</v>
      </c>
      <c r="AH98" s="72">
        <f t="shared" si="84"/>
        <v>0</v>
      </c>
      <c r="AI98" s="72">
        <f t="shared" si="84"/>
        <v>0</v>
      </c>
      <c r="AJ98" s="72">
        <f t="shared" si="84"/>
        <v>0</v>
      </c>
      <c r="AK98" s="72">
        <f t="shared" si="84"/>
        <v>0</v>
      </c>
      <c r="AL98" s="72">
        <f t="shared" si="84"/>
        <v>0</v>
      </c>
      <c r="AM98" s="72">
        <f t="shared" si="84"/>
        <v>0</v>
      </c>
      <c r="AN98" s="72">
        <f t="shared" si="84"/>
        <v>0</v>
      </c>
      <c r="AO98" s="72">
        <f t="shared" si="84"/>
        <v>0</v>
      </c>
      <c r="AP98" s="72">
        <f t="shared" si="84"/>
        <v>0</v>
      </c>
      <c r="AQ98" s="72">
        <f t="shared" si="84"/>
        <v>0</v>
      </c>
      <c r="AR98" s="72">
        <f t="shared" si="84"/>
        <v>0</v>
      </c>
      <c r="AS98" s="72">
        <f t="shared" si="84"/>
        <v>0</v>
      </c>
      <c r="AT98" s="72">
        <f t="shared" si="84"/>
        <v>0</v>
      </c>
      <c r="AU98" s="72">
        <f t="shared" si="84"/>
        <v>0</v>
      </c>
      <c r="AV98" s="72">
        <f t="shared" si="84"/>
        <v>0</v>
      </c>
      <c r="AW98" s="72">
        <f t="shared" si="84"/>
        <v>0</v>
      </c>
      <c r="AX98" s="72">
        <f t="shared" si="84"/>
        <v>0</v>
      </c>
      <c r="AY98" s="72">
        <f t="shared" si="84"/>
        <v>0</v>
      </c>
      <c r="AZ98" s="72">
        <f t="shared" si="84"/>
        <v>0</v>
      </c>
      <c r="BA98" s="72">
        <f t="shared" si="84"/>
        <v>0</v>
      </c>
      <c r="BB98" s="72">
        <f t="shared" si="84"/>
        <v>0</v>
      </c>
      <c r="BC98" s="72">
        <f t="shared" si="84"/>
        <v>0</v>
      </c>
      <c r="BD98" s="72">
        <f t="shared" si="84"/>
        <v>0</v>
      </c>
      <c r="BE98" s="72">
        <f t="shared" si="84"/>
        <v>0</v>
      </c>
      <c r="BF98" s="72">
        <f t="shared" si="84"/>
        <v>0</v>
      </c>
      <c r="BG98" s="72">
        <f t="shared" si="84"/>
        <v>0</v>
      </c>
      <c r="BH98" s="72">
        <f t="shared" si="84"/>
        <v>0</v>
      </c>
      <c r="BI98" s="72">
        <f t="shared" si="84"/>
        <v>0</v>
      </c>
      <c r="BJ98" s="72">
        <f t="shared" si="84"/>
        <v>0</v>
      </c>
      <c r="BK98" s="72">
        <f t="shared" si="84"/>
        <v>0</v>
      </c>
      <c r="BL98" s="72">
        <f t="shared" si="84"/>
        <v>0</v>
      </c>
      <c r="BM98" s="72">
        <f t="shared" si="84"/>
        <v>0</v>
      </c>
      <c r="BN98" s="72">
        <f t="shared" si="84"/>
        <v>0</v>
      </c>
      <c r="BO98" s="72">
        <f t="shared" si="84"/>
        <v>0</v>
      </c>
      <c r="BP98" s="72">
        <f t="shared" si="84"/>
        <v>0</v>
      </c>
      <c r="BQ98" s="72">
        <f t="shared" si="84"/>
        <v>0</v>
      </c>
      <c r="BR98" s="72">
        <f t="shared" ref="BR98:BU98" si="85">BR45*BR$106</f>
        <v>0</v>
      </c>
      <c r="BS98" s="72">
        <f t="shared" si="85"/>
        <v>0</v>
      </c>
      <c r="BT98" s="72">
        <f t="shared" si="85"/>
        <v>0</v>
      </c>
      <c r="BU98" s="72">
        <f t="shared" si="85"/>
        <v>0</v>
      </c>
      <c r="BV98" s="135">
        <f t="shared" si="7"/>
        <v>0</v>
      </c>
    </row>
    <row r="99" spans="2:75" ht="13.5" x14ac:dyDescent="0.15">
      <c r="B99" s="114"/>
      <c r="C99" s="111" t="s">
        <v>336</v>
      </c>
      <c r="D99" s="141">
        <f t="shared" si="4"/>
        <v>0</v>
      </c>
      <c r="E99" s="72">
        <f t="shared" si="4"/>
        <v>0</v>
      </c>
      <c r="F99" s="72">
        <f t="shared" ref="F99:BQ99" si="86">F46*F$106</f>
        <v>0</v>
      </c>
      <c r="G99" s="72">
        <f t="shared" si="86"/>
        <v>0</v>
      </c>
      <c r="H99" s="72">
        <f t="shared" si="86"/>
        <v>0</v>
      </c>
      <c r="I99" s="72">
        <f t="shared" si="86"/>
        <v>0</v>
      </c>
      <c r="J99" s="72">
        <f t="shared" si="86"/>
        <v>0</v>
      </c>
      <c r="K99" s="72">
        <f t="shared" si="86"/>
        <v>0</v>
      </c>
      <c r="L99" s="72">
        <f t="shared" si="86"/>
        <v>0</v>
      </c>
      <c r="M99" s="72">
        <f t="shared" si="86"/>
        <v>0</v>
      </c>
      <c r="N99" s="72">
        <f t="shared" si="86"/>
        <v>0</v>
      </c>
      <c r="O99" s="72">
        <f t="shared" si="86"/>
        <v>0</v>
      </c>
      <c r="P99" s="72">
        <f t="shared" si="86"/>
        <v>0</v>
      </c>
      <c r="Q99" s="72">
        <f t="shared" si="86"/>
        <v>0</v>
      </c>
      <c r="R99" s="72">
        <f t="shared" si="86"/>
        <v>0</v>
      </c>
      <c r="S99" s="72">
        <f t="shared" si="86"/>
        <v>0</v>
      </c>
      <c r="T99" s="72">
        <f t="shared" si="86"/>
        <v>0</v>
      </c>
      <c r="U99" s="72">
        <f t="shared" si="86"/>
        <v>0</v>
      </c>
      <c r="V99" s="72">
        <f t="shared" si="86"/>
        <v>0</v>
      </c>
      <c r="W99" s="72">
        <f t="shared" si="86"/>
        <v>0</v>
      </c>
      <c r="X99" s="72">
        <f t="shared" si="86"/>
        <v>0</v>
      </c>
      <c r="Y99" s="72">
        <f t="shared" si="86"/>
        <v>0</v>
      </c>
      <c r="Z99" s="72">
        <f t="shared" si="86"/>
        <v>0</v>
      </c>
      <c r="AA99" s="72">
        <f t="shared" si="86"/>
        <v>0</v>
      </c>
      <c r="AB99" s="72">
        <f t="shared" si="86"/>
        <v>0</v>
      </c>
      <c r="AC99" s="72">
        <f t="shared" si="86"/>
        <v>0</v>
      </c>
      <c r="AD99" s="72">
        <f t="shared" si="86"/>
        <v>0</v>
      </c>
      <c r="AE99" s="72">
        <f t="shared" si="86"/>
        <v>0</v>
      </c>
      <c r="AF99" s="72">
        <f t="shared" si="86"/>
        <v>0</v>
      </c>
      <c r="AG99" s="72">
        <f t="shared" si="86"/>
        <v>0</v>
      </c>
      <c r="AH99" s="72">
        <f t="shared" si="86"/>
        <v>0</v>
      </c>
      <c r="AI99" s="72">
        <f t="shared" si="86"/>
        <v>0</v>
      </c>
      <c r="AJ99" s="72">
        <f t="shared" si="86"/>
        <v>0</v>
      </c>
      <c r="AK99" s="72">
        <f t="shared" si="86"/>
        <v>0</v>
      </c>
      <c r="AL99" s="72">
        <f t="shared" si="86"/>
        <v>0</v>
      </c>
      <c r="AM99" s="72">
        <f t="shared" si="86"/>
        <v>0</v>
      </c>
      <c r="AN99" s="72">
        <f t="shared" si="86"/>
        <v>0</v>
      </c>
      <c r="AO99" s="72">
        <f t="shared" si="86"/>
        <v>0</v>
      </c>
      <c r="AP99" s="72">
        <f t="shared" si="86"/>
        <v>0</v>
      </c>
      <c r="AQ99" s="72">
        <f t="shared" si="86"/>
        <v>0</v>
      </c>
      <c r="AR99" s="72">
        <f t="shared" si="86"/>
        <v>0</v>
      </c>
      <c r="AS99" s="72">
        <f t="shared" si="86"/>
        <v>0</v>
      </c>
      <c r="AT99" s="72">
        <f t="shared" si="86"/>
        <v>0</v>
      </c>
      <c r="AU99" s="72">
        <f t="shared" si="86"/>
        <v>0</v>
      </c>
      <c r="AV99" s="72">
        <f t="shared" si="86"/>
        <v>0</v>
      </c>
      <c r="AW99" s="72">
        <f t="shared" si="86"/>
        <v>0</v>
      </c>
      <c r="AX99" s="72">
        <f t="shared" si="86"/>
        <v>0</v>
      </c>
      <c r="AY99" s="72">
        <f t="shared" si="86"/>
        <v>0</v>
      </c>
      <c r="AZ99" s="72">
        <f t="shared" si="86"/>
        <v>0</v>
      </c>
      <c r="BA99" s="72">
        <f t="shared" si="86"/>
        <v>0</v>
      </c>
      <c r="BB99" s="72">
        <f t="shared" si="86"/>
        <v>0</v>
      </c>
      <c r="BC99" s="72">
        <f t="shared" si="86"/>
        <v>0</v>
      </c>
      <c r="BD99" s="72">
        <f t="shared" si="86"/>
        <v>0</v>
      </c>
      <c r="BE99" s="72">
        <f t="shared" si="86"/>
        <v>0</v>
      </c>
      <c r="BF99" s="72">
        <f t="shared" si="86"/>
        <v>0</v>
      </c>
      <c r="BG99" s="72">
        <f t="shared" si="86"/>
        <v>0</v>
      </c>
      <c r="BH99" s="72">
        <f t="shared" si="86"/>
        <v>0</v>
      </c>
      <c r="BI99" s="72">
        <f t="shared" si="86"/>
        <v>0</v>
      </c>
      <c r="BJ99" s="72">
        <f t="shared" si="86"/>
        <v>0</v>
      </c>
      <c r="BK99" s="72">
        <f t="shared" si="86"/>
        <v>0</v>
      </c>
      <c r="BL99" s="72">
        <f t="shared" si="86"/>
        <v>0</v>
      </c>
      <c r="BM99" s="72">
        <f t="shared" si="86"/>
        <v>0</v>
      </c>
      <c r="BN99" s="72">
        <f t="shared" si="86"/>
        <v>0</v>
      </c>
      <c r="BO99" s="72">
        <f t="shared" si="86"/>
        <v>0</v>
      </c>
      <c r="BP99" s="72">
        <f t="shared" si="86"/>
        <v>0</v>
      </c>
      <c r="BQ99" s="72">
        <f t="shared" si="86"/>
        <v>0</v>
      </c>
      <c r="BR99" s="72">
        <f t="shared" ref="BR99:BU99" si="87">BR46*BR$106</f>
        <v>0</v>
      </c>
      <c r="BS99" s="72">
        <f t="shared" si="87"/>
        <v>0</v>
      </c>
      <c r="BT99" s="72">
        <f t="shared" si="87"/>
        <v>0</v>
      </c>
      <c r="BU99" s="72">
        <f t="shared" si="87"/>
        <v>0</v>
      </c>
      <c r="BV99" s="135">
        <f t="shared" si="7"/>
        <v>0</v>
      </c>
    </row>
    <row r="100" spans="2:75" ht="14.25" thickBot="1" x14ac:dyDescent="0.2">
      <c r="B100" s="114"/>
      <c r="C100" s="111" t="s">
        <v>346</v>
      </c>
      <c r="D100" s="141">
        <f t="shared" si="4"/>
        <v>0</v>
      </c>
      <c r="E100" s="72">
        <f t="shared" si="4"/>
        <v>0</v>
      </c>
      <c r="F100" s="72">
        <f t="shared" ref="F100:BQ100" si="88">F47*F$106</f>
        <v>0</v>
      </c>
      <c r="G100" s="72">
        <f t="shared" si="88"/>
        <v>0</v>
      </c>
      <c r="H100" s="72">
        <f t="shared" si="88"/>
        <v>0</v>
      </c>
      <c r="I100" s="72">
        <f t="shared" si="88"/>
        <v>0</v>
      </c>
      <c r="J100" s="72">
        <f t="shared" si="88"/>
        <v>0</v>
      </c>
      <c r="K100" s="72">
        <f t="shared" si="88"/>
        <v>0</v>
      </c>
      <c r="L100" s="72">
        <f t="shared" si="88"/>
        <v>0</v>
      </c>
      <c r="M100" s="72">
        <f t="shared" si="88"/>
        <v>0</v>
      </c>
      <c r="N100" s="72">
        <f t="shared" si="88"/>
        <v>0</v>
      </c>
      <c r="O100" s="72">
        <f t="shared" si="88"/>
        <v>0</v>
      </c>
      <c r="P100" s="72">
        <f t="shared" si="88"/>
        <v>0</v>
      </c>
      <c r="Q100" s="72">
        <f t="shared" si="88"/>
        <v>0</v>
      </c>
      <c r="R100" s="72">
        <f t="shared" si="88"/>
        <v>0</v>
      </c>
      <c r="S100" s="72">
        <f t="shared" si="88"/>
        <v>0</v>
      </c>
      <c r="T100" s="72">
        <f t="shared" si="88"/>
        <v>0</v>
      </c>
      <c r="U100" s="72">
        <f t="shared" si="88"/>
        <v>0</v>
      </c>
      <c r="V100" s="72">
        <f t="shared" si="88"/>
        <v>0</v>
      </c>
      <c r="W100" s="72">
        <f t="shared" si="88"/>
        <v>0</v>
      </c>
      <c r="X100" s="72">
        <f t="shared" si="88"/>
        <v>0</v>
      </c>
      <c r="Y100" s="72">
        <f t="shared" si="88"/>
        <v>0</v>
      </c>
      <c r="Z100" s="72">
        <f t="shared" si="88"/>
        <v>0</v>
      </c>
      <c r="AA100" s="72">
        <f t="shared" si="88"/>
        <v>0</v>
      </c>
      <c r="AB100" s="72">
        <f t="shared" si="88"/>
        <v>0</v>
      </c>
      <c r="AC100" s="72">
        <f t="shared" si="88"/>
        <v>0</v>
      </c>
      <c r="AD100" s="72">
        <f t="shared" si="88"/>
        <v>0</v>
      </c>
      <c r="AE100" s="72">
        <f t="shared" si="88"/>
        <v>0</v>
      </c>
      <c r="AF100" s="72">
        <f t="shared" si="88"/>
        <v>0</v>
      </c>
      <c r="AG100" s="72">
        <f t="shared" si="88"/>
        <v>0</v>
      </c>
      <c r="AH100" s="72">
        <f t="shared" si="88"/>
        <v>0</v>
      </c>
      <c r="AI100" s="72">
        <f t="shared" si="88"/>
        <v>0</v>
      </c>
      <c r="AJ100" s="72">
        <f t="shared" si="88"/>
        <v>0</v>
      </c>
      <c r="AK100" s="72">
        <f t="shared" si="88"/>
        <v>0</v>
      </c>
      <c r="AL100" s="72">
        <f t="shared" si="88"/>
        <v>0</v>
      </c>
      <c r="AM100" s="72">
        <f t="shared" si="88"/>
        <v>0</v>
      </c>
      <c r="AN100" s="72">
        <f t="shared" si="88"/>
        <v>0</v>
      </c>
      <c r="AO100" s="72">
        <f t="shared" si="88"/>
        <v>0</v>
      </c>
      <c r="AP100" s="72">
        <f t="shared" si="88"/>
        <v>0</v>
      </c>
      <c r="AQ100" s="72">
        <f t="shared" si="88"/>
        <v>0</v>
      </c>
      <c r="AR100" s="72">
        <f t="shared" si="88"/>
        <v>0</v>
      </c>
      <c r="AS100" s="72">
        <f t="shared" si="88"/>
        <v>0</v>
      </c>
      <c r="AT100" s="72">
        <f t="shared" si="88"/>
        <v>0</v>
      </c>
      <c r="AU100" s="72">
        <f t="shared" si="88"/>
        <v>0</v>
      </c>
      <c r="AV100" s="72">
        <f t="shared" si="88"/>
        <v>0</v>
      </c>
      <c r="AW100" s="72">
        <f t="shared" si="88"/>
        <v>0</v>
      </c>
      <c r="AX100" s="72">
        <f t="shared" si="88"/>
        <v>0</v>
      </c>
      <c r="AY100" s="72">
        <f t="shared" si="88"/>
        <v>0</v>
      </c>
      <c r="AZ100" s="72">
        <f t="shared" si="88"/>
        <v>0</v>
      </c>
      <c r="BA100" s="72">
        <f t="shared" si="88"/>
        <v>0</v>
      </c>
      <c r="BB100" s="72">
        <f t="shared" si="88"/>
        <v>0</v>
      </c>
      <c r="BC100" s="72">
        <f t="shared" si="88"/>
        <v>0</v>
      </c>
      <c r="BD100" s="72">
        <f t="shared" si="88"/>
        <v>0</v>
      </c>
      <c r="BE100" s="72">
        <f t="shared" si="88"/>
        <v>0</v>
      </c>
      <c r="BF100" s="72">
        <f t="shared" si="88"/>
        <v>0</v>
      </c>
      <c r="BG100" s="72">
        <f t="shared" si="88"/>
        <v>0</v>
      </c>
      <c r="BH100" s="72">
        <f t="shared" si="88"/>
        <v>0</v>
      </c>
      <c r="BI100" s="72">
        <f t="shared" si="88"/>
        <v>0</v>
      </c>
      <c r="BJ100" s="72">
        <f t="shared" si="88"/>
        <v>0</v>
      </c>
      <c r="BK100" s="72">
        <f t="shared" si="88"/>
        <v>0</v>
      </c>
      <c r="BL100" s="72">
        <f t="shared" si="88"/>
        <v>0</v>
      </c>
      <c r="BM100" s="72">
        <f t="shared" si="88"/>
        <v>0</v>
      </c>
      <c r="BN100" s="72">
        <f t="shared" si="88"/>
        <v>0</v>
      </c>
      <c r="BO100" s="72">
        <f t="shared" si="88"/>
        <v>0</v>
      </c>
      <c r="BP100" s="72">
        <f t="shared" si="88"/>
        <v>0</v>
      </c>
      <c r="BQ100" s="72">
        <f t="shared" si="88"/>
        <v>0</v>
      </c>
      <c r="BR100" s="72">
        <f t="shared" ref="BR100:BU100" si="89">BR47*BR$106</f>
        <v>0</v>
      </c>
      <c r="BS100" s="72">
        <f t="shared" si="89"/>
        <v>0</v>
      </c>
      <c r="BT100" s="72">
        <f t="shared" si="89"/>
        <v>0</v>
      </c>
      <c r="BU100" s="72">
        <f t="shared" si="89"/>
        <v>0</v>
      </c>
      <c r="BV100" s="135">
        <f t="shared" si="7"/>
        <v>0</v>
      </c>
    </row>
    <row r="101" spans="2:75" ht="15" thickTop="1" thickBot="1" x14ac:dyDescent="0.2">
      <c r="B101" s="115"/>
      <c r="C101" s="113" t="s">
        <v>347</v>
      </c>
      <c r="D101" s="142">
        <f t="shared" si="4"/>
        <v>0</v>
      </c>
      <c r="E101" s="143">
        <f t="shared" si="4"/>
        <v>0</v>
      </c>
      <c r="F101" s="143">
        <f t="shared" ref="F101:BQ101" si="90">F48*F$106</f>
        <v>0</v>
      </c>
      <c r="G101" s="143">
        <f t="shared" si="90"/>
        <v>0</v>
      </c>
      <c r="H101" s="143">
        <f t="shared" si="90"/>
        <v>0</v>
      </c>
      <c r="I101" s="143">
        <f t="shared" si="90"/>
        <v>0</v>
      </c>
      <c r="J101" s="143">
        <f t="shared" si="90"/>
        <v>0</v>
      </c>
      <c r="K101" s="143">
        <f t="shared" si="90"/>
        <v>0</v>
      </c>
      <c r="L101" s="143">
        <f t="shared" si="90"/>
        <v>0</v>
      </c>
      <c r="M101" s="143">
        <f t="shared" si="90"/>
        <v>0</v>
      </c>
      <c r="N101" s="143">
        <f t="shared" si="90"/>
        <v>0</v>
      </c>
      <c r="O101" s="143">
        <f t="shared" si="90"/>
        <v>0</v>
      </c>
      <c r="P101" s="143">
        <f t="shared" si="90"/>
        <v>0</v>
      </c>
      <c r="Q101" s="143">
        <f t="shared" si="90"/>
        <v>0</v>
      </c>
      <c r="R101" s="143">
        <f t="shared" si="90"/>
        <v>0</v>
      </c>
      <c r="S101" s="143">
        <f t="shared" si="90"/>
        <v>0</v>
      </c>
      <c r="T101" s="143">
        <f t="shared" si="90"/>
        <v>0</v>
      </c>
      <c r="U101" s="143">
        <f t="shared" si="90"/>
        <v>0</v>
      </c>
      <c r="V101" s="143">
        <f t="shared" si="90"/>
        <v>0</v>
      </c>
      <c r="W101" s="143">
        <f t="shared" si="90"/>
        <v>0</v>
      </c>
      <c r="X101" s="143">
        <f t="shared" si="90"/>
        <v>0</v>
      </c>
      <c r="Y101" s="143">
        <f t="shared" si="90"/>
        <v>0</v>
      </c>
      <c r="Z101" s="143">
        <f t="shared" si="90"/>
        <v>0</v>
      </c>
      <c r="AA101" s="143">
        <f t="shared" si="90"/>
        <v>0</v>
      </c>
      <c r="AB101" s="143">
        <f t="shared" si="90"/>
        <v>0</v>
      </c>
      <c r="AC101" s="143">
        <f t="shared" si="90"/>
        <v>0</v>
      </c>
      <c r="AD101" s="143">
        <f t="shared" si="90"/>
        <v>0</v>
      </c>
      <c r="AE101" s="143">
        <f t="shared" si="90"/>
        <v>0</v>
      </c>
      <c r="AF101" s="143">
        <f t="shared" si="90"/>
        <v>0</v>
      </c>
      <c r="AG101" s="143">
        <f t="shared" si="90"/>
        <v>0</v>
      </c>
      <c r="AH101" s="143">
        <f t="shared" si="90"/>
        <v>0</v>
      </c>
      <c r="AI101" s="143">
        <f t="shared" si="90"/>
        <v>0</v>
      </c>
      <c r="AJ101" s="143">
        <f t="shared" si="90"/>
        <v>0</v>
      </c>
      <c r="AK101" s="143">
        <f t="shared" si="90"/>
        <v>0</v>
      </c>
      <c r="AL101" s="143">
        <f t="shared" si="90"/>
        <v>0</v>
      </c>
      <c r="AM101" s="143">
        <f t="shared" si="90"/>
        <v>0</v>
      </c>
      <c r="AN101" s="143">
        <f t="shared" si="90"/>
        <v>0</v>
      </c>
      <c r="AO101" s="143">
        <f t="shared" si="90"/>
        <v>0</v>
      </c>
      <c r="AP101" s="143">
        <f t="shared" si="90"/>
        <v>0</v>
      </c>
      <c r="AQ101" s="143">
        <f t="shared" si="90"/>
        <v>0</v>
      </c>
      <c r="AR101" s="143">
        <f t="shared" si="90"/>
        <v>0</v>
      </c>
      <c r="AS101" s="143">
        <f t="shared" si="90"/>
        <v>0</v>
      </c>
      <c r="AT101" s="143">
        <f t="shared" si="90"/>
        <v>0</v>
      </c>
      <c r="AU101" s="143">
        <f t="shared" si="90"/>
        <v>0</v>
      </c>
      <c r="AV101" s="143">
        <f t="shared" si="90"/>
        <v>0</v>
      </c>
      <c r="AW101" s="143">
        <f t="shared" si="90"/>
        <v>0</v>
      </c>
      <c r="AX101" s="143">
        <f t="shared" si="90"/>
        <v>0</v>
      </c>
      <c r="AY101" s="143">
        <f t="shared" si="90"/>
        <v>0</v>
      </c>
      <c r="AZ101" s="143">
        <f t="shared" si="90"/>
        <v>0</v>
      </c>
      <c r="BA101" s="143">
        <f t="shared" si="90"/>
        <v>0</v>
      </c>
      <c r="BB101" s="143">
        <f t="shared" si="90"/>
        <v>0</v>
      </c>
      <c r="BC101" s="143">
        <f t="shared" si="90"/>
        <v>0</v>
      </c>
      <c r="BD101" s="143">
        <f t="shared" si="90"/>
        <v>0</v>
      </c>
      <c r="BE101" s="143">
        <f t="shared" si="90"/>
        <v>0</v>
      </c>
      <c r="BF101" s="143">
        <f t="shared" si="90"/>
        <v>0</v>
      </c>
      <c r="BG101" s="143">
        <f t="shared" si="90"/>
        <v>0</v>
      </c>
      <c r="BH101" s="143">
        <f t="shared" si="90"/>
        <v>0</v>
      </c>
      <c r="BI101" s="143">
        <f t="shared" si="90"/>
        <v>0</v>
      </c>
      <c r="BJ101" s="143">
        <f t="shared" si="90"/>
        <v>0</v>
      </c>
      <c r="BK101" s="143">
        <f t="shared" si="90"/>
        <v>0</v>
      </c>
      <c r="BL101" s="143">
        <f t="shared" si="90"/>
        <v>0</v>
      </c>
      <c r="BM101" s="143">
        <f t="shared" si="90"/>
        <v>0</v>
      </c>
      <c r="BN101" s="143">
        <f t="shared" si="90"/>
        <v>0</v>
      </c>
      <c r="BO101" s="143">
        <f t="shared" si="90"/>
        <v>0</v>
      </c>
      <c r="BP101" s="143">
        <f t="shared" si="90"/>
        <v>0</v>
      </c>
      <c r="BQ101" s="143">
        <f t="shared" si="90"/>
        <v>0</v>
      </c>
      <c r="BR101" s="143">
        <f t="shared" ref="BR101:BU101" si="91">BR48*BR$106</f>
        <v>0</v>
      </c>
      <c r="BS101" s="143">
        <f t="shared" si="91"/>
        <v>0</v>
      </c>
      <c r="BT101" s="143">
        <f t="shared" si="91"/>
        <v>0</v>
      </c>
      <c r="BU101" s="143">
        <f t="shared" si="91"/>
        <v>0</v>
      </c>
      <c r="BV101" s="213">
        <f t="shared" si="7"/>
        <v>0</v>
      </c>
      <c r="BW101" s="254" t="s">
        <v>380</v>
      </c>
    </row>
    <row r="102" spans="2:75" ht="15" thickTop="1" thickBot="1" x14ac:dyDescent="0.2">
      <c r="B102" s="116"/>
      <c r="C102" s="117" t="s">
        <v>390</v>
      </c>
      <c r="D102" s="144">
        <f>D49*D$106</f>
        <v>0</v>
      </c>
      <c r="E102" s="145">
        <f>E49*E$106</f>
        <v>0</v>
      </c>
      <c r="F102" s="145">
        <f t="shared" ref="F102:BQ102" si="92">F49*F$106</f>
        <v>0</v>
      </c>
      <c r="G102" s="145">
        <f t="shared" si="92"/>
        <v>0</v>
      </c>
      <c r="H102" s="145">
        <f t="shared" si="92"/>
        <v>0</v>
      </c>
      <c r="I102" s="145">
        <f t="shared" si="92"/>
        <v>0</v>
      </c>
      <c r="J102" s="145">
        <f t="shared" si="92"/>
        <v>0</v>
      </c>
      <c r="K102" s="145">
        <f t="shared" si="92"/>
        <v>0</v>
      </c>
      <c r="L102" s="145">
        <f t="shared" si="92"/>
        <v>0</v>
      </c>
      <c r="M102" s="145">
        <f t="shared" si="92"/>
        <v>0</v>
      </c>
      <c r="N102" s="145">
        <f t="shared" si="92"/>
        <v>0</v>
      </c>
      <c r="O102" s="145">
        <f t="shared" si="92"/>
        <v>0</v>
      </c>
      <c r="P102" s="145">
        <f t="shared" si="92"/>
        <v>0</v>
      </c>
      <c r="Q102" s="145">
        <f t="shared" si="92"/>
        <v>0</v>
      </c>
      <c r="R102" s="145">
        <f t="shared" si="92"/>
        <v>0</v>
      </c>
      <c r="S102" s="145">
        <f t="shared" si="92"/>
        <v>0</v>
      </c>
      <c r="T102" s="145">
        <f t="shared" si="92"/>
        <v>0</v>
      </c>
      <c r="U102" s="145">
        <f t="shared" si="92"/>
        <v>0</v>
      </c>
      <c r="V102" s="145">
        <f t="shared" si="92"/>
        <v>0</v>
      </c>
      <c r="W102" s="145">
        <f t="shared" si="92"/>
        <v>0</v>
      </c>
      <c r="X102" s="145">
        <f t="shared" si="92"/>
        <v>0</v>
      </c>
      <c r="Y102" s="145">
        <f t="shared" si="92"/>
        <v>0</v>
      </c>
      <c r="Z102" s="145">
        <f t="shared" si="92"/>
        <v>0</v>
      </c>
      <c r="AA102" s="145">
        <f t="shared" si="92"/>
        <v>0</v>
      </c>
      <c r="AB102" s="145">
        <f t="shared" si="92"/>
        <v>0</v>
      </c>
      <c r="AC102" s="145">
        <f t="shared" si="92"/>
        <v>0</v>
      </c>
      <c r="AD102" s="145">
        <f t="shared" si="92"/>
        <v>0</v>
      </c>
      <c r="AE102" s="145">
        <f t="shared" si="92"/>
        <v>0</v>
      </c>
      <c r="AF102" s="145">
        <f t="shared" si="92"/>
        <v>0</v>
      </c>
      <c r="AG102" s="145">
        <f t="shared" si="92"/>
        <v>0</v>
      </c>
      <c r="AH102" s="145">
        <f t="shared" si="92"/>
        <v>0</v>
      </c>
      <c r="AI102" s="145">
        <f t="shared" si="92"/>
        <v>0</v>
      </c>
      <c r="AJ102" s="145">
        <f t="shared" si="92"/>
        <v>0</v>
      </c>
      <c r="AK102" s="145">
        <f t="shared" si="92"/>
        <v>0</v>
      </c>
      <c r="AL102" s="145">
        <f t="shared" si="92"/>
        <v>0</v>
      </c>
      <c r="AM102" s="145">
        <f t="shared" si="92"/>
        <v>0</v>
      </c>
      <c r="AN102" s="145">
        <f t="shared" si="92"/>
        <v>0</v>
      </c>
      <c r="AO102" s="145">
        <f t="shared" si="92"/>
        <v>0</v>
      </c>
      <c r="AP102" s="145">
        <f t="shared" si="92"/>
        <v>0</v>
      </c>
      <c r="AQ102" s="145">
        <f t="shared" si="92"/>
        <v>0</v>
      </c>
      <c r="AR102" s="145">
        <f t="shared" si="92"/>
        <v>0</v>
      </c>
      <c r="AS102" s="145">
        <f t="shared" si="92"/>
        <v>0</v>
      </c>
      <c r="AT102" s="145">
        <f t="shared" si="92"/>
        <v>0</v>
      </c>
      <c r="AU102" s="145">
        <f t="shared" si="92"/>
        <v>0</v>
      </c>
      <c r="AV102" s="145">
        <f t="shared" si="92"/>
        <v>0</v>
      </c>
      <c r="AW102" s="145">
        <f t="shared" si="92"/>
        <v>0</v>
      </c>
      <c r="AX102" s="145">
        <f t="shared" si="92"/>
        <v>0</v>
      </c>
      <c r="AY102" s="145">
        <f t="shared" si="92"/>
        <v>0</v>
      </c>
      <c r="AZ102" s="145">
        <f t="shared" si="92"/>
        <v>0</v>
      </c>
      <c r="BA102" s="145">
        <f t="shared" si="92"/>
        <v>0</v>
      </c>
      <c r="BB102" s="145">
        <f t="shared" si="92"/>
        <v>0</v>
      </c>
      <c r="BC102" s="145">
        <f t="shared" si="92"/>
        <v>0</v>
      </c>
      <c r="BD102" s="145">
        <f t="shared" si="92"/>
        <v>0</v>
      </c>
      <c r="BE102" s="145">
        <f t="shared" si="92"/>
        <v>0</v>
      </c>
      <c r="BF102" s="145">
        <f t="shared" si="92"/>
        <v>0</v>
      </c>
      <c r="BG102" s="145">
        <f t="shared" si="92"/>
        <v>0</v>
      </c>
      <c r="BH102" s="145">
        <f t="shared" si="92"/>
        <v>0</v>
      </c>
      <c r="BI102" s="145">
        <f t="shared" si="92"/>
        <v>0</v>
      </c>
      <c r="BJ102" s="145">
        <f t="shared" si="92"/>
        <v>0</v>
      </c>
      <c r="BK102" s="145">
        <f t="shared" si="92"/>
        <v>0</v>
      </c>
      <c r="BL102" s="145">
        <f t="shared" si="92"/>
        <v>0</v>
      </c>
      <c r="BM102" s="145">
        <f t="shared" si="92"/>
        <v>0</v>
      </c>
      <c r="BN102" s="145">
        <f t="shared" si="92"/>
        <v>0</v>
      </c>
      <c r="BO102" s="145">
        <f t="shared" si="92"/>
        <v>0</v>
      </c>
      <c r="BP102" s="145">
        <f t="shared" si="92"/>
        <v>0</v>
      </c>
      <c r="BQ102" s="145">
        <f t="shared" si="92"/>
        <v>0</v>
      </c>
      <c r="BR102" s="145">
        <f t="shared" ref="BR102:BU102" si="93">BR49*BR$106</f>
        <v>0</v>
      </c>
      <c r="BS102" s="145">
        <f t="shared" si="93"/>
        <v>0</v>
      </c>
      <c r="BT102" s="145">
        <f t="shared" si="93"/>
        <v>0</v>
      </c>
      <c r="BU102" s="145">
        <f t="shared" si="93"/>
        <v>0</v>
      </c>
      <c r="BV102" s="137">
        <f t="shared" si="7"/>
        <v>0</v>
      </c>
    </row>
    <row r="103" spans="2:75" ht="13.5" x14ac:dyDescent="0.15">
      <c r="B103" s="18"/>
      <c r="C103" s="19"/>
      <c r="D103" s="16"/>
      <c r="E103" s="12"/>
      <c r="F103" s="16"/>
      <c r="G103" s="12"/>
    </row>
    <row r="104" spans="2:75" ht="13.5" x14ac:dyDescent="0.15">
      <c r="B104" s="18"/>
      <c r="C104" s="19"/>
      <c r="D104" s="16"/>
      <c r="E104" s="12"/>
      <c r="F104" s="16"/>
      <c r="G104" s="12"/>
    </row>
    <row r="105" spans="2:75" ht="14.25" thickBot="1" x14ac:dyDescent="0.2">
      <c r="B105" s="18"/>
      <c r="C105" s="19"/>
      <c r="D105" s="16"/>
      <c r="E105" s="12"/>
      <c r="F105" s="16"/>
      <c r="G105" s="12"/>
    </row>
    <row r="106" spans="2:75" ht="14.25" thickBot="1" x14ac:dyDescent="0.2">
      <c r="B106" s="128"/>
      <c r="C106" s="129" t="s">
        <v>349</v>
      </c>
      <c r="D106" s="130">
        <f>'入力シート '!$K6</f>
        <v>0</v>
      </c>
      <c r="E106" s="131">
        <f>'入力シート '!$K7</f>
        <v>0</v>
      </c>
      <c r="F106" s="131">
        <f>'入力シート '!$K8</f>
        <v>0</v>
      </c>
      <c r="G106" s="131">
        <f>'入力シート '!$K9</f>
        <v>0</v>
      </c>
      <c r="H106" s="131">
        <f>'入力シート '!$K10</f>
        <v>0</v>
      </c>
      <c r="I106" s="131">
        <f>'入力シート '!$K11</f>
        <v>0</v>
      </c>
      <c r="J106" s="131">
        <f>'入力シート '!$K12</f>
        <v>0</v>
      </c>
      <c r="K106" s="131">
        <f>'入力シート '!$K14</f>
        <v>0</v>
      </c>
      <c r="L106" s="131">
        <f>'入力シート '!$K15</f>
        <v>0</v>
      </c>
      <c r="M106" s="131">
        <f>'入力シート '!$K16</f>
        <v>0</v>
      </c>
      <c r="N106" s="131">
        <f>'入力シート '!$K17</f>
        <v>0</v>
      </c>
      <c r="O106" s="131">
        <f>'入力シート '!$K18</f>
        <v>0</v>
      </c>
      <c r="P106" s="131">
        <f>'入力シート '!$K19</f>
        <v>0</v>
      </c>
      <c r="Q106" s="131">
        <f>'入力シート '!$K20</f>
        <v>0</v>
      </c>
      <c r="R106" s="131">
        <f>'入力シート '!$K21</f>
        <v>0</v>
      </c>
      <c r="S106" s="131">
        <f>'入力シート '!$K22</f>
        <v>0</v>
      </c>
      <c r="T106" s="131">
        <f>'入力シート '!$K23</f>
        <v>0</v>
      </c>
      <c r="U106" s="131">
        <f>'入力シート '!$K24</f>
        <v>0</v>
      </c>
      <c r="V106" s="131">
        <f>'入力シート '!$K25</f>
        <v>0</v>
      </c>
      <c r="W106" s="131">
        <f>'入力シート '!$K26</f>
        <v>0</v>
      </c>
      <c r="X106" s="131">
        <f>'入力シート '!$K27</f>
        <v>0</v>
      </c>
      <c r="Y106" s="131">
        <f>'入力シート '!$K28</f>
        <v>0</v>
      </c>
      <c r="Z106" s="131">
        <f>'入力シート '!$K29</f>
        <v>0</v>
      </c>
      <c r="AA106" s="131">
        <f>'入力シート '!$K30</f>
        <v>0</v>
      </c>
      <c r="AB106" s="131">
        <f>'入力シート '!$K31</f>
        <v>0</v>
      </c>
      <c r="AC106" s="131">
        <f>'入力シート '!$K32</f>
        <v>0</v>
      </c>
      <c r="AD106" s="131">
        <f>'入力シート '!$K33</f>
        <v>0</v>
      </c>
      <c r="AE106" s="131">
        <f>'入力シート '!$K34</f>
        <v>0</v>
      </c>
      <c r="AF106" s="131">
        <f>'入力シート '!$K35</f>
        <v>0</v>
      </c>
      <c r="AG106" s="131">
        <f>'入力シート '!$K36</f>
        <v>0</v>
      </c>
      <c r="AH106" s="131">
        <f>'入力シート '!$K37</f>
        <v>0</v>
      </c>
      <c r="AI106" s="131">
        <f>'入力シート '!$K38</f>
        <v>0</v>
      </c>
      <c r="AJ106" s="131">
        <f>'入力シート '!$K39</f>
        <v>0</v>
      </c>
      <c r="AK106" s="131">
        <f>'入力シート '!$K40</f>
        <v>0</v>
      </c>
      <c r="AL106" s="131">
        <f>'入力シート '!$K41</f>
        <v>0</v>
      </c>
      <c r="AM106" s="131">
        <f>'入力シート '!$K42</f>
        <v>0</v>
      </c>
      <c r="AN106" s="131">
        <f>'入力シート '!$K43</f>
        <v>0</v>
      </c>
      <c r="AO106" s="131">
        <f>'入力シート '!$K44</f>
        <v>0</v>
      </c>
      <c r="AP106" s="131">
        <f>'入力シート '!$K45</f>
        <v>0</v>
      </c>
      <c r="AQ106" s="131">
        <f>'入力シート '!$K46</f>
        <v>0</v>
      </c>
      <c r="AR106" s="131">
        <f>'入力シート '!$K47</f>
        <v>0</v>
      </c>
      <c r="AS106" s="131">
        <f>'入力シート '!$K48</f>
        <v>0</v>
      </c>
      <c r="AT106" s="131">
        <f>'入力シート '!$K49</f>
        <v>0</v>
      </c>
      <c r="AU106" s="131">
        <f>'入力シート '!$K50</f>
        <v>0</v>
      </c>
      <c r="AV106" s="131">
        <f>'入力シート '!$K51</f>
        <v>0</v>
      </c>
      <c r="AW106" s="131">
        <f>'入力シート '!$K52</f>
        <v>0</v>
      </c>
      <c r="AX106" s="131">
        <f>'入力シート '!$K53</f>
        <v>0</v>
      </c>
      <c r="AY106" s="131">
        <f>'入力シート '!$K54</f>
        <v>0</v>
      </c>
      <c r="AZ106" s="131">
        <f>'入力シート '!$K55</f>
        <v>0</v>
      </c>
      <c r="BA106" s="131">
        <f>'入力シート '!$K56</f>
        <v>0</v>
      </c>
      <c r="BB106" s="131">
        <f>'入力シート '!$K57</f>
        <v>0</v>
      </c>
      <c r="BC106" s="131">
        <f>'入力シート '!$K58</f>
        <v>0</v>
      </c>
      <c r="BD106" s="131">
        <f>'入力シート '!$K59</f>
        <v>0</v>
      </c>
      <c r="BE106" s="131">
        <f>'入力シート '!$K60</f>
        <v>0</v>
      </c>
      <c r="BF106" s="131">
        <f>'入力シート '!$K61</f>
        <v>0</v>
      </c>
      <c r="BG106" s="131">
        <f>'入力シート '!$K62</f>
        <v>0</v>
      </c>
      <c r="BH106" s="131">
        <f>'入力シート '!$K63</f>
        <v>0</v>
      </c>
      <c r="BI106" s="131">
        <f>'入力シート '!$K64</f>
        <v>0</v>
      </c>
      <c r="BJ106" s="131">
        <f>'入力シート '!$K65</f>
        <v>0</v>
      </c>
      <c r="BK106" s="131">
        <f>'入力シート '!$K66</f>
        <v>0</v>
      </c>
      <c r="BL106" s="131">
        <f>'入力シート '!$K67</f>
        <v>0</v>
      </c>
      <c r="BM106" s="131">
        <f>'入力シート '!$K68</f>
        <v>0</v>
      </c>
      <c r="BN106" s="131">
        <f>'入力シート '!$K69</f>
        <v>0</v>
      </c>
      <c r="BO106" s="131">
        <f>'入力シート '!$K70</f>
        <v>0</v>
      </c>
      <c r="BP106" s="131">
        <f>'入力シート '!$K71</f>
        <v>0</v>
      </c>
      <c r="BQ106" s="131">
        <f>'入力シート '!$K72</f>
        <v>0</v>
      </c>
      <c r="BR106" s="131">
        <f>'入力シート '!$K73</f>
        <v>0</v>
      </c>
      <c r="BS106" s="131">
        <f>'入力シート '!$K74</f>
        <v>0</v>
      </c>
      <c r="BT106" s="131">
        <f>'入力シート '!$K75</f>
        <v>0</v>
      </c>
      <c r="BU106" s="132">
        <f>'入力シート '!$K76</f>
        <v>0</v>
      </c>
      <c r="BV106" s="138">
        <f>SUM(D106:BU106)</f>
        <v>0</v>
      </c>
    </row>
  </sheetData>
  <mergeCells count="2">
    <mergeCell ref="B2:C3"/>
    <mergeCell ref="B55:C56"/>
  </mergeCells>
  <phoneticPr fontId="3"/>
  <pageMargins left="0.62992125984251968" right="0.51181102362204722" top="0.51181102362204722" bottom="0.19685039370078741" header="0.51181102362204722" footer="0.51181102362204722"/>
  <pageSetup paperSize="9" scale="45" firstPageNumber="131" orientation="landscape" verticalDpi="360" r:id="rId1"/>
  <headerFooter alignWithMargins="0">
    <oddFooter>&amp;C&amp;"ＭＳ Ｐ明朝,標準"&amp;16　&amp;18―&amp;P&amp;
―</oddFooter>
  </headerFooter>
  <ignoredErrors>
    <ignoredError sqref="B4:B40 B57:B9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43"/>
  <sheetViews>
    <sheetView zoomScaleNormal="100" workbookViewId="0">
      <selection activeCell="C28" sqref="C28"/>
    </sheetView>
  </sheetViews>
  <sheetFormatPr defaultColWidth="18.625" defaultRowHeight="12.75" customHeight="1" x14ac:dyDescent="0.15"/>
  <cols>
    <col min="1" max="1" width="2.625" customWidth="1"/>
    <col min="2" max="2" width="4.625" customWidth="1"/>
    <col min="3" max="3" width="25.625" customWidth="1"/>
    <col min="4" max="9" width="11.125" customWidth="1"/>
    <col min="10" max="10" width="8.125" customWidth="1"/>
    <col min="11" max="13" width="11.125" customWidth="1"/>
    <col min="14" max="14" width="4.625" customWidth="1"/>
    <col min="15" max="15" width="8.125" customWidth="1"/>
    <col min="16" max="16" width="4.625" customWidth="1"/>
    <col min="17" max="17" width="25.625" customWidth="1"/>
    <col min="18" max="54" width="12.125" customWidth="1"/>
    <col min="55" max="55" width="5.75" customWidth="1"/>
  </cols>
  <sheetData>
    <row r="1" spans="2:54" ht="22.5" customHeight="1" thickBot="1" x14ac:dyDescent="0.2">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row>
    <row r="2" spans="2:54" ht="19.5" customHeight="1" x14ac:dyDescent="0.15">
      <c r="B2" s="402"/>
      <c r="C2" s="404"/>
      <c r="D2" s="406" t="s">
        <v>52</v>
      </c>
      <c r="E2" s="408" t="s">
        <v>53</v>
      </c>
      <c r="F2" s="408" t="s">
        <v>62</v>
      </c>
      <c r="G2" s="410" t="s">
        <v>54</v>
      </c>
      <c r="H2" s="412" t="s">
        <v>59</v>
      </c>
      <c r="I2" s="414" t="s">
        <v>60</v>
      </c>
      <c r="P2" s="398" t="s">
        <v>358</v>
      </c>
      <c r="Q2" s="399"/>
      <c r="R2" s="195" t="s">
        <v>0</v>
      </c>
      <c r="S2" s="195" t="s">
        <v>1</v>
      </c>
      <c r="T2" s="195" t="s">
        <v>3</v>
      </c>
      <c r="U2" s="195" t="s">
        <v>4</v>
      </c>
      <c r="V2" s="195" t="s">
        <v>6</v>
      </c>
      <c r="W2" s="195" t="s">
        <v>8</v>
      </c>
      <c r="X2" s="195" t="s">
        <v>10</v>
      </c>
      <c r="Y2" s="195" t="s">
        <v>12</v>
      </c>
      <c r="Z2" s="195" t="s">
        <v>14</v>
      </c>
      <c r="AA2" s="195" t="s">
        <v>15</v>
      </c>
      <c r="AB2" s="195" t="s">
        <v>16</v>
      </c>
      <c r="AC2" s="195" t="s">
        <v>18</v>
      </c>
      <c r="AD2" s="195" t="s">
        <v>19</v>
      </c>
      <c r="AE2" s="195" t="s">
        <v>21</v>
      </c>
      <c r="AF2" s="195" t="s">
        <v>23</v>
      </c>
      <c r="AG2" s="195" t="s">
        <v>24</v>
      </c>
      <c r="AH2" s="195" t="s">
        <v>26</v>
      </c>
      <c r="AI2" s="195" t="s">
        <v>28</v>
      </c>
      <c r="AJ2" s="195" t="s">
        <v>30</v>
      </c>
      <c r="AK2" s="195" t="s">
        <v>31</v>
      </c>
      <c r="AL2" s="195" t="s">
        <v>32</v>
      </c>
      <c r="AM2" s="195" t="s">
        <v>34</v>
      </c>
      <c r="AN2" s="195" t="s">
        <v>36</v>
      </c>
      <c r="AO2" s="195" t="s">
        <v>37</v>
      </c>
      <c r="AP2" s="195" t="s">
        <v>38</v>
      </c>
      <c r="AQ2" s="195" t="s">
        <v>40</v>
      </c>
      <c r="AR2" s="195" t="s">
        <v>42</v>
      </c>
      <c r="AS2" s="195" t="s">
        <v>43</v>
      </c>
      <c r="AT2" s="195" t="s">
        <v>44</v>
      </c>
      <c r="AU2" s="195" t="s">
        <v>46</v>
      </c>
      <c r="AV2" s="195" t="s">
        <v>48</v>
      </c>
      <c r="AW2" s="195" t="s">
        <v>50</v>
      </c>
      <c r="AX2" s="195" t="s">
        <v>78</v>
      </c>
      <c r="AY2" s="195" t="s">
        <v>88</v>
      </c>
      <c r="AZ2" s="195" t="s">
        <v>89</v>
      </c>
      <c r="BA2" s="195" t="s">
        <v>90</v>
      </c>
      <c r="BB2" s="196" t="s">
        <v>91</v>
      </c>
    </row>
    <row r="3" spans="2:54" ht="45" customHeight="1" thickBot="1" x14ac:dyDescent="0.2">
      <c r="B3" s="403"/>
      <c r="C3" s="405"/>
      <c r="D3" s="407"/>
      <c r="E3" s="409"/>
      <c r="F3" s="409"/>
      <c r="G3" s="411"/>
      <c r="H3" s="413"/>
      <c r="I3" s="415"/>
      <c r="K3" s="2"/>
      <c r="P3" s="400"/>
      <c r="Q3" s="401"/>
      <c r="R3" s="197" t="s">
        <v>383</v>
      </c>
      <c r="S3" s="197" t="s">
        <v>2</v>
      </c>
      <c r="T3" s="197" t="s">
        <v>327</v>
      </c>
      <c r="U3" s="197" t="s">
        <v>5</v>
      </c>
      <c r="V3" s="197" t="s">
        <v>7</v>
      </c>
      <c r="W3" s="197" t="s">
        <v>9</v>
      </c>
      <c r="X3" s="197" t="s">
        <v>11</v>
      </c>
      <c r="Y3" s="197" t="s">
        <v>384</v>
      </c>
      <c r="Z3" s="197" t="s">
        <v>13</v>
      </c>
      <c r="AA3" s="197" t="s">
        <v>385</v>
      </c>
      <c r="AB3" s="197" t="s">
        <v>17</v>
      </c>
      <c r="AC3" s="197" t="s">
        <v>359</v>
      </c>
      <c r="AD3" s="197" t="s">
        <v>360</v>
      </c>
      <c r="AE3" s="197" t="s">
        <v>361</v>
      </c>
      <c r="AF3" s="197" t="s">
        <v>328</v>
      </c>
      <c r="AG3" s="197" t="s">
        <v>20</v>
      </c>
      <c r="AH3" s="197" t="s">
        <v>386</v>
      </c>
      <c r="AI3" s="197" t="s">
        <v>22</v>
      </c>
      <c r="AJ3" s="197" t="s">
        <v>25</v>
      </c>
      <c r="AK3" s="197" t="s">
        <v>27</v>
      </c>
      <c r="AL3" s="197" t="s">
        <v>29</v>
      </c>
      <c r="AM3" s="197" t="s">
        <v>362</v>
      </c>
      <c r="AN3" s="197" t="s">
        <v>329</v>
      </c>
      <c r="AO3" s="197" t="s">
        <v>387</v>
      </c>
      <c r="AP3" s="197" t="s">
        <v>388</v>
      </c>
      <c r="AQ3" s="197" t="s">
        <v>33</v>
      </c>
      <c r="AR3" s="197" t="s">
        <v>35</v>
      </c>
      <c r="AS3" s="197" t="s">
        <v>363</v>
      </c>
      <c r="AT3" s="197" t="s">
        <v>330</v>
      </c>
      <c r="AU3" s="197" t="s">
        <v>39</v>
      </c>
      <c r="AV3" s="197" t="s">
        <v>41</v>
      </c>
      <c r="AW3" s="197" t="s">
        <v>364</v>
      </c>
      <c r="AX3" s="197" t="s">
        <v>389</v>
      </c>
      <c r="AY3" s="197" t="s">
        <v>45</v>
      </c>
      <c r="AZ3" s="198" t="s">
        <v>47</v>
      </c>
      <c r="BA3" s="198" t="s">
        <v>49</v>
      </c>
      <c r="BB3" s="199" t="s">
        <v>51</v>
      </c>
    </row>
    <row r="4" spans="2:54" ht="20.100000000000001" customHeight="1" thickBot="1" x14ac:dyDescent="0.2">
      <c r="B4" s="151" t="s">
        <v>0</v>
      </c>
      <c r="C4" s="93" t="s">
        <v>383</v>
      </c>
      <c r="D4" s="267">
        <v>0.48443593801958829</v>
      </c>
      <c r="E4" s="267">
        <v>0.12816884188724531</v>
      </c>
      <c r="F4" s="267">
        <v>0.51080120829418829</v>
      </c>
      <c r="G4" s="266">
        <v>1.6982125045901061E-2</v>
      </c>
      <c r="H4" s="267">
        <v>0.19972453464555273</v>
      </c>
      <c r="I4" s="271">
        <v>3.9705444590099351E-2</v>
      </c>
      <c r="K4" s="163" t="s">
        <v>56</v>
      </c>
      <c r="M4" t="s">
        <v>354</v>
      </c>
      <c r="P4" s="200" t="s">
        <v>0</v>
      </c>
      <c r="Q4" s="201" t="s">
        <v>383</v>
      </c>
      <c r="R4" s="261">
        <v>1.0550512678678956</v>
      </c>
      <c r="S4" s="261">
        <v>3.1528350535947823E-5</v>
      </c>
      <c r="T4" s="261">
        <v>0.11111064826076282</v>
      </c>
      <c r="U4" s="261">
        <v>2.0766958646670714E-3</v>
      </c>
      <c r="V4" s="261">
        <v>3.833640599607138E-3</v>
      </c>
      <c r="W4" s="261">
        <v>2.4627310940569073E-3</v>
      </c>
      <c r="X4" s="261">
        <v>1.7270792425695102E-5</v>
      </c>
      <c r="Y4" s="261">
        <v>4.8158763680789039E-5</v>
      </c>
      <c r="Z4" s="261">
        <v>5.7206065883528926E-5</v>
      </c>
      <c r="AA4" s="261">
        <v>4.4209698596482186E-5</v>
      </c>
      <c r="AB4" s="261">
        <v>1.1735796527533244E-5</v>
      </c>
      <c r="AC4" s="261">
        <v>1.2872984957399221E-5</v>
      </c>
      <c r="AD4" s="261">
        <v>2.4742306336957176E-5</v>
      </c>
      <c r="AE4" s="261">
        <v>1.4420619913677859E-5</v>
      </c>
      <c r="AF4" s="261">
        <v>2.0363792945766887E-5</v>
      </c>
      <c r="AG4" s="261">
        <v>1.3933177727639423E-5</v>
      </c>
      <c r="AH4" s="261">
        <v>2.0088077306247109E-5</v>
      </c>
      <c r="AI4" s="261">
        <v>8.4889865741760551E-6</v>
      </c>
      <c r="AJ4" s="261">
        <v>2.0188024196942309E-3</v>
      </c>
      <c r="AK4" s="261">
        <v>4.0748387755467697E-4</v>
      </c>
      <c r="AL4" s="261">
        <v>2.2300355784601623E-5</v>
      </c>
      <c r="AM4" s="261">
        <v>4.5752333132752935E-5</v>
      </c>
      <c r="AN4" s="261">
        <v>2.0522502317149811E-5</v>
      </c>
      <c r="AO4" s="261">
        <v>3.3063571812987563E-5</v>
      </c>
      <c r="AP4" s="261">
        <v>1.5669674726585456E-4</v>
      </c>
      <c r="AQ4" s="261">
        <v>3.3363010235503579E-5</v>
      </c>
      <c r="AR4" s="261">
        <v>1.619144164451267E-5</v>
      </c>
      <c r="AS4" s="261">
        <v>5.5860190570723546E-5</v>
      </c>
      <c r="AT4" s="261">
        <v>1.9551688653818769E-4</v>
      </c>
      <c r="AU4" s="261">
        <v>6.1710145986911108E-5</v>
      </c>
      <c r="AV4" s="261">
        <v>1.4920636164146202E-3</v>
      </c>
      <c r="AW4" s="261">
        <v>1.6531590659963533E-3</v>
      </c>
      <c r="AX4" s="261">
        <v>1.1823364625196038E-3</v>
      </c>
      <c r="AY4" s="261">
        <v>5.1630277471320706E-5</v>
      </c>
      <c r="AZ4" s="262">
        <v>1.3032910864558831E-2</v>
      </c>
      <c r="BA4" s="262">
        <v>3.33409576629232E-4</v>
      </c>
      <c r="BB4" s="263">
        <v>1.4434902207967061E-4</v>
      </c>
    </row>
    <row r="5" spans="2:54" ht="20.100000000000001" customHeight="1" thickBot="1" x14ac:dyDescent="0.2">
      <c r="B5" s="151" t="s">
        <v>1</v>
      </c>
      <c r="C5" s="93" t="s">
        <v>2</v>
      </c>
      <c r="D5" s="267">
        <v>7.3040532642197342E-2</v>
      </c>
      <c r="E5" s="267">
        <v>0.24620446561763201</v>
      </c>
      <c r="F5" s="267">
        <v>0.47434956611006945</v>
      </c>
      <c r="G5" s="266">
        <v>8.39444160159544E-5</v>
      </c>
      <c r="H5" s="267">
        <v>2.596875544476052E-2</v>
      </c>
      <c r="I5" s="271">
        <v>1.6525571646665786E-2</v>
      </c>
      <c r="K5" s="164" t="str">
        <f>'入力シート '!N5</f>
        <v>令和元年</v>
      </c>
      <c r="L5" s="165" t="str">
        <f>'入力シート '!O5</f>
        <v>熊本市</v>
      </c>
      <c r="M5" s="166">
        <f>INDEX($K$8:$M$18,VLOOKUP($K$5,$K$8:$N$18,4,FALSE),HLOOKUP($L$5,$L$8:$M$19,12,FALSE))</f>
        <v>0.61430064307162602</v>
      </c>
      <c r="P5" s="200" t="s">
        <v>1</v>
      </c>
      <c r="Q5" s="201" t="s">
        <v>2</v>
      </c>
      <c r="R5" s="261">
        <v>4.5021898864346583E-5</v>
      </c>
      <c r="S5" s="261">
        <v>1.0000995996621698</v>
      </c>
      <c r="T5" s="261">
        <v>5.5278038226713436E-5</v>
      </c>
      <c r="U5" s="261">
        <v>6.7297577336464351E-5</v>
      </c>
      <c r="V5" s="261">
        <v>2.6026416079486236E-4</v>
      </c>
      <c r="W5" s="261">
        <v>6.0990703837114537E-5</v>
      </c>
      <c r="X5" s="261">
        <v>3.9593505118436095E-2</v>
      </c>
      <c r="Y5" s="261">
        <v>6.2506394369357172E-5</v>
      </c>
      <c r="Z5" s="261">
        <v>4.8718202105156039E-3</v>
      </c>
      <c r="AA5" s="261">
        <v>6.7380569499032759E-3</v>
      </c>
      <c r="AB5" s="261">
        <v>6.2015678404226697E-5</v>
      </c>
      <c r="AC5" s="261">
        <v>3.7687320332211494E-5</v>
      </c>
      <c r="AD5" s="261">
        <v>4.2006017722639813E-5</v>
      </c>
      <c r="AE5" s="261">
        <v>3.7053883852931733E-5</v>
      </c>
      <c r="AF5" s="261">
        <v>8.5868206220866852E-5</v>
      </c>
      <c r="AG5" s="261">
        <v>5.2580527086397689E-5</v>
      </c>
      <c r="AH5" s="261">
        <v>2.1608670636501143E-5</v>
      </c>
      <c r="AI5" s="261">
        <v>4.4973312934800981E-5</v>
      </c>
      <c r="AJ5" s="261">
        <v>7.6288948093367932E-5</v>
      </c>
      <c r="AK5" s="261">
        <v>3.9570280258370224E-4</v>
      </c>
      <c r="AL5" s="261">
        <v>2.0640157138140929E-2</v>
      </c>
      <c r="AM5" s="261">
        <v>1.0476333866037359E-4</v>
      </c>
      <c r="AN5" s="261">
        <v>1.2790674937930482E-4</v>
      </c>
      <c r="AO5" s="261">
        <v>1.8377538238183319E-5</v>
      </c>
      <c r="AP5" s="261">
        <v>7.022134334772039E-5</v>
      </c>
      <c r="AQ5" s="261">
        <v>1.5871929221902119E-5</v>
      </c>
      <c r="AR5" s="261">
        <v>1.1959780419182532E-5</v>
      </c>
      <c r="AS5" s="261">
        <v>1.6373059442191052E-4</v>
      </c>
      <c r="AT5" s="261">
        <v>2.244059452277664E-5</v>
      </c>
      <c r="AU5" s="261">
        <v>4.2486396759237585E-5</v>
      </c>
      <c r="AV5" s="261">
        <v>4.7648298820260415E-5</v>
      </c>
      <c r="AW5" s="261">
        <v>2.7073858136971208E-5</v>
      </c>
      <c r="AX5" s="261">
        <v>2.5946268461486476E-5</v>
      </c>
      <c r="AY5" s="261">
        <v>1.6707942944340605E-5</v>
      </c>
      <c r="AZ5" s="262">
        <v>7.1839216880034346E-5</v>
      </c>
      <c r="BA5" s="262">
        <v>3.6731209208506379E-5</v>
      </c>
      <c r="BB5" s="263">
        <v>6.982341019607219E-5</v>
      </c>
    </row>
    <row r="6" spans="2:54" ht="20.100000000000001" customHeight="1" x14ac:dyDescent="0.15">
      <c r="B6" s="151" t="s">
        <v>3</v>
      </c>
      <c r="C6" s="93" t="s">
        <v>327</v>
      </c>
      <c r="D6" s="267">
        <v>0.27154861051273171</v>
      </c>
      <c r="E6" s="267">
        <v>0.17993127271160467</v>
      </c>
      <c r="F6" s="267">
        <v>0.32994639508697654</v>
      </c>
      <c r="G6" s="266">
        <v>7.6456483816323154E-2</v>
      </c>
      <c r="H6" s="267">
        <v>5.5634654092654674E-2</v>
      </c>
      <c r="I6" s="271">
        <v>5.1635818480703095E-2</v>
      </c>
      <c r="K6" s="158"/>
      <c r="L6" s="158"/>
      <c r="M6" s="167"/>
      <c r="P6" s="200" t="s">
        <v>3</v>
      </c>
      <c r="Q6" s="201" t="s">
        <v>327</v>
      </c>
      <c r="R6" s="261">
        <v>2.2010151928839858E-2</v>
      </c>
      <c r="S6" s="261">
        <v>4.0660146383286142E-5</v>
      </c>
      <c r="T6" s="261">
        <v>1.0696585929648759</v>
      </c>
      <c r="U6" s="261">
        <v>1.1275045060809782E-3</v>
      </c>
      <c r="V6" s="261">
        <v>1.3220133441503332E-4</v>
      </c>
      <c r="W6" s="261">
        <v>3.0817349226049452E-3</v>
      </c>
      <c r="X6" s="261">
        <v>1.3125176965220451E-5</v>
      </c>
      <c r="Y6" s="261">
        <v>5.4759244437001878E-5</v>
      </c>
      <c r="Z6" s="261">
        <v>8.1179765088361538E-5</v>
      </c>
      <c r="AA6" s="261">
        <v>2.3920692717293085E-5</v>
      </c>
      <c r="AB6" s="261">
        <v>1.4878566970273738E-5</v>
      </c>
      <c r="AC6" s="261">
        <v>2.0290348398823301E-5</v>
      </c>
      <c r="AD6" s="261">
        <v>1.6475113825405743E-5</v>
      </c>
      <c r="AE6" s="261">
        <v>1.4030166645208093E-5</v>
      </c>
      <c r="AF6" s="261">
        <v>2.2117390800443254E-5</v>
      </c>
      <c r="AG6" s="261">
        <v>1.6855733522072425E-5</v>
      </c>
      <c r="AH6" s="261">
        <v>2.0205786461633401E-5</v>
      </c>
      <c r="AI6" s="261">
        <v>1.1781535769734348E-5</v>
      </c>
      <c r="AJ6" s="261">
        <v>2.579634865311642E-4</v>
      </c>
      <c r="AK6" s="261">
        <v>4.6304794450212819E-5</v>
      </c>
      <c r="AL6" s="261">
        <v>1.7714966000381628E-5</v>
      </c>
      <c r="AM6" s="261">
        <v>4.5140525951606816E-5</v>
      </c>
      <c r="AN6" s="261">
        <v>3.4195625602725779E-5</v>
      </c>
      <c r="AO6" s="261">
        <v>8.5009305489691634E-5</v>
      </c>
      <c r="AP6" s="261">
        <v>1.2782283179007658E-4</v>
      </c>
      <c r="AQ6" s="261">
        <v>3.5266331444467206E-5</v>
      </c>
      <c r="AR6" s="261">
        <v>2.647953299187015E-5</v>
      </c>
      <c r="AS6" s="261">
        <v>9.7028190833325345E-5</v>
      </c>
      <c r="AT6" s="261">
        <v>4.1391730472647976E-4</v>
      </c>
      <c r="AU6" s="261">
        <v>1.3457597299926092E-4</v>
      </c>
      <c r="AV6" s="261">
        <v>2.0506053795647395E-3</v>
      </c>
      <c r="AW6" s="261">
        <v>3.2836260168885643E-3</v>
      </c>
      <c r="AX6" s="261">
        <v>5.3413872893539162E-4</v>
      </c>
      <c r="AY6" s="261">
        <v>7.3996679412988923E-5</v>
      </c>
      <c r="AZ6" s="262">
        <v>3.2579932121281296E-2</v>
      </c>
      <c r="BA6" s="262">
        <v>4.1372025760285272E-5</v>
      </c>
      <c r="BB6" s="263">
        <v>9.8781373196901029E-4</v>
      </c>
    </row>
    <row r="7" spans="2:54" ht="20.100000000000001" customHeight="1" thickBot="1" x14ac:dyDescent="0.2">
      <c r="B7" s="151" t="s">
        <v>4</v>
      </c>
      <c r="C7" s="93" t="s">
        <v>5</v>
      </c>
      <c r="D7" s="267">
        <v>4.967333525695572E-2</v>
      </c>
      <c r="E7" s="267">
        <v>0.30055389350218686</v>
      </c>
      <c r="F7" s="267">
        <v>0.41274393425499151</v>
      </c>
      <c r="G7" s="266">
        <v>3.9798893529951326E-3</v>
      </c>
      <c r="H7" s="267">
        <v>0.15582501785637365</v>
      </c>
      <c r="I7" s="271">
        <v>0.12669452490399519</v>
      </c>
      <c r="K7" t="s">
        <v>274</v>
      </c>
      <c r="P7" s="200" t="s">
        <v>4</v>
      </c>
      <c r="Q7" s="201" t="s">
        <v>5</v>
      </c>
      <c r="R7" s="261">
        <v>3.6895115219744731E-4</v>
      </c>
      <c r="S7" s="261">
        <v>2.470150096165137E-4</v>
      </c>
      <c r="T7" s="261">
        <v>1.0683914059567087E-4</v>
      </c>
      <c r="U7" s="261">
        <v>1.0119125273675671</v>
      </c>
      <c r="V7" s="261">
        <v>2.7772764755067196E-4</v>
      </c>
      <c r="W7" s="261">
        <v>6.8594183686658577E-5</v>
      </c>
      <c r="X7" s="261">
        <v>2.8958760352440172E-5</v>
      </c>
      <c r="Y7" s="261">
        <v>6.9006965176072714E-5</v>
      </c>
      <c r="Z7" s="261">
        <v>9.2651581572221958E-5</v>
      </c>
      <c r="AA7" s="261">
        <v>9.499808315918768E-5</v>
      </c>
      <c r="AB7" s="261">
        <v>7.0218903865094015E-5</v>
      </c>
      <c r="AC7" s="261">
        <v>6.5757538711891205E-5</v>
      </c>
      <c r="AD7" s="261">
        <v>5.0216160679436677E-5</v>
      </c>
      <c r="AE7" s="261">
        <v>6.8578678735103826E-5</v>
      </c>
      <c r="AF7" s="261">
        <v>2.0565603169305757E-4</v>
      </c>
      <c r="AG7" s="261">
        <v>5.9619477023788234E-5</v>
      </c>
      <c r="AH7" s="261">
        <v>1.2764508095769781E-4</v>
      </c>
      <c r="AI7" s="261">
        <v>6.6484209112149602E-5</v>
      </c>
      <c r="AJ7" s="261">
        <v>9.6095756801233437E-5</v>
      </c>
      <c r="AK7" s="261">
        <v>1.7066385318312481E-4</v>
      </c>
      <c r="AL7" s="261">
        <v>2.5320225123972579E-5</v>
      </c>
      <c r="AM7" s="261">
        <v>8.7319801619776047E-5</v>
      </c>
      <c r="AN7" s="261">
        <v>1.1332307152329132E-4</v>
      </c>
      <c r="AO7" s="261">
        <v>1.8271346679305848E-4</v>
      </c>
      <c r="AP7" s="261">
        <v>2.5042907293482879E-4</v>
      </c>
      <c r="AQ7" s="261">
        <v>9.5850770810578477E-5</v>
      </c>
      <c r="AR7" s="261">
        <v>1.1907402787329733E-5</v>
      </c>
      <c r="AS7" s="261">
        <v>9.2923525934782261E-5</v>
      </c>
      <c r="AT7" s="261">
        <v>7.0946480662940868E-5</v>
      </c>
      <c r="AU7" s="261">
        <v>1.7385463087419965E-4</v>
      </c>
      <c r="AV7" s="261">
        <v>2.5468031875812744E-5</v>
      </c>
      <c r="AW7" s="261">
        <v>1.3333066633154552E-4</v>
      </c>
      <c r="AX7" s="261">
        <v>1.281750142859841E-3</v>
      </c>
      <c r="AY7" s="261">
        <v>1.2808610177257493E-4</v>
      </c>
      <c r="AZ7" s="262">
        <v>2.2480273661967587E-4</v>
      </c>
      <c r="BA7" s="262">
        <v>1.0356167781640066E-3</v>
      </c>
      <c r="BB7" s="263">
        <v>6.8820749260711941E-5</v>
      </c>
    </row>
    <row r="8" spans="2:54" ht="20.100000000000001" customHeight="1" thickBot="1" x14ac:dyDescent="0.2">
      <c r="B8" s="151" t="s">
        <v>6</v>
      </c>
      <c r="C8" s="93" t="s">
        <v>7</v>
      </c>
      <c r="D8" s="267">
        <v>0.13278040166266836</v>
      </c>
      <c r="E8" s="267">
        <v>0.2176300500653604</v>
      </c>
      <c r="F8" s="267">
        <v>0.39023236744154577</v>
      </c>
      <c r="G8" s="266">
        <v>3.579892235110444E-3</v>
      </c>
      <c r="H8" s="267">
        <v>7.8579806949722025E-2</v>
      </c>
      <c r="I8" s="271">
        <v>6.8024310493789222E-2</v>
      </c>
      <c r="K8" s="168"/>
      <c r="L8" s="169" t="s">
        <v>61</v>
      </c>
      <c r="M8" s="170" t="s">
        <v>55</v>
      </c>
      <c r="N8" s="171">
        <v>1</v>
      </c>
      <c r="O8" s="3"/>
      <c r="P8" s="200" t="s">
        <v>6</v>
      </c>
      <c r="Q8" s="201" t="s">
        <v>7</v>
      </c>
      <c r="R8" s="261">
        <v>4.0553198189922906E-3</v>
      </c>
      <c r="S8" s="261">
        <v>6.3445110390251633E-4</v>
      </c>
      <c r="T8" s="261">
        <v>3.1396536258675271E-3</v>
      </c>
      <c r="U8" s="261">
        <v>1.4329609915858636E-3</v>
      </c>
      <c r="V8" s="261">
        <v>1.042519104275804</v>
      </c>
      <c r="W8" s="261">
        <v>3.7449848700167798E-3</v>
      </c>
      <c r="X8" s="261">
        <v>2.2288782849269834E-4</v>
      </c>
      <c r="Y8" s="261">
        <v>1.1828269623801453E-3</v>
      </c>
      <c r="Z8" s="261">
        <v>1.5878747765756399E-3</v>
      </c>
      <c r="AA8" s="261">
        <v>8.9739929850222847E-4</v>
      </c>
      <c r="AB8" s="261">
        <v>4.9193715707260451E-4</v>
      </c>
      <c r="AC8" s="261">
        <v>3.7549367777253495E-4</v>
      </c>
      <c r="AD8" s="261">
        <v>3.6460824856887407E-3</v>
      </c>
      <c r="AE8" s="261">
        <v>6.464734198632008E-4</v>
      </c>
      <c r="AF8" s="261">
        <v>6.2170069341841198E-4</v>
      </c>
      <c r="AG8" s="261">
        <v>8.1810195516998207E-4</v>
      </c>
      <c r="AH8" s="261">
        <v>8.5122081235863433E-4</v>
      </c>
      <c r="AI8" s="261">
        <v>3.0595440206424956E-4</v>
      </c>
      <c r="AJ8" s="261">
        <v>2.0284954560456689E-2</v>
      </c>
      <c r="AK8" s="261">
        <v>7.7597184312758307E-3</v>
      </c>
      <c r="AL8" s="261">
        <v>9.9787198750377298E-4</v>
      </c>
      <c r="AM8" s="261">
        <v>9.7680123015161545E-4</v>
      </c>
      <c r="AN8" s="261">
        <v>8.2886572275822146E-4</v>
      </c>
      <c r="AO8" s="261">
        <v>1.3478838259252358E-3</v>
      </c>
      <c r="AP8" s="261">
        <v>1.4584048718712923E-3</v>
      </c>
      <c r="AQ8" s="261">
        <v>1.1392505139101682E-3</v>
      </c>
      <c r="AR8" s="261">
        <v>2.386805395145865E-4</v>
      </c>
      <c r="AS8" s="261">
        <v>6.2224858219807344E-4</v>
      </c>
      <c r="AT8" s="261">
        <v>2.3263980733332877E-3</v>
      </c>
      <c r="AU8" s="261">
        <v>5.9065657224144786E-4</v>
      </c>
      <c r="AV8" s="261">
        <v>1.0300305322027152E-3</v>
      </c>
      <c r="AW8" s="261">
        <v>8.9717977644689821E-4</v>
      </c>
      <c r="AX8" s="261">
        <v>3.3296780437536535E-3</v>
      </c>
      <c r="AY8" s="261">
        <v>8.6209132540145746E-4</v>
      </c>
      <c r="AZ8" s="262">
        <v>1.2588760472939892E-3</v>
      </c>
      <c r="BA8" s="262">
        <v>6.0993066822944815E-2</v>
      </c>
      <c r="BB8" s="263">
        <v>4.7163319955897563E-4</v>
      </c>
    </row>
    <row r="9" spans="2:54" ht="20.100000000000001" customHeight="1" x14ac:dyDescent="0.15">
      <c r="B9" s="151" t="s">
        <v>8</v>
      </c>
      <c r="C9" s="93" t="s">
        <v>9</v>
      </c>
      <c r="D9" s="267">
        <v>5.727180991844405E-2</v>
      </c>
      <c r="E9" s="267">
        <v>0.18958416132462957</v>
      </c>
      <c r="F9" s="267">
        <v>0.51274316691149957</v>
      </c>
      <c r="G9" s="266">
        <v>1.2148935453462517E-2</v>
      </c>
      <c r="H9" s="267">
        <v>4.8400153770284428E-2</v>
      </c>
      <c r="I9" s="271">
        <v>4.7628942528889787E-2</v>
      </c>
      <c r="K9" s="172" t="s">
        <v>275</v>
      </c>
      <c r="L9" s="173">
        <f>IFERROR(L23/L35,"")</f>
        <v>0.66511074281991833</v>
      </c>
      <c r="M9" s="174">
        <f>IFERROR(M23/M35,"")</f>
        <v>0.63456279989201714</v>
      </c>
      <c r="N9" s="175">
        <v>2</v>
      </c>
      <c r="P9" s="200" t="s">
        <v>8</v>
      </c>
      <c r="Q9" s="201" t="s">
        <v>9</v>
      </c>
      <c r="R9" s="261">
        <v>4.3487887480435847E-3</v>
      </c>
      <c r="S9" s="261">
        <v>1.0115048835146554E-3</v>
      </c>
      <c r="T9" s="261">
        <v>1.019124689858396E-3</v>
      </c>
      <c r="U9" s="261">
        <v>5.0247071174406455E-3</v>
      </c>
      <c r="V9" s="261">
        <v>1.6658601284496649E-3</v>
      </c>
      <c r="W9" s="261">
        <v>1.0098983734925124</v>
      </c>
      <c r="X9" s="261">
        <v>6.122287250016281E-4</v>
      </c>
      <c r="Y9" s="261">
        <v>1.2038828643266674E-2</v>
      </c>
      <c r="Z9" s="261">
        <v>1.4146920073868422E-3</v>
      </c>
      <c r="AA9" s="261">
        <v>1.1925546291530655E-3</v>
      </c>
      <c r="AB9" s="261">
        <v>5.3891727959342369E-4</v>
      </c>
      <c r="AC9" s="261">
        <v>3.0579045279929075E-4</v>
      </c>
      <c r="AD9" s="261">
        <v>3.8095706030703364E-4</v>
      </c>
      <c r="AE9" s="261">
        <v>2.2008709071008871E-4</v>
      </c>
      <c r="AF9" s="261">
        <v>1.3763419122238716E-3</v>
      </c>
      <c r="AG9" s="261">
        <v>1.4717658569981733E-3</v>
      </c>
      <c r="AH9" s="261">
        <v>6.8225751800028603E-4</v>
      </c>
      <c r="AI9" s="261">
        <v>8.2486900461315881E-4</v>
      </c>
      <c r="AJ9" s="261">
        <v>2.2761893171120997E-3</v>
      </c>
      <c r="AK9" s="261">
        <v>4.4525683450355501E-4</v>
      </c>
      <c r="AL9" s="261">
        <v>7.5284985450044381E-5</v>
      </c>
      <c r="AM9" s="261">
        <v>6.8925955648915143E-4</v>
      </c>
      <c r="AN9" s="261">
        <v>8.5762546568168006E-4</v>
      </c>
      <c r="AO9" s="261">
        <v>3.0126624167953087E-5</v>
      </c>
      <c r="AP9" s="261">
        <v>6.1151268762875681E-5</v>
      </c>
      <c r="AQ9" s="261">
        <v>5.2508161422683433E-5</v>
      </c>
      <c r="AR9" s="261">
        <v>1.9155853690444923E-5</v>
      </c>
      <c r="AS9" s="261">
        <v>7.1818292241663522E-5</v>
      </c>
      <c r="AT9" s="261">
        <v>1.3983625853832761E-4</v>
      </c>
      <c r="AU9" s="261">
        <v>1.1358865633425329E-4</v>
      </c>
      <c r="AV9" s="261">
        <v>1.851962205972531E-4</v>
      </c>
      <c r="AW9" s="261">
        <v>8.4710334779376905E-3</v>
      </c>
      <c r="AX9" s="261">
        <v>2.2875643878313679E-4</v>
      </c>
      <c r="AY9" s="261">
        <v>2.6983296217199915E-4</v>
      </c>
      <c r="AZ9" s="262">
        <v>4.9501984818112394E-4</v>
      </c>
      <c r="BA9" s="262">
        <v>8.5691758229813246E-4</v>
      </c>
      <c r="BB9" s="263">
        <v>3.9730926790107967E-4</v>
      </c>
    </row>
    <row r="10" spans="2:54" ht="20.100000000000001" customHeight="1" x14ac:dyDescent="0.15">
      <c r="B10" s="151" t="s">
        <v>10</v>
      </c>
      <c r="C10" s="93" t="s">
        <v>11</v>
      </c>
      <c r="D10" s="267">
        <v>2.9550510598082336E-2</v>
      </c>
      <c r="E10" s="267">
        <v>9.1191250131132273E-2</v>
      </c>
      <c r="F10" s="267">
        <v>0.16725707593330466</v>
      </c>
      <c r="G10" s="266">
        <v>1.9991832974057801E-2</v>
      </c>
      <c r="H10" s="267">
        <v>1.1069990126047619E-2</v>
      </c>
      <c r="I10" s="271">
        <v>1.1069990126047619E-2</v>
      </c>
      <c r="K10" s="172" t="s">
        <v>276</v>
      </c>
      <c r="L10" s="173">
        <f>IFERROR(L24/L36,"")</f>
        <v>0.6614208680394108</v>
      </c>
      <c r="M10" s="174">
        <f>IFERROR(M24/M36,"")</f>
        <v>0.63658741414548248</v>
      </c>
      <c r="N10" s="175">
        <v>3</v>
      </c>
      <c r="P10" s="200" t="s">
        <v>10</v>
      </c>
      <c r="Q10" s="201" t="s">
        <v>11</v>
      </c>
      <c r="R10" s="261">
        <v>5.4546210073853885E-4</v>
      </c>
      <c r="S10" s="261">
        <v>1.5061914494538572E-3</v>
      </c>
      <c r="T10" s="261">
        <v>2.3730608504164675E-4</v>
      </c>
      <c r="U10" s="261">
        <v>1.9885451255143152E-4</v>
      </c>
      <c r="V10" s="261">
        <v>2.0080945993913282E-4</v>
      </c>
      <c r="W10" s="261">
        <v>1.3538579281152823E-4</v>
      </c>
      <c r="X10" s="261">
        <v>1.0044279076664444</v>
      </c>
      <c r="Y10" s="261">
        <v>8.8946073658212693E-5</v>
      </c>
      <c r="Z10" s="261">
        <v>5.4364601071385499E-4</v>
      </c>
      <c r="AA10" s="261">
        <v>1.9837791546025783E-4</v>
      </c>
      <c r="AB10" s="261">
        <v>1.593730055278044E-4</v>
      </c>
      <c r="AC10" s="261">
        <v>9.2785807745881615E-5</v>
      </c>
      <c r="AD10" s="261">
        <v>9.6905688278150126E-5</v>
      </c>
      <c r="AE10" s="261">
        <v>9.0190957531330513E-5</v>
      </c>
      <c r="AF10" s="261">
        <v>1.0734268451381709E-4</v>
      </c>
      <c r="AG10" s="261">
        <v>6.6303076473258314E-5</v>
      </c>
      <c r="AH10" s="261">
        <v>7.7708585341698419E-5</v>
      </c>
      <c r="AI10" s="261">
        <v>1.0670606931499635E-4</v>
      </c>
      <c r="AJ10" s="261">
        <v>2.0440646221445578E-4</v>
      </c>
      <c r="AK10" s="261">
        <v>3.6931909198481479E-4</v>
      </c>
      <c r="AL10" s="261">
        <v>1.6980920351166969E-3</v>
      </c>
      <c r="AM10" s="261">
        <v>4.5645146904020172E-4</v>
      </c>
      <c r="AN10" s="261">
        <v>4.9706313880159051E-4</v>
      </c>
      <c r="AO10" s="261">
        <v>1.6753244852561058E-4</v>
      </c>
      <c r="AP10" s="261">
        <v>1.5843051960500343E-4</v>
      </c>
      <c r="AQ10" s="261">
        <v>1.0595698565191656E-4</v>
      </c>
      <c r="AR10" s="261">
        <v>2.9922189582592164E-5</v>
      </c>
      <c r="AS10" s="261">
        <v>3.468125917940156E-3</v>
      </c>
      <c r="AT10" s="261">
        <v>1.096762456874114E-4</v>
      </c>
      <c r="AU10" s="261">
        <v>4.3945134880561486E-4</v>
      </c>
      <c r="AV10" s="261">
        <v>1.323932649154529E-4</v>
      </c>
      <c r="AW10" s="261">
        <v>1.0674727821659764E-4</v>
      </c>
      <c r="AX10" s="261">
        <v>2.0352694683933883E-4</v>
      </c>
      <c r="AY10" s="261">
        <v>1.0941966373127806E-4</v>
      </c>
      <c r="AZ10" s="262">
        <v>2.6796780084248502E-4</v>
      </c>
      <c r="BA10" s="262">
        <v>1.468270608157492E-4</v>
      </c>
      <c r="BB10" s="263">
        <v>8.329078150285643E-4</v>
      </c>
    </row>
    <row r="11" spans="2:54" ht="20.100000000000001" customHeight="1" x14ac:dyDescent="0.15">
      <c r="B11" s="151" t="s">
        <v>12</v>
      </c>
      <c r="C11" s="93" t="s">
        <v>384</v>
      </c>
      <c r="D11" s="267">
        <v>0.16403563175155034</v>
      </c>
      <c r="E11" s="267">
        <v>0.15471493127038097</v>
      </c>
      <c r="F11" s="267">
        <v>0.36204734819667661</v>
      </c>
      <c r="G11" s="266">
        <v>8.877050588243356E-3</v>
      </c>
      <c r="H11" s="267">
        <v>7.4410801923519523E-2</v>
      </c>
      <c r="I11" s="271">
        <v>6.935743676742312E-2</v>
      </c>
      <c r="K11" s="176" t="s">
        <v>277</v>
      </c>
      <c r="L11" s="173">
        <f t="shared" ref="L11:M17" si="0">IFERROR(L25/L37,"")</f>
        <v>0.63141424805446855</v>
      </c>
      <c r="M11" s="174">
        <f t="shared" si="0"/>
        <v>0.64017841235906436</v>
      </c>
      <c r="N11" s="175">
        <v>4</v>
      </c>
      <c r="P11" s="200" t="s">
        <v>12</v>
      </c>
      <c r="Q11" s="201" t="s">
        <v>384</v>
      </c>
      <c r="R11" s="261">
        <v>1.894790735438446E-3</v>
      </c>
      <c r="S11" s="261">
        <v>8.6343300812231774E-4</v>
      </c>
      <c r="T11" s="261">
        <v>2.8707378390468077E-3</v>
      </c>
      <c r="U11" s="261">
        <v>2.6566769119501809E-3</v>
      </c>
      <c r="V11" s="261">
        <v>2.4993268056180866E-3</v>
      </c>
      <c r="W11" s="261">
        <v>6.7020462568805443E-3</v>
      </c>
      <c r="X11" s="261">
        <v>1.7268087897933092E-4</v>
      </c>
      <c r="Y11" s="261">
        <v>1.0425760712844099</v>
      </c>
      <c r="Z11" s="261">
        <v>6.0492856099903674E-4</v>
      </c>
      <c r="AA11" s="261">
        <v>2.6570044361398158E-3</v>
      </c>
      <c r="AB11" s="261">
        <v>9.4792750387797677E-4</v>
      </c>
      <c r="AC11" s="261">
        <v>2.6672192729681743E-3</v>
      </c>
      <c r="AD11" s="261">
        <v>1.2214574919487268E-3</v>
      </c>
      <c r="AE11" s="261">
        <v>3.7433446127300499E-3</v>
      </c>
      <c r="AF11" s="261">
        <v>3.8917709472424786E-3</v>
      </c>
      <c r="AG11" s="261">
        <v>6.0948645087449569E-3</v>
      </c>
      <c r="AH11" s="261">
        <v>8.4141217780101963E-3</v>
      </c>
      <c r="AI11" s="261">
        <v>7.3708641578340891E-3</v>
      </c>
      <c r="AJ11" s="261">
        <v>7.1275493143988294E-3</v>
      </c>
      <c r="AK11" s="261">
        <v>2.3424956468589349E-3</v>
      </c>
      <c r="AL11" s="261">
        <v>1.6237221223998054E-4</v>
      </c>
      <c r="AM11" s="261">
        <v>7.2978609146253761E-3</v>
      </c>
      <c r="AN11" s="261">
        <v>2.475027297429786E-3</v>
      </c>
      <c r="AO11" s="261">
        <v>3.4151373532383632E-4</v>
      </c>
      <c r="AP11" s="261">
        <v>1.6351430400986489E-3</v>
      </c>
      <c r="AQ11" s="261">
        <v>7.2120195460281431E-4</v>
      </c>
      <c r="AR11" s="261">
        <v>1.8960513965627011E-4</v>
      </c>
      <c r="AS11" s="261">
        <v>6.8612183852781461E-4</v>
      </c>
      <c r="AT11" s="261">
        <v>6.478904749913462E-4</v>
      </c>
      <c r="AU11" s="261">
        <v>5.6173490315860144E-4</v>
      </c>
      <c r="AV11" s="261">
        <v>4.0647159369897029E-4</v>
      </c>
      <c r="AW11" s="261">
        <v>5.0500731141455888E-4</v>
      </c>
      <c r="AX11" s="261">
        <v>1.6319374431670508E-3</v>
      </c>
      <c r="AY11" s="261">
        <v>1.0570028318368737E-3</v>
      </c>
      <c r="AZ11" s="262">
        <v>8.6946433940036059E-4</v>
      </c>
      <c r="BA11" s="262">
        <v>8.7368493904056849E-3</v>
      </c>
      <c r="BB11" s="263">
        <v>8.9937607980276771E-4</v>
      </c>
    </row>
    <row r="12" spans="2:54" ht="20.100000000000001" customHeight="1" x14ac:dyDescent="0.15">
      <c r="B12" s="151" t="s">
        <v>14</v>
      </c>
      <c r="C12" s="93" t="s">
        <v>13</v>
      </c>
      <c r="D12" s="267">
        <v>0.28038205805736161</v>
      </c>
      <c r="E12" s="267">
        <v>0.20773424941352356</v>
      </c>
      <c r="F12" s="267">
        <v>0.46460345028899558</v>
      </c>
      <c r="G12" s="266">
        <v>2.2631873872570236E-3</v>
      </c>
      <c r="H12" s="267">
        <v>6.1330103398689738E-2</v>
      </c>
      <c r="I12" s="271">
        <v>5.1878546368069746E-2</v>
      </c>
      <c r="K12" s="177" t="s">
        <v>254</v>
      </c>
      <c r="L12" s="173">
        <f t="shared" si="0"/>
        <v>0.66265591897675591</v>
      </c>
      <c r="M12" s="174">
        <f t="shared" si="0"/>
        <v>0.62740167620217957</v>
      </c>
      <c r="N12" s="175">
        <v>5</v>
      </c>
      <c r="P12" s="200" t="s">
        <v>14</v>
      </c>
      <c r="Q12" s="201" t="s">
        <v>13</v>
      </c>
      <c r="R12" s="261">
        <v>8.4438860711768854E-4</v>
      </c>
      <c r="S12" s="261">
        <v>1.5510689288295525E-4</v>
      </c>
      <c r="T12" s="261">
        <v>5.0345889236758567E-4</v>
      </c>
      <c r="U12" s="261">
        <v>3.2296463958910875E-4</v>
      </c>
      <c r="V12" s="261">
        <v>1.6472224542381541E-3</v>
      </c>
      <c r="W12" s="261">
        <v>3.1310458053876384E-3</v>
      </c>
      <c r="X12" s="261">
        <v>1.0514253215270233E-3</v>
      </c>
      <c r="Y12" s="261">
        <v>1.2150721778687857E-3</v>
      </c>
      <c r="Z12" s="261">
        <v>1.0317306734358995</v>
      </c>
      <c r="AA12" s="261">
        <v>4.5834957169633437E-3</v>
      </c>
      <c r="AB12" s="261">
        <v>1.0208378312997924E-3</v>
      </c>
      <c r="AC12" s="261">
        <v>1.4481121090558922E-3</v>
      </c>
      <c r="AD12" s="261">
        <v>1.2403393234471775E-3</v>
      </c>
      <c r="AE12" s="261">
        <v>3.1945182057582008E-3</v>
      </c>
      <c r="AF12" s="261">
        <v>5.5261479538600148E-3</v>
      </c>
      <c r="AG12" s="261">
        <v>5.5844383927389175E-3</v>
      </c>
      <c r="AH12" s="261">
        <v>1.09096487629592E-3</v>
      </c>
      <c r="AI12" s="261">
        <v>5.7564786114484194E-4</v>
      </c>
      <c r="AJ12" s="261">
        <v>9.6397211519695593E-4</v>
      </c>
      <c r="AK12" s="261">
        <v>2.0234280819099872E-2</v>
      </c>
      <c r="AL12" s="261">
        <v>2.9643883941162831E-4</v>
      </c>
      <c r="AM12" s="261">
        <v>2.1096226201458225E-3</v>
      </c>
      <c r="AN12" s="261">
        <v>2.7065460644686728E-4</v>
      </c>
      <c r="AO12" s="261">
        <v>1.2358658108883728E-4</v>
      </c>
      <c r="AP12" s="261">
        <v>1.9901786784046958E-4</v>
      </c>
      <c r="AQ12" s="261">
        <v>9.8859495020602685E-5</v>
      </c>
      <c r="AR12" s="261">
        <v>2.1937987379183399E-4</v>
      </c>
      <c r="AS12" s="261">
        <v>2.0064253428410004E-4</v>
      </c>
      <c r="AT12" s="261">
        <v>1.6556184039382755E-4</v>
      </c>
      <c r="AU12" s="261">
        <v>2.4334727182030039E-4</v>
      </c>
      <c r="AV12" s="261">
        <v>6.3668720877441088E-4</v>
      </c>
      <c r="AW12" s="261">
        <v>2.9162759526595738E-4</v>
      </c>
      <c r="AX12" s="261">
        <v>2.3378117423075625E-4</v>
      </c>
      <c r="AY12" s="261">
        <v>1.5328960321487337E-4</v>
      </c>
      <c r="AZ12" s="262">
        <v>4.8857564351622608E-4</v>
      </c>
      <c r="BA12" s="262">
        <v>1.6419230582037612E-3</v>
      </c>
      <c r="BB12" s="263">
        <v>1.4335067766402727E-3</v>
      </c>
    </row>
    <row r="13" spans="2:54" ht="20.100000000000001" customHeight="1" x14ac:dyDescent="0.15">
      <c r="B13" s="151" t="s">
        <v>15</v>
      </c>
      <c r="C13" s="93" t="s">
        <v>385</v>
      </c>
      <c r="D13" s="267">
        <v>3.5713721468447757E-3</v>
      </c>
      <c r="E13" s="267">
        <v>0.13836239484539839</v>
      </c>
      <c r="F13" s="267">
        <v>0.32133217643587048</v>
      </c>
      <c r="G13" s="266">
        <v>9.5860122356194941E-3</v>
      </c>
      <c r="H13" s="267">
        <v>0.24258229729113134</v>
      </c>
      <c r="I13" s="271">
        <v>0.21981283978366054</v>
      </c>
      <c r="K13" s="177" t="s">
        <v>278</v>
      </c>
      <c r="L13" s="173">
        <f t="shared" si="0"/>
        <v>0.65088639221352484</v>
      </c>
      <c r="M13" s="174">
        <f t="shared" si="0"/>
        <v>0.64124058751468582</v>
      </c>
      <c r="N13" s="175">
        <v>6</v>
      </c>
      <c r="P13" s="200" t="s">
        <v>15</v>
      </c>
      <c r="Q13" s="201" t="s">
        <v>385</v>
      </c>
      <c r="R13" s="261">
        <v>2.3515928849805089E-6</v>
      </c>
      <c r="S13" s="261">
        <v>1.2740385865875564E-5</v>
      </c>
      <c r="T13" s="261">
        <v>9.0680139633755915E-6</v>
      </c>
      <c r="U13" s="261">
        <v>2.7628264437772464E-5</v>
      </c>
      <c r="V13" s="261">
        <v>9.24756978008398E-5</v>
      </c>
      <c r="W13" s="261">
        <v>1.0067303591998521E-5</v>
      </c>
      <c r="X13" s="261">
        <v>1.6835819929684021E-6</v>
      </c>
      <c r="Y13" s="261">
        <v>1.7141757538557099E-5</v>
      </c>
      <c r="Z13" s="261">
        <v>1.7718343191039441E-4</v>
      </c>
      <c r="AA13" s="261">
        <v>1.0012463278940407</v>
      </c>
      <c r="AB13" s="261">
        <v>1.1927643926614038E-3</v>
      </c>
      <c r="AC13" s="261">
        <v>5.3671983111068056E-4</v>
      </c>
      <c r="AD13" s="261">
        <v>4.9379735811396538E-4</v>
      </c>
      <c r="AE13" s="261">
        <v>2.0837520021590322E-4</v>
      </c>
      <c r="AF13" s="261">
        <v>2.3179160032345261E-4</v>
      </c>
      <c r="AG13" s="261">
        <v>3.5575185508820306E-4</v>
      </c>
      <c r="AH13" s="261">
        <v>2.4941987659688397E-4</v>
      </c>
      <c r="AI13" s="261">
        <v>3.2345390786681257E-4</v>
      </c>
      <c r="AJ13" s="261">
        <v>3.9595983394942168E-5</v>
      </c>
      <c r="AK13" s="261">
        <v>1.3754403029063477E-4</v>
      </c>
      <c r="AL13" s="261">
        <v>3.8854907757184987E-6</v>
      </c>
      <c r="AM13" s="261">
        <v>7.5071648195643876E-6</v>
      </c>
      <c r="AN13" s="261">
        <v>1.6619250100517372E-6</v>
      </c>
      <c r="AO13" s="261">
        <v>2.0834749602035033E-6</v>
      </c>
      <c r="AP13" s="261">
        <v>1.9427072513481706E-6</v>
      </c>
      <c r="AQ13" s="261">
        <v>1.2928789769085012E-6</v>
      </c>
      <c r="AR13" s="261">
        <v>1.5700143394199469E-6</v>
      </c>
      <c r="AS13" s="261">
        <v>2.55713750590636E-6</v>
      </c>
      <c r="AT13" s="261">
        <v>2.2771166497846188E-6</v>
      </c>
      <c r="AU13" s="261">
        <v>4.1937366458161137E-6</v>
      </c>
      <c r="AV13" s="261">
        <v>1.8990478840880719E-6</v>
      </c>
      <c r="AW13" s="261">
        <v>4.9026451849107238E-6</v>
      </c>
      <c r="AX13" s="261">
        <v>3.2301714051807182E-6</v>
      </c>
      <c r="AY13" s="261">
        <v>4.7700760575374671E-6</v>
      </c>
      <c r="AZ13" s="262">
        <v>3.1810433459526454E-6</v>
      </c>
      <c r="BA13" s="262">
        <v>1.235600932072076E-5</v>
      </c>
      <c r="BB13" s="263">
        <v>3.4067037681745186E-5</v>
      </c>
    </row>
    <row r="14" spans="2:54" ht="20.100000000000001" customHeight="1" x14ac:dyDescent="0.15">
      <c r="B14" s="151" t="s">
        <v>16</v>
      </c>
      <c r="C14" s="93" t="s">
        <v>17</v>
      </c>
      <c r="D14" s="267">
        <v>0.23166044855241352</v>
      </c>
      <c r="E14" s="267">
        <v>0.24246732824543521</v>
      </c>
      <c r="F14" s="267">
        <v>0.42591670468844439</v>
      </c>
      <c r="G14" s="266">
        <v>4.6677979146156181E-3</v>
      </c>
      <c r="H14" s="267">
        <v>8.8239521636447979E-2</v>
      </c>
      <c r="I14" s="271">
        <v>7.6447143168904247E-2</v>
      </c>
      <c r="K14" s="177" t="s">
        <v>279</v>
      </c>
      <c r="L14" s="173">
        <f t="shared" si="0"/>
        <v>0.60377069732533328</v>
      </c>
      <c r="M14" s="174">
        <f t="shared" si="0"/>
        <v>0.60190118939433368</v>
      </c>
      <c r="N14" s="175">
        <v>7</v>
      </c>
      <c r="P14" s="200" t="s">
        <v>16</v>
      </c>
      <c r="Q14" s="201" t="s">
        <v>17</v>
      </c>
      <c r="R14" s="261">
        <v>5.6829463982398362E-4</v>
      </c>
      <c r="S14" s="261">
        <v>6.0251532777358379E-3</v>
      </c>
      <c r="T14" s="261">
        <v>2.1789613293480407E-3</v>
      </c>
      <c r="U14" s="261">
        <v>7.8196951241832314E-4</v>
      </c>
      <c r="V14" s="261">
        <v>4.8790623352457244E-3</v>
      </c>
      <c r="W14" s="261">
        <v>3.1466747002380892E-3</v>
      </c>
      <c r="X14" s="261">
        <v>6.069939022099309E-4</v>
      </c>
      <c r="Y14" s="261">
        <v>6.5815848113613489E-4</v>
      </c>
      <c r="Z14" s="261">
        <v>4.5889218650744966E-3</v>
      </c>
      <c r="AA14" s="261">
        <v>1.1503651057325523E-3</v>
      </c>
      <c r="AB14" s="261">
        <v>1.0159657471356243</v>
      </c>
      <c r="AC14" s="261">
        <v>8.0695268985707773E-3</v>
      </c>
      <c r="AD14" s="261">
        <v>7.9294209809103022E-3</v>
      </c>
      <c r="AE14" s="261">
        <v>7.8952114500554487E-3</v>
      </c>
      <c r="AF14" s="261">
        <v>2.9740117076860169E-3</v>
      </c>
      <c r="AG14" s="261">
        <v>5.3104937268695787E-3</v>
      </c>
      <c r="AH14" s="261">
        <v>6.0608305782305682E-3</v>
      </c>
      <c r="AI14" s="261">
        <v>2.6438137518691751E-3</v>
      </c>
      <c r="AJ14" s="261">
        <v>1.695992871419747E-3</v>
      </c>
      <c r="AK14" s="261">
        <v>2.2741111945108288E-2</v>
      </c>
      <c r="AL14" s="261">
        <v>5.449208183477477E-4</v>
      </c>
      <c r="AM14" s="261">
        <v>1.032801866447632E-3</v>
      </c>
      <c r="AN14" s="261">
        <v>1.9213957309948277E-4</v>
      </c>
      <c r="AO14" s="261">
        <v>9.3971794878244623E-4</v>
      </c>
      <c r="AP14" s="261">
        <v>5.5267632170740853E-4</v>
      </c>
      <c r="AQ14" s="261">
        <v>1.5603861898095018E-4</v>
      </c>
      <c r="AR14" s="261">
        <v>3.0394481224989674E-4</v>
      </c>
      <c r="AS14" s="261">
        <v>4.2747135708268082E-4</v>
      </c>
      <c r="AT14" s="261">
        <v>3.2064540105243881E-4</v>
      </c>
      <c r="AU14" s="261">
        <v>1.3714055582989891E-3</v>
      </c>
      <c r="AV14" s="261">
        <v>2.4334866421099339E-4</v>
      </c>
      <c r="AW14" s="261">
        <v>2.2275853995301926E-4</v>
      </c>
      <c r="AX14" s="261">
        <v>7.203575030336368E-4</v>
      </c>
      <c r="AY14" s="261">
        <v>3.4130550688270733E-4</v>
      </c>
      <c r="AZ14" s="262">
        <v>7.4735005910652027E-4</v>
      </c>
      <c r="BA14" s="262">
        <v>6.0156306638059888E-4</v>
      </c>
      <c r="BB14" s="263">
        <v>1.6209292674131605E-3</v>
      </c>
    </row>
    <row r="15" spans="2:54" ht="21" customHeight="1" x14ac:dyDescent="0.15">
      <c r="B15" s="151" t="s">
        <v>18</v>
      </c>
      <c r="C15" s="93" t="s">
        <v>359</v>
      </c>
      <c r="D15" s="267">
        <v>7.1099703660232882E-2</v>
      </c>
      <c r="E15" s="267">
        <v>0.2349227168381291</v>
      </c>
      <c r="F15" s="267">
        <v>0.43300237057986318</v>
      </c>
      <c r="G15" s="266">
        <v>2.3571926630359856E-3</v>
      </c>
      <c r="H15" s="267">
        <v>7.3955008564030894E-2</v>
      </c>
      <c r="I15" s="271">
        <v>5.0028388146256188E-2</v>
      </c>
      <c r="K15" s="177" t="s">
        <v>280</v>
      </c>
      <c r="L15" s="173">
        <f t="shared" si="0"/>
        <v>0.63671732979244722</v>
      </c>
      <c r="M15" s="174">
        <f t="shared" si="0"/>
        <v>0.60540846946339455</v>
      </c>
      <c r="N15" s="175">
        <v>8</v>
      </c>
      <c r="P15" s="200" t="s">
        <v>18</v>
      </c>
      <c r="Q15" s="201" t="s">
        <v>359</v>
      </c>
      <c r="R15" s="261">
        <v>1.0420040718323245E-5</v>
      </c>
      <c r="S15" s="261">
        <v>2.4638197660766371E-4</v>
      </c>
      <c r="T15" s="261">
        <v>1.2625869994041742E-5</v>
      </c>
      <c r="U15" s="261">
        <v>1.2658608004780842E-5</v>
      </c>
      <c r="V15" s="261">
        <v>1.725063109074137E-4</v>
      </c>
      <c r="W15" s="261">
        <v>2.2192804253313981E-5</v>
      </c>
      <c r="X15" s="261">
        <v>1.8011291492198605E-5</v>
      </c>
      <c r="Y15" s="261">
        <v>5.2846927316634649E-5</v>
      </c>
      <c r="Z15" s="261">
        <v>7.720863935147451E-5</v>
      </c>
      <c r="AA15" s="261">
        <v>2.3628163777984479E-5</v>
      </c>
      <c r="AB15" s="261">
        <v>6.9193612352269274E-5</v>
      </c>
      <c r="AC15" s="261">
        <v>1.0118337775660542</v>
      </c>
      <c r="AD15" s="261">
        <v>3.2349624855414001E-3</v>
      </c>
      <c r="AE15" s="261">
        <v>7.478846087951008E-4</v>
      </c>
      <c r="AF15" s="261">
        <v>1.508474923919367E-4</v>
      </c>
      <c r="AG15" s="261">
        <v>1.8165805766287538E-4</v>
      </c>
      <c r="AH15" s="261">
        <v>1.8293100934936192E-4</v>
      </c>
      <c r="AI15" s="261">
        <v>7.7668598676320819E-4</v>
      </c>
      <c r="AJ15" s="261">
        <v>6.6233237465890174E-5</v>
      </c>
      <c r="AK15" s="261">
        <v>3.2144736496563767E-4</v>
      </c>
      <c r="AL15" s="261">
        <v>2.5800988574893011E-5</v>
      </c>
      <c r="AM15" s="261">
        <v>8.5205053236563229E-4</v>
      </c>
      <c r="AN15" s="261">
        <v>2.5361620601761082E-5</v>
      </c>
      <c r="AO15" s="261">
        <v>1.9645900714683142E-5</v>
      </c>
      <c r="AP15" s="261">
        <v>2.9891729630533846E-5</v>
      </c>
      <c r="AQ15" s="261">
        <v>2.8892518329776134E-5</v>
      </c>
      <c r="AR15" s="261">
        <v>1.0480731003614341E-5</v>
      </c>
      <c r="AS15" s="261">
        <v>5.3585481311837814E-5</v>
      </c>
      <c r="AT15" s="261">
        <v>3.9501012677734764E-5</v>
      </c>
      <c r="AU15" s="261">
        <v>5.4816307786528548E-5</v>
      </c>
      <c r="AV15" s="261">
        <v>2.1091551037565812E-5</v>
      </c>
      <c r="AW15" s="261">
        <v>1.6803001394563313E-5</v>
      </c>
      <c r="AX15" s="261">
        <v>2.3647119948333366E-5</v>
      </c>
      <c r="AY15" s="261">
        <v>4.4623070986054376E-4</v>
      </c>
      <c r="AZ15" s="262">
        <v>2.2195500252258221E-5</v>
      </c>
      <c r="BA15" s="262">
        <v>1.9395551913436865E-5</v>
      </c>
      <c r="BB15" s="263">
        <v>2.1897918526797798E-5</v>
      </c>
    </row>
    <row r="16" spans="2:54" ht="20.100000000000001" customHeight="1" x14ac:dyDescent="0.15">
      <c r="B16" s="151" t="s">
        <v>19</v>
      </c>
      <c r="C16" s="93" t="s">
        <v>360</v>
      </c>
      <c r="D16" s="267">
        <v>0.41228207442443532</v>
      </c>
      <c r="E16" s="267">
        <v>0.30417198497082071</v>
      </c>
      <c r="F16" s="267">
        <v>0.45109591036565327</v>
      </c>
      <c r="G16" s="266">
        <v>5.1546863396415765E-3</v>
      </c>
      <c r="H16" s="267">
        <v>5.6289222571751507E-2</v>
      </c>
      <c r="I16" s="271">
        <v>5.33591723041675E-2</v>
      </c>
      <c r="K16" s="177" t="s">
        <v>281</v>
      </c>
      <c r="L16" s="173">
        <f t="shared" si="0"/>
        <v>0.54308133964057781</v>
      </c>
      <c r="M16" s="174">
        <f t="shared" si="0"/>
        <v>0.59867560497056904</v>
      </c>
      <c r="N16" s="175">
        <v>9</v>
      </c>
      <c r="P16" s="200" t="s">
        <v>19</v>
      </c>
      <c r="Q16" s="201" t="s">
        <v>360</v>
      </c>
      <c r="R16" s="261">
        <v>6.8077867546350587E-5</v>
      </c>
      <c r="S16" s="261">
        <v>1.2536667063613861E-3</v>
      </c>
      <c r="T16" s="261">
        <v>8.6477403129692543E-5</v>
      </c>
      <c r="U16" s="261">
        <v>8.9306906224587737E-5</v>
      </c>
      <c r="V16" s="261">
        <v>1.4914340886010315E-4</v>
      </c>
      <c r="W16" s="261">
        <v>1.6061618116340042E-4</v>
      </c>
      <c r="X16" s="261">
        <v>1.1013393366472322E-4</v>
      </c>
      <c r="Y16" s="261">
        <v>1.5441109597377565E-3</v>
      </c>
      <c r="Z16" s="261">
        <v>5.4689848207016523E-4</v>
      </c>
      <c r="AA16" s="261">
        <v>1.7619358991906333E-4</v>
      </c>
      <c r="AB16" s="261">
        <v>1.6088621785701065E-4</v>
      </c>
      <c r="AC16" s="261">
        <v>2.1240256355567074E-3</v>
      </c>
      <c r="AD16" s="261">
        <v>1.0511828306656914</v>
      </c>
      <c r="AE16" s="261">
        <v>1.0448717301052358E-3</v>
      </c>
      <c r="AF16" s="261">
        <v>1.6793892107961803E-3</v>
      </c>
      <c r="AG16" s="261">
        <v>4.261439465290436E-4</v>
      </c>
      <c r="AH16" s="261">
        <v>5.0632711650957108E-4</v>
      </c>
      <c r="AI16" s="261">
        <v>5.0995828944397803E-4</v>
      </c>
      <c r="AJ16" s="261">
        <v>3.7545737453790866E-4</v>
      </c>
      <c r="AK16" s="261">
        <v>2.0621984439534184E-4</v>
      </c>
      <c r="AL16" s="261">
        <v>1.6136706190901179E-4</v>
      </c>
      <c r="AM16" s="261">
        <v>4.0916963932250891E-4</v>
      </c>
      <c r="AN16" s="261">
        <v>1.4428931956788236E-4</v>
      </c>
      <c r="AO16" s="261">
        <v>1.5064075340385952E-4</v>
      </c>
      <c r="AP16" s="261">
        <v>2.128560016379943E-4</v>
      </c>
      <c r="AQ16" s="261">
        <v>2.2739826650924487E-4</v>
      </c>
      <c r="AR16" s="261">
        <v>6.2116620441690984E-5</v>
      </c>
      <c r="AS16" s="261">
        <v>3.771759194807514E-4</v>
      </c>
      <c r="AT16" s="261">
        <v>2.9690177277609422E-4</v>
      </c>
      <c r="AU16" s="261">
        <v>1.9180226833678888E-4</v>
      </c>
      <c r="AV16" s="261">
        <v>1.0037873178568559E-4</v>
      </c>
      <c r="AW16" s="261">
        <v>1.0067527750213814E-4</v>
      </c>
      <c r="AX16" s="261">
        <v>1.7267860749671214E-4</v>
      </c>
      <c r="AY16" s="261">
        <v>3.8428408206671581E-3</v>
      </c>
      <c r="AZ16" s="262">
        <v>1.1832073008652042E-4</v>
      </c>
      <c r="BA16" s="262">
        <v>8.1610498717866916E-5</v>
      </c>
      <c r="BB16" s="263">
        <v>1.347184171448873E-4</v>
      </c>
    </row>
    <row r="17" spans="2:54" ht="20.100000000000001" customHeight="1" x14ac:dyDescent="0.15">
      <c r="B17" s="151" t="s">
        <v>21</v>
      </c>
      <c r="C17" s="93" t="s">
        <v>361</v>
      </c>
      <c r="D17" s="267">
        <v>1.6799550561779841E-2</v>
      </c>
      <c r="E17" s="267">
        <v>0.26998116929643329</v>
      </c>
      <c r="F17" s="267">
        <v>0.55737905467639726</v>
      </c>
      <c r="G17" s="266">
        <v>2.142520639861048E-3</v>
      </c>
      <c r="H17" s="267">
        <v>1.1159092147301899</v>
      </c>
      <c r="I17" s="271">
        <v>1.0477620871130791</v>
      </c>
      <c r="K17" s="177" t="s">
        <v>408</v>
      </c>
      <c r="L17" s="173">
        <f t="shared" si="0"/>
        <v>0.61430064307162602</v>
      </c>
      <c r="M17" s="174">
        <f t="shared" si="0"/>
        <v>0.57307815555972996</v>
      </c>
      <c r="N17" s="175">
        <v>10</v>
      </c>
      <c r="P17" s="200" t="s">
        <v>21</v>
      </c>
      <c r="Q17" s="201" t="s">
        <v>361</v>
      </c>
      <c r="R17" s="261">
        <v>7.2549178084307467E-6</v>
      </c>
      <c r="S17" s="261">
        <v>3.1359722011657991E-6</v>
      </c>
      <c r="T17" s="261">
        <v>3.5933663810144437E-6</v>
      </c>
      <c r="U17" s="261">
        <v>3.098921867812199E-6</v>
      </c>
      <c r="V17" s="261">
        <v>2.8103676338214251E-6</v>
      </c>
      <c r="W17" s="261">
        <v>3.4307054484478931E-6</v>
      </c>
      <c r="X17" s="261">
        <v>1.491246204937078E-6</v>
      </c>
      <c r="Y17" s="261">
        <v>2.488675367917787E-6</v>
      </c>
      <c r="Z17" s="261">
        <v>2.9062473118088644E-6</v>
      </c>
      <c r="AA17" s="261">
        <v>1.8141922569712366E-6</v>
      </c>
      <c r="AB17" s="261">
        <v>2.328103333909186E-6</v>
      </c>
      <c r="AC17" s="261">
        <v>5.6153630165013042E-5</v>
      </c>
      <c r="AD17" s="261">
        <v>7.1593762431319024E-5</v>
      </c>
      <c r="AE17" s="261">
        <v>1.0001426627721473</v>
      </c>
      <c r="AF17" s="261">
        <v>6.8196382064571985E-6</v>
      </c>
      <c r="AG17" s="261">
        <v>6.6841838519789459E-6</v>
      </c>
      <c r="AH17" s="261">
        <v>4.7740254563567029E-6</v>
      </c>
      <c r="AI17" s="261">
        <v>8.3950397662837803E-6</v>
      </c>
      <c r="AJ17" s="261">
        <v>8.6053168522094799E-6</v>
      </c>
      <c r="AK17" s="261">
        <v>6.3610725436804817E-6</v>
      </c>
      <c r="AL17" s="261">
        <v>2.6421029938896055E-6</v>
      </c>
      <c r="AM17" s="261">
        <v>7.336970222245216E-6</v>
      </c>
      <c r="AN17" s="261">
        <v>4.4730814090271307E-6</v>
      </c>
      <c r="AO17" s="261">
        <v>3.0731206539399801E-5</v>
      </c>
      <c r="AP17" s="261">
        <v>9.1884465757986174E-6</v>
      </c>
      <c r="AQ17" s="261">
        <v>5.6330824263619752E-6</v>
      </c>
      <c r="AR17" s="261">
        <v>1.3350567797968866E-6</v>
      </c>
      <c r="AS17" s="261">
        <v>7.4233321192016937E-6</v>
      </c>
      <c r="AT17" s="261">
        <v>9.5847446286815943E-6</v>
      </c>
      <c r="AU17" s="261">
        <v>6.5619877652169537E-5</v>
      </c>
      <c r="AV17" s="261">
        <v>2.8835352077249737E-6</v>
      </c>
      <c r="AW17" s="261">
        <v>1.7199211221648723E-4</v>
      </c>
      <c r="AX17" s="261">
        <v>5.5917840826634411E-6</v>
      </c>
      <c r="AY17" s="261">
        <v>5.9400871229479884E-5</v>
      </c>
      <c r="AZ17" s="262">
        <v>1.9130223203284118E-5</v>
      </c>
      <c r="BA17" s="262">
        <v>4.1924371646039169E-4</v>
      </c>
      <c r="BB17" s="263">
        <v>1.0956898311276246E-5</v>
      </c>
    </row>
    <row r="18" spans="2:54" ht="20.100000000000001" customHeight="1" thickBot="1" x14ac:dyDescent="0.2">
      <c r="B18" s="151" t="s">
        <v>23</v>
      </c>
      <c r="C18" s="93" t="s">
        <v>328</v>
      </c>
      <c r="D18" s="267">
        <v>8.7882550672593096E-2</v>
      </c>
      <c r="E18" s="267">
        <v>0.12049227740397193</v>
      </c>
      <c r="F18" s="267">
        <v>0.3559439274630482</v>
      </c>
      <c r="G18" s="266">
        <v>3.6868261516775132E-3</v>
      </c>
      <c r="H18" s="267">
        <v>4.6324097790072419E-2</v>
      </c>
      <c r="I18" s="271">
        <v>4.5734664504137434E-2</v>
      </c>
      <c r="K18" s="178" t="s">
        <v>282</v>
      </c>
      <c r="L18" s="179">
        <f>AVERAGE(L9:L17)</f>
        <v>0.62992868665934032</v>
      </c>
      <c r="M18" s="180">
        <f>AVERAGE(M9:M17)</f>
        <v>0.61767047883349513</v>
      </c>
      <c r="N18" s="175">
        <v>11</v>
      </c>
      <c r="P18" s="200" t="s">
        <v>23</v>
      </c>
      <c r="Q18" s="201" t="s">
        <v>328</v>
      </c>
      <c r="R18" s="261">
        <v>1.8808011307338096E-5</v>
      </c>
      <c r="S18" s="261">
        <v>3.573133365253518E-5</v>
      </c>
      <c r="T18" s="261">
        <v>2.2315265979063873E-5</v>
      </c>
      <c r="U18" s="261">
        <v>2.5875370988445502E-5</v>
      </c>
      <c r="V18" s="261">
        <v>1.9908929123760636E-5</v>
      </c>
      <c r="W18" s="261">
        <v>3.9229049125794808E-5</v>
      </c>
      <c r="X18" s="261">
        <v>1.3872105743583042E-5</v>
      </c>
      <c r="Y18" s="261">
        <v>2.2051418889762208E-5</v>
      </c>
      <c r="Z18" s="261">
        <v>3.085239115023502E-5</v>
      </c>
      <c r="AA18" s="261">
        <v>5.253046568090228E-5</v>
      </c>
      <c r="AB18" s="261">
        <v>1.9546894725250332E-5</v>
      </c>
      <c r="AC18" s="261">
        <v>1.0094040832231783E-3</v>
      </c>
      <c r="AD18" s="261">
        <v>1.7213788710236336E-3</v>
      </c>
      <c r="AE18" s="261">
        <v>1.1604598872096739E-2</v>
      </c>
      <c r="AF18" s="261">
        <v>1.0262475421126303</v>
      </c>
      <c r="AG18" s="261">
        <v>9.759815500140618E-3</v>
      </c>
      <c r="AH18" s="261">
        <v>2.6211062061686101E-2</v>
      </c>
      <c r="AI18" s="261">
        <v>1.9041119290778789E-3</v>
      </c>
      <c r="AJ18" s="261">
        <v>3.3151877076758891E-4</v>
      </c>
      <c r="AK18" s="261">
        <v>7.8616551282691786E-5</v>
      </c>
      <c r="AL18" s="261">
        <v>3.3791494287730181E-5</v>
      </c>
      <c r="AM18" s="261">
        <v>7.3655296925496301E-5</v>
      </c>
      <c r="AN18" s="261">
        <v>4.3741695170108192E-5</v>
      </c>
      <c r="AO18" s="261">
        <v>4.385862977736343E-5</v>
      </c>
      <c r="AP18" s="261">
        <v>6.2069894467784107E-5</v>
      </c>
      <c r="AQ18" s="261">
        <v>7.2345474951955707E-5</v>
      </c>
      <c r="AR18" s="261">
        <v>1.6683934871108515E-5</v>
      </c>
      <c r="AS18" s="261">
        <v>8.9072962272848633E-5</v>
      </c>
      <c r="AT18" s="261">
        <v>2.0724889344297042E-4</v>
      </c>
      <c r="AU18" s="261">
        <v>2.8503237131932122E-4</v>
      </c>
      <c r="AV18" s="261">
        <v>6.8413549818685423E-5</v>
      </c>
      <c r="AW18" s="261">
        <v>3.3377461923434089E-5</v>
      </c>
      <c r="AX18" s="261">
        <v>6.412045605503002E-5</v>
      </c>
      <c r="AY18" s="261">
        <v>8.4077955667613135E-4</v>
      </c>
      <c r="AZ18" s="262">
        <v>3.62235685098143E-5</v>
      </c>
      <c r="BA18" s="262">
        <v>3.2774575194125352E-3</v>
      </c>
      <c r="BB18" s="263">
        <v>6.7446721604466858E-5</v>
      </c>
    </row>
    <row r="19" spans="2:54" ht="20.100000000000001" customHeight="1" x14ac:dyDescent="0.15">
      <c r="B19" s="151" t="s">
        <v>24</v>
      </c>
      <c r="C19" s="93" t="s">
        <v>20</v>
      </c>
      <c r="D19" s="267">
        <v>1.5711713470188515E-2</v>
      </c>
      <c r="E19" s="267">
        <v>0.24758053753957254</v>
      </c>
      <c r="F19" s="267">
        <v>0.45759536613419122</v>
      </c>
      <c r="G19" s="266">
        <v>1.2035953935340736E-2</v>
      </c>
      <c r="H19" s="267">
        <v>0.18574481297906606</v>
      </c>
      <c r="I19" s="271">
        <v>0.16654522894517221</v>
      </c>
      <c r="K19" s="181">
        <v>1</v>
      </c>
      <c r="L19" s="182">
        <v>2</v>
      </c>
      <c r="M19" s="182">
        <v>3</v>
      </c>
      <c r="N19" s="183"/>
      <c r="P19" s="200" t="s">
        <v>24</v>
      </c>
      <c r="Q19" s="201" t="s">
        <v>20</v>
      </c>
      <c r="R19" s="261">
        <v>5.6134454008902501E-6</v>
      </c>
      <c r="S19" s="261">
        <v>5.3273694576525411E-6</v>
      </c>
      <c r="T19" s="261">
        <v>2.6332201286992505E-6</v>
      </c>
      <c r="U19" s="261">
        <v>2.416581122573256E-6</v>
      </c>
      <c r="V19" s="261">
        <v>6.8438534573206772E-6</v>
      </c>
      <c r="W19" s="261">
        <v>3.668002755804837E-6</v>
      </c>
      <c r="X19" s="261">
        <v>1.6831109251217508E-6</v>
      </c>
      <c r="Y19" s="261">
        <v>3.5327587080490242E-6</v>
      </c>
      <c r="Z19" s="261">
        <v>4.1261350998204816E-6</v>
      </c>
      <c r="AA19" s="261">
        <v>2.9283320208777418E-6</v>
      </c>
      <c r="AB19" s="261">
        <v>2.2131895326859627E-5</v>
      </c>
      <c r="AC19" s="261">
        <v>4.5094806035392222E-4</v>
      </c>
      <c r="AD19" s="261">
        <v>5.3057580193524286E-4</v>
      </c>
      <c r="AE19" s="261">
        <v>3.2965943802900732E-4</v>
      </c>
      <c r="AF19" s="261">
        <v>4.3307814777503281E-4</v>
      </c>
      <c r="AG19" s="261">
        <v>1.0016214132576204</v>
      </c>
      <c r="AH19" s="261">
        <v>3.8307856684965762E-4</v>
      </c>
      <c r="AI19" s="261">
        <v>5.7281483984486222E-4</v>
      </c>
      <c r="AJ19" s="261">
        <v>1.7152977280300641E-5</v>
      </c>
      <c r="AK19" s="261">
        <v>1.2382652724361677E-4</v>
      </c>
      <c r="AL19" s="261">
        <v>4.6404845239336181E-6</v>
      </c>
      <c r="AM19" s="261">
        <v>1.3455131150397219E-5</v>
      </c>
      <c r="AN19" s="261">
        <v>3.8753665512897129E-6</v>
      </c>
      <c r="AO19" s="261">
        <v>7.3575954038435152E-6</v>
      </c>
      <c r="AP19" s="261">
        <v>7.5972504835005441E-6</v>
      </c>
      <c r="AQ19" s="261">
        <v>5.29826459960125E-6</v>
      </c>
      <c r="AR19" s="261">
        <v>2.621985305896213E-6</v>
      </c>
      <c r="AS19" s="261">
        <v>1.1617663102470816E-5</v>
      </c>
      <c r="AT19" s="261">
        <v>1.129818245976271E-5</v>
      </c>
      <c r="AU19" s="261">
        <v>3.7054726727233629E-5</v>
      </c>
      <c r="AV19" s="261">
        <v>1.1667617386520734E-5</v>
      </c>
      <c r="AW19" s="261">
        <v>3.7152804247773251E-6</v>
      </c>
      <c r="AX19" s="261">
        <v>4.3133836571671251E-6</v>
      </c>
      <c r="AY19" s="261">
        <v>7.5839095755630059E-5</v>
      </c>
      <c r="AZ19" s="262">
        <v>6.6078266487827725E-6</v>
      </c>
      <c r="BA19" s="262">
        <v>4.1863510720177367E-6</v>
      </c>
      <c r="BB19" s="263">
        <v>2.5637309761883707E-5</v>
      </c>
    </row>
    <row r="20" spans="2:54" ht="20.100000000000001" customHeight="1" x14ac:dyDescent="0.15">
      <c r="B20" s="151" t="s">
        <v>26</v>
      </c>
      <c r="C20" s="93" t="s">
        <v>386</v>
      </c>
      <c r="D20" s="267">
        <v>1.93262355356697E-2</v>
      </c>
      <c r="E20" s="267">
        <v>0.29385135375195642</v>
      </c>
      <c r="F20" s="267">
        <v>0.37265561237227951</v>
      </c>
      <c r="G20" s="266">
        <v>8.8824698863027851E-3</v>
      </c>
      <c r="H20" s="267">
        <v>0.14760818423474312</v>
      </c>
      <c r="I20" s="271">
        <v>0.14409370365772542</v>
      </c>
      <c r="P20" s="200" t="s">
        <v>26</v>
      </c>
      <c r="Q20" s="201" t="s">
        <v>386</v>
      </c>
      <c r="R20" s="261">
        <v>1.204879169667948E-6</v>
      </c>
      <c r="S20" s="261">
        <v>2.0958816150394163E-6</v>
      </c>
      <c r="T20" s="261">
        <v>1.390720515513402E-6</v>
      </c>
      <c r="U20" s="261">
        <v>1.2706008237311299E-6</v>
      </c>
      <c r="V20" s="261">
        <v>1.1257560072653215E-6</v>
      </c>
      <c r="W20" s="261">
        <v>3.7179788370474677E-6</v>
      </c>
      <c r="X20" s="261">
        <v>8.372714516247984E-7</v>
      </c>
      <c r="Y20" s="261">
        <v>1.100264666836333E-6</v>
      </c>
      <c r="Z20" s="261">
        <v>1.5589205966608663E-6</v>
      </c>
      <c r="AA20" s="261">
        <v>8.5796425729855214E-7</v>
      </c>
      <c r="AB20" s="261">
        <v>2.4395307008625333E-6</v>
      </c>
      <c r="AC20" s="261">
        <v>2.4137874702747912E-5</v>
      </c>
      <c r="AD20" s="261">
        <v>4.1333332721395168E-6</v>
      </c>
      <c r="AE20" s="261">
        <v>1.5774714716062216E-6</v>
      </c>
      <c r="AF20" s="261">
        <v>2.6346762420929127E-6</v>
      </c>
      <c r="AG20" s="261">
        <v>1.4212943406874145E-6</v>
      </c>
      <c r="AH20" s="261">
        <v>1.0001507312710887</v>
      </c>
      <c r="AI20" s="261">
        <v>1.181593656845065E-6</v>
      </c>
      <c r="AJ20" s="261">
        <v>3.500667623280654E-6</v>
      </c>
      <c r="AK20" s="261">
        <v>2.3673789837616316E-5</v>
      </c>
      <c r="AL20" s="261">
        <v>1.948378036261013E-6</v>
      </c>
      <c r="AM20" s="261">
        <v>3.5894687960663206E-6</v>
      </c>
      <c r="AN20" s="261">
        <v>1.9227255699316144E-6</v>
      </c>
      <c r="AO20" s="261">
        <v>7.8931232403437763E-6</v>
      </c>
      <c r="AP20" s="261">
        <v>6.5554774638090802E-6</v>
      </c>
      <c r="AQ20" s="261">
        <v>4.9798199173753858E-6</v>
      </c>
      <c r="AR20" s="261">
        <v>2.1385652717774086E-6</v>
      </c>
      <c r="AS20" s="261">
        <v>4.7872916750744706E-6</v>
      </c>
      <c r="AT20" s="261">
        <v>6.6668581943601883E-6</v>
      </c>
      <c r="AU20" s="261">
        <v>3.9328936192653043E-5</v>
      </c>
      <c r="AV20" s="261">
        <v>2.1897679337382297E-6</v>
      </c>
      <c r="AW20" s="261">
        <v>1.6900635927785122E-6</v>
      </c>
      <c r="AX20" s="261">
        <v>3.3622640780972397E-6</v>
      </c>
      <c r="AY20" s="261">
        <v>3.145077941708541E-5</v>
      </c>
      <c r="AZ20" s="262">
        <v>4.3459850466997294E-6</v>
      </c>
      <c r="BA20" s="262">
        <v>1.4681690329336674E-6</v>
      </c>
      <c r="BB20" s="263">
        <v>6.2463705658378281E-6</v>
      </c>
    </row>
    <row r="21" spans="2:54" ht="20.100000000000001" customHeight="1" thickBot="1" x14ac:dyDescent="0.2">
      <c r="B21" s="151" t="s">
        <v>28</v>
      </c>
      <c r="C21" s="93" t="s">
        <v>22</v>
      </c>
      <c r="D21" s="267">
        <v>7.4064888283167263E-2</v>
      </c>
      <c r="E21" s="267">
        <v>0.15874932359084321</v>
      </c>
      <c r="F21" s="267">
        <v>0.26680865438106399</v>
      </c>
      <c r="G21" s="266">
        <v>1.5135078652765368E-2</v>
      </c>
      <c r="H21" s="267">
        <v>2.4895661824496332E-2</v>
      </c>
      <c r="I21" s="271">
        <v>2.441733712338524E-2</v>
      </c>
      <c r="K21" s="184" t="s">
        <v>355</v>
      </c>
      <c r="M21" s="5" t="s">
        <v>356</v>
      </c>
      <c r="P21" s="200" t="s">
        <v>28</v>
      </c>
      <c r="Q21" s="201" t="s">
        <v>22</v>
      </c>
      <c r="R21" s="261">
        <v>4.4961972390623048E-4</v>
      </c>
      <c r="S21" s="261">
        <v>1.2950714800246381E-4</v>
      </c>
      <c r="T21" s="261">
        <v>7.7491981795763904E-5</v>
      </c>
      <c r="U21" s="261">
        <v>3.1144339410814225E-5</v>
      </c>
      <c r="V21" s="261">
        <v>3.1991737223776979E-5</v>
      </c>
      <c r="W21" s="261">
        <v>4.5539892972787523E-5</v>
      </c>
      <c r="X21" s="261">
        <v>3.273919148542921E-5</v>
      </c>
      <c r="Y21" s="261">
        <v>2.6896503319962377E-5</v>
      </c>
      <c r="Z21" s="261">
        <v>5.1826673443849116E-5</v>
      </c>
      <c r="AA21" s="261">
        <v>2.4177653882293095E-5</v>
      </c>
      <c r="AB21" s="261">
        <v>2.4862719761494888E-5</v>
      </c>
      <c r="AC21" s="261">
        <v>2.8734367422957635E-5</v>
      </c>
      <c r="AD21" s="261">
        <v>2.4282061743250079E-5</v>
      </c>
      <c r="AE21" s="261">
        <v>2.7760703245644733E-5</v>
      </c>
      <c r="AF21" s="261">
        <v>3.1840895922644131E-5</v>
      </c>
      <c r="AG21" s="261">
        <v>1.9556991741121175E-5</v>
      </c>
      <c r="AH21" s="261">
        <v>2.7583923662672958E-5</v>
      </c>
      <c r="AI21" s="261">
        <v>1.0298378920422255</v>
      </c>
      <c r="AJ21" s="261">
        <v>9.8190754576053639E-5</v>
      </c>
      <c r="AK21" s="261">
        <v>5.3317490136340468E-5</v>
      </c>
      <c r="AL21" s="261">
        <v>4.6621966995301852E-5</v>
      </c>
      <c r="AM21" s="261">
        <v>7.3127259414315963E-5</v>
      </c>
      <c r="AN21" s="261">
        <v>5.7265979665259608E-5</v>
      </c>
      <c r="AO21" s="261">
        <v>5.7349468229389495E-5</v>
      </c>
      <c r="AP21" s="261">
        <v>6.1899387936243199E-5</v>
      </c>
      <c r="AQ21" s="261">
        <v>6.551059032878179E-5</v>
      </c>
      <c r="AR21" s="261">
        <v>1.6008565607775771E-5</v>
      </c>
      <c r="AS21" s="261">
        <v>7.1621284009035279E-4</v>
      </c>
      <c r="AT21" s="261">
        <v>7.8176046686413611E-5</v>
      </c>
      <c r="AU21" s="261">
        <v>5.2617290564295754E-4</v>
      </c>
      <c r="AV21" s="261">
        <v>3.7989625880707597E-5</v>
      </c>
      <c r="AW21" s="261">
        <v>3.0343794184517172E-5</v>
      </c>
      <c r="AX21" s="261">
        <v>5.4525486535764656E-5</v>
      </c>
      <c r="AY21" s="261">
        <v>8.6843547067421995E-4</v>
      </c>
      <c r="AZ21" s="262">
        <v>4.8506924015902353E-5</v>
      </c>
      <c r="BA21" s="262">
        <v>3.6137213303987595E-5</v>
      </c>
      <c r="BB21" s="263">
        <v>1.255425740190476E-4</v>
      </c>
    </row>
    <row r="22" spans="2:54" ht="20.100000000000001" customHeight="1" x14ac:dyDescent="0.15">
      <c r="B22" s="151" t="s">
        <v>30</v>
      </c>
      <c r="C22" s="93" t="s">
        <v>25</v>
      </c>
      <c r="D22" s="267">
        <v>0.32336865456927733</v>
      </c>
      <c r="E22" s="267">
        <v>0.18889459595157659</v>
      </c>
      <c r="F22" s="267">
        <v>0.32742198926118327</v>
      </c>
      <c r="G22" s="266">
        <v>9.7727837104281505E-3</v>
      </c>
      <c r="H22" s="267">
        <v>0.10888458976590434</v>
      </c>
      <c r="I22" s="271">
        <v>8.9865447448715816E-2</v>
      </c>
      <c r="K22" s="185"/>
      <c r="L22" s="186" t="s">
        <v>61</v>
      </c>
      <c r="M22" s="150" t="s">
        <v>55</v>
      </c>
      <c r="P22" s="200" t="s">
        <v>30</v>
      </c>
      <c r="Q22" s="201" t="s">
        <v>25</v>
      </c>
      <c r="R22" s="261">
        <v>1.0124699802055554E-3</v>
      </c>
      <c r="S22" s="261">
        <v>2.5159745808453794E-3</v>
      </c>
      <c r="T22" s="261">
        <v>3.0851371296810948E-3</v>
      </c>
      <c r="U22" s="261">
        <v>7.0260187850100997E-3</v>
      </c>
      <c r="V22" s="261">
        <v>2.7016454395947485E-3</v>
      </c>
      <c r="W22" s="261">
        <v>1.3380544731373455E-3</v>
      </c>
      <c r="X22" s="261">
        <v>5.0175488805283127E-3</v>
      </c>
      <c r="Y22" s="261">
        <v>1.0222419573309154E-3</v>
      </c>
      <c r="Z22" s="261">
        <v>2.0636299337480671E-3</v>
      </c>
      <c r="AA22" s="261">
        <v>5.3646324618132268E-3</v>
      </c>
      <c r="AB22" s="261">
        <v>5.492901376140364E-4</v>
      </c>
      <c r="AC22" s="261">
        <v>8.2553549767200264E-4</v>
      </c>
      <c r="AD22" s="261">
        <v>1.2792854398554611E-3</v>
      </c>
      <c r="AE22" s="261">
        <v>2.3773252215004413E-3</v>
      </c>
      <c r="AF22" s="261">
        <v>2.610757538568462E-3</v>
      </c>
      <c r="AG22" s="261">
        <v>6.8584041707783435E-4</v>
      </c>
      <c r="AH22" s="261">
        <v>2.6282481176953037E-3</v>
      </c>
      <c r="AI22" s="261">
        <v>6.5618739714418735E-4</v>
      </c>
      <c r="AJ22" s="261">
        <v>1.0261846711860401</v>
      </c>
      <c r="AK22" s="261">
        <v>1.6052380423075112E-3</v>
      </c>
      <c r="AL22" s="261">
        <v>3.2045064950330764E-3</v>
      </c>
      <c r="AM22" s="261">
        <v>2.2505298989016283E-3</v>
      </c>
      <c r="AN22" s="261">
        <v>1.8834383772700749E-3</v>
      </c>
      <c r="AO22" s="261">
        <v>1.8455637426289899E-3</v>
      </c>
      <c r="AP22" s="261">
        <v>3.1895625341467463E-3</v>
      </c>
      <c r="AQ22" s="261">
        <v>6.2524396612844068E-3</v>
      </c>
      <c r="AR22" s="261">
        <v>4.9393879133539909E-4</v>
      </c>
      <c r="AS22" s="261">
        <v>1.5234603854185822E-3</v>
      </c>
      <c r="AT22" s="261">
        <v>8.4572286110519909E-3</v>
      </c>
      <c r="AU22" s="261">
        <v>3.6154709475139189E-3</v>
      </c>
      <c r="AV22" s="261">
        <v>3.9662973534778084E-3</v>
      </c>
      <c r="AW22" s="261">
        <v>1.5464127243098153E-3</v>
      </c>
      <c r="AX22" s="261">
        <v>1.6522010208992945E-2</v>
      </c>
      <c r="AY22" s="261">
        <v>4.2278867658205946E-3</v>
      </c>
      <c r="AZ22" s="262">
        <v>3.0376316180175966E-3</v>
      </c>
      <c r="BA22" s="262">
        <v>4.9304942001469107E-2</v>
      </c>
      <c r="BB22" s="263">
        <v>1.6947583069233526E-3</v>
      </c>
    </row>
    <row r="23" spans="2:54" ht="20.100000000000001" customHeight="1" x14ac:dyDescent="0.15">
      <c r="B23" s="151" t="s">
        <v>31</v>
      </c>
      <c r="C23" s="93" t="s">
        <v>27</v>
      </c>
      <c r="D23" s="267">
        <v>1</v>
      </c>
      <c r="E23" s="267">
        <v>0.29620890480149503</v>
      </c>
      <c r="F23" s="267">
        <v>0.39712100317208404</v>
      </c>
      <c r="G23" s="266">
        <v>1.321206289796636E-4</v>
      </c>
      <c r="H23" s="267">
        <v>7.9028530502267408E-2</v>
      </c>
      <c r="I23" s="271">
        <v>6.3869523334828232E-2</v>
      </c>
      <c r="K23" s="187" t="s">
        <v>398</v>
      </c>
      <c r="L23" s="188">
        <v>277713</v>
      </c>
      <c r="M23" s="189">
        <v>291475</v>
      </c>
      <c r="P23" s="200" t="s">
        <v>31</v>
      </c>
      <c r="Q23" s="201" t="s">
        <v>27</v>
      </c>
      <c r="R23" s="261">
        <v>4.0823111803984973E-3</v>
      </c>
      <c r="S23" s="261">
        <v>5.9987961973869807E-3</v>
      </c>
      <c r="T23" s="261">
        <v>1.6834319742248291E-3</v>
      </c>
      <c r="U23" s="261">
        <v>3.1216657875569199E-3</v>
      </c>
      <c r="V23" s="261">
        <v>3.7296294270974598E-3</v>
      </c>
      <c r="W23" s="261">
        <v>2.4511906892803418E-3</v>
      </c>
      <c r="X23" s="261">
        <v>3.1528951354599893E-3</v>
      </c>
      <c r="Y23" s="261">
        <v>4.5870123211331337E-3</v>
      </c>
      <c r="Z23" s="261">
        <v>7.4568402502006676E-3</v>
      </c>
      <c r="AA23" s="261">
        <v>3.9035988846074479E-3</v>
      </c>
      <c r="AB23" s="261">
        <v>6.0736877755607575E-3</v>
      </c>
      <c r="AC23" s="261">
        <v>2.2742278853891537E-3</v>
      </c>
      <c r="AD23" s="261">
        <v>2.4250443327266144E-3</v>
      </c>
      <c r="AE23" s="261">
        <v>2.7317122125480433E-3</v>
      </c>
      <c r="AF23" s="261">
        <v>2.5997698170047039E-3</v>
      </c>
      <c r="AG23" s="261">
        <v>2.5634213095524446E-3</v>
      </c>
      <c r="AH23" s="261">
        <v>2.8820560369867934E-3</v>
      </c>
      <c r="AI23" s="261">
        <v>9.930191743564036E-4</v>
      </c>
      <c r="AJ23" s="261">
        <v>2.7002863507230909E-3</v>
      </c>
      <c r="AK23" s="261">
        <v>1.1702095688838012</v>
      </c>
      <c r="AL23" s="261">
        <v>1.5411189541094631E-2</v>
      </c>
      <c r="AM23" s="261">
        <v>3.8327067796902231E-2</v>
      </c>
      <c r="AN23" s="261">
        <v>4.3776000326351591E-3</v>
      </c>
      <c r="AO23" s="261">
        <v>3.8074100384203088E-3</v>
      </c>
      <c r="AP23" s="261">
        <v>5.1463671798748223E-3</v>
      </c>
      <c r="AQ23" s="261">
        <v>3.7638368428104525E-3</v>
      </c>
      <c r="AR23" s="261">
        <v>1.1022017916756732E-2</v>
      </c>
      <c r="AS23" s="261">
        <v>8.7428802478330785E-3</v>
      </c>
      <c r="AT23" s="261">
        <v>6.8998081126688763E-3</v>
      </c>
      <c r="AU23" s="261">
        <v>9.5954980619991706E-3</v>
      </c>
      <c r="AV23" s="261">
        <v>7.8041385055800314E-3</v>
      </c>
      <c r="AW23" s="261">
        <v>3.4275169500353011E-3</v>
      </c>
      <c r="AX23" s="261">
        <v>3.0294374814350644E-3</v>
      </c>
      <c r="AY23" s="261">
        <v>2.2070192153950449E-3</v>
      </c>
      <c r="AZ23" s="262">
        <v>3.9996867448813837E-3</v>
      </c>
      <c r="BA23" s="262">
        <v>1.289426099304612E-3</v>
      </c>
      <c r="BB23" s="263">
        <v>2.5357914706476453E-3</v>
      </c>
    </row>
    <row r="24" spans="2:54" ht="20.100000000000001" customHeight="1" x14ac:dyDescent="0.15">
      <c r="B24" s="151" t="s">
        <v>32</v>
      </c>
      <c r="C24" s="93" t="s">
        <v>29</v>
      </c>
      <c r="D24" s="267">
        <v>6.7538187043671094E-2</v>
      </c>
      <c r="E24" s="267">
        <v>0.16935097654955344</v>
      </c>
      <c r="F24" s="267">
        <v>0.37010763714774625</v>
      </c>
      <c r="G24" s="266">
        <v>2.6523243738938933E-2</v>
      </c>
      <c r="H24" s="267">
        <v>9.3772780519898888E-2</v>
      </c>
      <c r="I24" s="271">
        <v>9.2948766631323329E-2</v>
      </c>
      <c r="K24" s="187" t="s">
        <v>399</v>
      </c>
      <c r="L24" s="190">
        <v>314374</v>
      </c>
      <c r="M24" s="191">
        <v>297145</v>
      </c>
      <c r="P24" s="200" t="s">
        <v>32</v>
      </c>
      <c r="Q24" s="201" t="s">
        <v>29</v>
      </c>
      <c r="R24" s="261">
        <v>8.1051743851706713E-4</v>
      </c>
      <c r="S24" s="261">
        <v>1.7946829216411466E-3</v>
      </c>
      <c r="T24" s="261">
        <v>1.1978121700221794E-3</v>
      </c>
      <c r="U24" s="261">
        <v>1.7570534449038726E-3</v>
      </c>
      <c r="V24" s="261">
        <v>1.5647172505466409E-3</v>
      </c>
      <c r="W24" s="261">
        <v>9.5617715542448221E-4</v>
      </c>
      <c r="X24" s="261">
        <v>1.0414779720405334E-3</v>
      </c>
      <c r="Y24" s="261">
        <v>2.4110368529054729E-3</v>
      </c>
      <c r="Z24" s="261">
        <v>3.9509071008654714E-3</v>
      </c>
      <c r="AA24" s="261">
        <v>2.8995634231932226E-3</v>
      </c>
      <c r="AB24" s="261">
        <v>1.354605084718873E-3</v>
      </c>
      <c r="AC24" s="261">
        <v>9.2183092955813609E-4</v>
      </c>
      <c r="AD24" s="261">
        <v>9.3059081963737242E-4</v>
      </c>
      <c r="AE24" s="261">
        <v>7.9197243057698807E-4</v>
      </c>
      <c r="AF24" s="261">
        <v>2.3333411530959431E-3</v>
      </c>
      <c r="AG24" s="261">
        <v>9.019943123996214E-4</v>
      </c>
      <c r="AH24" s="261">
        <v>5.1529854817052229E-4</v>
      </c>
      <c r="AI24" s="261">
        <v>1.0763994530690513E-3</v>
      </c>
      <c r="AJ24" s="261">
        <v>1.6233742712135559E-3</v>
      </c>
      <c r="AK24" s="261">
        <v>4.8899596257803843E-4</v>
      </c>
      <c r="AL24" s="261">
        <v>1.0069353793182296</v>
      </c>
      <c r="AM24" s="261">
        <v>3.2957894844983572E-3</v>
      </c>
      <c r="AN24" s="261">
        <v>5.143124877826079E-3</v>
      </c>
      <c r="AO24" s="261">
        <v>4.6520698425836705E-4</v>
      </c>
      <c r="AP24" s="261">
        <v>2.9792652556433707E-3</v>
      </c>
      <c r="AQ24" s="261">
        <v>4.69441879727449E-4</v>
      </c>
      <c r="AR24" s="261">
        <v>3.4081392574757802E-4</v>
      </c>
      <c r="AS24" s="261">
        <v>8.9036393070140497E-4</v>
      </c>
      <c r="AT24" s="261">
        <v>7.1978866937106711E-4</v>
      </c>
      <c r="AU24" s="261">
        <v>9.9785460365042333E-4</v>
      </c>
      <c r="AV24" s="261">
        <v>1.7635341471352044E-3</v>
      </c>
      <c r="AW24" s="261">
        <v>9.5554274608195379E-4</v>
      </c>
      <c r="AX24" s="261">
        <v>4.9456162531950367E-4</v>
      </c>
      <c r="AY24" s="261">
        <v>4.7512776237689907E-4</v>
      </c>
      <c r="AZ24" s="262">
        <v>2.688845221698041E-3</v>
      </c>
      <c r="BA24" s="262">
        <v>4.4384653441677062E-4</v>
      </c>
      <c r="BB24" s="263">
        <v>6.238751157320873E-4</v>
      </c>
    </row>
    <row r="25" spans="2:54" ht="20.100000000000001" customHeight="1" x14ac:dyDescent="0.15">
      <c r="B25" s="151" t="s">
        <v>34</v>
      </c>
      <c r="C25" s="93" t="s">
        <v>362</v>
      </c>
      <c r="D25" s="267">
        <v>1</v>
      </c>
      <c r="E25" s="267">
        <v>0.18878335399703786</v>
      </c>
      <c r="F25" s="267">
        <v>0.50109025920190653</v>
      </c>
      <c r="G25" s="266">
        <v>6.7071037301526231E-3</v>
      </c>
      <c r="H25" s="267">
        <v>6.9752521932400207E-3</v>
      </c>
      <c r="I25" s="271">
        <v>6.8880615408245206E-3</v>
      </c>
      <c r="K25" s="187" t="s">
        <v>400</v>
      </c>
      <c r="L25" s="190">
        <v>299637</v>
      </c>
      <c r="M25" s="191">
        <v>301839</v>
      </c>
      <c r="P25" s="200" t="s">
        <v>34</v>
      </c>
      <c r="Q25" s="201" t="s">
        <v>362</v>
      </c>
      <c r="R25" s="261">
        <v>9.2781912252747859E-4</v>
      </c>
      <c r="S25" s="261">
        <v>3.0683265588412915E-3</v>
      </c>
      <c r="T25" s="261">
        <v>2.4496124512765126E-3</v>
      </c>
      <c r="U25" s="261">
        <v>1.9223156375633333E-3</v>
      </c>
      <c r="V25" s="261">
        <v>1.5461209245168476E-3</v>
      </c>
      <c r="W25" s="261">
        <v>3.6815678297291107E-3</v>
      </c>
      <c r="X25" s="261">
        <v>2.5967086351998741E-3</v>
      </c>
      <c r="Y25" s="261">
        <v>1.3950531406686389E-3</v>
      </c>
      <c r="Z25" s="261">
        <v>1.6226908619395178E-3</v>
      </c>
      <c r="AA25" s="261">
        <v>8.360511671047082E-4</v>
      </c>
      <c r="AB25" s="261">
        <v>8.6874465908175018E-4</v>
      </c>
      <c r="AC25" s="261">
        <v>7.9251899551887846E-4</v>
      </c>
      <c r="AD25" s="261">
        <v>1.0042622123366735E-3</v>
      </c>
      <c r="AE25" s="261">
        <v>6.8197023717016996E-4</v>
      </c>
      <c r="AF25" s="261">
        <v>2.5637637436550392E-3</v>
      </c>
      <c r="AG25" s="261">
        <v>1.0074197275217419E-3</v>
      </c>
      <c r="AH25" s="261">
        <v>5.5270879065480233E-4</v>
      </c>
      <c r="AI25" s="261">
        <v>4.6397332354919526E-4</v>
      </c>
      <c r="AJ25" s="261">
        <v>1.1364355583531431E-3</v>
      </c>
      <c r="AK25" s="261">
        <v>1.362645783565253E-3</v>
      </c>
      <c r="AL25" s="261">
        <v>1.3271994371709874E-3</v>
      </c>
      <c r="AM25" s="261">
        <v>1.0989992535680111</v>
      </c>
      <c r="AN25" s="261">
        <v>1.0317870263310368E-2</v>
      </c>
      <c r="AO25" s="261">
        <v>1.0472993858115164E-3</v>
      </c>
      <c r="AP25" s="261">
        <v>4.8865726454955724E-3</v>
      </c>
      <c r="AQ25" s="261">
        <v>1.8074678358955931E-3</v>
      </c>
      <c r="AR25" s="261">
        <v>6.3517236098323856E-4</v>
      </c>
      <c r="AS25" s="261">
        <v>5.3284957251958694E-3</v>
      </c>
      <c r="AT25" s="261">
        <v>3.5787387658860188E-3</v>
      </c>
      <c r="AU25" s="261">
        <v>4.757326118239499E-3</v>
      </c>
      <c r="AV25" s="261">
        <v>9.9700488494166451E-3</v>
      </c>
      <c r="AW25" s="261">
        <v>5.5196987199732234E-3</v>
      </c>
      <c r="AX25" s="261">
        <v>2.9578002171211245E-3</v>
      </c>
      <c r="AY25" s="261">
        <v>1.1268282707060516E-3</v>
      </c>
      <c r="AZ25" s="262">
        <v>9.7994279116351626E-3</v>
      </c>
      <c r="BA25" s="262">
        <v>7.0228502926881901E-4</v>
      </c>
      <c r="BB25" s="263">
        <v>2.7770272759655413E-3</v>
      </c>
    </row>
    <row r="26" spans="2:54" ht="20.100000000000001" customHeight="1" x14ac:dyDescent="0.15">
      <c r="B26" s="151" t="s">
        <v>36</v>
      </c>
      <c r="C26" s="93" t="s">
        <v>329</v>
      </c>
      <c r="D26" s="267">
        <v>0.65942972474464856</v>
      </c>
      <c r="E26" s="267">
        <v>0.49624629815685511</v>
      </c>
      <c r="F26" s="267">
        <v>0.65820401405665141</v>
      </c>
      <c r="G26" s="266">
        <v>1.0002654990877511E-3</v>
      </c>
      <c r="H26" s="267">
        <v>5.0491203028215421E-2</v>
      </c>
      <c r="I26" s="271">
        <v>4.3154438915134673E-2</v>
      </c>
      <c r="K26" s="187" t="s">
        <v>401</v>
      </c>
      <c r="L26" s="190">
        <v>309347</v>
      </c>
      <c r="M26" s="191">
        <v>298167</v>
      </c>
      <c r="P26" s="200" t="s">
        <v>36</v>
      </c>
      <c r="Q26" s="201" t="s">
        <v>329</v>
      </c>
      <c r="R26" s="261">
        <v>4.8991910566298412E-4</v>
      </c>
      <c r="S26" s="261">
        <v>2.0777594643946657E-3</v>
      </c>
      <c r="T26" s="261">
        <v>9.713963142416464E-4</v>
      </c>
      <c r="U26" s="261">
        <v>3.8045979743141841E-4</v>
      </c>
      <c r="V26" s="261">
        <v>4.6836437254984111E-4</v>
      </c>
      <c r="W26" s="261">
        <v>2.7488441961924194E-3</v>
      </c>
      <c r="X26" s="261">
        <v>3.3596394844358967E-4</v>
      </c>
      <c r="Y26" s="261">
        <v>2.1489225108680163E-4</v>
      </c>
      <c r="Z26" s="261">
        <v>2.0186448500549188E-3</v>
      </c>
      <c r="AA26" s="261">
        <v>6.268168338069164E-4</v>
      </c>
      <c r="AB26" s="261">
        <v>2.4860683143340646E-4</v>
      </c>
      <c r="AC26" s="261">
        <v>4.0143078370250083E-4</v>
      </c>
      <c r="AD26" s="261">
        <v>1.9936544897713619E-4</v>
      </c>
      <c r="AE26" s="261">
        <v>2.7699147768439858E-4</v>
      </c>
      <c r="AF26" s="261">
        <v>6.9093044348593848E-4</v>
      </c>
      <c r="AG26" s="261">
        <v>4.3040367598697673E-4</v>
      </c>
      <c r="AH26" s="261">
        <v>2.9651650305984398E-4</v>
      </c>
      <c r="AI26" s="261">
        <v>1.3018476940812178E-4</v>
      </c>
      <c r="AJ26" s="261">
        <v>6.0652988054360208E-4</v>
      </c>
      <c r="AK26" s="261">
        <v>1.5681981816292904E-3</v>
      </c>
      <c r="AL26" s="261">
        <v>7.9792170500860779E-3</v>
      </c>
      <c r="AM26" s="261">
        <v>1.8613645992635692E-3</v>
      </c>
      <c r="AN26" s="261">
        <v>1.0005111175390102</v>
      </c>
      <c r="AO26" s="261">
        <v>1.0628472868899424E-3</v>
      </c>
      <c r="AP26" s="261">
        <v>1.4174040213248615E-3</v>
      </c>
      <c r="AQ26" s="261">
        <v>2.5162704320444863E-3</v>
      </c>
      <c r="AR26" s="261">
        <v>2.1699250138297843E-4</v>
      </c>
      <c r="AS26" s="261">
        <v>3.3626635980939837E-3</v>
      </c>
      <c r="AT26" s="261">
        <v>4.2339039802013929E-3</v>
      </c>
      <c r="AU26" s="261">
        <v>1.6845162952769242E-2</v>
      </c>
      <c r="AV26" s="261">
        <v>3.9770600254089633E-3</v>
      </c>
      <c r="AW26" s="261">
        <v>2.7309847930019962E-3</v>
      </c>
      <c r="AX26" s="261">
        <v>4.559918366099122E-4</v>
      </c>
      <c r="AY26" s="261">
        <v>5.079953514861501E-4</v>
      </c>
      <c r="AZ26" s="262">
        <v>1.1332414722695956E-2</v>
      </c>
      <c r="BA26" s="262">
        <v>3.42274410926505E-4</v>
      </c>
      <c r="BB26" s="263">
        <v>1.2011602271230644E-2</v>
      </c>
    </row>
    <row r="27" spans="2:54" ht="20.100000000000001" customHeight="1" x14ac:dyDescent="0.15">
      <c r="B27" s="151" t="s">
        <v>37</v>
      </c>
      <c r="C27" s="93" t="s">
        <v>387</v>
      </c>
      <c r="D27" s="267">
        <v>0.58579275867060709</v>
      </c>
      <c r="E27" s="267">
        <v>0.33507222569115591</v>
      </c>
      <c r="F27" s="267">
        <v>0.72702095194491578</v>
      </c>
      <c r="G27" s="266">
        <v>4.7921270532048303E-2</v>
      </c>
      <c r="H27" s="267">
        <v>0.1195142793045386</v>
      </c>
      <c r="I27" s="271">
        <v>0.10693824738558673</v>
      </c>
      <c r="K27" s="187" t="s">
        <v>402</v>
      </c>
      <c r="L27" s="190">
        <v>319388</v>
      </c>
      <c r="M27" s="191">
        <v>306740</v>
      </c>
      <c r="P27" s="200" t="s">
        <v>37</v>
      </c>
      <c r="Q27" s="201" t="s">
        <v>387</v>
      </c>
      <c r="R27" s="261">
        <v>2.5692702528301015E-2</v>
      </c>
      <c r="S27" s="261">
        <v>1.5160638824480419E-2</v>
      </c>
      <c r="T27" s="261">
        <v>4.9927970144435049E-2</v>
      </c>
      <c r="U27" s="261">
        <v>3.9276051003845819E-2</v>
      </c>
      <c r="V27" s="261">
        <v>4.7389086763153759E-2</v>
      </c>
      <c r="W27" s="261">
        <v>2.5384843751045202E-2</v>
      </c>
      <c r="X27" s="261">
        <v>1.9158879300370801E-2</v>
      </c>
      <c r="Y27" s="261">
        <v>3.5989437723136952E-2</v>
      </c>
      <c r="Z27" s="261">
        <v>2.0874503340596574E-2</v>
      </c>
      <c r="AA27" s="261">
        <v>2.677288461880838E-2</v>
      </c>
      <c r="AB27" s="261">
        <v>2.7985143980802284E-2</v>
      </c>
      <c r="AC27" s="261">
        <v>2.4757640799986554E-2</v>
      </c>
      <c r="AD27" s="261">
        <v>2.3356824261417865E-2</v>
      </c>
      <c r="AE27" s="261">
        <v>1.9902547806697105E-2</v>
      </c>
      <c r="AF27" s="261">
        <v>2.7480196863077073E-2</v>
      </c>
      <c r="AG27" s="261">
        <v>2.9789519239437252E-2</v>
      </c>
      <c r="AH27" s="261">
        <v>2.5867810824434172E-2</v>
      </c>
      <c r="AI27" s="261">
        <v>3.2123119860995072E-2</v>
      </c>
      <c r="AJ27" s="261">
        <v>4.1814335649439698E-2</v>
      </c>
      <c r="AK27" s="261">
        <v>3.9411114178296409E-2</v>
      </c>
      <c r="AL27" s="261">
        <v>1.1250575409580124E-2</v>
      </c>
      <c r="AM27" s="261">
        <v>1.2873574982784875E-2</v>
      </c>
      <c r="AN27" s="261">
        <v>7.9318303750205207E-3</v>
      </c>
      <c r="AO27" s="261">
        <v>1.0061297862380072</v>
      </c>
      <c r="AP27" s="261">
        <v>5.6927010169670446E-3</v>
      </c>
      <c r="AQ27" s="261">
        <v>3.9537179144225687E-3</v>
      </c>
      <c r="AR27" s="261">
        <v>1.0988753707576093E-3</v>
      </c>
      <c r="AS27" s="261">
        <v>1.2576809139092392E-2</v>
      </c>
      <c r="AT27" s="261">
        <v>7.0109299188488581E-3</v>
      </c>
      <c r="AU27" s="261">
        <v>5.0621737100883845E-3</v>
      </c>
      <c r="AV27" s="261">
        <v>6.1286515646306969E-3</v>
      </c>
      <c r="AW27" s="261">
        <v>3.1032244956127896E-2</v>
      </c>
      <c r="AX27" s="261">
        <v>1.5215392017177684E-2</v>
      </c>
      <c r="AY27" s="261">
        <v>8.028565236954081E-3</v>
      </c>
      <c r="AZ27" s="262">
        <v>2.9155490764374629E-2</v>
      </c>
      <c r="BA27" s="262">
        <v>9.3306006389840893E-2</v>
      </c>
      <c r="BB27" s="263">
        <v>7.7686133808636017E-3</v>
      </c>
    </row>
    <row r="28" spans="2:54" ht="20.100000000000001" customHeight="1" x14ac:dyDescent="0.15">
      <c r="B28" s="151" t="s">
        <v>38</v>
      </c>
      <c r="C28" s="93" t="s">
        <v>388</v>
      </c>
      <c r="D28" s="267">
        <v>0.75549990492609098</v>
      </c>
      <c r="E28" s="267">
        <v>0.43680069609676569</v>
      </c>
      <c r="F28" s="267">
        <v>0.66088267647694288</v>
      </c>
      <c r="G28" s="266">
        <v>0.11935959948490803</v>
      </c>
      <c r="H28" s="267">
        <v>0.19568180925740924</v>
      </c>
      <c r="I28" s="271">
        <v>0.17265605320513935</v>
      </c>
      <c r="K28" s="187" t="s">
        <v>403</v>
      </c>
      <c r="L28" s="190">
        <v>287995</v>
      </c>
      <c r="M28" s="191">
        <v>300699</v>
      </c>
      <c r="P28" s="200" t="s">
        <v>38</v>
      </c>
      <c r="Q28" s="201" t="s">
        <v>388</v>
      </c>
      <c r="R28" s="261">
        <v>2.8431883780553748E-2</v>
      </c>
      <c r="S28" s="261">
        <v>6.7692500224792521E-3</v>
      </c>
      <c r="T28" s="261">
        <v>7.4151022200944971E-3</v>
      </c>
      <c r="U28" s="261">
        <v>1.408342538958845E-2</v>
      </c>
      <c r="V28" s="261">
        <v>4.0386253088218454E-3</v>
      </c>
      <c r="W28" s="261">
        <v>1.8043214853099986E-3</v>
      </c>
      <c r="X28" s="261">
        <v>1.1935862542409483E-3</v>
      </c>
      <c r="Y28" s="261">
        <v>1.0401794082591247E-3</v>
      </c>
      <c r="Z28" s="261">
        <v>2.8392593945284904E-3</v>
      </c>
      <c r="AA28" s="261">
        <v>1.3910771007148487E-3</v>
      </c>
      <c r="AB28" s="261">
        <v>1.3036611958900017E-3</v>
      </c>
      <c r="AC28" s="261">
        <v>3.0047400790359506E-3</v>
      </c>
      <c r="AD28" s="261">
        <v>3.9876637116154617E-3</v>
      </c>
      <c r="AE28" s="261">
        <v>6.2885472151090419E-3</v>
      </c>
      <c r="AF28" s="261">
        <v>2.0801491782846972E-3</v>
      </c>
      <c r="AG28" s="261">
        <v>2.342627931009836E-3</v>
      </c>
      <c r="AH28" s="261">
        <v>2.9232630013513307E-3</v>
      </c>
      <c r="AI28" s="261">
        <v>1.1020005065377721E-3</v>
      </c>
      <c r="AJ28" s="261">
        <v>5.1539317646035702E-3</v>
      </c>
      <c r="AK28" s="261">
        <v>4.6783314913216517E-3</v>
      </c>
      <c r="AL28" s="261">
        <v>1.109755774725266E-3</v>
      </c>
      <c r="AM28" s="261">
        <v>3.2516407162382559E-3</v>
      </c>
      <c r="AN28" s="261">
        <v>4.4371227806049738E-3</v>
      </c>
      <c r="AO28" s="261">
        <v>3.6797246969436331E-3</v>
      </c>
      <c r="AP28" s="261">
        <v>1.0036272623317279</v>
      </c>
      <c r="AQ28" s="261">
        <v>2.5561923678911243E-3</v>
      </c>
      <c r="AR28" s="261">
        <v>3.7817307340126572E-3</v>
      </c>
      <c r="AS28" s="261">
        <v>1.477850829369517E-2</v>
      </c>
      <c r="AT28" s="261">
        <v>3.4465440781594474E-3</v>
      </c>
      <c r="AU28" s="261">
        <v>4.3017723592023377E-3</v>
      </c>
      <c r="AV28" s="261">
        <v>3.7686611310931112E-3</v>
      </c>
      <c r="AW28" s="261">
        <v>7.6326135758718449E-3</v>
      </c>
      <c r="AX28" s="261">
        <v>1.5513813397339905E-2</v>
      </c>
      <c r="AY28" s="261">
        <v>5.3720922460349235E-3</v>
      </c>
      <c r="AZ28" s="262">
        <v>2.2142323893491873E-2</v>
      </c>
      <c r="BA28" s="262">
        <v>6.0740085060232762E-2</v>
      </c>
      <c r="BB28" s="263">
        <v>7.6862209179949011E-3</v>
      </c>
    </row>
    <row r="29" spans="2:54" ht="20.100000000000001" customHeight="1" x14ac:dyDescent="0.15">
      <c r="B29" s="151" t="s">
        <v>40</v>
      </c>
      <c r="C29" s="93" t="s">
        <v>33</v>
      </c>
      <c r="D29" s="267">
        <v>0.71339457032035303</v>
      </c>
      <c r="E29" s="267">
        <v>0.33612851410243494</v>
      </c>
      <c r="F29" s="267">
        <v>0.67900120186476431</v>
      </c>
      <c r="G29" s="266">
        <v>2.7791994449472394E-2</v>
      </c>
      <c r="H29" s="267">
        <v>5.410297670960814E-2</v>
      </c>
      <c r="I29" s="271">
        <v>5.188344115967472E-2</v>
      </c>
      <c r="K29" s="187" t="s">
        <v>404</v>
      </c>
      <c r="L29" s="190">
        <v>322235</v>
      </c>
      <c r="M29" s="191">
        <v>305454</v>
      </c>
      <c r="P29" s="200" t="s">
        <v>40</v>
      </c>
      <c r="Q29" s="201" t="s">
        <v>33</v>
      </c>
      <c r="R29" s="261">
        <v>6.8005507127526224E-3</v>
      </c>
      <c r="S29" s="261">
        <v>4.2063272750935417E-2</v>
      </c>
      <c r="T29" s="261">
        <v>5.8982238457081521E-3</v>
      </c>
      <c r="U29" s="261">
        <v>1.4901607901488438E-2</v>
      </c>
      <c r="V29" s="261">
        <v>1.0589829133465123E-2</v>
      </c>
      <c r="W29" s="261">
        <v>6.5197454862935319E-3</v>
      </c>
      <c r="X29" s="261">
        <v>6.5299771774652423E-3</v>
      </c>
      <c r="Y29" s="261">
        <v>4.2244579157456616E-3</v>
      </c>
      <c r="Z29" s="261">
        <v>1.144406494517923E-2</v>
      </c>
      <c r="AA29" s="261">
        <v>6.9156754455319816E-3</v>
      </c>
      <c r="AB29" s="261">
        <v>1.1184432280597961E-2</v>
      </c>
      <c r="AC29" s="261">
        <v>6.2169601070065517E-3</v>
      </c>
      <c r="AD29" s="261">
        <v>8.1658811874951911E-3</v>
      </c>
      <c r="AE29" s="261">
        <v>1.2002843963866578E-2</v>
      </c>
      <c r="AF29" s="261">
        <v>5.8877071294068462E-3</v>
      </c>
      <c r="AG29" s="261">
        <v>5.8853835373909669E-3</v>
      </c>
      <c r="AH29" s="261">
        <v>5.8576703909702333E-3</v>
      </c>
      <c r="AI29" s="261">
        <v>3.4800709267176029E-3</v>
      </c>
      <c r="AJ29" s="261">
        <v>1.2042097580421615E-2</v>
      </c>
      <c r="AK29" s="261">
        <v>1.2943721457152382E-2</v>
      </c>
      <c r="AL29" s="261">
        <v>1.6155215929343835E-2</v>
      </c>
      <c r="AM29" s="261">
        <v>2.1373052251978459E-2</v>
      </c>
      <c r="AN29" s="261">
        <v>2.1817713575039414E-2</v>
      </c>
      <c r="AO29" s="261">
        <v>1.7738406739856372E-2</v>
      </c>
      <c r="AP29" s="261">
        <v>1.383416318291145E-2</v>
      </c>
      <c r="AQ29" s="261">
        <v>1.0337166833058824</v>
      </c>
      <c r="AR29" s="261">
        <v>5.8180590467654891E-2</v>
      </c>
      <c r="AS29" s="261">
        <v>2.0962818930761747E-2</v>
      </c>
      <c r="AT29" s="261">
        <v>8.0951847363554714E-3</v>
      </c>
      <c r="AU29" s="261">
        <v>1.7779358785167964E-2</v>
      </c>
      <c r="AV29" s="261">
        <v>8.8481518732576678E-3</v>
      </c>
      <c r="AW29" s="261">
        <v>8.3219923386787659E-3</v>
      </c>
      <c r="AX29" s="261">
        <v>2.1918852497706018E-2</v>
      </c>
      <c r="AY29" s="261">
        <v>9.5882159915863293E-3</v>
      </c>
      <c r="AZ29" s="262">
        <v>8.375478637770677E-3</v>
      </c>
      <c r="BA29" s="262">
        <v>4.2352094138082396E-3</v>
      </c>
      <c r="BB29" s="263">
        <v>8.282982962151764E-3</v>
      </c>
    </row>
    <row r="30" spans="2:54" ht="20.100000000000001" customHeight="1" x14ac:dyDescent="0.15">
      <c r="B30" s="151" t="s">
        <v>42</v>
      </c>
      <c r="C30" s="93" t="s">
        <v>35</v>
      </c>
      <c r="D30" s="267">
        <v>0.93799748795814486</v>
      </c>
      <c r="E30" s="267">
        <v>6.8826071900162822E-2</v>
      </c>
      <c r="F30" s="267">
        <v>0.83974764304916261</v>
      </c>
      <c r="G30" s="266">
        <v>0.23497406829713033</v>
      </c>
      <c r="H30" s="267">
        <v>1.9874813863914889E-2</v>
      </c>
      <c r="I30" s="271">
        <v>1.2316315525137901E-2</v>
      </c>
      <c r="K30" s="187" t="s">
        <v>405</v>
      </c>
      <c r="L30" s="190">
        <v>287359</v>
      </c>
      <c r="M30" s="191">
        <v>307566</v>
      </c>
      <c r="P30" s="200" t="s">
        <v>42</v>
      </c>
      <c r="Q30" s="201" t="s">
        <v>35</v>
      </c>
      <c r="R30" s="261">
        <v>4.6190329931403819E-3</v>
      </c>
      <c r="S30" s="261">
        <v>1.0413820196446334E-2</v>
      </c>
      <c r="T30" s="261">
        <v>5.7974094469085656E-3</v>
      </c>
      <c r="U30" s="261">
        <v>6.7673535854417431E-3</v>
      </c>
      <c r="V30" s="261">
        <v>5.4903800144819456E-3</v>
      </c>
      <c r="W30" s="261">
        <v>5.9594407914351525E-3</v>
      </c>
      <c r="X30" s="261">
        <v>2.6899903756177589E-3</v>
      </c>
      <c r="Y30" s="261">
        <v>5.277626451585752E-3</v>
      </c>
      <c r="Z30" s="261">
        <v>5.8903581340712741E-3</v>
      </c>
      <c r="AA30" s="261">
        <v>3.2218682643568087E-3</v>
      </c>
      <c r="AB30" s="261">
        <v>6.9551557596651877E-3</v>
      </c>
      <c r="AC30" s="261">
        <v>4.4079092283510705E-3</v>
      </c>
      <c r="AD30" s="261">
        <v>6.181926086094444E-3</v>
      </c>
      <c r="AE30" s="261">
        <v>3.8626387104734551E-3</v>
      </c>
      <c r="AF30" s="261">
        <v>3.2259326129376082E-3</v>
      </c>
      <c r="AG30" s="261">
        <v>4.524902488524025E-3</v>
      </c>
      <c r="AH30" s="261">
        <v>3.4897858824879916E-3</v>
      </c>
      <c r="AI30" s="261">
        <v>2.0757225160433616E-3</v>
      </c>
      <c r="AJ30" s="261">
        <v>7.2180642164017834E-3</v>
      </c>
      <c r="AK30" s="261">
        <v>8.694956965068763E-3</v>
      </c>
      <c r="AL30" s="261">
        <v>7.0397266131358716E-3</v>
      </c>
      <c r="AM30" s="261">
        <v>4.4325093391683118E-3</v>
      </c>
      <c r="AN30" s="261">
        <v>4.235039036165341E-3</v>
      </c>
      <c r="AO30" s="261">
        <v>3.5454250818944454E-2</v>
      </c>
      <c r="AP30" s="261">
        <v>3.1227644627777884E-2</v>
      </c>
      <c r="AQ30" s="261">
        <v>1.6932554999172074E-2</v>
      </c>
      <c r="AR30" s="261">
        <v>1.0296887964507409</v>
      </c>
      <c r="AS30" s="261">
        <v>1.6537630672079442E-2</v>
      </c>
      <c r="AT30" s="261">
        <v>2.0430792363936783E-2</v>
      </c>
      <c r="AU30" s="261">
        <v>3.538515647461674E-3</v>
      </c>
      <c r="AV30" s="261">
        <v>4.3535043769802823E-3</v>
      </c>
      <c r="AW30" s="261">
        <v>1.8999992066399518E-2</v>
      </c>
      <c r="AX30" s="261">
        <v>2.0796154232294493E-2</v>
      </c>
      <c r="AY30" s="261">
        <v>1.0364120096794598E-2</v>
      </c>
      <c r="AZ30" s="262">
        <v>1.5759549724971501E-2</v>
      </c>
      <c r="BA30" s="262">
        <v>6.149118509325052E-3</v>
      </c>
      <c r="BB30" s="263">
        <v>3.3433711490044968E-2</v>
      </c>
    </row>
    <row r="31" spans="2:54" ht="20.100000000000001" customHeight="1" thickBot="1" x14ac:dyDescent="0.2">
      <c r="B31" s="151" t="s">
        <v>43</v>
      </c>
      <c r="C31" s="93" t="s">
        <v>363</v>
      </c>
      <c r="D31" s="267">
        <v>0.56335501372279595</v>
      </c>
      <c r="E31" s="267">
        <v>0.30758156348905186</v>
      </c>
      <c r="F31" s="267">
        <v>0.48589700556585935</v>
      </c>
      <c r="G31" s="266">
        <v>5.305513144532821E-2</v>
      </c>
      <c r="H31" s="267">
        <v>6.6725168026615683E-2</v>
      </c>
      <c r="I31" s="271">
        <v>6.3288730801587076E-2</v>
      </c>
      <c r="K31" s="192" t="s">
        <v>406</v>
      </c>
      <c r="L31" s="193">
        <v>325075</v>
      </c>
      <c r="M31" s="194">
        <v>311178</v>
      </c>
      <c r="P31" s="200" t="s">
        <v>43</v>
      </c>
      <c r="Q31" s="201" t="s">
        <v>363</v>
      </c>
      <c r="R31" s="261">
        <v>3.7104417049925086E-2</v>
      </c>
      <c r="S31" s="261">
        <v>0.15805219317750491</v>
      </c>
      <c r="T31" s="261">
        <v>2.5818462035255202E-2</v>
      </c>
      <c r="U31" s="261">
        <v>1.8544399959969871E-2</v>
      </c>
      <c r="V31" s="261">
        <v>2.6684185806829765E-2</v>
      </c>
      <c r="W31" s="261">
        <v>1.8404288493470013E-2</v>
      </c>
      <c r="X31" s="261">
        <v>3.4791994865779219E-2</v>
      </c>
      <c r="Y31" s="261">
        <v>1.4402667235017267E-2</v>
      </c>
      <c r="Z31" s="261">
        <v>4.2049238451514474E-2</v>
      </c>
      <c r="AA31" s="261">
        <v>2.2052135212107395E-2</v>
      </c>
      <c r="AB31" s="261">
        <v>1.8827331478946149E-2</v>
      </c>
      <c r="AC31" s="261">
        <v>1.4746701086246488E-2</v>
      </c>
      <c r="AD31" s="261">
        <v>1.4885099689299264E-2</v>
      </c>
      <c r="AE31" s="261">
        <v>1.6625639629866008E-2</v>
      </c>
      <c r="AF31" s="261">
        <v>1.5217456935867756E-2</v>
      </c>
      <c r="AG31" s="261">
        <v>1.0318128903439926E-2</v>
      </c>
      <c r="AH31" s="261">
        <v>1.5771016432344274E-2</v>
      </c>
      <c r="AI31" s="261">
        <v>1.0176667264912637E-2</v>
      </c>
      <c r="AJ31" s="261">
        <v>3.6786603313428083E-2</v>
      </c>
      <c r="AK31" s="261">
        <v>2.7279323566380208E-2</v>
      </c>
      <c r="AL31" s="261">
        <v>2.5902284436084982E-2</v>
      </c>
      <c r="AM31" s="261">
        <v>1.6983003414966939E-2</v>
      </c>
      <c r="AN31" s="261">
        <v>4.1329664359133628E-2</v>
      </c>
      <c r="AO31" s="261">
        <v>3.9482239717123432E-2</v>
      </c>
      <c r="AP31" s="261">
        <v>2.4316988033229087E-2</v>
      </c>
      <c r="AQ31" s="261">
        <v>2.4226341990904253E-2</v>
      </c>
      <c r="AR31" s="261">
        <v>3.5343022805996737E-3</v>
      </c>
      <c r="AS31" s="261">
        <v>1.0474013357077658</v>
      </c>
      <c r="AT31" s="261">
        <v>2.0060067796645879E-2</v>
      </c>
      <c r="AU31" s="261">
        <v>2.369241237112546E-2</v>
      </c>
      <c r="AV31" s="261">
        <v>1.5528827608789221E-2</v>
      </c>
      <c r="AW31" s="261">
        <v>1.2101512543714115E-2</v>
      </c>
      <c r="AX31" s="261">
        <v>2.6352989072488068E-2</v>
      </c>
      <c r="AY31" s="261">
        <v>1.2203917712045301E-2</v>
      </c>
      <c r="AZ31" s="262">
        <v>2.6407714560794601E-2</v>
      </c>
      <c r="BA31" s="262">
        <v>3.8382969595486691E-2</v>
      </c>
      <c r="BB31" s="263">
        <v>6.1115682587476364E-2</v>
      </c>
    </row>
    <row r="32" spans="2:54" ht="20.100000000000001" customHeight="1" x14ac:dyDescent="0.15">
      <c r="B32" s="151" t="s">
        <v>44</v>
      </c>
      <c r="C32" s="93" t="s">
        <v>330</v>
      </c>
      <c r="D32" s="267">
        <v>0.55058289507820724</v>
      </c>
      <c r="E32" s="267">
        <v>0.15886991303235681</v>
      </c>
      <c r="F32" s="267">
        <v>0.50482757800427691</v>
      </c>
      <c r="G32" s="266">
        <v>4.619729912902918E-2</v>
      </c>
      <c r="H32" s="267">
        <v>2.959134050902806E-2</v>
      </c>
      <c r="I32" s="271">
        <v>2.7876029285648449E-2</v>
      </c>
      <c r="P32" s="200" t="s">
        <v>44</v>
      </c>
      <c r="Q32" s="201" t="s">
        <v>330</v>
      </c>
      <c r="R32" s="261">
        <v>5.5370262138995053E-3</v>
      </c>
      <c r="S32" s="261">
        <v>7.7026790429617189E-3</v>
      </c>
      <c r="T32" s="261">
        <v>5.9187851783985583E-3</v>
      </c>
      <c r="U32" s="261">
        <v>7.1848505297864521E-3</v>
      </c>
      <c r="V32" s="261">
        <v>6.6067631505011184E-3</v>
      </c>
      <c r="W32" s="261">
        <v>2.3261776568411861E-2</v>
      </c>
      <c r="X32" s="261">
        <v>2.8495635684531195E-3</v>
      </c>
      <c r="Y32" s="261">
        <v>5.9898796143693913E-3</v>
      </c>
      <c r="Z32" s="261">
        <v>6.2202988739123661E-3</v>
      </c>
      <c r="AA32" s="261">
        <v>4.6892028217858034E-3</v>
      </c>
      <c r="AB32" s="261">
        <v>5.6718674361554214E-3</v>
      </c>
      <c r="AC32" s="261">
        <v>7.1963275408472669E-3</v>
      </c>
      <c r="AD32" s="261">
        <v>6.581864669120677E-3</v>
      </c>
      <c r="AE32" s="261">
        <v>7.8350718709314371E-3</v>
      </c>
      <c r="AF32" s="261">
        <v>7.0846394005883648E-3</v>
      </c>
      <c r="AG32" s="261">
        <v>6.3656684823503538E-3</v>
      </c>
      <c r="AH32" s="261">
        <v>1.0640685700507538E-2</v>
      </c>
      <c r="AI32" s="261">
        <v>3.5873295445236915E-3</v>
      </c>
      <c r="AJ32" s="261">
        <v>9.8804838323535201E-3</v>
      </c>
      <c r="AK32" s="261">
        <v>1.0091747867974251E-2</v>
      </c>
      <c r="AL32" s="261">
        <v>1.0334376929335263E-2</v>
      </c>
      <c r="AM32" s="261">
        <v>3.2791863007950346E-2</v>
      </c>
      <c r="AN32" s="261">
        <v>1.0378100052793738E-2</v>
      </c>
      <c r="AO32" s="261">
        <v>2.3482029372426643E-2</v>
      </c>
      <c r="AP32" s="261">
        <v>3.1147617402384416E-2</v>
      </c>
      <c r="AQ32" s="261">
        <v>4.096501982318148E-2</v>
      </c>
      <c r="AR32" s="261">
        <v>5.447558642011313E-3</v>
      </c>
      <c r="AS32" s="261">
        <v>1.2341079146916541E-2</v>
      </c>
      <c r="AT32" s="261">
        <v>1.1355177765722895</v>
      </c>
      <c r="AU32" s="261">
        <v>2.2911205746962777E-2</v>
      </c>
      <c r="AV32" s="261">
        <v>1.0559848141901564E-2</v>
      </c>
      <c r="AW32" s="261">
        <v>1.0709435404709339E-2</v>
      </c>
      <c r="AX32" s="261">
        <v>4.7288844488254857E-2</v>
      </c>
      <c r="AY32" s="261">
        <v>5.1313501304375744E-2</v>
      </c>
      <c r="AZ32" s="262">
        <v>1.6985557920298995E-2</v>
      </c>
      <c r="BA32" s="262">
        <v>5.2123820959026164E-3</v>
      </c>
      <c r="BB32" s="263">
        <v>5.2668287388351838E-2</v>
      </c>
    </row>
    <row r="33" spans="2:54" ht="20.100000000000001" customHeight="1" thickBot="1" x14ac:dyDescent="0.2">
      <c r="B33" s="151" t="s">
        <v>46</v>
      </c>
      <c r="C33" s="93" t="s">
        <v>39</v>
      </c>
      <c r="D33" s="267">
        <v>0.5094345438892447</v>
      </c>
      <c r="E33" s="267">
        <v>0.35821851954956768</v>
      </c>
      <c r="F33" s="267">
        <v>0.7046908360278642</v>
      </c>
      <c r="G33" s="266">
        <v>1.6540012756508257E-3</v>
      </c>
      <c r="H33" s="267">
        <v>5.677609200982757E-2</v>
      </c>
      <c r="I33" s="271">
        <v>5.677609200982757E-2</v>
      </c>
      <c r="K33" s="184" t="s">
        <v>357</v>
      </c>
      <c r="M33" s="5" t="s">
        <v>356</v>
      </c>
      <c r="P33" s="200" t="s">
        <v>46</v>
      </c>
      <c r="Q33" s="201" t="s">
        <v>39</v>
      </c>
      <c r="R33" s="261">
        <v>6.7573742233977083E-4</v>
      </c>
      <c r="S33" s="261">
        <v>1.6088460913989795E-3</v>
      </c>
      <c r="T33" s="261">
        <v>5.7587940514601012E-4</v>
      </c>
      <c r="U33" s="261">
        <v>3.9509136082370433E-4</v>
      </c>
      <c r="V33" s="261">
        <v>2.8532883775147301E-4</v>
      </c>
      <c r="W33" s="261">
        <v>3.2215155890017529E-4</v>
      </c>
      <c r="X33" s="261">
        <v>2.9687799138750477E-4</v>
      </c>
      <c r="Y33" s="261">
        <v>2.2959087219541618E-4</v>
      </c>
      <c r="Z33" s="261">
        <v>8.963681134428553E-4</v>
      </c>
      <c r="AA33" s="261">
        <v>1.1348395259486951E-3</v>
      </c>
      <c r="AB33" s="261">
        <v>3.7419933119942181E-4</v>
      </c>
      <c r="AC33" s="261">
        <v>9.1430709413847712E-4</v>
      </c>
      <c r="AD33" s="261">
        <v>5.8308552521471634E-4</v>
      </c>
      <c r="AE33" s="261">
        <v>2.9693307395996926E-4</v>
      </c>
      <c r="AF33" s="261">
        <v>1.6761453566003115E-4</v>
      </c>
      <c r="AG33" s="261">
        <v>2.9991268955417141E-4</v>
      </c>
      <c r="AH33" s="261">
        <v>2.0275325611467446E-4</v>
      </c>
      <c r="AI33" s="261">
        <v>9.6066951080564048E-5</v>
      </c>
      <c r="AJ33" s="261">
        <v>2.9175022129023426E-4</v>
      </c>
      <c r="AK33" s="261">
        <v>1.5746911375726777E-3</v>
      </c>
      <c r="AL33" s="261">
        <v>4.965412074141569E-4</v>
      </c>
      <c r="AM33" s="261">
        <v>1.2617595441656603E-3</v>
      </c>
      <c r="AN33" s="261">
        <v>2.4412511166881441E-3</v>
      </c>
      <c r="AO33" s="261">
        <v>7.5573589775802851E-4</v>
      </c>
      <c r="AP33" s="261">
        <v>9.9924352777887521E-4</v>
      </c>
      <c r="AQ33" s="261">
        <v>6.5437524099737029E-4</v>
      </c>
      <c r="AR33" s="261">
        <v>2.7347223252598634E-4</v>
      </c>
      <c r="AS33" s="261">
        <v>1.0446672124257753E-3</v>
      </c>
      <c r="AT33" s="261">
        <v>5.6508375728565896E-4</v>
      </c>
      <c r="AU33" s="261">
        <v>1.0002366820938899</v>
      </c>
      <c r="AV33" s="261">
        <v>1.3138465818104518E-3</v>
      </c>
      <c r="AW33" s="261">
        <v>4.8225993538695606E-4</v>
      </c>
      <c r="AX33" s="261">
        <v>6.3876720771077224E-4</v>
      </c>
      <c r="AY33" s="261">
        <v>4.6302631999878112E-4</v>
      </c>
      <c r="AZ33" s="262">
        <v>4.8294358177143685E-4</v>
      </c>
      <c r="BA33" s="262">
        <v>2.4609533588360613E-4</v>
      </c>
      <c r="BB33" s="263">
        <v>0.12579546545853126</v>
      </c>
    </row>
    <row r="34" spans="2:54" ht="20.100000000000001" customHeight="1" x14ac:dyDescent="0.15">
      <c r="B34" s="151" t="s">
        <v>48</v>
      </c>
      <c r="C34" s="93" t="s">
        <v>41</v>
      </c>
      <c r="D34" s="267">
        <v>0.7855571640976069</v>
      </c>
      <c r="E34" s="267">
        <v>0.53080812003401323</v>
      </c>
      <c r="F34" s="267">
        <v>0.79837569503138495</v>
      </c>
      <c r="G34" s="266">
        <v>2.6256300221294927E-2</v>
      </c>
      <c r="H34" s="267">
        <v>7.6033168589487832E-2</v>
      </c>
      <c r="I34" s="271">
        <v>7.1981459000602779E-2</v>
      </c>
      <c r="K34" s="185"/>
      <c r="L34" s="186" t="s">
        <v>61</v>
      </c>
      <c r="M34" s="150" t="s">
        <v>55</v>
      </c>
      <c r="P34" s="200" t="s">
        <v>48</v>
      </c>
      <c r="Q34" s="201" t="s">
        <v>41</v>
      </c>
      <c r="R34" s="261">
        <v>9.856718545063779E-5</v>
      </c>
      <c r="S34" s="261">
        <v>1.8497656532431525E-4</v>
      </c>
      <c r="T34" s="261">
        <v>3.8848848479519887E-4</v>
      </c>
      <c r="U34" s="261">
        <v>7.722884757639946E-5</v>
      </c>
      <c r="V34" s="261">
        <v>2.4916496481118907E-4</v>
      </c>
      <c r="W34" s="261">
        <v>3.4804742798419868E-4</v>
      </c>
      <c r="X34" s="261">
        <v>5.0803033834803606E-5</v>
      </c>
      <c r="Y34" s="261">
        <v>1.6712023386169063E-4</v>
      </c>
      <c r="Z34" s="261">
        <v>3.6131183973867341E-4</v>
      </c>
      <c r="AA34" s="261">
        <v>8.4548445656984912E-5</v>
      </c>
      <c r="AB34" s="261">
        <v>5.3823844004227271E-4</v>
      </c>
      <c r="AC34" s="261">
        <v>5.7324215957917622E-4</v>
      </c>
      <c r="AD34" s="261">
        <v>2.5856217118387962E-4</v>
      </c>
      <c r="AE34" s="261">
        <v>3.3901549802344553E-4</v>
      </c>
      <c r="AF34" s="261">
        <v>1.6589947595741484E-3</v>
      </c>
      <c r="AG34" s="261">
        <v>4.4074317849878368E-4</v>
      </c>
      <c r="AH34" s="261">
        <v>2.2043822955020993E-3</v>
      </c>
      <c r="AI34" s="261">
        <v>2.0553789166896679E-4</v>
      </c>
      <c r="AJ34" s="261">
        <v>1.4022629043374153E-4</v>
      </c>
      <c r="AK34" s="261">
        <v>2.6566589998030019E-4</v>
      </c>
      <c r="AL34" s="261">
        <v>5.2431621031801294E-4</v>
      </c>
      <c r="AM34" s="261">
        <v>2.6196436074598658E-4</v>
      </c>
      <c r="AN34" s="261">
        <v>2.0500354708385325E-4</v>
      </c>
      <c r="AO34" s="261">
        <v>2.5156706467386101E-4</v>
      </c>
      <c r="AP34" s="261">
        <v>3.4682515839468245E-4</v>
      </c>
      <c r="AQ34" s="261">
        <v>3.7048233396141288E-4</v>
      </c>
      <c r="AR34" s="261">
        <v>4.2574032503628291E-5</v>
      </c>
      <c r="AS34" s="261">
        <v>8.6896204924586957E-4</v>
      </c>
      <c r="AT34" s="261">
        <v>3.7667966766855585E-3</v>
      </c>
      <c r="AU34" s="261">
        <v>2.4142931498356921E-4</v>
      </c>
      <c r="AV34" s="261">
        <v>1.0000689030106693</v>
      </c>
      <c r="AW34" s="261">
        <v>4.5519936419900651E-3</v>
      </c>
      <c r="AX34" s="261">
        <v>2.072464690911577E-4</v>
      </c>
      <c r="AY34" s="261">
        <v>6.3821172802326078E-4</v>
      </c>
      <c r="AZ34" s="262">
        <v>4.5363425544240335E-4</v>
      </c>
      <c r="BA34" s="262">
        <v>9.588829559832418E-5</v>
      </c>
      <c r="BB34" s="263">
        <v>3.8943066684909988E-4</v>
      </c>
    </row>
    <row r="35" spans="2:54" ht="20.100000000000001" customHeight="1" x14ac:dyDescent="0.15">
      <c r="B35" s="151" t="s">
        <v>50</v>
      </c>
      <c r="C35" s="93" t="s">
        <v>364</v>
      </c>
      <c r="D35" s="267">
        <v>0.9102852329177864</v>
      </c>
      <c r="E35" s="267">
        <v>0.48658271895702387</v>
      </c>
      <c r="F35" s="267">
        <v>0.60195690395296342</v>
      </c>
      <c r="G35" s="266">
        <v>4.9741220468601646E-2</v>
      </c>
      <c r="H35" s="267">
        <v>0.1154071668199884</v>
      </c>
      <c r="I35" s="271">
        <v>0.10930229929472686</v>
      </c>
      <c r="K35" s="187" t="s">
        <v>398</v>
      </c>
      <c r="L35" s="188">
        <v>417544</v>
      </c>
      <c r="M35" s="189">
        <v>459332</v>
      </c>
      <c r="P35" s="200" t="s">
        <v>50</v>
      </c>
      <c r="Q35" s="201" t="s">
        <v>364</v>
      </c>
      <c r="R35" s="261">
        <v>3.6378757842082628E-4</v>
      </c>
      <c r="S35" s="261">
        <v>1.1363800009547137E-4</v>
      </c>
      <c r="T35" s="261">
        <v>6.4299285641844313E-5</v>
      </c>
      <c r="U35" s="261">
        <v>2.6477391986622344E-5</v>
      </c>
      <c r="V35" s="261">
        <v>2.8331045173013818E-5</v>
      </c>
      <c r="W35" s="261">
        <v>9.1039783492403436E-5</v>
      </c>
      <c r="X35" s="261">
        <v>2.5538416787581239E-5</v>
      </c>
      <c r="Y35" s="261">
        <v>1.938665321585005E-5</v>
      </c>
      <c r="Z35" s="261">
        <v>4.3411105255091299E-5</v>
      </c>
      <c r="AA35" s="261">
        <v>3.6122605505837796E-5</v>
      </c>
      <c r="AB35" s="261">
        <v>2.2482371525411401E-5</v>
      </c>
      <c r="AC35" s="261">
        <v>3.0989474929544474E-5</v>
      </c>
      <c r="AD35" s="261">
        <v>2.4815556639509373E-5</v>
      </c>
      <c r="AE35" s="261">
        <v>2.196380018961389E-5</v>
      </c>
      <c r="AF35" s="261">
        <v>1.8419275651007385E-5</v>
      </c>
      <c r="AG35" s="261">
        <v>1.7206920393310012E-5</v>
      </c>
      <c r="AH35" s="261">
        <v>2.1088834287119514E-5</v>
      </c>
      <c r="AI35" s="261">
        <v>1.0849708607481778E-5</v>
      </c>
      <c r="AJ35" s="261">
        <v>4.7045988982504765E-5</v>
      </c>
      <c r="AK35" s="261">
        <v>5.3875801407303917E-5</v>
      </c>
      <c r="AL35" s="261">
        <v>6.0982543147346042E-5</v>
      </c>
      <c r="AM35" s="261">
        <v>3.5776176263284685E-4</v>
      </c>
      <c r="AN35" s="261">
        <v>7.7938724444284101E-5</v>
      </c>
      <c r="AO35" s="261">
        <v>7.0652095528623098E-5</v>
      </c>
      <c r="AP35" s="261">
        <v>8.4928144155959763E-5</v>
      </c>
      <c r="AQ35" s="261">
        <v>2.1604018441141948E-4</v>
      </c>
      <c r="AR35" s="261">
        <v>2.6409736199479228E-5</v>
      </c>
      <c r="AS35" s="261">
        <v>4.9880665090423857E-4</v>
      </c>
      <c r="AT35" s="261">
        <v>8.6632972043619106E-4</v>
      </c>
      <c r="AU35" s="261">
        <v>6.491286528523202E-5</v>
      </c>
      <c r="AV35" s="261">
        <v>6.6550771586738354E-5</v>
      </c>
      <c r="AW35" s="261">
        <v>1.0151009556250146</v>
      </c>
      <c r="AX35" s="261">
        <v>7.7820954337536822E-5</v>
      </c>
      <c r="AY35" s="261">
        <v>9.4543644258446823E-5</v>
      </c>
      <c r="AZ35" s="262">
        <v>1.1483356675394602E-4</v>
      </c>
      <c r="BA35" s="262">
        <v>3.0703806159068741E-5</v>
      </c>
      <c r="BB35" s="263">
        <v>2.3308024496454176E-3</v>
      </c>
    </row>
    <row r="36" spans="2:54" ht="20.100000000000001" customHeight="1" x14ac:dyDescent="0.15">
      <c r="B36" s="151" t="s">
        <v>78</v>
      </c>
      <c r="C36" s="93" t="s">
        <v>389</v>
      </c>
      <c r="D36" s="267">
        <v>0.9285986274714505</v>
      </c>
      <c r="E36" s="267">
        <v>0.43676852949313127</v>
      </c>
      <c r="F36" s="267">
        <v>0.60053497091342134</v>
      </c>
      <c r="G36" s="266">
        <v>1.2000915289126024E-2</v>
      </c>
      <c r="H36" s="267">
        <v>0.17438485988713942</v>
      </c>
      <c r="I36" s="271">
        <v>0.14017311625805484</v>
      </c>
      <c r="K36" s="187" t="s">
        <v>399</v>
      </c>
      <c r="L36" s="190">
        <v>475301</v>
      </c>
      <c r="M36" s="191">
        <v>466778</v>
      </c>
      <c r="P36" s="200" t="s">
        <v>78</v>
      </c>
      <c r="Q36" s="201" t="s">
        <v>389</v>
      </c>
      <c r="R36" s="261">
        <v>1.1563567620835374E-3</v>
      </c>
      <c r="S36" s="261">
        <v>2.4985573404586671E-3</v>
      </c>
      <c r="T36" s="261">
        <v>7.9602481257462238E-4</v>
      </c>
      <c r="U36" s="261">
        <v>7.512957953791456E-4</v>
      </c>
      <c r="V36" s="261">
        <v>1.292362766027957E-3</v>
      </c>
      <c r="W36" s="261">
        <v>3.0822787826348922E-3</v>
      </c>
      <c r="X36" s="261">
        <v>6.8353256815631544E-4</v>
      </c>
      <c r="Y36" s="261">
        <v>6.1093543301921234E-4</v>
      </c>
      <c r="Z36" s="261">
        <v>1.3183494442549335E-3</v>
      </c>
      <c r="AA36" s="261">
        <v>6.3927494700185151E-4</v>
      </c>
      <c r="AB36" s="261">
        <v>7.638937531410148E-4</v>
      </c>
      <c r="AC36" s="261">
        <v>2.1052458630307453E-3</v>
      </c>
      <c r="AD36" s="261">
        <v>2.2117014394865456E-3</v>
      </c>
      <c r="AE36" s="261">
        <v>7.4816395014831705E-4</v>
      </c>
      <c r="AF36" s="261">
        <v>8.3973358798428112E-4</v>
      </c>
      <c r="AG36" s="261">
        <v>5.4717545279048577E-4</v>
      </c>
      <c r="AH36" s="261">
        <v>1.0382715962774891E-3</v>
      </c>
      <c r="AI36" s="261">
        <v>1.7326996022343718E-4</v>
      </c>
      <c r="AJ36" s="261">
        <v>8.4178355365236172E-4</v>
      </c>
      <c r="AK36" s="261">
        <v>1.2097413094411297E-3</v>
      </c>
      <c r="AL36" s="261">
        <v>1.2456994522360404E-3</v>
      </c>
      <c r="AM36" s="261">
        <v>9.6147562305401394E-3</v>
      </c>
      <c r="AN36" s="261">
        <v>2.1189749382480535E-3</v>
      </c>
      <c r="AO36" s="261">
        <v>5.5302486671524953E-4</v>
      </c>
      <c r="AP36" s="261">
        <v>9.9413465356375241E-4</v>
      </c>
      <c r="AQ36" s="261">
        <v>3.1440096503970697E-3</v>
      </c>
      <c r="AR36" s="261">
        <v>5.231679243126511E-4</v>
      </c>
      <c r="AS36" s="261">
        <v>1.1720547283188901E-3</v>
      </c>
      <c r="AT36" s="261">
        <v>1.7621510148930787E-3</v>
      </c>
      <c r="AU36" s="261">
        <v>2.9402316077996955E-4</v>
      </c>
      <c r="AV36" s="261">
        <v>1.000922789621746E-3</v>
      </c>
      <c r="AW36" s="261">
        <v>1.2572542581053606E-3</v>
      </c>
      <c r="AX36" s="261">
        <v>1.0003269651520574</v>
      </c>
      <c r="AY36" s="261">
        <v>2.1632153315104567E-3</v>
      </c>
      <c r="AZ36" s="262">
        <v>3.2749431378720829E-3</v>
      </c>
      <c r="BA36" s="262">
        <v>2.6873581666880564E-4</v>
      </c>
      <c r="BB36" s="263">
        <v>4.7647443697734979E-3</v>
      </c>
    </row>
    <row r="37" spans="2:54" ht="20.100000000000001" customHeight="1" x14ac:dyDescent="0.15">
      <c r="B37" s="151" t="s">
        <v>88</v>
      </c>
      <c r="C37" s="93" t="s">
        <v>45</v>
      </c>
      <c r="D37" s="267">
        <v>0.44501605334726024</v>
      </c>
      <c r="E37" s="267">
        <v>0.37405861006829155</v>
      </c>
      <c r="F37" s="267">
        <v>0.64129859170656167</v>
      </c>
      <c r="G37" s="266">
        <v>1.1643975403245386E-2</v>
      </c>
      <c r="H37" s="267">
        <v>0.11297710504284604</v>
      </c>
      <c r="I37" s="271">
        <v>0.1019466516745188</v>
      </c>
      <c r="K37" s="187" t="s">
        <v>400</v>
      </c>
      <c r="L37" s="190">
        <v>474549</v>
      </c>
      <c r="M37" s="191">
        <v>471492</v>
      </c>
      <c r="P37" s="200" t="s">
        <v>88</v>
      </c>
      <c r="Q37" s="201" t="s">
        <v>45</v>
      </c>
      <c r="R37" s="261">
        <v>1.769258295416782E-2</v>
      </c>
      <c r="S37" s="261">
        <v>3.5083700967421166E-2</v>
      </c>
      <c r="T37" s="261">
        <v>2.2623203878215023E-2</v>
      </c>
      <c r="U37" s="261">
        <v>2.3620704139146249E-2</v>
      </c>
      <c r="V37" s="261">
        <v>1.7704659057830027E-2</v>
      </c>
      <c r="W37" s="261">
        <v>4.1581589454459542E-2</v>
      </c>
      <c r="X37" s="261">
        <v>1.4112873241896745E-2</v>
      </c>
      <c r="Y37" s="261">
        <v>2.254186909503637E-2</v>
      </c>
      <c r="Z37" s="261">
        <v>3.2304921873788216E-2</v>
      </c>
      <c r="AA37" s="261">
        <v>1.2764538512637544E-2</v>
      </c>
      <c r="AB37" s="261">
        <v>1.6569770413469152E-2</v>
      </c>
      <c r="AC37" s="261">
        <v>2.4190202349328501E-2</v>
      </c>
      <c r="AD37" s="261">
        <v>1.8708803598988751E-2</v>
      </c>
      <c r="AE37" s="261">
        <v>2.1910920699108469E-2</v>
      </c>
      <c r="AF37" s="261">
        <v>2.8146181243614763E-2</v>
      </c>
      <c r="AG37" s="261">
        <v>1.6437425143720041E-2</v>
      </c>
      <c r="AH37" s="261">
        <v>2.237846855840623E-2</v>
      </c>
      <c r="AI37" s="261">
        <v>1.6309135218153244E-2</v>
      </c>
      <c r="AJ37" s="261">
        <v>9.3707426538144262E-2</v>
      </c>
      <c r="AK37" s="261">
        <v>4.483703281644958E-2</v>
      </c>
      <c r="AL37" s="261">
        <v>3.8211255978414412E-2</v>
      </c>
      <c r="AM37" s="261">
        <v>7.778866320820027E-2</v>
      </c>
      <c r="AN37" s="261">
        <v>3.8790221868272454E-2</v>
      </c>
      <c r="AO37" s="261">
        <v>4.1281573226085888E-2</v>
      </c>
      <c r="AP37" s="261">
        <v>5.8279292809696813E-2</v>
      </c>
      <c r="AQ37" s="261">
        <v>6.3128746101996688E-2</v>
      </c>
      <c r="AR37" s="261">
        <v>1.7165917157175772E-2</v>
      </c>
      <c r="AS37" s="261">
        <v>9.9929267745844472E-2</v>
      </c>
      <c r="AT37" s="261">
        <v>8.2047589549851072E-2</v>
      </c>
      <c r="AU37" s="261">
        <v>5.0706572689914839E-2</v>
      </c>
      <c r="AV37" s="261">
        <v>2.7355908904397281E-2</v>
      </c>
      <c r="AW37" s="261">
        <v>2.7604407560186891E-2</v>
      </c>
      <c r="AX37" s="261">
        <v>4.7218872370801447E-2</v>
      </c>
      <c r="AY37" s="261">
        <v>1.0764710933224797</v>
      </c>
      <c r="AZ37" s="262">
        <v>3.1061943763968043E-2</v>
      </c>
      <c r="BA37" s="262">
        <v>1.5745651934597125E-2</v>
      </c>
      <c r="BB37" s="263">
        <v>3.6413864148951432E-2</v>
      </c>
    </row>
    <row r="38" spans="2:54" ht="19.5" customHeight="1" x14ac:dyDescent="0.15">
      <c r="B38" s="151" t="s">
        <v>89</v>
      </c>
      <c r="C38" s="93" t="s">
        <v>47</v>
      </c>
      <c r="D38" s="268">
        <v>0.86046929514542203</v>
      </c>
      <c r="E38" s="267">
        <v>0.27011227666844828</v>
      </c>
      <c r="F38" s="267">
        <v>0.55434242890693541</v>
      </c>
      <c r="G38" s="267">
        <v>0.11703420374852</v>
      </c>
      <c r="H38" s="267">
        <v>0.15531340294300108</v>
      </c>
      <c r="I38" s="271">
        <v>0.13318333945013028</v>
      </c>
      <c r="K38" s="187" t="s">
        <v>401</v>
      </c>
      <c r="L38" s="190">
        <v>466829</v>
      </c>
      <c r="M38" s="191">
        <v>475241</v>
      </c>
      <c r="P38" s="202" t="s">
        <v>89</v>
      </c>
      <c r="Q38" s="203" t="s">
        <v>47</v>
      </c>
      <c r="R38" s="262">
        <v>3.4359734961925868E-4</v>
      </c>
      <c r="S38" s="262">
        <v>4.3557770115049469E-4</v>
      </c>
      <c r="T38" s="262">
        <v>2.9946653415315608E-4</v>
      </c>
      <c r="U38" s="262">
        <v>3.2096091855747793E-4</v>
      </c>
      <c r="V38" s="262">
        <v>2.4650936051148173E-4</v>
      </c>
      <c r="W38" s="262">
        <v>5.0839017409059183E-4</v>
      </c>
      <c r="X38" s="262">
        <v>1.5052952613066266E-4</v>
      </c>
      <c r="Y38" s="262">
        <v>2.2067242935133578E-4</v>
      </c>
      <c r="Z38" s="262">
        <v>2.2435668698341034E-4</v>
      </c>
      <c r="AA38" s="262">
        <v>2.1551341712100817E-4</v>
      </c>
      <c r="AB38" s="262">
        <v>2.061012980997069E-4</v>
      </c>
      <c r="AC38" s="262">
        <v>2.6015746509417434E-4</v>
      </c>
      <c r="AD38" s="262">
        <v>2.1227095086310944E-4</v>
      </c>
      <c r="AE38" s="262">
        <v>2.2318872953825758E-4</v>
      </c>
      <c r="AF38" s="262">
        <v>3.0832089058929307E-4</v>
      </c>
      <c r="AG38" s="262">
        <v>2.0548649061716279E-4</v>
      </c>
      <c r="AH38" s="262">
        <v>2.7812720779930758E-4</v>
      </c>
      <c r="AI38" s="262">
        <v>1.8559570811837301E-4</v>
      </c>
      <c r="AJ38" s="262">
        <v>5.4642761071579992E-4</v>
      </c>
      <c r="AK38" s="262">
        <v>4.1314439581559167E-4</v>
      </c>
      <c r="AL38" s="262">
        <v>2.8830577390875266E-4</v>
      </c>
      <c r="AM38" s="262">
        <v>7.8921450012289709E-4</v>
      </c>
      <c r="AN38" s="262">
        <v>2.8139938504926498E-4</v>
      </c>
      <c r="AO38" s="262">
        <v>1.2232710202183957E-3</v>
      </c>
      <c r="AP38" s="262">
        <v>1.0625895685467761E-3</v>
      </c>
      <c r="AQ38" s="262">
        <v>7.4604626541517616E-4</v>
      </c>
      <c r="AR38" s="262">
        <v>5.8071612925871343E-4</v>
      </c>
      <c r="AS38" s="262">
        <v>9.255036108542083E-4</v>
      </c>
      <c r="AT38" s="262">
        <v>1.2296242514343792E-2</v>
      </c>
      <c r="AU38" s="262">
        <v>7.8952614049487206E-4</v>
      </c>
      <c r="AV38" s="262">
        <v>2.9763307518638786E-3</v>
      </c>
      <c r="AW38" s="262">
        <v>1.1342574012762861E-2</v>
      </c>
      <c r="AX38" s="262">
        <v>2.8899383051642323E-3</v>
      </c>
      <c r="AY38" s="262">
        <v>1.9593848170159404E-3</v>
      </c>
      <c r="AZ38" s="262">
        <v>1.0143765230843147</v>
      </c>
      <c r="BA38" s="262">
        <v>2.4054138353284317E-4</v>
      </c>
      <c r="BB38" s="263">
        <v>2.2229903178278237E-3</v>
      </c>
    </row>
    <row r="39" spans="2:54" ht="19.5" customHeight="1" x14ac:dyDescent="0.15">
      <c r="B39" s="151" t="s">
        <v>90</v>
      </c>
      <c r="C39" s="93" t="s">
        <v>49</v>
      </c>
      <c r="D39" s="268">
        <v>1</v>
      </c>
      <c r="E39" s="267">
        <v>0</v>
      </c>
      <c r="F39" s="267">
        <v>0</v>
      </c>
      <c r="G39" s="267">
        <v>3.3030157244915902E-6</v>
      </c>
      <c r="H39" s="267">
        <v>0</v>
      </c>
      <c r="I39" s="271">
        <v>0</v>
      </c>
      <c r="K39" s="187" t="s">
        <v>402</v>
      </c>
      <c r="L39" s="190">
        <v>490697</v>
      </c>
      <c r="M39" s="191">
        <v>478354</v>
      </c>
      <c r="P39" s="202" t="s">
        <v>90</v>
      </c>
      <c r="Q39" s="203" t="s">
        <v>49</v>
      </c>
      <c r="R39" s="262">
        <v>8.6886460058703584E-4</v>
      </c>
      <c r="S39" s="262">
        <v>1.1465001178738981E-3</v>
      </c>
      <c r="T39" s="262">
        <v>8.6972555179687188E-4</v>
      </c>
      <c r="U39" s="262">
        <v>1.4255000432066762E-3</v>
      </c>
      <c r="V39" s="262">
        <v>1.0541838399393327E-3</v>
      </c>
      <c r="W39" s="262">
        <v>8.1119738683342677E-4</v>
      </c>
      <c r="X39" s="262">
        <v>3.1390990085908787E-4</v>
      </c>
      <c r="Y39" s="262">
        <v>3.1050183453968597E-4</v>
      </c>
      <c r="Z39" s="262">
        <v>1.0193466584992508E-3</v>
      </c>
      <c r="AA39" s="262">
        <v>6.2071175320756796E-4</v>
      </c>
      <c r="AB39" s="262">
        <v>5.5134908360790003E-4</v>
      </c>
      <c r="AC39" s="262">
        <v>1.1474269905661445E-3</v>
      </c>
      <c r="AD39" s="262">
        <v>1.9192349376867352E-3</v>
      </c>
      <c r="AE39" s="262">
        <v>5.818498987185262E-4</v>
      </c>
      <c r="AF39" s="262">
        <v>1.0178654870433724E-3</v>
      </c>
      <c r="AG39" s="262">
        <v>7.1684026904818927E-4</v>
      </c>
      <c r="AH39" s="262">
        <v>1.1945363937135133E-3</v>
      </c>
      <c r="AI39" s="262">
        <v>4.7690473535419621E-4</v>
      </c>
      <c r="AJ39" s="262">
        <v>1.1859606034967287E-3</v>
      </c>
      <c r="AK39" s="262">
        <v>1.0408468205800028E-3</v>
      </c>
      <c r="AL39" s="262">
        <v>3.2616266127950534E-4</v>
      </c>
      <c r="AM39" s="262">
        <v>1.4267680782810994E-3</v>
      </c>
      <c r="AN39" s="262">
        <v>3.4728095199984105E-3</v>
      </c>
      <c r="AO39" s="262">
        <v>2.0879923568108381E-3</v>
      </c>
      <c r="AP39" s="262">
        <v>2.6724192996988982E-3</v>
      </c>
      <c r="AQ39" s="262">
        <v>4.0547871375241152E-3</v>
      </c>
      <c r="AR39" s="262">
        <v>6.216226825378992E-4</v>
      </c>
      <c r="AS39" s="262">
        <v>2.4344239684892712E-3</v>
      </c>
      <c r="AT39" s="262">
        <v>2.8057542911395133E-3</v>
      </c>
      <c r="AU39" s="262">
        <v>3.0996355616668774E-3</v>
      </c>
      <c r="AV39" s="262">
        <v>2.4053669065436795E-3</v>
      </c>
      <c r="AW39" s="262">
        <v>2.3571284245861709E-3</v>
      </c>
      <c r="AX39" s="262">
        <v>5.4436306947068759E-3</v>
      </c>
      <c r="AY39" s="262">
        <v>1.8443308861763031E-3</v>
      </c>
      <c r="AZ39" s="262">
        <v>2.3395976555533864E-3</v>
      </c>
      <c r="BA39" s="262">
        <v>1.0005358546905003</v>
      </c>
      <c r="BB39" s="263">
        <v>9.9892245518989745E-4</v>
      </c>
    </row>
    <row r="40" spans="2:54" ht="19.5" customHeight="1" thickBot="1" x14ac:dyDescent="0.2">
      <c r="B40" s="152" t="s">
        <v>91</v>
      </c>
      <c r="C40" s="153" t="s">
        <v>51</v>
      </c>
      <c r="D40" s="269">
        <v>0.90549737471651415</v>
      </c>
      <c r="E40" s="270">
        <v>9.5465109668978601E-2</v>
      </c>
      <c r="F40" s="270">
        <v>0.40658593203306698</v>
      </c>
      <c r="G40" s="270">
        <v>2.1932024410624158E-4</v>
      </c>
      <c r="H40" s="270">
        <v>2.85783644093318E-2</v>
      </c>
      <c r="I40" s="272">
        <v>2.5967384272266601E-2</v>
      </c>
      <c r="K40" s="187" t="s">
        <v>403</v>
      </c>
      <c r="L40" s="190">
        <v>476994</v>
      </c>
      <c r="M40" s="191">
        <v>499582</v>
      </c>
      <c r="P40" s="204" t="s">
        <v>91</v>
      </c>
      <c r="Q40" s="205" t="s">
        <v>51</v>
      </c>
      <c r="R40" s="264">
        <v>5.3789461808184244E-3</v>
      </c>
      <c r="S40" s="264">
        <v>1.2806596545875305E-2</v>
      </c>
      <c r="T40" s="264">
        <v>4.5840650887684388E-3</v>
      </c>
      <c r="U40" s="264">
        <v>3.1449718427884387E-3</v>
      </c>
      <c r="V40" s="264">
        <v>2.271249765606353E-3</v>
      </c>
      <c r="W40" s="264">
        <v>2.5643627836841984E-3</v>
      </c>
      <c r="X40" s="264">
        <v>2.3631823325894236E-3</v>
      </c>
      <c r="Y40" s="264">
        <v>1.8275692662842494E-3</v>
      </c>
      <c r="Z40" s="264">
        <v>7.1351913938940224E-3</v>
      </c>
      <c r="AA40" s="264">
        <v>9.0334507637705192E-3</v>
      </c>
      <c r="AB40" s="264">
        <v>2.9786689280142812E-3</v>
      </c>
      <c r="AC40" s="264">
        <v>7.2779877057608114E-3</v>
      </c>
      <c r="AD40" s="264">
        <v>4.6414266181741557E-3</v>
      </c>
      <c r="AE40" s="264">
        <v>2.363620796085735E-3</v>
      </c>
      <c r="AF40" s="264">
        <v>1.3342306295785489E-3</v>
      </c>
      <c r="AG40" s="264">
        <v>2.3873388726505132E-3</v>
      </c>
      <c r="AH40" s="264">
        <v>1.6139388119874745E-3</v>
      </c>
      <c r="AI40" s="264">
        <v>7.6470377773135429E-4</v>
      </c>
      <c r="AJ40" s="264">
        <v>2.3223647036273863E-3</v>
      </c>
      <c r="AK40" s="264">
        <v>1.2534719256907224E-2</v>
      </c>
      <c r="AL40" s="264">
        <v>3.9525240765730394E-3</v>
      </c>
      <c r="AM40" s="264">
        <v>1.0043748439595081E-2</v>
      </c>
      <c r="AN40" s="264">
        <v>1.9432634535853432E-2</v>
      </c>
      <c r="AO40" s="264">
        <v>6.0157430779510046E-3</v>
      </c>
      <c r="AP40" s="264">
        <v>7.9540913078973187E-3</v>
      </c>
      <c r="AQ40" s="264">
        <v>5.2089008052821862E-3</v>
      </c>
      <c r="AR40" s="264">
        <v>2.1768698492561885E-3</v>
      </c>
      <c r="AS40" s="264">
        <v>8.3156689665744646E-3</v>
      </c>
      <c r="AT40" s="264">
        <v>4.4981305128397745E-3</v>
      </c>
      <c r="AU40" s="264">
        <v>1.8840161916587029E-3</v>
      </c>
      <c r="AV40" s="264">
        <v>1.0458367140509238E-2</v>
      </c>
      <c r="AW40" s="264">
        <v>3.8388435387067855E-3</v>
      </c>
      <c r="AX40" s="264">
        <v>5.0846590979836083E-3</v>
      </c>
      <c r="AY40" s="264">
        <v>3.6857417885072315E-3</v>
      </c>
      <c r="AZ40" s="264">
        <v>3.8442854411192646E-3</v>
      </c>
      <c r="BA40" s="264">
        <v>1.9589466607974207E-3</v>
      </c>
      <c r="BB40" s="265">
        <v>1.0013461088917088</v>
      </c>
    </row>
    <row r="41" spans="2:54" ht="19.5" customHeight="1" x14ac:dyDescent="0.15">
      <c r="K41" s="187" t="s">
        <v>404</v>
      </c>
      <c r="L41" s="190">
        <v>506088</v>
      </c>
      <c r="M41" s="191">
        <v>504542</v>
      </c>
    </row>
    <row r="42" spans="2:54" ht="19.5" customHeight="1" x14ac:dyDescent="0.15">
      <c r="J42" s="8"/>
      <c r="K42" s="187" t="s">
        <v>405</v>
      </c>
      <c r="L42" s="190">
        <v>529127</v>
      </c>
      <c r="M42" s="191">
        <v>513744</v>
      </c>
    </row>
    <row r="43" spans="2:54" ht="19.5" customHeight="1" thickBot="1" x14ac:dyDescent="0.2">
      <c r="J43" s="8"/>
      <c r="K43" s="192" t="s">
        <v>407</v>
      </c>
      <c r="L43" s="193">
        <v>529179</v>
      </c>
      <c r="M43" s="194">
        <v>542994</v>
      </c>
    </row>
  </sheetData>
  <mergeCells count="9">
    <mergeCell ref="P2:Q3"/>
    <mergeCell ref="B2:B3"/>
    <mergeCell ref="C2:C3"/>
    <mergeCell ref="D2:D3"/>
    <mergeCell ref="E2:E3"/>
    <mergeCell ref="F2:F3"/>
    <mergeCell ref="G2:G3"/>
    <mergeCell ref="H2:H3"/>
    <mergeCell ref="I2:I3"/>
  </mergeCells>
  <phoneticPr fontId="3"/>
  <pageMargins left="0.78740157480314965" right="0.78740157480314965" top="0.98425196850393704" bottom="0.98425196850393704" header="0.51181102362204722" footer="0.51181102362204722"/>
  <pageSetup paperSize="9" scale="70" orientation="portrait" r:id="rId1"/>
  <headerFooter alignWithMargins="0"/>
  <ignoredErrors>
    <ignoredError sqref="B4:B40 P4:P40 R2:BB2" numberStoredAsText="1"/>
  </ignoredErrors>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15</xdr:col>
                <xdr:colOff>285750</xdr:colOff>
                <xdr:row>1</xdr:row>
                <xdr:rowOff>228600</xdr:rowOff>
              </from>
              <to>
                <xdr:col>16</xdr:col>
                <xdr:colOff>1000125</xdr:colOff>
                <xdr:row>2</xdr:row>
                <xdr:rowOff>247650</xdr:rowOff>
              </to>
            </anchor>
          </objectPr>
        </oleObject>
      </mc:Choice>
      <mc:Fallback>
        <oleObject progId="Equation.3" shapeId="21505" r:id="rId4"/>
      </mc:Fallback>
    </mc:AlternateContent>
    <mc:AlternateContent xmlns:mc="http://schemas.openxmlformats.org/markup-compatibility/2006">
      <mc:Choice Requires="x14">
        <oleObject progId="Equation.3" shapeId="21506" r:id="rId6">
          <objectPr defaultSize="0" autoPict="0" r:id="rId5">
            <anchor moveWithCells="1" sizeWithCells="1">
              <from>
                <xdr:col>15</xdr:col>
                <xdr:colOff>285750</xdr:colOff>
                <xdr:row>1</xdr:row>
                <xdr:rowOff>228600</xdr:rowOff>
              </from>
              <to>
                <xdr:col>16</xdr:col>
                <xdr:colOff>1000125</xdr:colOff>
                <xdr:row>2</xdr:row>
                <xdr:rowOff>247650</xdr:rowOff>
              </to>
            </anchor>
          </objectPr>
        </oleObject>
      </mc:Choice>
      <mc:Fallback>
        <oleObject progId="Equation.3" shapeId="21506"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697BBB6C7C71438AA06DE92AE599CC" ma:contentTypeVersion="" ma:contentTypeDescription="新しいドキュメントを作成します。" ma:contentTypeScope="" ma:versionID="a1eafba633277ec00883d4e10cd96e51">
  <xsd:schema xmlns:xsd="http://www.w3.org/2001/XMLSchema" xmlns:xs="http://www.w3.org/2001/XMLSchema" xmlns:p="http://schemas.microsoft.com/office/2006/metadata/properties" xmlns:ns2="31AAD03C-A983-4B16-863F-54F1EAB739D9" xmlns:ns3="77e41a71-2e1a-40e6-b4fe-2cfc7a738e36" xmlns:ns4="31aad03c-a983-4b16-863f-54f1eab739d9" xmlns:ns5="b1759036-c6d1-4f23-8159-9e5ddc0da7b4" targetNamespace="http://schemas.microsoft.com/office/2006/metadata/properties" ma:root="true" ma:fieldsID="96273a645e27db515b242c1154665ce1" ns2:_="" ns3:_="" ns4:_="" ns5:_="">
    <xsd:import namespace="31AAD03C-A983-4B16-863F-54F1EAB739D9"/>
    <xsd:import namespace="77e41a71-2e1a-40e6-b4fe-2cfc7a738e36"/>
    <xsd:import namespace="31aad03c-a983-4b16-863f-54f1eab739d9"/>
    <xsd:import namespace="b1759036-c6d1-4f23-8159-9e5ddc0da7b4"/>
    <xsd:element name="properties">
      <xsd:complexType>
        <xsd:sequence>
          <xsd:element name="documentManagement">
            <xsd:complexType>
              <xsd:all>
                <xsd:element ref="ns2:_x8aac__x660e_" minOccurs="0"/>
                <xsd:element ref="ns2:_x62c5__x5f53__x8ab2__x002f__x6295__x7a3f__x8005_" minOccurs="0"/>
                <xsd:element ref="ns2:MediaServiceMetadata" minOccurs="0"/>
                <xsd:element ref="ns2:MediaServiceFastMetadata" minOccurs="0"/>
                <xsd:element ref="ns2:_x5099__x8003_" minOccurs="0"/>
                <xsd:element ref="ns3:SharedWithUsers" minOccurs="0"/>
                <xsd:element ref="ns3:SharedWithDetails"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element name="_x62c5__x5f53__x8ab2__x002f__x6295__x7a3f__x8005_" ma:index="9" nillable="true" ma:displayName="担当課/投稿者" ma:internalName="_x62c5__x5f53__x8ab2__x002f__x6295__x7a3f__x8005_">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e41a71-2e1a-40e6-b4fe-2cfc7a738e3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59036-c6d1-4f23-8159-9e5ddc0da7b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CD269B8-B77D-4425-831A-EDAD207DDB63}" ma:internalName="TaxCatchAll" ma:showField="CatchAllData" ma:web="{77e41a71-2e1a-40e6-b4fe-2cfc7a738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2c5__x5f53__x8ab2__x002f__x6295__x7a3f__x8005_ xmlns="31AAD03C-A983-4B16-863F-54F1EAB739D9" xsi:nil="true"/>
    <TaxCatchAll xmlns="b1759036-c6d1-4f23-8159-9e5ddc0da7b4" xsi:nil="true"/>
    <_x5099__x8003_ xmlns="31AAD03C-A983-4B16-863F-54F1EAB739D9" xsi:nil="true"/>
    <lcf76f155ced4ddcb4097134ff3c332f xmlns="31aad03c-a983-4b16-863f-54f1eab739d9">
      <Terms xmlns="http://schemas.microsoft.com/office/infopath/2007/PartnerControls"/>
    </lcf76f155ced4ddcb4097134ff3c332f>
    <_x8aac__x660e_ xmlns="31AAD03C-A983-4B16-863F-54F1EAB739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A49165-772D-421D-ABFA-4F8CF4DE6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AD03C-A983-4B16-863F-54F1EAB739D9"/>
    <ds:schemaRef ds:uri="77e41a71-2e1a-40e6-b4fe-2cfc7a738e36"/>
    <ds:schemaRef ds:uri="31aad03c-a983-4b16-863f-54f1eab739d9"/>
    <ds:schemaRef ds:uri="b1759036-c6d1-4f23-8159-9e5ddc0da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B38E04-D511-444D-BBC5-1A71EB8DC10A}">
  <ds:schemaRefs>
    <ds:schemaRef ds:uri="http://schemas.microsoft.com/office/2006/metadata/properties"/>
    <ds:schemaRef ds:uri="http://schemas.microsoft.com/office/infopath/2007/PartnerControls"/>
    <ds:schemaRef ds:uri="31AAD03C-A983-4B16-863F-54F1EAB739D9"/>
    <ds:schemaRef ds:uri="b1759036-c6d1-4f23-8159-9e5ddc0da7b4"/>
    <ds:schemaRef ds:uri="31aad03c-a983-4b16-863f-54f1eab739d9"/>
  </ds:schemaRefs>
</ds:datastoreItem>
</file>

<file path=customXml/itemProps3.xml><?xml version="1.0" encoding="utf-8"?>
<ds:datastoreItem xmlns:ds="http://schemas.openxmlformats.org/officeDocument/2006/customXml" ds:itemID="{D031CF7F-6ADE-40A4-AC7E-A80AE208AC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説明シート</vt:lpstr>
      <vt:lpstr>入力シート </vt:lpstr>
      <vt:lpstr>出力シート</vt:lpstr>
      <vt:lpstr>計算シート１</vt:lpstr>
      <vt:lpstr>計算シート２</vt:lpstr>
      <vt:lpstr>投入係数シート</vt:lpstr>
      <vt:lpstr>関係係数シート</vt:lpstr>
      <vt:lpstr>説明シート!OLE_LINK10</vt:lpstr>
      <vt:lpstr>説明シート!OLE_LINK11</vt:lpstr>
      <vt:lpstr>説明シート!OLE_LINK12</vt:lpstr>
      <vt:lpstr>説明シート!OLE_LINK4</vt:lpstr>
      <vt:lpstr>説明シート!OLE_LINK5</vt:lpstr>
      <vt:lpstr>説明シート!OLE_LINK6</vt:lpstr>
      <vt:lpstr>説明シート!OLE_LINK7</vt:lpstr>
      <vt:lpstr>説明シート!OLE_LINK9</vt:lpstr>
      <vt:lpstr>関係係数シート!Print_Area</vt:lpstr>
      <vt:lpstr>出力シート!Print_Area</vt:lpstr>
      <vt:lpstr>'入力シート '!Print_Area</vt:lpstr>
      <vt:lpstr>投入係数シート!Print_Titles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脇山　亮一</cp:lastModifiedBy>
  <cp:lastPrinted>2021-10-15T11:47:42Z</cp:lastPrinted>
  <dcterms:created xsi:type="dcterms:W3CDTF">1997-01-08T22:48:59Z</dcterms:created>
  <dcterms:modified xsi:type="dcterms:W3CDTF">2024-10-04T05:49:56Z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0x0101005D697BBB6C7C71438AA06DE92AE599CC</vt:lpwstr>
  </property>
</Properties>
</file>