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drawings/drawing3.xml" ContentType="application/vnd.openxmlformats-officedocument.drawing+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drawings/drawing4.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5.xml" ContentType="application/vnd.openxmlformats-officedocument.drawing+xml"/>
  <Override PartName="/xl/ctrlProps/ctrlProp10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BE8A07AC-CCBE-4A39-A438-2D427E0E06BB}" xr6:coauthVersionLast="47" xr6:coauthVersionMax="47" xr10:uidLastSave="{00000000-0000-0000-0000-000000000000}"/>
  <bookViews>
    <workbookView xWindow="-120" yWindow="-120" windowWidth="29040" windowHeight="15720" tabRatio="863" xr2:uid="{14E328D9-1406-470A-9906-EEAEAEBAD7D8}"/>
  </bookViews>
  <sheets>
    <sheet name="様式1 意向調査書（全員提出）" sheetId="6" r:id="rId1"/>
    <sheet name="様式2 教諭（小・中・特支）,養護教諭,栄養教諭 申込書" sheetId="16" r:id="rId2"/>
    <sheet name="様式3 教諭（幼・高）,教員,栄養職員,事務職員 申込書" sheetId="19" r:id="rId3"/>
    <sheet name="様式4 行政職 申込書" sheetId="20" r:id="rId4"/>
    <sheet name="様式5 特例任用（校長）申込書" sheetId="12" r:id="rId5"/>
  </sheets>
  <definedNames>
    <definedName name="_xlnm.Print_Area" localSheetId="0">'様式1 意向調査書（全員提出）'!$B$1:$AA$35</definedName>
    <definedName name="_xlnm.Print_Area" localSheetId="1">'様式2 教諭（小・中・特支）,養護教諭,栄養教諭 申込書'!$A$1:$AB$89</definedName>
    <definedName name="_xlnm.Print_Area" localSheetId="2">'様式3 教諭（幼・高）,教員,栄養職員,事務職員 申込書'!$A$1:$AB$64</definedName>
    <definedName name="_xlnm.Print_Area" localSheetId="3">'様式4 行政職 申込書'!$A$1:$AB$92</definedName>
    <definedName name="_xlnm.Print_Area" localSheetId="4">'様式5 特例任用（校長）申込書'!$B$1:$AA$36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 i="6" l="1"/>
  <c r="J8" i="12"/>
  <c r="U7" i="6"/>
  <c r="Y51" i="20"/>
  <c r="Y45" i="20"/>
  <c r="Y32" i="20"/>
  <c r="Y24" i="16"/>
  <c r="Y24" i="20"/>
  <c r="Y45" i="19"/>
  <c r="Y24" i="19"/>
  <c r="Y52" i="19"/>
  <c r="Y43" i="19"/>
  <c r="Y39" i="19"/>
  <c r="Y36" i="19"/>
  <c r="Y41" i="19"/>
  <c r="Y77" i="16"/>
  <c r="U10" i="12"/>
  <c r="X26" i="6"/>
  <c r="X25" i="6" s="1"/>
  <c r="Y49" i="20"/>
  <c r="Y85" i="20"/>
  <c r="Y42" i="20"/>
  <c r="Y40" i="20"/>
  <c r="Y29" i="20"/>
  <c r="Y22" i="20"/>
  <c r="D3" i="20"/>
  <c r="E3" i="20" s="1"/>
  <c r="Y39" i="16"/>
  <c r="Y29" i="19"/>
  <c r="Y55" i="16"/>
  <c r="Y59" i="16"/>
  <c r="Y59" i="19"/>
  <c r="Y31" i="19"/>
  <c r="Y22" i="19"/>
  <c r="D3" i="19"/>
  <c r="E3" i="19" s="1"/>
  <c r="E2" i="12"/>
  <c r="F2" i="12" s="1"/>
  <c r="V14" i="12"/>
  <c r="J14" i="12"/>
  <c r="J13" i="12"/>
  <c r="J12" i="12"/>
  <c r="K11" i="12"/>
  <c r="J10" i="12"/>
  <c r="U7" i="12"/>
  <c r="J7" i="12"/>
  <c r="X6" i="12"/>
  <c r="Z6" i="12"/>
  <c r="Y84" i="16"/>
  <c r="Y68" i="16"/>
  <c r="Y65" i="16"/>
  <c r="Y57" i="16"/>
  <c r="Y53" i="16"/>
  <c r="Y49" i="16"/>
  <c r="Y47" i="16"/>
  <c r="Y45" i="16"/>
  <c r="Y40" i="16"/>
  <c r="Y37" i="16"/>
  <c r="Y36" i="16"/>
  <c r="Y34" i="16"/>
  <c r="Y29" i="16"/>
  <c r="Y22" i="16"/>
  <c r="D3" i="16"/>
  <c r="E3" i="16" s="1"/>
  <c r="F2" i="6"/>
  <c r="AE2" i="6"/>
  <c r="E3" i="6"/>
  <c r="C10" i="6"/>
  <c r="AC2" i="12" l="1"/>
  <c r="R9" i="12" s="1"/>
  <c r="X7" i="6"/>
  <c r="R8" i="6"/>
  <c r="E3" i="12"/>
  <c r="U8" i="12" l="1"/>
  <c r="D6" i="12" s="1"/>
</calcChain>
</file>

<file path=xl/sharedStrings.xml><?xml version="1.0" encoding="utf-8"?>
<sst xmlns="http://schemas.openxmlformats.org/spreadsheetml/2006/main" count="624" uniqueCount="392">
  <si>
    <t>様式１</t>
    <rPh sb="0" eb="2">
      <t>ヨウシキ</t>
    </rPh>
    <phoneticPr fontId="1"/>
  </si>
  <si>
    <t>対象者全員提出</t>
    <rPh sb="0" eb="3">
      <t>たいしょうしゃ</t>
    </rPh>
    <rPh sb="3" eb="5">
      <t>ぜんいん</t>
    </rPh>
    <rPh sb="5" eb="7">
      <t>ていしゅつ</t>
    </rPh>
    <phoneticPr fontId="2" type="Hiragana" alignment="distributed"/>
  </si>
  <si>
    <t>年齢基準日</t>
    <rPh sb="0" eb="2">
      <t>ネンレイ</t>
    </rPh>
    <rPh sb="2" eb="5">
      <t>キジュンビ</t>
    </rPh>
    <phoneticPr fontId="1"/>
  </si>
  <si>
    <t>本年度
定年年齢</t>
    <rPh sb="0" eb="3">
      <t>ほんねんど</t>
    </rPh>
    <rPh sb="4" eb="6">
      <t>ていねん</t>
    </rPh>
    <rPh sb="6" eb="8">
      <t>ねんれい</t>
    </rPh>
    <phoneticPr fontId="2" type="Hiragana" alignment="distributed"/>
  </si>
  <si>
    <t>年度</t>
    <rPh sb="0" eb="2">
      <t>ねんど</t>
    </rPh>
    <phoneticPr fontId="2" type="Hiragana" alignment="distributed"/>
  </si>
  <si>
    <t>令和</t>
    <rPh sb="0" eb="2">
      <t>れいわ</t>
    </rPh>
    <phoneticPr fontId="2" type="Hiragana" alignment="distributed"/>
  </si>
  <si>
    <t>定年年齢</t>
    <rPh sb="0" eb="4">
      <t>ていねんねんれい</t>
    </rPh>
    <phoneticPr fontId="2" type="Hiragana" alignment="distributed"/>
  </si>
  <si>
    <t>校種</t>
    <rPh sb="0" eb="2">
      <t>こうしゅ</t>
    </rPh>
    <phoneticPr fontId="2" type="Hiragana" alignment="distributed"/>
  </si>
  <si>
    <t>番号</t>
    <rPh sb="0" eb="2">
      <t>ばんごう</t>
    </rPh>
    <phoneticPr fontId="2" type="Hiragana" alignment="distributed"/>
  </si>
  <si>
    <t>学校番号</t>
    <rPh sb="0" eb="2">
      <t>がっこう</t>
    </rPh>
    <rPh sb="2" eb="4">
      <t>ばんごう</t>
    </rPh>
    <phoneticPr fontId="2" type="Hiragana" alignment="distributed"/>
  </si>
  <si>
    <t>校種は、プルダウンリストから選択してください。</t>
    <rPh sb="0" eb="2">
      <t>こうしゅ</t>
    </rPh>
    <rPh sb="14" eb="16">
      <t>せんたく</t>
    </rPh>
    <phoneticPr fontId="2" type="Hiragana" alignment="distributed"/>
  </si>
  <si>
    <t>職員番号</t>
    <rPh sb="0" eb="2">
      <t>ショクイン</t>
    </rPh>
    <rPh sb="2" eb="4">
      <t>バンゴウ</t>
    </rPh>
    <phoneticPr fontId="1"/>
  </si>
  <si>
    <t>氏　　名</t>
    <rPh sb="0" eb="1">
      <t>シ</t>
    </rPh>
    <rPh sb="3" eb="4">
      <t>ナ</t>
    </rPh>
    <phoneticPr fontId="1"/>
  </si>
  <si>
    <t>生年月日</t>
    <rPh sb="0" eb="2">
      <t>セイネン</t>
    </rPh>
    <rPh sb="2" eb="4">
      <t>ガッピ</t>
    </rPh>
    <phoneticPr fontId="1"/>
  </si>
  <si>
    <t>年度末年齢</t>
    <rPh sb="0" eb="3">
      <t>ネンドマツ</t>
    </rPh>
    <rPh sb="3" eb="4">
      <t>ネン</t>
    </rPh>
    <rPh sb="4" eb="5">
      <t>トシ</t>
    </rPh>
    <phoneticPr fontId="1"/>
  </si>
  <si>
    <t>生年月日は、元号の頭文字（S.H等）の後に年/月/日（例：S39/5/5）と入力すると、西暦併記で表示されます。</t>
    <rPh sb="0" eb="2">
      <t>せいねん</t>
    </rPh>
    <rPh sb="2" eb="4">
      <t>がっぴ</t>
    </rPh>
    <rPh sb="6" eb="8">
      <t>げんごう</t>
    </rPh>
    <rPh sb="9" eb="12">
      <t>かしらもじ</t>
    </rPh>
    <rPh sb="16" eb="17">
      <t>とう</t>
    </rPh>
    <rPh sb="19" eb="20">
      <t>あと</t>
    </rPh>
    <rPh sb="21" eb="22">
      <t>ねん</t>
    </rPh>
    <rPh sb="23" eb="24">
      <t>つき</t>
    </rPh>
    <rPh sb="25" eb="26">
      <t>にち</t>
    </rPh>
    <rPh sb="27" eb="28">
      <t>れい</t>
    </rPh>
    <rPh sb="38" eb="40">
      <t>にゅうりょく</t>
    </rPh>
    <rPh sb="44" eb="46">
      <t>せいれき</t>
    </rPh>
    <rPh sb="46" eb="48">
      <t>へいき</t>
    </rPh>
    <rPh sb="49" eb="51">
      <t>ひょうじ</t>
    </rPh>
    <phoneticPr fontId="2" type="Hiragana" alignment="distributed"/>
  </si>
  <si>
    <t>在籍学校等名</t>
    <rPh sb="0" eb="2">
      <t>ザイセキ</t>
    </rPh>
    <rPh sb="2" eb="4">
      <t>ガッコウ</t>
    </rPh>
    <rPh sb="4" eb="5">
      <t>トウ</t>
    </rPh>
    <rPh sb="5" eb="6">
      <t>メイ</t>
    </rPh>
    <phoneticPr fontId="1"/>
  </si>
  <si>
    <t>職　　名</t>
    <rPh sb="0" eb="1">
      <t>ショク</t>
    </rPh>
    <rPh sb="3" eb="4">
      <t>ナ</t>
    </rPh>
    <phoneticPr fontId="1"/>
  </si>
  <si>
    <t>職員の生年月日</t>
    <rPh sb="0" eb="2">
      <t>しょくいん</t>
    </rPh>
    <rPh sb="3" eb="5">
      <t>せいねん</t>
    </rPh>
    <rPh sb="5" eb="7">
      <t>がっぴ</t>
    </rPh>
    <phoneticPr fontId="2" type="Hiragana" alignment="distributed"/>
  </si>
  <si>
    <t>定年年齢</t>
    <rPh sb="0" eb="2">
      <t>ていねん</t>
    </rPh>
    <rPh sb="2" eb="4">
      <t>ねんれい</t>
    </rPh>
    <phoneticPr fontId="2" type="Hiragana" alignment="distributed"/>
  </si>
  <si>
    <t>※該当する選択肢の□をクリックして✓マークを付けてください。</t>
    <rPh sb="1" eb="3">
      <t>がいとう</t>
    </rPh>
    <rPh sb="5" eb="8">
      <t>せんたくし</t>
    </rPh>
    <rPh sb="22" eb="23">
      <t>つ</t>
    </rPh>
    <phoneticPr fontId="2" type="Hiragana" alignment="distributed"/>
  </si>
  <si>
    <t>～</t>
    <phoneticPr fontId="2" type="Hiragana" alignment="distributed"/>
  </si>
  <si>
    <t>勤務継続の有無</t>
    <rPh sb="0" eb="2">
      <t>キンム</t>
    </rPh>
    <rPh sb="2" eb="4">
      <t>ケイゾク</t>
    </rPh>
    <rPh sb="5" eb="7">
      <t>ウム</t>
    </rPh>
    <phoneticPr fontId="1"/>
  </si>
  <si>
    <t>勤務継続を希望する</t>
    <rPh sb="0" eb="2">
      <t>キンム</t>
    </rPh>
    <rPh sb="2" eb="4">
      <t>ケイゾク</t>
    </rPh>
    <rPh sb="5" eb="7">
      <t>キボウ</t>
    </rPh>
    <phoneticPr fontId="1"/>
  </si>
  <si>
    <t>（定年前再任用短時間勤務･暫定再任用･特例任用希望者も含む）</t>
    <rPh sb="1" eb="12">
      <t>ていねんまえさいにんようたんじかんきんむ</t>
    </rPh>
    <rPh sb="13" eb="15">
      <t>ざんてい</t>
    </rPh>
    <rPh sb="15" eb="16">
      <t>さい</t>
    </rPh>
    <rPh sb="16" eb="18">
      <t>にんよう</t>
    </rPh>
    <rPh sb="19" eb="21">
      <t>とくれい</t>
    </rPh>
    <rPh sb="21" eb="23">
      <t>にんよう</t>
    </rPh>
    <rPh sb="23" eb="25">
      <t>きぼう</t>
    </rPh>
    <rPh sb="25" eb="26">
      <t>しゃ</t>
    </rPh>
    <rPh sb="27" eb="28">
      <t>ふく</t>
    </rPh>
    <phoneticPr fontId="2" type="Hiragana" alignment="distributed"/>
  </si>
  <si>
    <t>⇒　以降記入不要
 　　要別途応募</t>
    <rPh sb="2" eb="4">
      <t>イコウ</t>
    </rPh>
    <rPh sb="4" eb="6">
      <t>キニュウ</t>
    </rPh>
    <rPh sb="6" eb="8">
      <t>フヨウ</t>
    </rPh>
    <phoneticPr fontId="1"/>
  </si>
  <si>
    <t>退職し、学校や教育委員会事務局での勤務を希望しない</t>
    <rPh sb="0" eb="2">
      <t>タイショク</t>
    </rPh>
    <rPh sb="7" eb="9">
      <t>キョウイク</t>
    </rPh>
    <rPh sb="9" eb="12">
      <t>イインカイ</t>
    </rPh>
    <phoneticPr fontId="1"/>
  </si>
  <si>
    <t>⇒　以降記入不要</t>
    <rPh sb="2" eb="4">
      <t>イコウ</t>
    </rPh>
    <rPh sb="4" eb="6">
      <t>キニュウ</t>
    </rPh>
    <rPh sb="6" eb="8">
      <t>フヨウ</t>
    </rPh>
    <phoneticPr fontId="1"/>
  </si>
  <si>
    <t>退職をして、学校等や事務局で働く意思をお持ちでない方が選択してください。</t>
    <phoneticPr fontId="2" type="Hiragana" alignment="distributed"/>
  </si>
  <si>
    <t>正規職員としての
勤務予定年齢</t>
    <rPh sb="0" eb="2">
      <t>せいき</t>
    </rPh>
    <rPh sb="2" eb="4">
      <t>しょくいん</t>
    </rPh>
    <rPh sb="9" eb="11">
      <t>きんむ</t>
    </rPh>
    <rPh sb="11" eb="13">
      <t>よてい</t>
    </rPh>
    <rPh sb="13" eb="15">
      <t>ねんれい</t>
    </rPh>
    <phoneticPr fontId="2" type="Hiragana" alignment="distributed"/>
  </si>
  <si>
    <t>【以下は、勤務継続を希望する方のみ記入してください】</t>
    <rPh sb="1" eb="3">
      <t>いか</t>
    </rPh>
    <rPh sb="5" eb="7">
      <t>きんむ</t>
    </rPh>
    <rPh sb="7" eb="9">
      <t>けいぞく</t>
    </rPh>
    <rPh sb="10" eb="12">
      <t>きぼう</t>
    </rPh>
    <rPh sb="14" eb="15">
      <t>かた</t>
    </rPh>
    <rPh sb="17" eb="19">
      <t>きにゅう</t>
    </rPh>
    <phoneticPr fontId="2" type="Hiragana" alignment="distributed"/>
  </si>
  <si>
    <t>〒</t>
    <phoneticPr fontId="1"/>
  </si>
  <si>
    <t>〒は「○○○-○○○○」の形式で入力してください。</t>
    <rPh sb="13" eb="15">
      <t>けいしき</t>
    </rPh>
    <rPh sb="16" eb="18">
      <t>にゅうりょく</t>
    </rPh>
    <phoneticPr fontId="2" type="Hiragana" alignment="distributed"/>
  </si>
  <si>
    <t>現住所</t>
    <rPh sb="0" eb="3">
      <t>ゲンジュウショ</t>
    </rPh>
    <phoneticPr fontId="1"/>
  </si>
  <si>
    <t>連絡先電話番号</t>
    <rPh sb="0" eb="3">
      <t>レンラクサキ</t>
    </rPh>
    <rPh sb="3" eb="5">
      <t>デンワ</t>
    </rPh>
    <rPh sb="5" eb="7">
      <t>バンゴウ</t>
    </rPh>
    <phoneticPr fontId="1"/>
  </si>
  <si>
    <t>電話番号は「○○○-○○○-○○○○」の形式で入力してください。</t>
    <rPh sb="0" eb="2">
      <t>でんわ</t>
    </rPh>
    <rPh sb="2" eb="4">
      <t>ばんごう</t>
    </rPh>
    <rPh sb="20" eb="22">
      <t>けいしき</t>
    </rPh>
    <rPh sb="23" eb="25">
      <t>にゅうりょく</t>
    </rPh>
    <phoneticPr fontId="2" type="Hiragana" alignment="distributed"/>
  </si>
  <si>
    <t>所有免許状
（種類・教科）</t>
    <rPh sb="0" eb="2">
      <t>ショユウ</t>
    </rPh>
    <rPh sb="2" eb="4">
      <t>メンキョ</t>
    </rPh>
    <rPh sb="4" eb="5">
      <t>ジョウ</t>
    </rPh>
    <rPh sb="7" eb="9">
      <t>シュルイ</t>
    </rPh>
    <rPh sb="10" eb="12">
      <t>キョウカ</t>
    </rPh>
    <phoneticPr fontId="1"/>
  </si>
  <si>
    <t>所有資格等</t>
    <rPh sb="0" eb="2">
      <t>しょゆう</t>
    </rPh>
    <rPh sb="2" eb="4">
      <t>しかく</t>
    </rPh>
    <rPh sb="4" eb="5">
      <t>とう</t>
    </rPh>
    <phoneticPr fontId="2" type="Hiragana" alignment="distributed"/>
  </si>
  <si>
    <t>過去の勤務経験</t>
    <rPh sb="0" eb="2">
      <t>カコ</t>
    </rPh>
    <rPh sb="3" eb="5">
      <t>キンム</t>
    </rPh>
    <rPh sb="5" eb="7">
      <t>ケイケン</t>
    </rPh>
    <phoneticPr fontId="1"/>
  </si>
  <si>
    <t>小学校</t>
    <rPh sb="0" eb="1">
      <t>ショウ</t>
    </rPh>
    <rPh sb="1" eb="3">
      <t>ガッコウ</t>
    </rPh>
    <phoneticPr fontId="1"/>
  </si>
  <si>
    <t>中学校</t>
    <rPh sb="0" eb="3">
      <t>チュウガッコウ</t>
    </rPh>
    <phoneticPr fontId="1"/>
  </si>
  <si>
    <t>幼稚園</t>
    <rPh sb="0" eb="3">
      <t>ヨウチエン</t>
    </rPh>
    <phoneticPr fontId="1"/>
  </si>
  <si>
    <t>高等学校</t>
    <rPh sb="0" eb="2">
      <t>コウトウ</t>
    </rPh>
    <rPh sb="2" eb="4">
      <t>ガッコウ</t>
    </rPh>
    <phoneticPr fontId="1"/>
  </si>
  <si>
    <t>専門学校</t>
    <rPh sb="0" eb="4">
      <t>せんもんがっこう</t>
    </rPh>
    <phoneticPr fontId="2" type="Hiragana" alignment="distributed"/>
  </si>
  <si>
    <t>勤務経験がある校種のすべてに、□をクリックして✓をいれてください。</t>
    <rPh sb="0" eb="2">
      <t>きんむ</t>
    </rPh>
    <rPh sb="2" eb="4">
      <t>けいけん</t>
    </rPh>
    <rPh sb="7" eb="9">
      <t>こうしゅ</t>
    </rPh>
    <phoneticPr fontId="2" type="Hiragana" alignment="distributed"/>
  </si>
  <si>
    <t>小学部</t>
    <rPh sb="0" eb="3">
      <t>しょうがくぶ</t>
    </rPh>
    <phoneticPr fontId="2" type="Hiragana" alignment="distributed"/>
  </si>
  <si>
    <t>中学部</t>
    <rPh sb="0" eb="2">
      <t>ちゅうがく</t>
    </rPh>
    <rPh sb="2" eb="3">
      <t>ぶ</t>
    </rPh>
    <phoneticPr fontId="2" type="Hiragana" alignment="distributed"/>
  </si>
  <si>
    <t>高等部</t>
    <rPh sb="0" eb="3">
      <t>こうとうぶ</t>
    </rPh>
    <phoneticPr fontId="2" type="Hiragana" alignment="distributed"/>
  </si>
  <si>
    <t>）</t>
    <phoneticPr fontId="2" type="Hiragana" alignment="distributed"/>
  </si>
  <si>
    <t>教育委員会事務局</t>
    <rPh sb="0" eb="2">
      <t>キョウイク</t>
    </rPh>
    <rPh sb="2" eb="5">
      <t>イインカイ</t>
    </rPh>
    <rPh sb="5" eb="8">
      <t>ジムキョク</t>
    </rPh>
    <phoneticPr fontId="1"/>
  </si>
  <si>
    <t>（所属・職名：</t>
    <phoneticPr fontId="1"/>
  </si>
  <si>
    <t>）</t>
    <phoneticPr fontId="1"/>
  </si>
  <si>
    <t>有</t>
    <rPh sb="0" eb="1">
      <t>ア</t>
    </rPh>
    <phoneticPr fontId="1"/>
  </si>
  <si>
    <t>（種別：</t>
    <phoneticPr fontId="1"/>
  </si>
  <si>
    <t>無</t>
    <rPh sb="0" eb="1">
      <t>ナシ</t>
    </rPh>
    <phoneticPr fontId="1"/>
  </si>
  <si>
    <t>「有」の場合は、障がいの種別を記入してください。</t>
    <rPh sb="1" eb="2">
      <t>あ</t>
    </rPh>
    <rPh sb="4" eb="6">
      <t>ばあい</t>
    </rPh>
    <rPh sb="8" eb="9">
      <t>しょう</t>
    </rPh>
    <rPh sb="12" eb="14">
      <t>しゅべつ</t>
    </rPh>
    <rPh sb="15" eb="17">
      <t>きにゅう</t>
    </rPh>
    <phoneticPr fontId="2" type="Hiragana" alignment="distributed"/>
  </si>
  <si>
    <t>年</t>
    <rPh sb="0" eb="1">
      <t>ネン</t>
    </rPh>
    <phoneticPr fontId="1"/>
  </si>
  <si>
    <t>年</t>
    <rPh sb="0" eb="1">
      <t>ねん</t>
    </rPh>
    <phoneticPr fontId="2" type="Hiragana" alignment="distributed"/>
  </si>
  <si>
    <t>希望勤務形態</t>
    <phoneticPr fontId="1"/>
  </si>
  <si>
    <t>60歳から
定年年齢前年まで</t>
    <rPh sb="2" eb="3">
      <t>さい</t>
    </rPh>
    <rPh sb="6" eb="8">
      <t>ていねん</t>
    </rPh>
    <rPh sb="8" eb="10">
      <t>ねんれい</t>
    </rPh>
    <rPh sb="10" eb="12">
      <t>ぜんねん</t>
    </rPh>
    <phoneticPr fontId="2" type="Hiragana" alignment="distributed"/>
  </si>
  <si>
    <t>学校等勤務</t>
    <rPh sb="0" eb="2">
      <t>ガッコウ</t>
    </rPh>
    <rPh sb="2" eb="3">
      <t>トウ</t>
    </rPh>
    <rPh sb="3" eb="5">
      <t>キンム</t>
    </rPh>
    <phoneticPr fontId="1"/>
  </si>
  <si>
    <t>〔　〕</t>
  </si>
  <si>
    <r>
      <t>フルタイム勤務</t>
    </r>
    <r>
      <rPr>
        <sz val="8"/>
        <color theme="1"/>
        <rFont val="ＭＳ Ｐ明朝"/>
        <family val="1"/>
        <charset val="128"/>
      </rPr>
      <t>（退職せずに継続）</t>
    </r>
    <rPh sb="5" eb="7">
      <t>きんむ</t>
    </rPh>
    <rPh sb="8" eb="10">
      <t>たいしょく</t>
    </rPh>
    <rPh sb="13" eb="15">
      <t>けいぞく</t>
    </rPh>
    <phoneticPr fontId="2" type="Hiragana" alignment="distributed"/>
  </si>
  <si>
    <t>「定年前 フルタイム勤務」は、60歳以降定年年齢に達するまでの間、退職せずに、現職と同様に勤務するものです。</t>
    <rPh sb="1" eb="4">
      <t>ていねんまえ</t>
    </rPh>
    <rPh sb="10" eb="12">
      <t>きんむ</t>
    </rPh>
    <rPh sb="17" eb="18">
      <t>さい</t>
    </rPh>
    <rPh sb="18" eb="20">
      <t>いこう</t>
    </rPh>
    <rPh sb="20" eb="22">
      <t>ていねん</t>
    </rPh>
    <rPh sb="22" eb="24">
      <t>ねんれい</t>
    </rPh>
    <rPh sb="25" eb="26">
      <t>たっ</t>
    </rPh>
    <rPh sb="31" eb="32">
      <t>かん</t>
    </rPh>
    <rPh sb="39" eb="41">
      <t>げんしょく</t>
    </rPh>
    <rPh sb="42" eb="44">
      <t>どうよう</t>
    </rPh>
    <rPh sb="45" eb="47">
      <t>きんむ</t>
    </rPh>
    <phoneticPr fontId="2" type="Hiragana" alignment="distributed"/>
  </si>
  <si>
    <t>（詳細は、募集要項参照）</t>
    <rPh sb="1" eb="3">
      <t>しょうさい</t>
    </rPh>
    <rPh sb="5" eb="7">
      <t>ぼしゅう</t>
    </rPh>
    <rPh sb="7" eb="9">
      <t>ようこう</t>
    </rPh>
    <rPh sb="9" eb="11">
      <t>さんしょう</t>
    </rPh>
    <phoneticPr fontId="2" type="Hiragana" alignment="distributed"/>
  </si>
  <si>
    <t>（教育職・学校事務職）</t>
    <rPh sb="1" eb="3">
      <t>キョウイク</t>
    </rPh>
    <rPh sb="3" eb="4">
      <t>ショク</t>
    </rPh>
    <rPh sb="5" eb="7">
      <t>ガッコウ</t>
    </rPh>
    <rPh sb="7" eb="9">
      <t>ジム</t>
    </rPh>
    <rPh sb="9" eb="10">
      <t>ショク</t>
    </rPh>
    <phoneticPr fontId="1"/>
  </si>
  <si>
    <r>
      <t>定年前再任用短時間勤務</t>
    </r>
    <r>
      <rPr>
        <sz val="8"/>
        <color theme="1"/>
        <rFont val="ＭＳ Ｐ明朝"/>
        <family val="1"/>
        <charset val="128"/>
      </rPr>
      <t>（退職して継続）</t>
    </r>
    <rPh sb="0" eb="3">
      <t>ていねんまえ</t>
    </rPh>
    <rPh sb="3" eb="4">
      <t>さい</t>
    </rPh>
    <rPh sb="4" eb="6">
      <t>にんよう</t>
    </rPh>
    <rPh sb="6" eb="9">
      <t>たんじかん</t>
    </rPh>
    <rPh sb="9" eb="11">
      <t>きんむ</t>
    </rPh>
    <rPh sb="12" eb="14">
      <t>たいしょく</t>
    </rPh>
    <rPh sb="16" eb="18">
      <t>けいぞく</t>
    </rPh>
    <phoneticPr fontId="2" type="Hiragana" alignment="distributed"/>
  </si>
  <si>
    <r>
      <t>事務局勤務</t>
    </r>
    <r>
      <rPr>
        <sz val="9"/>
        <color theme="1"/>
        <rFont val="ＭＳ Ｐ明朝"/>
        <family val="1"/>
        <charset val="128"/>
      </rPr>
      <t>（行政職）</t>
    </r>
    <r>
      <rPr>
        <sz val="10"/>
        <color theme="1"/>
        <rFont val="ＭＳ Ｐ明朝"/>
        <family val="1"/>
        <charset val="128"/>
      </rPr>
      <t xml:space="preserve">
</t>
    </r>
    <r>
      <rPr>
        <sz val="9"/>
        <color theme="1"/>
        <rFont val="ＭＳ Ｐ明朝"/>
        <family val="1"/>
        <charset val="128"/>
      </rPr>
      <t>　※教育政策課所管</t>
    </r>
    <rPh sb="0" eb="3">
      <t>ジムキョク</t>
    </rPh>
    <rPh sb="3" eb="5">
      <t>キンム</t>
    </rPh>
    <rPh sb="6" eb="9">
      <t>ギョウセイショク</t>
    </rPh>
    <phoneticPr fontId="1"/>
  </si>
  <si>
    <t>特例任用（校長）</t>
    <rPh sb="0" eb="2">
      <t>とくれい</t>
    </rPh>
    <rPh sb="2" eb="4">
      <t>にんよう</t>
    </rPh>
    <rPh sb="5" eb="7">
      <t>こうちょう</t>
    </rPh>
    <phoneticPr fontId="2" type="Hiragana" alignment="distributed"/>
  </si>
  <si>
    <r>
      <t>特例任用</t>
    </r>
    <r>
      <rPr>
        <sz val="8"/>
        <color theme="1"/>
        <rFont val="ＭＳ Ｐ明朝"/>
        <family val="1"/>
        <charset val="128"/>
      </rPr>
      <t>（退職せずに継続）</t>
    </r>
    <rPh sb="0" eb="4">
      <t>とくれいにんよう</t>
    </rPh>
    <rPh sb="5" eb="7">
      <t>たいしょく</t>
    </rPh>
    <rPh sb="10" eb="12">
      <t>けいぞく</t>
    </rPh>
    <phoneticPr fontId="2" type="Hiragana" alignment="distributed"/>
  </si>
  <si>
    <t>定年年齢以降
６５歳まで</t>
    <rPh sb="0" eb="2">
      <t>ていねん</t>
    </rPh>
    <rPh sb="2" eb="4">
      <t>ねんれい</t>
    </rPh>
    <rPh sb="4" eb="6">
      <t>いこう</t>
    </rPh>
    <rPh sb="9" eb="10">
      <t>さい</t>
    </rPh>
    <phoneticPr fontId="2" type="Hiragana" alignment="distributed"/>
  </si>
  <si>
    <t>暫定再任用</t>
    <rPh sb="0" eb="5">
      <t>ザンテイサイニンヨウサイニンヨウ</t>
    </rPh>
    <phoneticPr fontId="1"/>
  </si>
  <si>
    <r>
      <t>学校等勤務</t>
    </r>
    <r>
      <rPr>
        <sz val="9"/>
        <color theme="1"/>
        <rFont val="ＭＳ Ｐ明朝"/>
        <family val="1"/>
        <charset val="128"/>
      </rPr>
      <t>（教育職）</t>
    </r>
    <rPh sb="0" eb="2">
      <t>がっこう</t>
    </rPh>
    <rPh sb="2" eb="3">
      <t>とう</t>
    </rPh>
    <rPh sb="3" eb="5">
      <t>きんむ</t>
    </rPh>
    <rPh sb="6" eb="8">
      <t>きょういく</t>
    </rPh>
    <rPh sb="8" eb="9">
      <t>しょく</t>
    </rPh>
    <phoneticPr fontId="2" type="Hiragana" alignment="distributed"/>
  </si>
  <si>
    <t>暫定再任用 フルタイム勤務（学校等）</t>
    <rPh sb="0" eb="5">
      <t>ざんていさいにんよう</t>
    </rPh>
    <rPh sb="11" eb="13">
      <t>きんむ</t>
    </rPh>
    <rPh sb="14" eb="16">
      <t>がっこう</t>
    </rPh>
    <rPh sb="16" eb="17">
      <t>とう</t>
    </rPh>
    <phoneticPr fontId="2" type="Hiragana" alignment="distributed"/>
  </si>
  <si>
    <t>暫定再任用 短時間勤務（学校等）</t>
    <rPh sb="0" eb="5">
      <t>ざんていさいにんよう</t>
    </rPh>
    <rPh sb="6" eb="9">
      <t>たんじかん</t>
    </rPh>
    <rPh sb="9" eb="11">
      <t>きんむ</t>
    </rPh>
    <rPh sb="12" eb="14">
      <t>がっこう</t>
    </rPh>
    <rPh sb="14" eb="15">
      <t>とう</t>
    </rPh>
    <phoneticPr fontId="2" type="Hiragana" alignment="distributed"/>
  </si>
  <si>
    <t>「暫定再任用」とは、定年が段階的に引き上げられる期間中（R6～13）の経過措置として、定年年齢以降65歳まで正職員として任用されるものです。</t>
    <rPh sb="1" eb="6">
      <t>ざんていさいにんよう</t>
    </rPh>
    <rPh sb="10" eb="12">
      <t>ていねん</t>
    </rPh>
    <rPh sb="13" eb="16">
      <t>だんかいてき</t>
    </rPh>
    <rPh sb="17" eb="18">
      <t>ひ</t>
    </rPh>
    <rPh sb="19" eb="20">
      <t>あ</t>
    </rPh>
    <rPh sb="24" eb="26">
      <t>きかん</t>
    </rPh>
    <rPh sb="26" eb="27">
      <t>ちゅう</t>
    </rPh>
    <rPh sb="35" eb="37">
      <t>けいか</t>
    </rPh>
    <rPh sb="37" eb="39">
      <t>そち</t>
    </rPh>
    <rPh sb="43" eb="45">
      <t>ていねん</t>
    </rPh>
    <rPh sb="45" eb="47">
      <t>ねんれい</t>
    </rPh>
    <rPh sb="47" eb="49">
      <t>いこう</t>
    </rPh>
    <rPh sb="51" eb="52">
      <t>さい</t>
    </rPh>
    <rPh sb="54" eb="57">
      <t>せいしょくいん</t>
    </rPh>
    <rPh sb="60" eb="62">
      <t>にんよう</t>
    </rPh>
    <phoneticPr fontId="2" type="Hiragana" alignment="distributed"/>
  </si>
  <si>
    <r>
      <t>事務局勤務</t>
    </r>
    <r>
      <rPr>
        <sz val="9"/>
        <color theme="1"/>
        <rFont val="ＭＳ Ｐ明朝"/>
        <family val="1"/>
        <charset val="128"/>
      </rPr>
      <t>（行政職）</t>
    </r>
    <r>
      <rPr>
        <sz val="10"/>
        <color theme="1"/>
        <rFont val="ＭＳ Ｐ明朝"/>
        <family val="1"/>
        <charset val="128"/>
      </rPr>
      <t xml:space="preserve">
</t>
    </r>
    <r>
      <rPr>
        <sz val="9"/>
        <color theme="1"/>
        <rFont val="ＭＳ Ｐ明朝"/>
        <family val="1"/>
        <charset val="128"/>
      </rPr>
      <t>　※教育政策課所管</t>
    </r>
    <rPh sb="0" eb="3">
      <t>じむきょく</t>
    </rPh>
    <rPh sb="3" eb="5">
      <t>きんむ</t>
    </rPh>
    <rPh sb="6" eb="9">
      <t>ぎょうせいしょく</t>
    </rPh>
    <phoneticPr fontId="2" type="Hiragana" alignment="distributed"/>
  </si>
  <si>
    <t>暫定再任用 フルタイム勤務（事務局）</t>
    <rPh sb="0" eb="5">
      <t>ざんていさいにんよう</t>
    </rPh>
    <rPh sb="11" eb="13">
      <t>きんむ</t>
    </rPh>
    <phoneticPr fontId="2" type="Hiragana" alignment="distributed"/>
  </si>
  <si>
    <t>暫定再任用 短時間勤務（事務局）</t>
    <rPh sb="0" eb="5">
      <t>ざんていさいにんよう</t>
    </rPh>
    <rPh sb="6" eb="9">
      <t>たんじかん</t>
    </rPh>
    <rPh sb="9" eb="11">
      <t>きんむ</t>
    </rPh>
    <rPh sb="12" eb="15">
      <t>じむきょく</t>
    </rPh>
    <phoneticPr fontId="2" type="Hiragana" alignment="distributed"/>
  </si>
  <si>
    <t>オレンジ色の部分が必須項目です。記入漏れチェックの目安にしてください。</t>
    <rPh sb="4" eb="5">
      <t>いろ</t>
    </rPh>
    <rPh sb="6" eb="8">
      <t>ぶぶん</t>
    </rPh>
    <rPh sb="9" eb="11">
      <t>ひっす</t>
    </rPh>
    <rPh sb="11" eb="13">
      <t>こうもく</t>
    </rPh>
    <rPh sb="16" eb="18">
      <t>きにゅう</t>
    </rPh>
    <rPh sb="18" eb="19">
      <t>も</t>
    </rPh>
    <rPh sb="25" eb="27">
      <t>めやす</t>
    </rPh>
    <phoneticPr fontId="2" type="Hiragana" alignment="distributed"/>
  </si>
  <si>
    <t>職名リスト</t>
    <rPh sb="0" eb="2">
      <t>しょくめい</t>
    </rPh>
    <phoneticPr fontId="2" type="Hiragana" alignment="distributed"/>
  </si>
  <si>
    <t>校長</t>
  </si>
  <si>
    <t>園長</t>
  </si>
  <si>
    <t>教頭</t>
  </si>
  <si>
    <t>主幹教諭</t>
  </si>
  <si>
    <t>教諭</t>
  </si>
  <si>
    <t>養護教諭</t>
  </si>
  <si>
    <t>実習助手</t>
  </si>
  <si>
    <t>栄養教諭</t>
  </si>
  <si>
    <t>主任技師（学校栄養職員）</t>
  </si>
  <si>
    <t>事務主幹</t>
  </si>
  <si>
    <t>事務主任</t>
  </si>
  <si>
    <t>主任事務職員</t>
  </si>
  <si>
    <t>事務職員</t>
  </si>
  <si>
    <t>講師</t>
  </si>
  <si>
    <t>養護助教諭</t>
  </si>
  <si>
    <t>実習助手（臨時）</t>
  </si>
  <si>
    <t>学校栄養職員（臨時）</t>
  </si>
  <si>
    <t>事務職員（臨時）</t>
  </si>
  <si>
    <t>教員</t>
  </si>
  <si>
    <t>教員（臨時）</t>
  </si>
  <si>
    <t>非常勤講師</t>
  </si>
  <si>
    <t>様式２</t>
    <rPh sb="0" eb="2">
      <t>ヨウシキ</t>
    </rPh>
    <phoneticPr fontId="1"/>
  </si>
  <si>
    <t>受付番号</t>
    <rPh sb="0" eb="4">
      <t>ウケツケバンゴウ</t>
    </rPh>
    <phoneticPr fontId="1"/>
  </si>
  <si>
    <t>※プロフィール欄は、「様式1　意向調査票（全員提出）」の記入内容を読み込みます。</t>
    <rPh sb="7" eb="8">
      <t>ラン</t>
    </rPh>
    <rPh sb="11" eb="13">
      <t>ヨウシキ</t>
    </rPh>
    <rPh sb="15" eb="17">
      <t>イコウ</t>
    </rPh>
    <rPh sb="17" eb="19">
      <t>チョウサ</t>
    </rPh>
    <rPh sb="19" eb="20">
      <t>ヒョウ</t>
    </rPh>
    <rPh sb="21" eb="23">
      <t>ゼンイン</t>
    </rPh>
    <rPh sb="23" eb="25">
      <t>テイシュツ</t>
    </rPh>
    <rPh sb="28" eb="30">
      <t>キニュウ</t>
    </rPh>
    <rPh sb="30" eb="32">
      <t>ナイヨウ</t>
    </rPh>
    <rPh sb="33" eb="34">
      <t>ヨ</t>
    </rPh>
    <rPh sb="35" eb="36">
      <t>コ</t>
    </rPh>
    <phoneticPr fontId="1"/>
  </si>
  <si>
    <t>各確認事項や質問について回答し、印刷のうえ、末尾の署名欄に署名して提出してください。</t>
    <rPh sb="1" eb="3">
      <t>カクニン</t>
    </rPh>
    <rPh sb="3" eb="5">
      <t>ジコウ</t>
    </rPh>
    <rPh sb="12" eb="14">
      <t>カイトウ</t>
    </rPh>
    <phoneticPr fontId="1"/>
  </si>
  <si>
    <t>【共通確認事項】</t>
    <rPh sb="1" eb="3">
      <t>キョウツウ</t>
    </rPh>
    <rPh sb="3" eb="5">
      <t>カクニン</t>
    </rPh>
    <rPh sb="5" eb="7">
      <t>ジコウ</t>
    </rPh>
    <phoneticPr fontId="1"/>
  </si>
  <si>
    <t>（全員回答）</t>
    <rPh sb="1" eb="3">
      <t>ゼンイン</t>
    </rPh>
    <rPh sb="3" eb="5">
      <t>カイトウ</t>
    </rPh>
    <phoneticPr fontId="1"/>
  </si>
  <si>
    <t>最近の健康状態は、いかがですか？</t>
    <phoneticPr fontId="1"/>
  </si>
  <si>
    <t>「弱」を選択した場合は、必ず状況を記入してください。</t>
    <phoneticPr fontId="1"/>
  </si>
  <si>
    <t>健康</t>
    <rPh sb="0" eb="2">
      <t>ケンコウ</t>
    </rPh>
    <phoneticPr fontId="1"/>
  </si>
  <si>
    <t>普通</t>
    <rPh sb="0" eb="2">
      <t>フツウ</t>
    </rPh>
    <phoneticPr fontId="1"/>
  </si>
  <si>
    <t>弱</t>
    <rPh sb="0" eb="1">
      <t>ジャク</t>
    </rPh>
    <phoneticPr fontId="1"/>
  </si>
  <si>
    <t>（状況：</t>
  </si>
  <si>
    <t>「健」や「普通」を選択した場合でも、配慮が必要な状況があれば、状況欄に記入してください。</t>
    <rPh sb="1" eb="2">
      <t>ケン</t>
    </rPh>
    <rPh sb="5" eb="7">
      <t>フツウ</t>
    </rPh>
    <rPh sb="9" eb="11">
      <t>センタク</t>
    </rPh>
    <rPh sb="13" eb="15">
      <t>バアイ</t>
    </rPh>
    <rPh sb="18" eb="20">
      <t>ハイリョ</t>
    </rPh>
    <rPh sb="21" eb="23">
      <t>ヒツヨウ</t>
    </rPh>
    <rPh sb="24" eb="26">
      <t>ジョウキョウ</t>
    </rPh>
    <rPh sb="31" eb="33">
      <t>ジョウキョウ</t>
    </rPh>
    <rPh sb="33" eb="34">
      <t>ラン</t>
    </rPh>
    <rPh sb="35" eb="37">
      <t>キニュウ</t>
    </rPh>
    <phoneticPr fontId="1"/>
  </si>
  <si>
    <t>通勤距離について特別な希望はありますか。</t>
    <rPh sb="0" eb="2">
      <t>ツウキン</t>
    </rPh>
    <rPh sb="2" eb="4">
      <t>キョリ</t>
    </rPh>
    <rPh sb="8" eb="10">
      <t>トクベツ</t>
    </rPh>
    <rPh sb="11" eb="13">
      <t>キボウ</t>
    </rPh>
    <phoneticPr fontId="1"/>
  </si>
  <si>
    <t>希望なし</t>
    <rPh sb="0" eb="2">
      <t>キボウ</t>
    </rPh>
    <phoneticPr fontId="1"/>
  </si>
  <si>
    <t>希望あり</t>
    <rPh sb="0" eb="2">
      <t>キボウ</t>
    </rPh>
    <phoneticPr fontId="1"/>
  </si>
  <si>
    <t>（理由・具体的な希望等）</t>
    <rPh sb="1" eb="3">
      <t>リユウ</t>
    </rPh>
    <rPh sb="4" eb="7">
      <t>グタイテキ</t>
    </rPh>
    <rPh sb="8" eb="10">
      <t>キボウ</t>
    </rPh>
    <rPh sb="10" eb="11">
      <t>トウ</t>
    </rPh>
    <phoneticPr fontId="1"/>
  </si>
  <si>
    <t>通勤手段・距離・時間等について、特に配慮が必要な場合は、理由や具体的な希望を記入してください。</t>
    <rPh sb="0" eb="2">
      <t>ツウキン</t>
    </rPh>
    <rPh sb="2" eb="4">
      <t>シュダン</t>
    </rPh>
    <rPh sb="5" eb="7">
      <t>キョリ</t>
    </rPh>
    <rPh sb="8" eb="10">
      <t>ジカン</t>
    </rPh>
    <rPh sb="10" eb="11">
      <t>トウ</t>
    </rPh>
    <rPh sb="16" eb="17">
      <t>トク</t>
    </rPh>
    <rPh sb="18" eb="20">
      <t>ハイリョ</t>
    </rPh>
    <rPh sb="21" eb="23">
      <t>ヒツヨウ</t>
    </rPh>
    <rPh sb="24" eb="26">
      <t>バアイ</t>
    </rPh>
    <rPh sb="28" eb="30">
      <t>リユウ</t>
    </rPh>
    <rPh sb="31" eb="34">
      <t>グタイテキ</t>
    </rPh>
    <rPh sb="35" eb="37">
      <t>キボウ</t>
    </rPh>
    <rPh sb="38" eb="40">
      <t>キニュウ</t>
    </rPh>
    <phoneticPr fontId="1"/>
  </si>
  <si>
    <t>遠距離通勤不可</t>
    <rPh sb="0" eb="3">
      <t>エンキョリ</t>
    </rPh>
    <rPh sb="3" eb="5">
      <t>ツウキン</t>
    </rPh>
    <rPh sb="5" eb="7">
      <t>フカ</t>
    </rPh>
    <phoneticPr fontId="1"/>
  </si>
  <si>
    <t>ただし、希望通りに配置できると限りませんので、ご了承ください。</t>
    <rPh sb="4" eb="6">
      <t>キボウ</t>
    </rPh>
    <rPh sb="6" eb="7">
      <t>ドオ</t>
    </rPh>
    <rPh sb="9" eb="11">
      <t>ハイチ</t>
    </rPh>
    <rPh sb="15" eb="16">
      <t>カギ</t>
    </rPh>
    <rPh sb="24" eb="26">
      <t>リョウショウ</t>
    </rPh>
    <phoneticPr fontId="1"/>
  </si>
  <si>
    <t>公共交通機関利用</t>
    <phoneticPr fontId="1"/>
  </si>
  <si>
    <t>その他</t>
    <rPh sb="2" eb="3">
      <t>タ</t>
    </rPh>
    <phoneticPr fontId="1"/>
  </si>
  <si>
    <r>
      <t>短時間勤務やフルタイム勤務の特別な職務及び事務局勤務等、募集数に限りがある職種を希望された場合、申請していただいた職務への任用ができない場合があります。</t>
    </r>
    <r>
      <rPr>
        <b/>
        <u/>
        <sz val="10"/>
        <rFont val="ＭＳ Ｐ明朝"/>
        <family val="1"/>
        <charset val="128"/>
      </rPr>
      <t>もし、希望通りの職務に就けない場合の意向</t>
    </r>
    <r>
      <rPr>
        <sz val="10"/>
        <color theme="1"/>
        <rFont val="ＭＳ Ｐ明朝"/>
        <family val="1"/>
        <charset val="128"/>
      </rPr>
      <t>についてご回答ください。</t>
    </r>
    <rPh sb="0" eb="3">
      <t>タンジカン</t>
    </rPh>
    <rPh sb="3" eb="5">
      <t>キンム</t>
    </rPh>
    <rPh sb="11" eb="13">
      <t>キンム</t>
    </rPh>
    <rPh sb="14" eb="16">
      <t>トクベツ</t>
    </rPh>
    <rPh sb="17" eb="19">
      <t>ショクム</t>
    </rPh>
    <rPh sb="19" eb="20">
      <t>オヨ</t>
    </rPh>
    <rPh sb="21" eb="24">
      <t>ジムキョク</t>
    </rPh>
    <rPh sb="24" eb="26">
      <t>キンム</t>
    </rPh>
    <rPh sb="26" eb="27">
      <t>トウ</t>
    </rPh>
    <rPh sb="28" eb="30">
      <t>ボシュウ</t>
    </rPh>
    <rPh sb="30" eb="31">
      <t>スウ</t>
    </rPh>
    <rPh sb="32" eb="33">
      <t>カギ</t>
    </rPh>
    <rPh sb="37" eb="39">
      <t>ショクシュ</t>
    </rPh>
    <rPh sb="40" eb="42">
      <t>キボウ</t>
    </rPh>
    <rPh sb="45" eb="47">
      <t>バアイ</t>
    </rPh>
    <rPh sb="48" eb="50">
      <t>シンセイ</t>
    </rPh>
    <rPh sb="57" eb="59">
      <t>ショクム</t>
    </rPh>
    <rPh sb="61" eb="63">
      <t>ニンヨウ</t>
    </rPh>
    <rPh sb="68" eb="70">
      <t>バアイ</t>
    </rPh>
    <rPh sb="79" eb="81">
      <t>キボウ</t>
    </rPh>
    <rPh sb="81" eb="82">
      <t>ドオ</t>
    </rPh>
    <rPh sb="84" eb="86">
      <t>ショクム</t>
    </rPh>
    <rPh sb="87" eb="88">
      <t>ツ</t>
    </rPh>
    <rPh sb="91" eb="93">
      <t>バアイ</t>
    </rPh>
    <rPh sb="94" eb="96">
      <t>イコウ</t>
    </rPh>
    <rPh sb="101" eb="103">
      <t>カイトウ</t>
    </rPh>
    <phoneticPr fontId="1"/>
  </si>
  <si>
    <t>一般的な職務での任用を希望する（学校等での勤務を継続する）</t>
    <rPh sb="0" eb="3">
      <t>イッパンテキ</t>
    </rPh>
    <rPh sb="4" eb="6">
      <t>ショクム</t>
    </rPh>
    <rPh sb="8" eb="10">
      <t>ニンヨウ</t>
    </rPh>
    <rPh sb="11" eb="13">
      <t>キボウ</t>
    </rPh>
    <rPh sb="16" eb="18">
      <t>ガッコウ</t>
    </rPh>
    <rPh sb="18" eb="19">
      <t>トウ</t>
    </rPh>
    <rPh sb="21" eb="23">
      <t>キンム</t>
    </rPh>
    <rPh sb="24" eb="26">
      <t>ケイゾク</t>
    </rPh>
    <phoneticPr fontId="1"/>
  </si>
  <si>
    <t>一般的な職務での任用を希望しない（退職する）</t>
    <rPh sb="0" eb="3">
      <t>イッパンテキ</t>
    </rPh>
    <rPh sb="4" eb="6">
      <t>ショクム</t>
    </rPh>
    <rPh sb="8" eb="10">
      <t>ニンヨウ</t>
    </rPh>
    <rPh sb="11" eb="13">
      <t>キボウ</t>
    </rPh>
    <rPh sb="17" eb="19">
      <t>タイショク</t>
    </rPh>
    <phoneticPr fontId="1"/>
  </si>
  <si>
    <t>Ａ</t>
    <phoneticPr fontId="1"/>
  </si>
  <si>
    <t>フルタイム「学校（教育職）」勤務に関する確認事項</t>
    <rPh sb="9" eb="11">
      <t>キョウイク</t>
    </rPh>
    <rPh sb="11" eb="12">
      <t>ショク</t>
    </rPh>
    <phoneticPr fontId="1"/>
  </si>
  <si>
    <t>フルタイム「学校」勤務は希望しない（⇒Ｂへ）</t>
    <phoneticPr fontId="1"/>
  </si>
  <si>
    <t>希望しない場合は、「フルタイム「学校」勤務は希望しない（⇒Ｂへ）」を選択してください。</t>
    <rPh sb="0" eb="2">
      <t>キボウ</t>
    </rPh>
    <rPh sb="5" eb="7">
      <t>バアイ</t>
    </rPh>
    <rPh sb="34" eb="36">
      <t>センタク</t>
    </rPh>
    <phoneticPr fontId="1"/>
  </si>
  <si>
    <t>フルタイム勤務になった場合、通常学級・特別支援学級の担任をしていただくことがありますが、よろしいですか。</t>
    <phoneticPr fontId="1"/>
  </si>
  <si>
    <t>可</t>
    <rPh sb="0" eb="1">
      <t>カ</t>
    </rPh>
    <phoneticPr fontId="1"/>
  </si>
  <si>
    <t>不可（不可の理由、できないことの内容等を記入してください）</t>
    <rPh sb="0" eb="2">
      <t>フカ</t>
    </rPh>
    <rPh sb="3" eb="5">
      <t>フカ</t>
    </rPh>
    <rPh sb="6" eb="8">
      <t>リユウ</t>
    </rPh>
    <rPh sb="16" eb="18">
      <t>ナイヨウ</t>
    </rPh>
    <rPh sb="18" eb="19">
      <t>トウ</t>
    </rPh>
    <rPh sb="20" eb="22">
      <t>キニュウ</t>
    </rPh>
    <phoneticPr fontId="1"/>
  </si>
  <si>
    <t>（理由）</t>
    <rPh sb="1" eb="3">
      <t>リユウ</t>
    </rPh>
    <phoneticPr fontId="1"/>
  </si>
  <si>
    <t>募集要項にもあるように、職務内容は、補助的なものではなく、一般職員と同様の校務を分掌するということになっていますが、よろしいですか。</t>
    <phoneticPr fontId="1"/>
  </si>
  <si>
    <t>可</t>
    <phoneticPr fontId="1"/>
  </si>
  <si>
    <t>不可（担当できないこと、その理由等を記入してください）</t>
    <rPh sb="3" eb="5">
      <t>タントウ</t>
    </rPh>
    <rPh sb="16" eb="17">
      <t>トウ</t>
    </rPh>
    <phoneticPr fontId="1"/>
  </si>
  <si>
    <t>担当できる校務分掌を一つ以上選択してください。</t>
    <rPh sb="10" eb="11">
      <t>ヒト</t>
    </rPh>
    <rPh sb="12" eb="14">
      <t>イジョウ</t>
    </rPh>
    <rPh sb="14" eb="16">
      <t>センタク</t>
    </rPh>
    <phoneticPr fontId="1"/>
  </si>
  <si>
    <t>教務</t>
    <rPh sb="0" eb="2">
      <t>キョウム</t>
    </rPh>
    <phoneticPr fontId="1"/>
  </si>
  <si>
    <t>生徒指導</t>
    <rPh sb="0" eb="2">
      <t>セイト</t>
    </rPh>
    <rPh sb="2" eb="4">
      <t>シドウ</t>
    </rPh>
    <phoneticPr fontId="1"/>
  </si>
  <si>
    <t>進路指導</t>
    <rPh sb="0" eb="2">
      <t>シンロ</t>
    </rPh>
    <rPh sb="2" eb="4">
      <t>シドウ</t>
    </rPh>
    <phoneticPr fontId="1"/>
  </si>
  <si>
    <t>特別活動</t>
    <rPh sb="0" eb="2">
      <t>トクベツ</t>
    </rPh>
    <rPh sb="2" eb="4">
      <t>カツドウ</t>
    </rPh>
    <phoneticPr fontId="1"/>
  </si>
  <si>
    <t>保健</t>
    <rPh sb="0" eb="2">
      <t>ホケン</t>
    </rPh>
    <phoneticPr fontId="1"/>
  </si>
  <si>
    <t>研究</t>
    <rPh sb="0" eb="2">
      <t>ケンキュウ</t>
    </rPh>
    <phoneticPr fontId="1"/>
  </si>
  <si>
    <t>道徳教育</t>
    <rPh sb="0" eb="2">
      <t>ドウトク</t>
    </rPh>
    <rPh sb="2" eb="4">
      <t>キョウイク</t>
    </rPh>
    <phoneticPr fontId="1"/>
  </si>
  <si>
    <t>人権教育</t>
    <rPh sb="0" eb="2">
      <t>ジンケン</t>
    </rPh>
    <rPh sb="2" eb="4">
      <t>キョウイク</t>
    </rPh>
    <phoneticPr fontId="1"/>
  </si>
  <si>
    <t>国際理解</t>
    <rPh sb="0" eb="2">
      <t>コクサイ</t>
    </rPh>
    <rPh sb="2" eb="4">
      <t>リカイ</t>
    </rPh>
    <phoneticPr fontId="1"/>
  </si>
  <si>
    <t>情報教育</t>
    <rPh sb="0" eb="2">
      <t>ジョウホウ</t>
    </rPh>
    <rPh sb="2" eb="4">
      <t>キョウイク</t>
    </rPh>
    <phoneticPr fontId="1"/>
  </si>
  <si>
    <t>環境教育</t>
    <rPh sb="0" eb="2">
      <t>カンキョウ</t>
    </rPh>
    <rPh sb="2" eb="4">
      <t>キョウイク</t>
    </rPh>
    <phoneticPr fontId="1"/>
  </si>
  <si>
    <t>教科書</t>
    <rPh sb="0" eb="3">
      <t>キョウカショ</t>
    </rPh>
    <phoneticPr fontId="1"/>
  </si>
  <si>
    <t>ただし、配置校での校務分掌をお約束するものではありません。</t>
    <rPh sb="4" eb="6">
      <t>ハイチ</t>
    </rPh>
    <rPh sb="6" eb="7">
      <t>コウ</t>
    </rPh>
    <rPh sb="9" eb="11">
      <t>コウム</t>
    </rPh>
    <rPh sb="11" eb="13">
      <t>ブンショウ</t>
    </rPh>
    <rPh sb="15" eb="17">
      <t>ヤクソク</t>
    </rPh>
    <phoneticPr fontId="1"/>
  </si>
  <si>
    <t>部活動</t>
    <rPh sb="0" eb="3">
      <t>ブカツドウ</t>
    </rPh>
    <phoneticPr fontId="1"/>
  </si>
  <si>
    <t>防災・安全</t>
    <rPh sb="0" eb="2">
      <t>ボウサイ</t>
    </rPh>
    <rPh sb="3" eb="5">
      <t>アンゼン</t>
    </rPh>
    <phoneticPr fontId="1"/>
  </si>
  <si>
    <t>健康・体育</t>
    <rPh sb="0" eb="2">
      <t>ケンコウ</t>
    </rPh>
    <rPh sb="3" eb="5">
      <t>タイイク</t>
    </rPh>
    <phoneticPr fontId="1"/>
  </si>
  <si>
    <t>特別支援教育</t>
    <rPh sb="0" eb="2">
      <t>トクベツ</t>
    </rPh>
    <rPh sb="2" eb="4">
      <t>シエン</t>
    </rPh>
    <rPh sb="4" eb="6">
      <t>キョウイク</t>
    </rPh>
    <phoneticPr fontId="1"/>
  </si>
  <si>
    <t>給食・食育</t>
    <rPh sb="0" eb="2">
      <t>キュウショク</t>
    </rPh>
    <rPh sb="3" eb="5">
      <t>ショクイク</t>
    </rPh>
    <phoneticPr fontId="1"/>
  </si>
  <si>
    <t>その他（右の（　）に具体的にお書きください）</t>
    <rPh sb="2" eb="3">
      <t>タ</t>
    </rPh>
    <rPh sb="4" eb="5">
      <t>ミギ</t>
    </rPh>
    <rPh sb="10" eb="13">
      <t>グタイテキ</t>
    </rPh>
    <rPh sb="15" eb="16">
      <t>カ</t>
    </rPh>
    <phoneticPr fontId="1"/>
  </si>
  <si>
    <t>（</t>
    <phoneticPr fontId="1"/>
  </si>
  <si>
    <t>)</t>
    <phoneticPr fontId="1"/>
  </si>
  <si>
    <t>次の中に、希望される職務内容があれば、［　］に番号を記入してください。（複数回答可）</t>
    <phoneticPr fontId="1"/>
  </si>
  <si>
    <t>希望しない</t>
    <rPh sb="0" eb="2">
      <t>キボウ</t>
    </rPh>
    <phoneticPr fontId="1"/>
  </si>
  <si>
    <t>希望する　（ただし、希望通りになるとは限りません）</t>
    <rPh sb="0" eb="2">
      <t>キボウ</t>
    </rPh>
    <rPh sb="10" eb="12">
      <t>キボウ</t>
    </rPh>
    <rPh sb="12" eb="13">
      <t>ドオ</t>
    </rPh>
    <rPh sb="19" eb="20">
      <t>カギ</t>
    </rPh>
    <phoneticPr fontId="1"/>
  </si>
  <si>
    <t>募集要項にある特別な職務を希望する場合は、「希望する」を選択してください。</t>
    <rPh sb="0" eb="2">
      <t>ボシュウ</t>
    </rPh>
    <rPh sb="2" eb="4">
      <t>ヨウコウ</t>
    </rPh>
    <rPh sb="7" eb="9">
      <t>トクベツ</t>
    </rPh>
    <rPh sb="10" eb="12">
      <t>ショクム</t>
    </rPh>
    <rPh sb="13" eb="15">
      <t>キボウ</t>
    </rPh>
    <rPh sb="17" eb="19">
      <t>バアイ</t>
    </rPh>
    <rPh sb="22" eb="24">
      <t>キボウ</t>
    </rPh>
    <rPh sb="28" eb="30">
      <t>センタク</t>
    </rPh>
    <phoneticPr fontId="1"/>
  </si>
  <si>
    <t>初任者研修拠点校指導教員</t>
    <phoneticPr fontId="1"/>
  </si>
  <si>
    <t>通級指導教室（経験者に限る）</t>
    <rPh sb="0" eb="2">
      <t>ツウキュウ</t>
    </rPh>
    <rPh sb="2" eb="4">
      <t>シドウ</t>
    </rPh>
    <rPh sb="4" eb="6">
      <t>キョウシツ</t>
    </rPh>
    <rPh sb="7" eb="10">
      <t>ケイケンシャ</t>
    </rPh>
    <rPh sb="11" eb="12">
      <t>カギ</t>
    </rPh>
    <phoneticPr fontId="1"/>
  </si>
  <si>
    <r>
      <t>ただし、</t>
    </r>
    <r>
      <rPr>
        <u/>
        <sz val="10"/>
        <color rgb="FFC00000"/>
        <rFont val="Meiryo UI"/>
        <family val="3"/>
        <charset val="128"/>
      </rPr>
      <t>配置数及び適正等により任用を決定する</t>
    </r>
    <r>
      <rPr>
        <sz val="10"/>
        <color rgb="FFC00000"/>
        <rFont val="Meiryo UI"/>
        <family val="3"/>
        <charset val="128"/>
      </rPr>
      <t>ため、希望通り任用されるとは限りません。</t>
    </r>
    <rPh sb="4" eb="6">
      <t>ハイチ</t>
    </rPh>
    <rPh sb="6" eb="7">
      <t>スウ</t>
    </rPh>
    <rPh sb="7" eb="8">
      <t>オヨ</t>
    </rPh>
    <rPh sb="9" eb="11">
      <t>テキセイ</t>
    </rPh>
    <rPh sb="11" eb="12">
      <t>トウ</t>
    </rPh>
    <rPh sb="15" eb="17">
      <t>ニンヨウ</t>
    </rPh>
    <rPh sb="18" eb="20">
      <t>ケッテイ</t>
    </rPh>
    <rPh sb="25" eb="27">
      <t>キボウ</t>
    </rPh>
    <rPh sb="27" eb="28">
      <t>ドオ</t>
    </rPh>
    <rPh sb="29" eb="31">
      <t>ニンヨウ</t>
    </rPh>
    <rPh sb="36" eb="37">
      <t>カギ</t>
    </rPh>
    <phoneticPr fontId="1"/>
  </si>
  <si>
    <t>小学校専科教員（理科）</t>
    <rPh sb="0" eb="1">
      <t>ショウ</t>
    </rPh>
    <rPh sb="1" eb="3">
      <t>ガッコウ</t>
    </rPh>
    <rPh sb="3" eb="5">
      <t>センカ</t>
    </rPh>
    <rPh sb="5" eb="7">
      <t>キョウイン</t>
    </rPh>
    <rPh sb="8" eb="10">
      <t>リカ</t>
    </rPh>
    <phoneticPr fontId="1"/>
  </si>
  <si>
    <t>小学校専科教員（音楽）</t>
    <rPh sb="0" eb="1">
      <t>ショウ</t>
    </rPh>
    <rPh sb="1" eb="3">
      <t>ガッコウ</t>
    </rPh>
    <rPh sb="3" eb="5">
      <t>センカ</t>
    </rPh>
    <rPh sb="5" eb="7">
      <t>キョウイン</t>
    </rPh>
    <rPh sb="8" eb="10">
      <t>オンガク</t>
    </rPh>
    <phoneticPr fontId="1"/>
  </si>
  <si>
    <t>小学校専科教員（英語）</t>
    <rPh sb="0" eb="7">
      <t>ショウガッコウセンカキョウイン</t>
    </rPh>
    <rPh sb="8" eb="10">
      <t>エイゴ</t>
    </rPh>
    <phoneticPr fontId="1"/>
  </si>
  <si>
    <t>希望順は、プルダウンリストから選択して入力してください。</t>
    <rPh sb="0" eb="2">
      <t>キボウ</t>
    </rPh>
    <rPh sb="2" eb="3">
      <t>ジュン</t>
    </rPh>
    <rPh sb="15" eb="17">
      <t>センタク</t>
    </rPh>
    <rPh sb="19" eb="21">
      <t>ニュウリョク</t>
    </rPh>
    <phoneticPr fontId="1"/>
  </si>
  <si>
    <t>※上記の職務を希望する理由をお書きください。</t>
    <rPh sb="1" eb="3">
      <t>ジョウキ</t>
    </rPh>
    <rPh sb="4" eb="6">
      <t>ショクム</t>
    </rPh>
    <rPh sb="7" eb="9">
      <t>キボウ</t>
    </rPh>
    <rPh sb="11" eb="13">
      <t>リユウ</t>
    </rPh>
    <rPh sb="15" eb="16">
      <t>カ</t>
    </rPh>
    <phoneticPr fontId="1"/>
  </si>
  <si>
    <t>訂正する場合に入力前の状態に戻したいときも、プルダウンリストから〔　〕を選択してください。</t>
    <rPh sb="0" eb="2">
      <t>テイセイ</t>
    </rPh>
    <rPh sb="4" eb="6">
      <t>バアイ</t>
    </rPh>
    <rPh sb="7" eb="9">
      <t>ニュウリョク</t>
    </rPh>
    <rPh sb="9" eb="10">
      <t>マエ</t>
    </rPh>
    <rPh sb="11" eb="13">
      <t>ジョウタイ</t>
    </rPh>
    <rPh sb="14" eb="15">
      <t>モド</t>
    </rPh>
    <rPh sb="36" eb="38">
      <t>センタク</t>
    </rPh>
    <phoneticPr fontId="1"/>
  </si>
  <si>
    <t>（希望理由）</t>
    <phoneticPr fontId="1"/>
  </si>
  <si>
    <t>B</t>
    <phoneticPr fontId="1"/>
  </si>
  <si>
    <t>短時間「学校（教育職）」勤務に関する確認事項</t>
    <rPh sb="7" eb="9">
      <t>キョウイク</t>
    </rPh>
    <rPh sb="9" eb="10">
      <t>ショク</t>
    </rPh>
    <phoneticPr fontId="1"/>
  </si>
  <si>
    <t>短時間「学校」勤務は希望しない（⇒Ｃへ）</t>
    <phoneticPr fontId="1"/>
  </si>
  <si>
    <t>希望しない場合は、「短時間「学校」勤務は希望しない（⇒Ｃへ）」を☑にしてください。</t>
    <rPh sb="0" eb="2">
      <t>キボウ</t>
    </rPh>
    <rPh sb="5" eb="7">
      <t>バアイ</t>
    </rPh>
    <rPh sb="10" eb="13">
      <t>タンジカン</t>
    </rPh>
    <phoneticPr fontId="1"/>
  </si>
  <si>
    <t>短時間勤務を希望される方は、その理由について回答してください。</t>
    <phoneticPr fontId="1"/>
  </si>
  <si>
    <t>自身の体調</t>
    <phoneticPr fontId="1"/>
  </si>
  <si>
    <t>家庭の事情</t>
    <phoneticPr fontId="1"/>
  </si>
  <si>
    <t>理由項目の一つを☑にして、その理由や状況を記入してください。</t>
    <rPh sb="0" eb="2">
      <t>リユウ</t>
    </rPh>
    <rPh sb="2" eb="4">
      <t>コウモク</t>
    </rPh>
    <rPh sb="5" eb="6">
      <t>ヒト</t>
    </rPh>
    <rPh sb="15" eb="17">
      <t>リユウ</t>
    </rPh>
    <rPh sb="18" eb="20">
      <t>ジョウキョウ</t>
    </rPh>
    <rPh sb="21" eb="23">
      <t>キニュウ</t>
    </rPh>
    <phoneticPr fontId="1"/>
  </si>
  <si>
    <t>（理由やご事情をお書きください）</t>
    <rPh sb="1" eb="3">
      <t>リユウ</t>
    </rPh>
    <phoneticPr fontId="1"/>
  </si>
  <si>
    <t>短時間勤務の場合の勤務時間、職務の希望について回答してください。</t>
    <phoneticPr fontId="1"/>
  </si>
  <si>
    <t>ただし、希望通りになるとは限りません。ご了承ください。</t>
    <phoneticPr fontId="1"/>
  </si>
  <si>
    <t>了承する</t>
    <phoneticPr fontId="1"/>
  </si>
  <si>
    <t>短時間勤務の職務については、配置数及び適正等により任用を決定するため、希望通り任用されるとは限りません。</t>
    <rPh sb="0" eb="3">
      <t>タンジカン</t>
    </rPh>
    <rPh sb="3" eb="5">
      <t>キンム</t>
    </rPh>
    <rPh sb="6" eb="8">
      <t>ショクム</t>
    </rPh>
    <phoneticPr fontId="1"/>
  </si>
  <si>
    <t>①</t>
    <phoneticPr fontId="1"/>
  </si>
  <si>
    <r>
      <t>勤務時間　※〔　〕内に、希望順に番号を記入してください。</t>
    </r>
    <r>
      <rPr>
        <u/>
        <sz val="10"/>
        <color theme="1"/>
        <rFont val="ＭＳ Ｐ明朝"/>
        <family val="1"/>
        <charset val="128"/>
      </rPr>
      <t>希望しないものには「×」を記入</t>
    </r>
    <r>
      <rPr>
        <sz val="10"/>
        <color theme="1"/>
        <rFont val="ＭＳ Ｐ明朝"/>
        <family val="1"/>
        <charset val="128"/>
      </rPr>
      <t>してください。</t>
    </r>
    <rPh sb="28" eb="30">
      <t>キボウ</t>
    </rPh>
    <rPh sb="41" eb="43">
      <t>キニュウ</t>
    </rPh>
    <phoneticPr fontId="1"/>
  </si>
  <si>
    <t>ア 週３１時間勤務（週４日終日勤務）</t>
    <phoneticPr fontId="1"/>
  </si>
  <si>
    <t>勤務時間の希望を明確にするために、〔　〕（空欄）を残さず、必ず１～４の希望順か「×」を記入してください。</t>
    <rPh sb="0" eb="2">
      <t>キンム</t>
    </rPh>
    <rPh sb="2" eb="4">
      <t>ジカン</t>
    </rPh>
    <rPh sb="5" eb="7">
      <t>キボウ</t>
    </rPh>
    <rPh sb="8" eb="10">
      <t>メイカク</t>
    </rPh>
    <rPh sb="21" eb="23">
      <t>クウラン</t>
    </rPh>
    <rPh sb="25" eb="26">
      <t>ノコ</t>
    </rPh>
    <rPh sb="29" eb="30">
      <t>カナラ</t>
    </rPh>
    <rPh sb="35" eb="37">
      <t>キボウ</t>
    </rPh>
    <rPh sb="37" eb="38">
      <t>ジュン</t>
    </rPh>
    <rPh sb="43" eb="45">
      <t>キニュウ</t>
    </rPh>
    <phoneticPr fontId="1"/>
  </si>
  <si>
    <t>イ 週３１時間勤務（週５日勤務　※週４日６時間と週１日７時間勤務）</t>
    <rPh sb="10" eb="11">
      <t>シュウ</t>
    </rPh>
    <rPh sb="12" eb="13">
      <t>ニチ</t>
    </rPh>
    <rPh sb="13" eb="15">
      <t>キンム</t>
    </rPh>
    <phoneticPr fontId="1"/>
  </si>
  <si>
    <t>ウ 週２３時間１５分勤務（週３日終日勤務）</t>
    <phoneticPr fontId="1"/>
  </si>
  <si>
    <t>エ 週１９時間１０分勤務（週５日間全て半日勤務）</t>
    <phoneticPr fontId="1"/>
  </si>
  <si>
    <t>②</t>
    <phoneticPr fontId="1"/>
  </si>
  <si>
    <t>職務希望</t>
    <phoneticPr fontId="1"/>
  </si>
  <si>
    <t>※希望順に番号を記入してください。（複数回答可）</t>
    <phoneticPr fontId="1"/>
  </si>
  <si>
    <t>希望する短時間勤務の職務を選択し、希望順を記入してください。</t>
    <rPh sb="0" eb="2">
      <t>キボウ</t>
    </rPh>
    <rPh sb="4" eb="7">
      <t>タンジカン</t>
    </rPh>
    <rPh sb="7" eb="9">
      <t>キンム</t>
    </rPh>
    <rPh sb="10" eb="12">
      <t>ショクム</t>
    </rPh>
    <rPh sb="13" eb="15">
      <t>センタク</t>
    </rPh>
    <rPh sb="17" eb="19">
      <t>キボウ</t>
    </rPh>
    <rPh sb="19" eb="20">
      <t>ジュン</t>
    </rPh>
    <rPh sb="21" eb="23">
      <t>キニュウ</t>
    </rPh>
    <phoneticPr fontId="1"/>
  </si>
  <si>
    <t>希望が叶わない場合を想定して、複数の職務を希望してください。</t>
    <rPh sb="0" eb="2">
      <t>キボウ</t>
    </rPh>
    <rPh sb="3" eb="4">
      <t>カナ</t>
    </rPh>
    <rPh sb="7" eb="9">
      <t>バアイ</t>
    </rPh>
    <rPh sb="10" eb="12">
      <t>ソウテイ</t>
    </rPh>
    <rPh sb="15" eb="17">
      <t>フクスウ</t>
    </rPh>
    <rPh sb="18" eb="20">
      <t>ショクム</t>
    </rPh>
    <rPh sb="21" eb="23">
      <t>キボウ</t>
    </rPh>
    <phoneticPr fontId="1"/>
  </si>
  <si>
    <t>※専科指導を希望する教科を選択し、希望順に番号を記入してください。（複数回答可）</t>
    <rPh sb="1" eb="3">
      <t>センカ</t>
    </rPh>
    <rPh sb="3" eb="5">
      <t>シドウ</t>
    </rPh>
    <rPh sb="13" eb="15">
      <t>センタク</t>
    </rPh>
    <phoneticPr fontId="1"/>
  </si>
  <si>
    <t>国語</t>
    <rPh sb="0" eb="2">
      <t>コクゴ</t>
    </rPh>
    <phoneticPr fontId="1"/>
  </si>
  <si>
    <t>書写</t>
    <rPh sb="0" eb="2">
      <t>ショシャ</t>
    </rPh>
    <phoneticPr fontId="1"/>
  </si>
  <si>
    <t>算数</t>
    <rPh sb="0" eb="2">
      <t>サンスウ</t>
    </rPh>
    <phoneticPr fontId="1"/>
  </si>
  <si>
    <t>社会</t>
    <rPh sb="0" eb="2">
      <t>シャカイ</t>
    </rPh>
    <phoneticPr fontId="1"/>
  </si>
  <si>
    <t>理科</t>
    <rPh sb="0" eb="2">
      <t>リカ</t>
    </rPh>
    <phoneticPr fontId="1"/>
  </si>
  <si>
    <t>音楽</t>
    <rPh sb="0" eb="2">
      <t>オンガク</t>
    </rPh>
    <phoneticPr fontId="1"/>
  </si>
  <si>
    <t>図工</t>
    <rPh sb="0" eb="2">
      <t>ズコウ</t>
    </rPh>
    <phoneticPr fontId="1"/>
  </si>
  <si>
    <t>家庭</t>
    <rPh sb="0" eb="2">
      <t>カテイ</t>
    </rPh>
    <phoneticPr fontId="1"/>
  </si>
  <si>
    <t>体育</t>
    <rPh sb="0" eb="2">
      <t>タイイク</t>
    </rPh>
    <phoneticPr fontId="1"/>
  </si>
  <si>
    <t>外国語</t>
    <rPh sb="0" eb="3">
      <t>ガイコクゴ</t>
    </rPh>
    <phoneticPr fontId="1"/>
  </si>
  <si>
    <t>学校運営サポーター（小学校に配置）</t>
    <phoneticPr fontId="1"/>
  </si>
  <si>
    <t>フレンドリー・オンライン学習支援員（小・中学校に配置）</t>
    <rPh sb="24" eb="26">
      <t>ハイチ</t>
    </rPh>
    <phoneticPr fontId="1"/>
  </si>
  <si>
    <t>不登校対策サポーター（中学校に配置）</t>
    <rPh sb="15" eb="17">
      <t>ハイチ</t>
    </rPh>
    <phoneticPr fontId="1"/>
  </si>
  <si>
    <t>C</t>
    <phoneticPr fontId="1"/>
  </si>
  <si>
    <t>その他の確認事項（全員回答）</t>
    <phoneticPr fontId="1"/>
  </si>
  <si>
    <t>この再任用以外にもどこかに申込みをされている、あるいは今後申込みをされる予定がありますか？
　　　※回答内容による採用、不採用への影響はありません。</t>
    <phoneticPr fontId="1"/>
  </si>
  <si>
    <t>別の申込みをしている</t>
    <phoneticPr fontId="1"/>
  </si>
  <si>
    <t>（申込先：</t>
  </si>
  <si>
    <t>別の申込みはしていない</t>
    <phoneticPr fontId="1"/>
  </si>
  <si>
    <t>その他の希望や特別な事情等の補足があればご記入ください。（自由記述）</t>
    <rPh sb="4" eb="6">
      <t>キボウ</t>
    </rPh>
    <phoneticPr fontId="1"/>
  </si>
  <si>
    <t>採用や配置等の際に考慮してほしい事情があれば、できるだけ具体的に記入してください。</t>
    <rPh sb="0" eb="2">
      <t>サイヨウ</t>
    </rPh>
    <rPh sb="3" eb="5">
      <t>ハイチ</t>
    </rPh>
    <rPh sb="5" eb="6">
      <t>トウ</t>
    </rPh>
    <rPh sb="7" eb="8">
      <t>サイ</t>
    </rPh>
    <rPh sb="9" eb="11">
      <t>コウリョ</t>
    </rPh>
    <rPh sb="16" eb="18">
      <t>ジジョウ</t>
    </rPh>
    <rPh sb="28" eb="31">
      <t>グタイテキ</t>
    </rPh>
    <rPh sb="32" eb="34">
      <t>キニュウ</t>
    </rPh>
    <phoneticPr fontId="1"/>
  </si>
  <si>
    <t>【申請取下げ、任用辞退についての連絡事項】</t>
    <rPh sb="1" eb="3">
      <t>シンセイ</t>
    </rPh>
    <rPh sb="3" eb="4">
      <t>ト</t>
    </rPh>
    <rPh sb="4" eb="5">
      <t>サ</t>
    </rPh>
    <rPh sb="7" eb="9">
      <t>ニンヨウ</t>
    </rPh>
    <phoneticPr fontId="1"/>
  </si>
  <si>
    <t>確認しました</t>
    <phoneticPr fontId="1"/>
  </si>
  <si>
    <t>上記回答について相違ありません。</t>
    <phoneticPr fontId="1"/>
  </si>
  <si>
    <t>※面接による確認はしませんので、回答内容をよく確認して、印刷し、署名をして提出してください。</t>
    <rPh sb="1" eb="3">
      <t>メンセツ</t>
    </rPh>
    <rPh sb="6" eb="8">
      <t>カクニン</t>
    </rPh>
    <rPh sb="16" eb="18">
      <t>カイトウ</t>
    </rPh>
    <rPh sb="18" eb="20">
      <t>ナイヨウ</t>
    </rPh>
    <rPh sb="23" eb="25">
      <t>カクニン</t>
    </rPh>
    <rPh sb="28" eb="30">
      <t>インサツ</t>
    </rPh>
    <rPh sb="32" eb="34">
      <t>ショメイ</t>
    </rPh>
    <rPh sb="37" eb="39">
      <t>テイシュツ</t>
    </rPh>
    <phoneticPr fontId="1"/>
  </si>
  <si>
    <t>令和</t>
    <rPh sb="0" eb="2">
      <t>レイワ</t>
    </rPh>
    <phoneticPr fontId="1"/>
  </si>
  <si>
    <t>月</t>
    <rPh sb="0" eb="1">
      <t>ガツ</t>
    </rPh>
    <phoneticPr fontId="1"/>
  </si>
  <si>
    <t>日</t>
    <rPh sb="0" eb="1">
      <t>ニチ</t>
    </rPh>
    <phoneticPr fontId="1"/>
  </si>
  <si>
    <t>署名（自署）</t>
    <rPh sb="0" eb="2">
      <t>ショメイ</t>
    </rPh>
    <rPh sb="3" eb="5">
      <t>ジショ</t>
    </rPh>
    <phoneticPr fontId="1"/>
  </si>
  <si>
    <t>様式3</t>
    <rPh sb="0" eb="2">
      <t>ヨウシキ</t>
    </rPh>
    <phoneticPr fontId="1"/>
  </si>
  <si>
    <t>了承する</t>
    <rPh sb="0" eb="2">
      <t>リョウショウ</t>
    </rPh>
    <phoneticPr fontId="1"/>
  </si>
  <si>
    <r>
      <t>短時間勤務や事務局勤務等、募集数に限りがある職種を希望された場合、申請していただいた職種への任用ができない場合があります。</t>
    </r>
    <r>
      <rPr>
        <b/>
        <u/>
        <sz val="10"/>
        <rFont val="ＭＳ Ｐ明朝"/>
        <family val="1"/>
        <charset val="128"/>
      </rPr>
      <t>もし、希望通りの職種に就けない場合の意向</t>
    </r>
    <r>
      <rPr>
        <sz val="10"/>
        <color theme="1"/>
        <rFont val="ＭＳ Ｐ明朝"/>
        <family val="1"/>
        <charset val="128"/>
      </rPr>
      <t>についてご回答ください。</t>
    </r>
    <rPh sb="0" eb="3">
      <t>タンジカン</t>
    </rPh>
    <rPh sb="3" eb="5">
      <t>キンム</t>
    </rPh>
    <rPh sb="6" eb="9">
      <t>ジムキョク</t>
    </rPh>
    <rPh sb="9" eb="11">
      <t>キンム</t>
    </rPh>
    <rPh sb="11" eb="12">
      <t>トウ</t>
    </rPh>
    <rPh sb="13" eb="15">
      <t>ボシュウ</t>
    </rPh>
    <rPh sb="15" eb="16">
      <t>スウ</t>
    </rPh>
    <rPh sb="17" eb="18">
      <t>カギ</t>
    </rPh>
    <rPh sb="22" eb="24">
      <t>ショクシュ</t>
    </rPh>
    <rPh sb="25" eb="27">
      <t>キボウ</t>
    </rPh>
    <rPh sb="30" eb="32">
      <t>バアイ</t>
    </rPh>
    <rPh sb="33" eb="35">
      <t>シンセイ</t>
    </rPh>
    <rPh sb="42" eb="44">
      <t>ショクシュ</t>
    </rPh>
    <rPh sb="46" eb="48">
      <t>ニンヨウ</t>
    </rPh>
    <rPh sb="53" eb="55">
      <t>バアイ</t>
    </rPh>
    <rPh sb="64" eb="66">
      <t>キボウ</t>
    </rPh>
    <rPh sb="66" eb="67">
      <t>ドオ</t>
    </rPh>
    <rPh sb="69" eb="71">
      <t>ショクシュ</t>
    </rPh>
    <rPh sb="72" eb="73">
      <t>ツ</t>
    </rPh>
    <rPh sb="76" eb="78">
      <t>バアイ</t>
    </rPh>
    <rPh sb="79" eb="81">
      <t>イコウ</t>
    </rPh>
    <rPh sb="86" eb="88">
      <t>カイトウ</t>
    </rPh>
    <phoneticPr fontId="1"/>
  </si>
  <si>
    <t>A</t>
    <phoneticPr fontId="1"/>
  </si>
  <si>
    <t>勤務形態の確認</t>
    <rPh sb="0" eb="2">
      <t>キンム</t>
    </rPh>
    <rPh sb="2" eb="4">
      <t>ケイタイ</t>
    </rPh>
    <rPh sb="5" eb="7">
      <t>カクニン</t>
    </rPh>
    <phoneticPr fontId="1"/>
  </si>
  <si>
    <t>希望する勤務形態を選択してください。</t>
    <rPh sb="0" eb="2">
      <t>キボウ</t>
    </rPh>
    <rPh sb="4" eb="6">
      <t>キンム</t>
    </rPh>
    <rPh sb="6" eb="8">
      <t>ケイタイ</t>
    </rPh>
    <rPh sb="9" eb="11">
      <t>センタク</t>
    </rPh>
    <phoneticPr fontId="1"/>
  </si>
  <si>
    <t>フルタイム勤務</t>
    <rPh sb="5" eb="7">
      <t>キンム</t>
    </rPh>
    <phoneticPr fontId="1"/>
  </si>
  <si>
    <t>短時間勤務</t>
    <rPh sb="0" eb="3">
      <t>タンジカン</t>
    </rPh>
    <rPh sb="3" eb="5">
      <t>キンム</t>
    </rPh>
    <phoneticPr fontId="1"/>
  </si>
  <si>
    <t>短時間勤務の場合の勤務時間の希望について回答してください。</t>
    <phoneticPr fontId="1"/>
  </si>
  <si>
    <t>様式4</t>
    <rPh sb="0" eb="2">
      <t>ヨウシキ</t>
    </rPh>
    <phoneticPr fontId="1"/>
  </si>
  <si>
    <t>行政職</t>
    <rPh sb="0" eb="3">
      <t>ギョウセイショク</t>
    </rPh>
    <phoneticPr fontId="1"/>
  </si>
  <si>
    <t>受付番号</t>
    <rPh sb="0" eb="2">
      <t>うけつけ</t>
    </rPh>
    <rPh sb="2" eb="4">
      <t>ばんごう</t>
    </rPh>
    <phoneticPr fontId="2" type="Hiragana" alignment="distributed"/>
  </si>
  <si>
    <t>行政職を希望する理由や事情をお書きください。</t>
    <rPh sb="0" eb="3">
      <t>ギョウセイショク</t>
    </rPh>
    <rPh sb="4" eb="6">
      <t>キボウ</t>
    </rPh>
    <rPh sb="8" eb="10">
      <t>リユウ</t>
    </rPh>
    <rPh sb="11" eb="13">
      <t>ジジョウ</t>
    </rPh>
    <rPh sb="15" eb="16">
      <t>カ</t>
    </rPh>
    <phoneticPr fontId="1"/>
  </si>
  <si>
    <t>勤務形態・勤務時間についてお答えください。（どちらかに○、複数希望ならば希望順を記入）</t>
    <rPh sb="5" eb="7">
      <t>キンム</t>
    </rPh>
    <rPh sb="7" eb="9">
      <t>ジカン</t>
    </rPh>
    <phoneticPr fontId="1"/>
  </si>
  <si>
    <t>【希望勤務時間】　　※〔　〕内に、希望順に番号を記入してください。希望しないものには「×」を記入してください。</t>
    <rPh sb="1" eb="3">
      <t>キボウ</t>
    </rPh>
    <phoneticPr fontId="1"/>
  </si>
  <si>
    <t>ア 週３１時間勤務（週４日終日勤務）</t>
  </si>
  <si>
    <t>ウ 週２３時間１５分勤務（週３日終日勤務）</t>
  </si>
  <si>
    <t>希望する職務がありますか。</t>
    <phoneticPr fontId="1"/>
  </si>
  <si>
    <t>ある</t>
    <phoneticPr fontId="1"/>
  </si>
  <si>
    <t>ない（一任する）</t>
    <rPh sb="3" eb="5">
      <t>イチニン</t>
    </rPh>
    <phoneticPr fontId="1"/>
  </si>
  <si>
    <t xml:space="preserve">希望する職務の有無について、どちらか一方を☑にしてください。「ない」場合は、一任することになります。
</t>
    <rPh sb="0" eb="2">
      <t>キボウ</t>
    </rPh>
    <rPh sb="4" eb="6">
      <t>ショクム</t>
    </rPh>
    <rPh sb="7" eb="9">
      <t>ウム</t>
    </rPh>
    <rPh sb="18" eb="20">
      <t>イッポウ</t>
    </rPh>
    <phoneticPr fontId="1"/>
  </si>
  <si>
    <t>ステップアップサポーター</t>
    <phoneticPr fontId="1"/>
  </si>
  <si>
    <t>上記以外で取り組みたい業務、あるいは、所管等が不明だが希望する業務等があれば、その内容を記入してください。</t>
    <rPh sb="0" eb="2">
      <t>ジョウキ</t>
    </rPh>
    <rPh sb="2" eb="4">
      <t>イガイ</t>
    </rPh>
    <rPh sb="5" eb="6">
      <t>ト</t>
    </rPh>
    <rPh sb="7" eb="8">
      <t>ク</t>
    </rPh>
    <rPh sb="11" eb="13">
      <t>ギョウム</t>
    </rPh>
    <rPh sb="19" eb="21">
      <t>ショカン</t>
    </rPh>
    <rPh sb="21" eb="22">
      <t>トウ</t>
    </rPh>
    <rPh sb="23" eb="25">
      <t>フメイ</t>
    </rPh>
    <rPh sb="27" eb="29">
      <t>キボウ</t>
    </rPh>
    <rPh sb="31" eb="33">
      <t>ギョウム</t>
    </rPh>
    <rPh sb="33" eb="34">
      <t>トウ</t>
    </rPh>
    <rPh sb="41" eb="43">
      <t>ナイヨウ</t>
    </rPh>
    <rPh sb="44" eb="46">
      <t>キニュウ</t>
    </rPh>
    <phoneticPr fontId="1"/>
  </si>
  <si>
    <t>様式5</t>
    <rPh sb="0" eb="2">
      <t>ヨウシキ</t>
    </rPh>
    <phoneticPr fontId="1"/>
  </si>
  <si>
    <t>歳</t>
    <rPh sb="0" eb="1">
      <t>サイ</t>
    </rPh>
    <phoneticPr fontId="1"/>
  </si>
  <si>
    <t>志望動機及び自己アピール等</t>
    <rPh sb="0" eb="2">
      <t>シボウ</t>
    </rPh>
    <rPh sb="2" eb="4">
      <t>ドウキ</t>
    </rPh>
    <rPh sb="4" eb="5">
      <t>オヨ</t>
    </rPh>
    <rPh sb="6" eb="8">
      <t>ジコ</t>
    </rPh>
    <rPh sb="12" eb="13">
      <t>トウ</t>
    </rPh>
    <phoneticPr fontId="1"/>
  </si>
  <si>
    <t>できるだけ具体的にお書きください。</t>
    <rPh sb="5" eb="8">
      <t>グタイテキ</t>
    </rPh>
    <rPh sb="10" eb="11">
      <t>カ</t>
    </rPh>
    <phoneticPr fontId="1"/>
  </si>
  <si>
    <t>【特例任用されなかった場合の希望】</t>
    <rPh sb="1" eb="3">
      <t>トクレイ</t>
    </rPh>
    <rPh sb="3" eb="5">
      <t>ニンヨウ</t>
    </rPh>
    <rPh sb="11" eb="13">
      <t>バアイ</t>
    </rPh>
    <rPh sb="14" eb="16">
      <t>キボウ</t>
    </rPh>
    <phoneticPr fontId="1"/>
  </si>
  <si>
    <t>※必ず記入してください。</t>
    <rPh sb="1" eb="2">
      <t>カナラ</t>
    </rPh>
    <rPh sb="3" eb="5">
      <t>キニュウ</t>
    </rPh>
    <phoneticPr fontId="1"/>
  </si>
  <si>
    <t>※【特例任用されなかった場合の希望】については、「様式1　意向調査書（全員提出）」は反映しません。</t>
    <rPh sb="2" eb="4">
      <t>トクレイ</t>
    </rPh>
    <rPh sb="4" eb="6">
      <t>ニンヨウ</t>
    </rPh>
    <rPh sb="12" eb="14">
      <t>バアイ</t>
    </rPh>
    <rPh sb="15" eb="17">
      <t>キボウ</t>
    </rPh>
    <rPh sb="25" eb="27">
      <t>ヨウシキ</t>
    </rPh>
    <rPh sb="29" eb="31">
      <t>イコウ</t>
    </rPh>
    <rPh sb="31" eb="33">
      <t>チョウサ</t>
    </rPh>
    <rPh sb="33" eb="34">
      <t>ショ</t>
    </rPh>
    <rPh sb="35" eb="37">
      <t>ゼンイン</t>
    </rPh>
    <rPh sb="37" eb="39">
      <t>テイシュツ</t>
    </rPh>
    <rPh sb="42" eb="44">
      <t>ハンエイ</t>
    </rPh>
    <phoneticPr fontId="1"/>
  </si>
  <si>
    <t>６０歳から
定年年齢前年まで</t>
    <rPh sb="2" eb="3">
      <t>さい</t>
    </rPh>
    <rPh sb="6" eb="8">
      <t>ていねん</t>
    </rPh>
    <rPh sb="8" eb="10">
      <t>ねんれい</t>
    </rPh>
    <rPh sb="10" eb="12">
      <t>ぜんねん</t>
    </rPh>
    <phoneticPr fontId="2" type="Hiragana" alignment="distributed"/>
  </si>
  <si>
    <r>
      <t>学校等勤務</t>
    </r>
    <r>
      <rPr>
        <sz val="9"/>
        <color theme="1"/>
        <rFont val="ＭＳ Ｐ明朝"/>
        <family val="1"/>
        <charset val="128"/>
      </rPr>
      <t>（教育職）</t>
    </r>
    <rPh sb="0" eb="2">
      <t>ガッコウ</t>
    </rPh>
    <rPh sb="2" eb="3">
      <t>トウ</t>
    </rPh>
    <rPh sb="3" eb="5">
      <t>キンム</t>
    </rPh>
    <rPh sb="6" eb="8">
      <t>キョウイク</t>
    </rPh>
    <rPh sb="8" eb="9">
      <t>ショク</t>
    </rPh>
    <phoneticPr fontId="1"/>
  </si>
  <si>
    <r>
      <t>フルタイム勤務</t>
    </r>
    <r>
      <rPr>
        <sz val="8"/>
        <color theme="1"/>
        <rFont val="ＭＳ Ｐ明朝"/>
        <family val="1"/>
        <charset val="128"/>
      </rPr>
      <t>（退職せずに教諭として継続）</t>
    </r>
    <rPh sb="5" eb="7">
      <t>きんむ</t>
    </rPh>
    <rPh sb="8" eb="10">
      <t>たいしょく</t>
    </rPh>
    <rPh sb="13" eb="15">
      <t>きょうゆ</t>
    </rPh>
    <rPh sb="18" eb="20">
      <t>けいぞく</t>
    </rPh>
    <phoneticPr fontId="2" type="Hiragana" alignment="distributed"/>
  </si>
  <si>
    <t>「定年前再任用短時間勤務」は、60歳以降定年年齢に達するまでの間、退職して、短時間勤務職員として再任用されるものです。</t>
    <rPh sb="1" eb="10">
      <t>ていねんまえさいにんようたんじかん</t>
    </rPh>
    <rPh sb="4" eb="5">
      <t>さい</t>
    </rPh>
    <rPh sb="5" eb="7">
      <t>にんよう</t>
    </rPh>
    <rPh sb="7" eb="10">
      <t>たんじかん</t>
    </rPh>
    <rPh sb="10" eb="12">
      <t>きんむ</t>
    </rPh>
    <rPh sb="17" eb="18">
      <t>さい</t>
    </rPh>
    <rPh sb="18" eb="20">
      <t>いこう</t>
    </rPh>
    <rPh sb="20" eb="22">
      <t>ていねん</t>
    </rPh>
    <rPh sb="22" eb="24">
      <t>ねんれい</t>
    </rPh>
    <rPh sb="25" eb="26">
      <t>たっ</t>
    </rPh>
    <rPh sb="31" eb="32">
      <t>あいだ</t>
    </rPh>
    <rPh sb="33" eb="35">
      <t>たいしょく</t>
    </rPh>
    <rPh sb="38" eb="41">
      <t>たんじかん</t>
    </rPh>
    <rPh sb="41" eb="43">
      <t>きんむ</t>
    </rPh>
    <rPh sb="43" eb="45">
      <t>しょくいん</t>
    </rPh>
    <rPh sb="48" eb="49">
      <t>さい</t>
    </rPh>
    <rPh sb="49" eb="51">
      <t>にんよう</t>
    </rPh>
    <phoneticPr fontId="2" type="Hiragana" alignment="distributed"/>
  </si>
  <si>
    <t>一旦この制度を利用して短時間勤務の職に就くと、フルタイム勤務には戻れません。（定年年齢以降の暫定再任用としては可能）</t>
    <rPh sb="0" eb="2">
      <t>いったん</t>
    </rPh>
    <rPh sb="4" eb="6">
      <t>せいど</t>
    </rPh>
    <rPh sb="7" eb="9">
      <t>りよう</t>
    </rPh>
    <rPh sb="11" eb="16">
      <t>たんじかんきんむ</t>
    </rPh>
    <rPh sb="17" eb="18">
      <t>しょく</t>
    </rPh>
    <rPh sb="19" eb="20">
      <t>つ</t>
    </rPh>
    <rPh sb="28" eb="30">
      <t>きんむ</t>
    </rPh>
    <rPh sb="32" eb="33">
      <t>もど</t>
    </rPh>
    <rPh sb="39" eb="41">
      <t>ていねん</t>
    </rPh>
    <rPh sb="41" eb="43">
      <t>ねんれい</t>
    </rPh>
    <rPh sb="43" eb="45">
      <t>いこう</t>
    </rPh>
    <rPh sb="46" eb="51">
      <t>ざんていさいにんよう</t>
    </rPh>
    <rPh sb="55" eb="57">
      <t>かのう</t>
    </rPh>
    <phoneticPr fontId="2" type="Hiragana" alignment="distributed"/>
  </si>
  <si>
    <t>非常勤講師</t>
    <rPh sb="0" eb="3">
      <t>ひじょうきん</t>
    </rPh>
    <rPh sb="3" eb="5">
      <t>こうし</t>
    </rPh>
    <phoneticPr fontId="2" type="Hiragana" alignment="distributed"/>
  </si>
  <si>
    <t>任用を希望しない</t>
    <rPh sb="0" eb="2">
      <t>ニンヨウ</t>
    </rPh>
    <rPh sb="3" eb="5">
      <t>キボウ</t>
    </rPh>
    <phoneticPr fontId="1"/>
  </si>
  <si>
    <t>退職する</t>
    <rPh sb="0" eb="2">
      <t>タイショク</t>
    </rPh>
    <phoneticPr fontId="1"/>
  </si>
  <si>
    <t>※回答内容をよく確認して、印刷し、署名をして提出してください。</t>
    <rPh sb="1" eb="3">
      <t>カイトウ</t>
    </rPh>
    <rPh sb="3" eb="5">
      <t>ナイヨウ</t>
    </rPh>
    <rPh sb="8" eb="10">
      <t>カクニン</t>
    </rPh>
    <rPh sb="13" eb="15">
      <t>インサツ</t>
    </rPh>
    <rPh sb="17" eb="19">
      <t>ショメイ</t>
    </rPh>
    <rPh sb="22" eb="24">
      <t>テイシュツ</t>
    </rPh>
    <phoneticPr fontId="1"/>
  </si>
  <si>
    <t>※希望する場合は、「Ａ フルタイム「学校」勤務に関する確認事項」　にもご回答ください。</t>
    <rPh sb="1" eb="3">
      <t>キボウ</t>
    </rPh>
    <rPh sb="5" eb="7">
      <t>バアイ</t>
    </rPh>
    <rPh sb="18" eb="20">
      <t>ガッコウ</t>
    </rPh>
    <rPh sb="21" eb="23">
      <t>キンム</t>
    </rPh>
    <rPh sb="24" eb="25">
      <t>カン</t>
    </rPh>
    <rPh sb="27" eb="29">
      <t>カクニン</t>
    </rPh>
    <rPh sb="29" eb="31">
      <t>ジコウ</t>
    </rPh>
    <rPh sb="36" eb="38">
      <t>カイトウ</t>
    </rPh>
    <phoneticPr fontId="1"/>
  </si>
  <si>
    <t>少人数指導（主幹教諭配置校）（小学校に配置）</t>
    <rPh sb="19" eb="21">
      <t>ハイチ</t>
    </rPh>
    <phoneticPr fontId="1"/>
  </si>
  <si>
    <t>教育改革推進課</t>
    <rPh sb="0" eb="2">
      <t>キョウイク</t>
    </rPh>
    <rPh sb="2" eb="4">
      <t>カイカク</t>
    </rPh>
    <rPh sb="4" eb="6">
      <t>スイシン</t>
    </rPh>
    <rPh sb="6" eb="7">
      <t>カ</t>
    </rPh>
    <phoneticPr fontId="1"/>
  </si>
  <si>
    <t>教育政策課</t>
    <rPh sb="0" eb="2">
      <t>キョウイク</t>
    </rPh>
    <rPh sb="2" eb="4">
      <t>セイサク</t>
    </rPh>
    <rPh sb="4" eb="5">
      <t>カ</t>
    </rPh>
    <phoneticPr fontId="1"/>
  </si>
  <si>
    <t>放課後児童育成課</t>
    <rPh sb="0" eb="3">
      <t>ホウカゴ</t>
    </rPh>
    <rPh sb="3" eb="5">
      <t>ジドウ</t>
    </rPh>
    <rPh sb="5" eb="7">
      <t>イクセイ</t>
    </rPh>
    <rPh sb="7" eb="8">
      <t>カ</t>
    </rPh>
    <phoneticPr fontId="1"/>
  </si>
  <si>
    <t>地域教育推進課</t>
    <rPh sb="0" eb="2">
      <t>チイキ</t>
    </rPh>
    <rPh sb="2" eb="4">
      <t>キョウイク</t>
    </rPh>
    <rPh sb="4" eb="6">
      <t>スイシン</t>
    </rPh>
    <rPh sb="6" eb="7">
      <t>カ</t>
    </rPh>
    <phoneticPr fontId="1"/>
  </si>
  <si>
    <t>公民館</t>
    <rPh sb="0" eb="3">
      <t>コウミンカン</t>
    </rPh>
    <phoneticPr fontId="1"/>
  </si>
  <si>
    <t>指導課</t>
    <rPh sb="0" eb="2">
      <t>シドウ</t>
    </rPh>
    <rPh sb="2" eb="3">
      <t>カ</t>
    </rPh>
    <phoneticPr fontId="1"/>
  </si>
  <si>
    <t>学務支援課</t>
    <rPh sb="0" eb="2">
      <t>ガクム</t>
    </rPh>
    <rPh sb="2" eb="4">
      <t>シエン</t>
    </rPh>
    <rPh sb="4" eb="5">
      <t>カ</t>
    </rPh>
    <phoneticPr fontId="1"/>
  </si>
  <si>
    <t>教職員課</t>
    <rPh sb="0" eb="3">
      <t>キョウショクイン</t>
    </rPh>
    <rPh sb="3" eb="4">
      <t>カ</t>
    </rPh>
    <phoneticPr fontId="1"/>
  </si>
  <si>
    <t>総合支援課</t>
    <rPh sb="0" eb="2">
      <t>ソウゴウ</t>
    </rPh>
    <rPh sb="2" eb="4">
      <t>シエン</t>
    </rPh>
    <rPh sb="4" eb="5">
      <t>カ</t>
    </rPh>
    <phoneticPr fontId="1"/>
  </si>
  <si>
    <t>健康教育課</t>
    <rPh sb="0" eb="2">
      <t>ケンコウ</t>
    </rPh>
    <rPh sb="2" eb="4">
      <t>キョウイク</t>
    </rPh>
    <rPh sb="4" eb="5">
      <t>カ</t>
    </rPh>
    <phoneticPr fontId="1"/>
  </si>
  <si>
    <t>教育センター</t>
    <rPh sb="0" eb="2">
      <t>キョウイク</t>
    </rPh>
    <phoneticPr fontId="1"/>
  </si>
  <si>
    <t>図書館</t>
    <rPh sb="0" eb="3">
      <t>トショカン</t>
    </rPh>
    <phoneticPr fontId="1"/>
  </si>
  <si>
    <t>博物館</t>
    <rPh sb="0" eb="3">
      <t>ハクブツカン</t>
    </rPh>
    <phoneticPr fontId="1"/>
  </si>
  <si>
    <t>学校問題対応チーム</t>
    <phoneticPr fontId="1"/>
  </si>
  <si>
    <t>体罰・暴言等について相談票の配布及び調査、熊本市体罰等審議会の開催等</t>
    <phoneticPr fontId="1"/>
  </si>
  <si>
    <t>育成クラブ巡回指導員</t>
    <phoneticPr fontId="1"/>
  </si>
  <si>
    <t>地域教育</t>
    <phoneticPr fontId="1"/>
  </si>
  <si>
    <t>学校と地域の連携及び協働に関する業務等</t>
    <phoneticPr fontId="1"/>
  </si>
  <si>
    <t>社会教育主事（フルタイム）</t>
    <phoneticPr fontId="1"/>
  </si>
  <si>
    <t>指導員（短時間）</t>
    <phoneticPr fontId="1"/>
  </si>
  <si>
    <t>就学事務</t>
    <phoneticPr fontId="1"/>
  </si>
  <si>
    <t>教職員の任用、評価、証明、叙位叙勲等に関する事務</t>
    <rPh sb="13" eb="17">
      <t>ジョイジョクン</t>
    </rPh>
    <phoneticPr fontId="1"/>
  </si>
  <si>
    <t>特別支援教育室</t>
    <rPh sb="0" eb="7">
      <t>トクベツシエンキョウイクシツ</t>
    </rPh>
    <phoneticPr fontId="1"/>
  </si>
  <si>
    <t>学校教育コンシェルジュ</t>
    <rPh sb="0" eb="4">
      <t>ガッコウキョウイク</t>
    </rPh>
    <phoneticPr fontId="1"/>
  </si>
  <si>
    <t>児童相談所</t>
    <rPh sb="0" eb="5">
      <t>ジドウソウダンショ</t>
    </rPh>
    <phoneticPr fontId="1"/>
  </si>
  <si>
    <t>養護</t>
    <rPh sb="0" eb="2">
      <t>ヨウゴ</t>
    </rPh>
    <phoneticPr fontId="1"/>
  </si>
  <si>
    <t>栄養</t>
    <rPh sb="0" eb="2">
      <t>エイヨウ</t>
    </rPh>
    <phoneticPr fontId="1"/>
  </si>
  <si>
    <t>共同調理場</t>
    <rPh sb="0" eb="5">
      <t>キョウドウチョウリジョウ</t>
    </rPh>
    <phoneticPr fontId="1"/>
  </si>
  <si>
    <t>学校保健、児童生徒及び教職員の健康管理に関する業務等</t>
  </si>
  <si>
    <t>食育の指導、学校給食の実施に関する業務等</t>
  </si>
  <si>
    <t>場長</t>
  </si>
  <si>
    <t>教職員の授業力向上のための授業参観・授業研究会での指導助言、授業づくり支援訪問等</t>
    <phoneticPr fontId="1"/>
  </si>
  <si>
    <t>学校図書館や市立図書館・公民館等図書室の図書を活用した授業支援や読書活動の推進等</t>
    <phoneticPr fontId="1"/>
  </si>
  <si>
    <t>教職員課一般業務</t>
    <rPh sb="0" eb="3">
      <t>キョウショクイン</t>
    </rPh>
    <rPh sb="3" eb="4">
      <t>カ</t>
    </rPh>
    <rPh sb="4" eb="6">
      <t>イッパン</t>
    </rPh>
    <rPh sb="6" eb="8">
      <t>ギョウム</t>
    </rPh>
    <phoneticPr fontId="1"/>
  </si>
  <si>
    <t>図書館一般業務</t>
    <rPh sb="0" eb="3">
      <t>トショカン</t>
    </rPh>
    <rPh sb="3" eb="5">
      <t>イッパン</t>
    </rPh>
    <rPh sb="5" eb="7">
      <t>ギョウム</t>
    </rPh>
    <phoneticPr fontId="1"/>
  </si>
  <si>
    <t>博物館一般業務</t>
    <rPh sb="0" eb="3">
      <t>ハクブツカン</t>
    </rPh>
    <rPh sb="3" eb="5">
      <t>イッパン</t>
    </rPh>
    <rPh sb="5" eb="7">
      <t>ギョウム</t>
    </rPh>
    <phoneticPr fontId="1"/>
  </si>
  <si>
    <t>担当課等</t>
    <rPh sb="0" eb="3">
      <t>タントウカ</t>
    </rPh>
    <rPh sb="3" eb="4">
      <t>トウ</t>
    </rPh>
    <phoneticPr fontId="1"/>
  </si>
  <si>
    <t>職務内容</t>
    <rPh sb="0" eb="2">
      <t>ショクム</t>
    </rPh>
    <rPh sb="2" eb="4">
      <t>ナイヨウ</t>
    </rPh>
    <phoneticPr fontId="1"/>
  </si>
  <si>
    <t>職　　務</t>
    <rPh sb="0" eb="1">
      <t>ショク</t>
    </rPh>
    <rPh sb="3" eb="4">
      <t>ツトム</t>
    </rPh>
    <phoneticPr fontId="1"/>
  </si>
  <si>
    <t>【行政職「事務局」勤務に関する確認事項】</t>
    <phoneticPr fontId="1"/>
  </si>
  <si>
    <t>その他、特別な事情等の補足があればご記入ください。（自由記述）</t>
    <phoneticPr fontId="1"/>
  </si>
  <si>
    <t>教育相談室（来所相談）</t>
    <rPh sb="0" eb="5">
      <t>キョウイクソウダンシツ</t>
    </rPh>
    <phoneticPr fontId="1"/>
  </si>
  <si>
    <t>教育相談室（フレンドリー）</t>
    <rPh sb="0" eb="5">
      <t>キョウイクソウダンシツ</t>
    </rPh>
    <phoneticPr fontId="1"/>
  </si>
  <si>
    <t>※1 募集数には限りがあり、ご希望に添えない場合が多いことをご承知おきください。</t>
    <rPh sb="3" eb="5">
      <t>ボシュウ</t>
    </rPh>
    <rPh sb="5" eb="6">
      <t>スウ</t>
    </rPh>
    <rPh sb="8" eb="9">
      <t>カギ</t>
    </rPh>
    <rPh sb="15" eb="17">
      <t>キボウ</t>
    </rPh>
    <rPh sb="18" eb="19">
      <t>ソ</t>
    </rPh>
    <rPh sb="22" eb="24">
      <t>バアイ</t>
    </rPh>
    <rPh sb="25" eb="26">
      <t>オオ</t>
    </rPh>
    <rPh sb="31" eb="33">
      <t>ショウチ</t>
    </rPh>
    <phoneticPr fontId="1"/>
  </si>
  <si>
    <t>※2 職務については、所属長の命によりその他の業務に従事する場合があることをご承知おきください。</t>
  </si>
  <si>
    <t>※</t>
    <phoneticPr fontId="1"/>
  </si>
  <si>
    <t>定年前再任用短時間勤務該当者は、任期終了まで継続して勤務することができますので、継続のための申込みは不要です。通常の異動扱いとなります。</t>
    <rPh sb="0" eb="6">
      <t>テイネンマエサイニンヨウ</t>
    </rPh>
    <rPh sb="6" eb="9">
      <t>タンジカン</t>
    </rPh>
    <rPh sb="9" eb="11">
      <t>キンム</t>
    </rPh>
    <rPh sb="11" eb="14">
      <t>ガイトウシャ</t>
    </rPh>
    <rPh sb="16" eb="18">
      <t>ニンキ</t>
    </rPh>
    <rPh sb="18" eb="20">
      <t>シュウリョウ</t>
    </rPh>
    <rPh sb="22" eb="24">
      <t>ケイゾク</t>
    </rPh>
    <rPh sb="26" eb="28">
      <t>キンム</t>
    </rPh>
    <rPh sb="40" eb="42">
      <t>ケイゾク</t>
    </rPh>
    <rPh sb="46" eb="47">
      <t>モウ</t>
    </rPh>
    <rPh sb="47" eb="48">
      <t>コ</t>
    </rPh>
    <rPh sb="50" eb="52">
      <t>フヨウ</t>
    </rPh>
    <rPh sb="55" eb="57">
      <t>ツウジョウ</t>
    </rPh>
    <rPh sb="58" eb="60">
      <t>イドウ</t>
    </rPh>
    <rPh sb="60" eb="61">
      <t>アツカ</t>
    </rPh>
    <phoneticPr fontId="1"/>
  </si>
  <si>
    <t>専科サポーター（小学校に配置）　　※ 教科は配置される学校の状況により決定されます</t>
    <rPh sb="19" eb="21">
      <t>キョウカ</t>
    </rPh>
    <rPh sb="22" eb="24">
      <t>ハイチ</t>
    </rPh>
    <rPh sb="27" eb="29">
      <t>ガッコウ</t>
    </rPh>
    <rPh sb="30" eb="32">
      <t>ジョウキョウ</t>
    </rPh>
    <rPh sb="35" eb="37">
      <t>ケッテイ</t>
    </rPh>
    <phoneticPr fontId="1"/>
  </si>
  <si>
    <t>経験を踏まえて、希望される校務分掌等を選択してください。</t>
    <rPh sb="0" eb="2">
      <t>ケイケン</t>
    </rPh>
    <rPh sb="3" eb="4">
      <t>フ</t>
    </rPh>
    <rPh sb="8" eb="10">
      <t>キボウ</t>
    </rPh>
    <rPh sb="13" eb="15">
      <t>コウム</t>
    </rPh>
    <rPh sb="15" eb="17">
      <t>ブンショウ</t>
    </rPh>
    <rPh sb="17" eb="18">
      <t>トウ</t>
    </rPh>
    <rPh sb="19" eb="21">
      <t>センタク</t>
    </rPh>
    <phoneticPr fontId="1"/>
  </si>
  <si>
    <t xml:space="preserve">※
</t>
    <phoneticPr fontId="1"/>
  </si>
  <si>
    <t>上記の職務を希望する理由等
があればお書きください。</t>
    <rPh sb="0" eb="2">
      <t>ジョウキ</t>
    </rPh>
    <rPh sb="3" eb="5">
      <t>ショクム</t>
    </rPh>
    <rPh sb="6" eb="8">
      <t>キボウ</t>
    </rPh>
    <rPh sb="10" eb="12">
      <t>リユウ</t>
    </rPh>
    <rPh sb="12" eb="13">
      <t>トウ</t>
    </rPh>
    <rPh sb="19" eb="20">
      <t>カ</t>
    </rPh>
    <phoneticPr fontId="1"/>
  </si>
  <si>
    <t>教諭（小・中・特支）、養護教諭、栄養教諭</t>
    <phoneticPr fontId="1"/>
  </si>
  <si>
    <t>教諭（幼・高）、教員（専）、学校栄養職員、学校事務職員</t>
    <rPh sb="0" eb="2">
      <t>キョウユ</t>
    </rPh>
    <rPh sb="3" eb="4">
      <t>ヨウ</t>
    </rPh>
    <rPh sb="5" eb="6">
      <t>コウ</t>
    </rPh>
    <rPh sb="8" eb="10">
      <t>キョウイン</t>
    </rPh>
    <rPh sb="11" eb="12">
      <t>セン</t>
    </rPh>
    <rPh sb="21" eb="23">
      <t>ガッコウ</t>
    </rPh>
    <rPh sb="23" eb="25">
      <t>ジム</t>
    </rPh>
    <rPh sb="25" eb="27">
      <t>ショクイン</t>
    </rPh>
    <phoneticPr fontId="1"/>
  </si>
  <si>
    <t>※</t>
    <phoneticPr fontId="1"/>
  </si>
  <si>
    <t>正規職員としての勤続年数</t>
    <rPh sb="0" eb="2">
      <t>セイキ</t>
    </rPh>
    <rPh sb="2" eb="4">
      <t>ショクイン</t>
    </rPh>
    <rPh sb="8" eb="10">
      <t>キンゾク</t>
    </rPh>
    <rPh sb="10" eb="12">
      <t>ネンスウ</t>
    </rPh>
    <phoneticPr fontId="1"/>
  </si>
  <si>
    <r>
      <rPr>
        <u/>
        <sz val="10"/>
        <color theme="1"/>
        <rFont val="ＭＳ Ｐ明朝"/>
        <family val="1"/>
        <charset val="128"/>
      </rPr>
      <t>本市正規職員として勤務し、定年退職日以前に退職した方</t>
    </r>
    <r>
      <rPr>
        <sz val="10"/>
        <color theme="1"/>
        <rFont val="ＭＳ Ｐ明朝"/>
        <family val="1"/>
        <charset val="128"/>
      </rPr>
      <t>のみ記入してください</t>
    </r>
    <rPh sb="0" eb="2">
      <t>ホンシ</t>
    </rPh>
    <rPh sb="2" eb="4">
      <t>セイキ</t>
    </rPh>
    <rPh sb="4" eb="6">
      <t>ショクイン</t>
    </rPh>
    <rPh sb="9" eb="11">
      <t>キンム</t>
    </rPh>
    <rPh sb="13" eb="15">
      <t>テイネン</t>
    </rPh>
    <phoneticPr fontId="1"/>
  </si>
  <si>
    <t>正規職員　退職年月日</t>
    <rPh sb="0" eb="2">
      <t>セイキ</t>
    </rPh>
    <rPh sb="2" eb="4">
      <t>ショクイン</t>
    </rPh>
    <rPh sb="5" eb="7">
      <t>タイショク</t>
    </rPh>
    <rPh sb="7" eb="10">
      <t>ネンガッピ</t>
    </rPh>
    <phoneticPr fontId="1"/>
  </si>
  <si>
    <t>※退職後経過年数：</t>
    <phoneticPr fontId="2" type="Hiragana" alignment="distributed"/>
  </si>
  <si>
    <t>退職年月日は、元号の頭文字（H.R等）の後に年/月/日（例：R2/3/31）と入力すると、西暦併記で表示されます。</t>
    <rPh sb="0" eb="2">
      <t>たいしょく</t>
    </rPh>
    <rPh sb="2" eb="5">
      <t>ねんがっぴ</t>
    </rPh>
    <rPh sb="3" eb="5">
      <t>がっぴ</t>
    </rPh>
    <rPh sb="7" eb="9">
      <t>げんごう</t>
    </rPh>
    <rPh sb="10" eb="13">
      <t>かしらもじ</t>
    </rPh>
    <rPh sb="17" eb="18">
      <t>など</t>
    </rPh>
    <rPh sb="20" eb="21">
      <t>あと</t>
    </rPh>
    <rPh sb="22" eb="23">
      <t>ねん</t>
    </rPh>
    <rPh sb="24" eb="25">
      <t>つき</t>
    </rPh>
    <rPh sb="26" eb="27">
      <t>ひ</t>
    </rPh>
    <rPh sb="28" eb="29">
      <t>れい</t>
    </rPh>
    <rPh sb="39" eb="41">
      <t>にゅうりょく</t>
    </rPh>
    <rPh sb="45" eb="47">
      <t>せいれき</t>
    </rPh>
    <rPh sb="47" eb="49">
      <t>へいき</t>
    </rPh>
    <rPh sb="50" eb="52">
      <t>ひょうじ</t>
    </rPh>
    <phoneticPr fontId="2" type="Hiragana" alignment="distributed"/>
  </si>
  <si>
    <t>就学及び通学区域に関する業務等</t>
    <phoneticPr fontId="1"/>
  </si>
  <si>
    <t>教育情報</t>
    <rPh sb="0" eb="4">
      <t>キョウイクジョウホウ</t>
    </rPh>
    <phoneticPr fontId="1"/>
  </si>
  <si>
    <t>教育情報に関する授業づくり支援・研修等、ICT機器（タブレット端末）の運用・管理等</t>
    <rPh sb="0" eb="4">
      <t>キョウイクジョウホウ</t>
    </rPh>
    <rPh sb="5" eb="6">
      <t>カン</t>
    </rPh>
    <rPh sb="8" eb="10">
      <t>ジュギョウ</t>
    </rPh>
    <rPh sb="13" eb="15">
      <t>シエン</t>
    </rPh>
    <rPh sb="16" eb="19">
      <t>ケンシュウトウ</t>
    </rPh>
    <rPh sb="23" eb="25">
      <t>キキ</t>
    </rPh>
    <rPh sb="31" eb="33">
      <t>タンマツ</t>
    </rPh>
    <rPh sb="35" eb="37">
      <t>ウンヨウ</t>
    </rPh>
    <rPh sb="38" eb="40">
      <t>カンリ</t>
    </rPh>
    <rPh sb="40" eb="41">
      <t>トウ</t>
    </rPh>
    <phoneticPr fontId="1"/>
  </si>
  <si>
    <t>部活動コーディネーター</t>
    <phoneticPr fontId="1"/>
  </si>
  <si>
    <t>部活動改革に関する業務等</t>
    <phoneticPr fontId="1"/>
  </si>
  <si>
    <t>幼稚園教育、ステップアップサポーター等</t>
    <rPh sb="18" eb="19">
      <t>ナド</t>
    </rPh>
    <phoneticPr fontId="1"/>
  </si>
  <si>
    <t>日本語指導、国際交流等</t>
    <rPh sb="10" eb="11">
      <t>ナド</t>
    </rPh>
    <phoneticPr fontId="1"/>
  </si>
  <si>
    <t>図書館教育、学力調査等</t>
    <rPh sb="10" eb="11">
      <t>ナド</t>
    </rPh>
    <phoneticPr fontId="1"/>
  </si>
  <si>
    <t>小中一貫教育、幼小中連携等</t>
    <rPh sb="4" eb="6">
      <t>キョウイク</t>
    </rPh>
    <rPh sb="12" eb="13">
      <t>ナド</t>
    </rPh>
    <phoneticPr fontId="1"/>
  </si>
  <si>
    <t>高校体育班業務</t>
    <rPh sb="0" eb="2">
      <t>コウコウ</t>
    </rPh>
    <rPh sb="2" eb="4">
      <t>タイイク</t>
    </rPh>
    <rPh sb="4" eb="5">
      <t>ハン</t>
    </rPh>
    <rPh sb="5" eb="7">
      <t>ギョウム</t>
    </rPh>
    <phoneticPr fontId="1"/>
  </si>
  <si>
    <t>部活動、プール民間委託業務等</t>
    <rPh sb="0" eb="3">
      <t>ブカツドウ</t>
    </rPh>
    <rPh sb="13" eb="14">
      <t>ナド</t>
    </rPh>
    <phoneticPr fontId="1"/>
  </si>
  <si>
    <t>学力向上支援業務</t>
    <rPh sb="0" eb="4">
      <t>ガクリョクコウジョウ</t>
    </rPh>
    <rPh sb="4" eb="6">
      <t>シエン</t>
    </rPh>
    <rPh sb="6" eb="8">
      <t>ギョウム</t>
    </rPh>
    <phoneticPr fontId="1"/>
  </si>
  <si>
    <t>学力向上支援員び支援員調整、授業力向上支援等</t>
    <rPh sb="0" eb="2">
      <t>ガクリョク</t>
    </rPh>
    <rPh sb="2" eb="4">
      <t>コウジョウ</t>
    </rPh>
    <rPh sb="4" eb="6">
      <t>シエン</t>
    </rPh>
    <rPh sb="6" eb="7">
      <t>イン</t>
    </rPh>
    <rPh sb="8" eb="10">
      <t>シエン</t>
    </rPh>
    <rPh sb="10" eb="11">
      <t>イン</t>
    </rPh>
    <rPh sb="11" eb="13">
      <t>チョウセイ</t>
    </rPh>
    <rPh sb="14" eb="19">
      <t>ジュギョウリョクコウジョウ</t>
    </rPh>
    <rPh sb="19" eb="21">
      <t>シエン</t>
    </rPh>
    <rPh sb="21" eb="22">
      <t>ナド</t>
    </rPh>
    <phoneticPr fontId="1"/>
  </si>
  <si>
    <t>特別支援教育の専門的事項の指導･助言や障がいのある児童及び生徒の就学に関する業務等</t>
    <rPh sb="16" eb="18">
      <t>ジョゲン</t>
    </rPh>
    <phoneticPr fontId="1"/>
  </si>
  <si>
    <t>学校教育に関する相談に応じ、必要に応じて学校や家庭、関係機関等へつなぐ業務等</t>
    <rPh sb="26" eb="30">
      <t>カンケイキカン</t>
    </rPh>
    <rPh sb="30" eb="31">
      <t>トウ</t>
    </rPh>
    <rPh sb="37" eb="38">
      <t>トウ</t>
    </rPh>
    <phoneticPr fontId="1"/>
  </si>
  <si>
    <t>発達や就学、いじめや不登校など教育に関する相談業務等</t>
    <rPh sb="23" eb="25">
      <t>ギョウム</t>
    </rPh>
    <rPh sb="25" eb="26">
      <t>トウ</t>
    </rPh>
    <phoneticPr fontId="1"/>
  </si>
  <si>
    <t>個別や小集団での活動を通し、不登校児童生徒の社会的な自立を支援する業務等</t>
    <rPh sb="3" eb="4">
      <t>ショウ</t>
    </rPh>
    <rPh sb="33" eb="36">
      <t>ギョウムトウ</t>
    </rPh>
    <phoneticPr fontId="1"/>
  </si>
  <si>
    <t>一時保護児童生徒の学習支援業務等</t>
    <rPh sb="6" eb="8">
      <t>セイト</t>
    </rPh>
    <rPh sb="13" eb="15">
      <t>ギョウム</t>
    </rPh>
    <phoneticPr fontId="1"/>
  </si>
  <si>
    <t>青少年に関する業務</t>
    <rPh sb="4" eb="5">
      <t>カン</t>
    </rPh>
    <rPh sb="7" eb="9">
      <t>ギョウム</t>
    </rPh>
    <phoneticPr fontId="1"/>
  </si>
  <si>
    <t>街頭指導など青少年の指導及び育成に関する業務、及び金峰山自然の家に関する業務等</t>
    <rPh sb="0" eb="4">
      <t>ガイトウシドウ</t>
    </rPh>
    <rPh sb="10" eb="12">
      <t>シドウ</t>
    </rPh>
    <rPh sb="12" eb="13">
      <t>オヨ</t>
    </rPh>
    <rPh sb="14" eb="16">
      <t>イクセイ</t>
    </rPh>
    <rPh sb="17" eb="18">
      <t>カン</t>
    </rPh>
    <rPh sb="20" eb="22">
      <t>ギョウム</t>
    </rPh>
    <rPh sb="23" eb="24">
      <t>オヨ</t>
    </rPh>
    <rPh sb="25" eb="32">
      <t>キンボウザン</t>
    </rPh>
    <rPh sb="33" eb="34">
      <t>カン</t>
    </rPh>
    <rPh sb="36" eb="38">
      <t>ギョウム</t>
    </rPh>
    <rPh sb="38" eb="39">
      <t>トウ</t>
    </rPh>
    <phoneticPr fontId="1"/>
  </si>
  <si>
    <t>教育普及活動、団体対応、一般事務、資料の調査等（熊本博物館・塚原歴史民俗資料館）</t>
    <rPh sb="7" eb="11">
      <t>ダンタイタイオウ</t>
    </rPh>
    <rPh sb="12" eb="16">
      <t>イッパンジム</t>
    </rPh>
    <rPh sb="24" eb="29">
      <t>クマモトハクブツカン</t>
    </rPh>
    <rPh sb="30" eb="32">
      <t>ツカハラ</t>
    </rPh>
    <rPh sb="32" eb="39">
      <t>レキシミンゾクシリョウカン</t>
    </rPh>
    <phoneticPr fontId="1"/>
  </si>
  <si>
    <t>育成クラブへの指導・助言、設置小学校との連絡調整等</t>
    <rPh sb="13" eb="15">
      <t>セッチ</t>
    </rPh>
    <rPh sb="15" eb="16">
      <t>ショウ</t>
    </rPh>
    <rPh sb="16" eb="18">
      <t>ガッコウ</t>
    </rPh>
    <rPh sb="20" eb="22">
      <t>レンラク</t>
    </rPh>
    <rPh sb="22" eb="24">
      <t>チョウセイ</t>
    </rPh>
    <phoneticPr fontId="1"/>
  </si>
  <si>
    <t>教育振興班業務 １</t>
    <rPh sb="0" eb="4">
      <t>キョウイクシンコウ</t>
    </rPh>
    <rPh sb="4" eb="5">
      <t>ハン</t>
    </rPh>
    <rPh sb="5" eb="7">
      <t>ギョウム</t>
    </rPh>
    <phoneticPr fontId="1"/>
  </si>
  <si>
    <t>教育振興班業務 ２</t>
    <rPh sb="0" eb="5">
      <t>キョウイクシンコウハン</t>
    </rPh>
    <rPh sb="5" eb="7">
      <t>ギョウム</t>
    </rPh>
    <phoneticPr fontId="1"/>
  </si>
  <si>
    <t>教育課程班業務 １</t>
    <rPh sb="0" eb="5">
      <t>キョウイクカテイハン</t>
    </rPh>
    <rPh sb="5" eb="7">
      <t>ギョウム</t>
    </rPh>
    <phoneticPr fontId="1"/>
  </si>
  <si>
    <t>教育課程班業務 ２</t>
    <rPh sb="0" eb="5">
      <t>キョウイクカテイハン</t>
    </rPh>
    <rPh sb="5" eb="7">
      <t>ギョウム</t>
    </rPh>
    <phoneticPr fontId="1"/>
  </si>
  <si>
    <t>⇒ 様式は、1と4を提出（2又は3も適宜提出）</t>
    <rPh sb="2" eb="4">
      <t>ヨウシキ</t>
    </rPh>
    <rPh sb="10" eb="12">
      <t>テイシュツ</t>
    </rPh>
    <rPh sb="14" eb="15">
      <t>マタ</t>
    </rPh>
    <rPh sb="18" eb="20">
      <t>テキギ</t>
    </rPh>
    <rPh sb="20" eb="22">
      <t>テイシュツ</t>
    </rPh>
    <phoneticPr fontId="1"/>
  </si>
  <si>
    <t>⇒ 様式は、1と、2又は3を提出</t>
    <rPh sb="2" eb="4">
      <t>ヨウシキ</t>
    </rPh>
    <rPh sb="10" eb="11">
      <t>マタ</t>
    </rPh>
    <rPh sb="14" eb="16">
      <t>テイシュツ</t>
    </rPh>
    <phoneticPr fontId="1"/>
  </si>
  <si>
    <t>⇒ 様式は、1と5を提出
（2・３・４も適宜提出）</t>
    <rPh sb="20" eb="22">
      <t>てきぎ</t>
    </rPh>
    <rPh sb="22" eb="24">
      <t>ていしゅつ</t>
    </rPh>
    <phoneticPr fontId="2" type="Hiragana" alignment="distributed"/>
  </si>
  <si>
    <t>窓口対応、予約システムに関する業務、主催講座の企画・運営、生涯学習自主講座への助言・支援、関係機関・団体等との連携に関する業務等</t>
    <rPh sb="0" eb="2">
      <t>マドグチ</t>
    </rPh>
    <rPh sb="2" eb="4">
      <t>タイオウ</t>
    </rPh>
    <rPh sb="5" eb="7">
      <t>ヨヤク</t>
    </rPh>
    <rPh sb="12" eb="13">
      <t>カン</t>
    </rPh>
    <rPh sb="15" eb="17">
      <t>ギョウム</t>
    </rPh>
    <rPh sb="18" eb="22">
      <t>シュサイコウザ</t>
    </rPh>
    <rPh sb="29" eb="37">
      <t>ショウガイガクシュウジシュコウザ</t>
    </rPh>
    <rPh sb="39" eb="41">
      <t>ジョゲン</t>
    </rPh>
    <rPh sb="42" eb="44">
      <t>シエン</t>
    </rPh>
    <rPh sb="50" eb="52">
      <t>ダンタイ</t>
    </rPh>
    <rPh sb="52" eb="53">
      <t>トウ</t>
    </rPh>
    <rPh sb="58" eb="59">
      <t>カン</t>
    </rPh>
    <rPh sb="61" eb="63">
      <t>ギョウム</t>
    </rPh>
    <rPh sb="63" eb="64">
      <t>ナド</t>
    </rPh>
    <phoneticPr fontId="1"/>
  </si>
  <si>
    <t>講座や学習相談への対応及び窓口管理業務（受付業務・電話対応等）等</t>
    <rPh sb="31" eb="32">
      <t>ナド</t>
    </rPh>
    <phoneticPr fontId="1"/>
  </si>
  <si>
    <r>
      <t>申請を取り下げたり、再任用を辞退したりすることになった場合は、「取下げ届」又は「辞退届」を提出していただく必要があります。その場合は、</t>
    </r>
    <r>
      <rPr>
        <u/>
        <sz val="10"/>
        <color theme="1"/>
        <rFont val="ＭＳ Ｐ明朝"/>
        <family val="1"/>
        <charset val="128"/>
      </rPr>
      <t>速やかに校（園）長を通じて</t>
    </r>
    <r>
      <rPr>
        <sz val="10"/>
        <color theme="1"/>
        <rFont val="ＭＳ Ｐ明朝"/>
        <family val="1"/>
        <charset val="128"/>
      </rPr>
      <t>教職員課まで連絡されるようにお願いします。</t>
    </r>
    <rPh sb="0" eb="2">
      <t>シンセイ</t>
    </rPh>
    <rPh sb="3" eb="4">
      <t>ト</t>
    </rPh>
    <rPh sb="5" eb="6">
      <t>サ</t>
    </rPh>
    <rPh sb="32" eb="34">
      <t>トリサ</t>
    </rPh>
    <rPh sb="35" eb="36">
      <t>トドケ</t>
    </rPh>
    <rPh sb="37" eb="38">
      <t>マタ</t>
    </rPh>
    <rPh sb="73" eb="74">
      <t>エン</t>
    </rPh>
    <phoneticPr fontId="1"/>
  </si>
  <si>
    <t>幼稚園担任補助（小学校に配置）</t>
    <phoneticPr fontId="1"/>
  </si>
  <si>
    <t>⇒ 様式は、1と4を提出（2又は3も適宜提出）</t>
    <rPh sb="2" eb="4">
      <t>ヨウシキ</t>
    </rPh>
    <rPh sb="10" eb="12">
      <t>テイシュツ</t>
    </rPh>
    <rPh sb="14" eb="15">
      <t>マタ</t>
    </rPh>
    <rPh sb="18" eb="20">
      <t>テキギ</t>
    </rPh>
    <phoneticPr fontId="1"/>
  </si>
  <si>
    <t>⇒ 様式は、1のみ提出
※要臨採登録
　　（別途）</t>
    <rPh sb="2" eb="4">
      <t>ようしき</t>
    </rPh>
    <rPh sb="9" eb="11">
      <t>ていしゅつ</t>
    </rPh>
    <rPh sb="13" eb="14">
      <t>よう</t>
    </rPh>
    <rPh sb="14" eb="16">
      <t>りんさい</t>
    </rPh>
    <rPh sb="16" eb="18">
      <t>とうろく</t>
    </rPh>
    <rPh sb="22" eb="24">
      <t>べっと</t>
    </rPh>
    <phoneticPr fontId="2" type="Hiragana" alignment="distributed"/>
  </si>
  <si>
    <t>⇒ 様式は、1のみ提出</t>
    <rPh sb="2" eb="4">
      <t>ヨウシキ</t>
    </rPh>
    <rPh sb="9" eb="11">
      <t>テイシュツ</t>
    </rPh>
    <phoneticPr fontId="1"/>
  </si>
  <si>
    <t>希望する場合は、必ず「様式2」又は「様式3」にもご回答のうえ、提出してください。</t>
    <rPh sb="0" eb="2">
      <t>キボウ</t>
    </rPh>
    <rPh sb="4" eb="6">
      <t>バアイ</t>
    </rPh>
    <rPh sb="8" eb="9">
      <t>カナラ</t>
    </rPh>
    <rPh sb="11" eb="13">
      <t>ヨウシキ</t>
    </rPh>
    <rPh sb="15" eb="16">
      <t>マタ</t>
    </rPh>
    <rPh sb="18" eb="20">
      <t>ヨウシキ</t>
    </rPh>
    <rPh sb="25" eb="27">
      <t>カイトウ</t>
    </rPh>
    <rPh sb="31" eb="33">
      <t>テイシュツ</t>
    </rPh>
    <phoneticPr fontId="1"/>
  </si>
  <si>
    <r>
      <t>　※〔　〕内に、希望順に番号を記入してください。</t>
    </r>
    <r>
      <rPr>
        <u/>
        <sz val="10"/>
        <color theme="1"/>
        <rFont val="ＭＳ Ｐ明朝"/>
        <family val="1"/>
        <charset val="128"/>
      </rPr>
      <t>希望しないものには「×」を記入してください。</t>
    </r>
    <phoneticPr fontId="1"/>
  </si>
  <si>
    <t>現在「定年前再任用短時間勤務」に該当し、年度末年齢が定年年齢未到達の方は、様式１のみ記入して、提出してください。</t>
    <phoneticPr fontId="1"/>
  </si>
  <si>
    <r>
      <t>希望する職務がある場合は、下表の職務から選択し、希望順に番号を記入してください。（</t>
    </r>
    <r>
      <rPr>
        <u/>
        <sz val="10"/>
        <color theme="1"/>
        <rFont val="ＭＳ Ｐ明朝"/>
        <family val="1"/>
        <charset val="128"/>
      </rPr>
      <t>第５希望まで選択可</t>
    </r>
    <r>
      <rPr>
        <sz val="10"/>
        <color theme="1"/>
        <rFont val="ＭＳ Ｐ明朝"/>
        <family val="1"/>
        <charset val="128"/>
      </rPr>
      <t>）</t>
    </r>
    <rPh sb="0" eb="2">
      <t>キボウ</t>
    </rPh>
    <rPh sb="4" eb="6">
      <t>ショクム</t>
    </rPh>
    <rPh sb="9" eb="11">
      <t>バアイ</t>
    </rPh>
    <rPh sb="13" eb="15">
      <t>カヒョウ</t>
    </rPh>
    <rPh sb="16" eb="18">
      <t>ショクム</t>
    </rPh>
    <rPh sb="20" eb="22">
      <t>センタク</t>
    </rPh>
    <rPh sb="24" eb="26">
      <t>キボウ</t>
    </rPh>
    <rPh sb="26" eb="27">
      <t>ジュン</t>
    </rPh>
    <rPh sb="28" eb="30">
      <t>バンゴウ</t>
    </rPh>
    <rPh sb="31" eb="33">
      <t>キニュウ</t>
    </rPh>
    <rPh sb="41" eb="42">
      <t>ダイ</t>
    </rPh>
    <rPh sb="43" eb="45">
      <t>キボウ</t>
    </rPh>
    <rPh sb="47" eb="49">
      <t>センタク</t>
    </rPh>
    <rPh sb="49" eb="50">
      <t>カ</t>
    </rPh>
    <phoneticPr fontId="1"/>
  </si>
  <si>
    <r>
      <t xml:space="preserve">特別支援学校 </t>
    </r>
    <r>
      <rPr>
        <sz val="9"/>
        <color theme="1"/>
        <rFont val="ＭＳ Ｐ明朝"/>
        <family val="1"/>
        <charset val="128"/>
      </rPr>
      <t>：担当部</t>
    </r>
    <r>
      <rPr>
        <sz val="11"/>
        <color theme="1"/>
        <rFont val="ＭＳ Ｐ明朝"/>
        <family val="1"/>
        <charset val="128"/>
      </rPr>
      <t>（</t>
    </r>
    <rPh sb="0" eb="2">
      <t>トクベツ</t>
    </rPh>
    <rPh sb="2" eb="4">
      <t>シエン</t>
    </rPh>
    <rPh sb="4" eb="6">
      <t>ガッコウ</t>
    </rPh>
    <phoneticPr fontId="1"/>
  </si>
  <si>
    <t>特別支援学級
担当の経験</t>
    <rPh sb="4" eb="6">
      <t>がっきゅう</t>
    </rPh>
    <rPh sb="7" eb="9">
      <t>たんとう</t>
    </rPh>
    <phoneticPr fontId="2" type="Hiragana" alignment="distributed"/>
  </si>
  <si>
    <t>理由項目を☑にして、その理由や状況を記入してください。</t>
    <rPh sb="0" eb="2">
      <t>リユウ</t>
    </rPh>
    <rPh sb="2" eb="4">
      <t>コウモク</t>
    </rPh>
    <rPh sb="12" eb="14">
      <t>リユウ</t>
    </rPh>
    <rPh sb="15" eb="17">
      <t>ジョウキョウ</t>
    </rPh>
    <rPh sb="18" eb="20">
      <t>キニュウ</t>
    </rPh>
    <phoneticPr fontId="1"/>
  </si>
  <si>
    <t>（複数選択可）</t>
    <rPh sb="1" eb="3">
      <t>フクスウ</t>
    </rPh>
    <rPh sb="3" eb="5">
      <t>センタク</t>
    </rPh>
    <rPh sb="5" eb="6">
      <t>カ</t>
    </rPh>
    <phoneticPr fontId="1"/>
  </si>
  <si>
    <t>どちらか片方を希望する場合は、〇と×で明確に示してください。</t>
  </si>
  <si>
    <r>
      <t>どちらも希望する場合は、１・２で優先順位を示して</t>
    </r>
    <r>
      <rPr>
        <sz val="9"/>
        <color rgb="FFC00000"/>
        <rFont val="Meiryo UI"/>
        <family val="3"/>
        <charset val="128"/>
      </rPr>
      <t>ください</t>
    </r>
    <r>
      <rPr>
        <sz val="10"/>
        <color rgb="FFC00000"/>
        <rFont val="Meiryo UI"/>
        <family val="3"/>
        <charset val="128"/>
      </rPr>
      <t>。</t>
    </r>
  </si>
  <si>
    <t>「申込先」については、差し支えない範囲でお書きください。</t>
    <rPh sb="1" eb="3">
      <t>モウシコミ</t>
    </rPh>
    <rPh sb="3" eb="4">
      <t>サキ</t>
    </rPh>
    <rPh sb="11" eb="12">
      <t>サ</t>
    </rPh>
    <rPh sb="13" eb="14">
      <t>ツカ</t>
    </rPh>
    <rPh sb="17" eb="19">
      <t>ハンイ</t>
    </rPh>
    <rPh sb="21" eb="22">
      <t>カ</t>
    </rPh>
    <phoneticPr fontId="1"/>
  </si>
  <si>
    <r>
      <t>「健」や「普通」を選択した場合でも、</t>
    </r>
    <r>
      <rPr>
        <u/>
        <sz val="10"/>
        <color rgb="FFC00000"/>
        <rFont val="Meiryo UI"/>
        <family val="3"/>
        <charset val="128"/>
      </rPr>
      <t>配慮が必要な状況があれば</t>
    </r>
    <r>
      <rPr>
        <sz val="10"/>
        <color rgb="FFC00000"/>
        <rFont val="Meiryo UI"/>
        <family val="3"/>
        <charset val="128"/>
      </rPr>
      <t>、状況欄に記入してください。</t>
    </r>
    <rPh sb="1" eb="2">
      <t>ケン</t>
    </rPh>
    <rPh sb="5" eb="7">
      <t>フツウ</t>
    </rPh>
    <rPh sb="9" eb="11">
      <t>センタク</t>
    </rPh>
    <rPh sb="13" eb="15">
      <t>バアイ</t>
    </rPh>
    <rPh sb="18" eb="20">
      <t>ハイリョ</t>
    </rPh>
    <rPh sb="21" eb="23">
      <t>ヒツヨウ</t>
    </rPh>
    <rPh sb="24" eb="26">
      <t>ジョウキョウ</t>
    </rPh>
    <rPh sb="31" eb="33">
      <t>ジョウキョウ</t>
    </rPh>
    <rPh sb="33" eb="34">
      <t>ラン</t>
    </rPh>
    <rPh sb="35" eb="37">
      <t>キニュウ</t>
    </rPh>
    <phoneticPr fontId="1"/>
  </si>
  <si>
    <t>生年月日を入力すると、年度末年齢及び定年年齢前か以降かの情報が表示されます。（4月1日生まれの方は、3月31日時点で年齢を加算するようにしています。）</t>
    <rPh sb="0" eb="2">
      <t>せいねん</t>
    </rPh>
    <rPh sb="2" eb="4">
      <t>がっぴ</t>
    </rPh>
    <rPh sb="5" eb="7">
      <t>にゅうりょく</t>
    </rPh>
    <rPh sb="11" eb="13">
      <t>ねんど</t>
    </rPh>
    <rPh sb="13" eb="14">
      <t>まつ</t>
    </rPh>
    <rPh sb="14" eb="16">
      <t>ねんれい</t>
    </rPh>
    <rPh sb="16" eb="17">
      <t>およ</t>
    </rPh>
    <rPh sb="18" eb="20">
      <t>ていねん</t>
    </rPh>
    <rPh sb="20" eb="22">
      <t>ねんれい</t>
    </rPh>
    <rPh sb="22" eb="23">
      <t>まえ</t>
    </rPh>
    <rPh sb="24" eb="26">
      <t>いこう</t>
    </rPh>
    <rPh sb="28" eb="30">
      <t>じょうほう</t>
    </rPh>
    <rPh sb="31" eb="33">
      <t>ひょうじ</t>
    </rPh>
    <rPh sb="40" eb="41">
      <t>がつ</t>
    </rPh>
    <rPh sb="42" eb="43">
      <t>にち</t>
    </rPh>
    <rPh sb="43" eb="44">
      <t>う</t>
    </rPh>
    <rPh sb="47" eb="48">
      <t>かた</t>
    </rPh>
    <rPh sb="51" eb="52">
      <t>がつ</t>
    </rPh>
    <rPh sb="54" eb="55">
      <t>にち</t>
    </rPh>
    <rPh sb="55" eb="57">
      <t>じてん</t>
    </rPh>
    <rPh sb="58" eb="60">
      <t>ねんれい</t>
    </rPh>
    <rPh sb="61" eb="63">
      <t>かさん</t>
    </rPh>
    <phoneticPr fontId="2" type="Hiragana" alignment="distributed"/>
  </si>
  <si>
    <t>現在、熊本市立学校園又は教育委員会事務局に在職していない方は、「学校番号」、「職員番号」、「在籍学校等名」及び「職名」は、入力不要です。</t>
    <rPh sb="34" eb="36">
      <t>バンゴウ</t>
    </rPh>
    <phoneticPr fontId="1"/>
  </si>
  <si>
    <t>※</t>
    <phoneticPr fontId="1"/>
  </si>
  <si>
    <t>※年度末年齢が60歳から65歳までの方全員ご回答ください</t>
    <rPh sb="1" eb="4">
      <t>ねんどまつ</t>
    </rPh>
    <rPh sb="4" eb="6">
      <t>ねんれい</t>
    </rPh>
    <rPh sb="9" eb="10">
      <t>さい</t>
    </rPh>
    <rPh sb="14" eb="15">
      <t>さい</t>
    </rPh>
    <rPh sb="18" eb="19">
      <t>かた</t>
    </rPh>
    <rPh sb="19" eb="21">
      <t>ぜんいん</t>
    </rPh>
    <rPh sb="22" eb="24">
      <t>かいとう</t>
    </rPh>
    <phoneticPr fontId="2" type="Hiragana" alignment="distributed"/>
  </si>
  <si>
    <r>
      <t xml:space="preserve">▼ </t>
    </r>
    <r>
      <rPr>
        <b/>
        <sz val="9"/>
        <color theme="1"/>
        <rFont val="ＭＳ Ｐ明朝"/>
        <family val="1"/>
        <charset val="128"/>
      </rPr>
      <t>確認</t>
    </r>
    <rPh sb="2" eb="4">
      <t>カクニン</t>
    </rPh>
    <phoneticPr fontId="1"/>
  </si>
  <si>
    <r>
      <t xml:space="preserve">学校等で正規職員として仕事を続ける意思をお持ちの方が選択してください（再任用職員も含む）。
</t>
    </r>
    <r>
      <rPr>
        <b/>
        <sz val="10"/>
        <color rgb="FFC00000"/>
        <rFont val="Meiryo UI"/>
        <family val="3"/>
        <charset val="128"/>
      </rPr>
      <t>※ 現在、現職でない方が再任用等を希望される場合も、「勤務継続を希望する」を選択してください。</t>
    </r>
    <rPh sb="0" eb="2">
      <t>がっこう</t>
    </rPh>
    <rPh sb="2" eb="3">
      <t>とう</t>
    </rPh>
    <rPh sb="4" eb="6">
      <t>せいき</t>
    </rPh>
    <rPh sb="6" eb="8">
      <t>しょくいん</t>
    </rPh>
    <rPh sb="11" eb="13">
      <t>しごと</t>
    </rPh>
    <rPh sb="14" eb="15">
      <t>つづ</t>
    </rPh>
    <rPh sb="17" eb="19">
      <t>いし</t>
    </rPh>
    <rPh sb="21" eb="22">
      <t>も</t>
    </rPh>
    <rPh sb="24" eb="25">
      <t>かた</t>
    </rPh>
    <rPh sb="26" eb="28">
      <t>せんたく</t>
    </rPh>
    <rPh sb="35" eb="36">
      <t>さい</t>
    </rPh>
    <rPh sb="36" eb="38">
      <t>にんよう</t>
    </rPh>
    <rPh sb="38" eb="40">
      <t>しょくいん</t>
    </rPh>
    <rPh sb="41" eb="42">
      <t>ふく</t>
    </rPh>
    <rPh sb="48" eb="50">
      <t>げんざい</t>
    </rPh>
    <rPh sb="51" eb="53">
      <t>げんしょく</t>
    </rPh>
    <rPh sb="56" eb="57">
      <t>かた</t>
    </rPh>
    <rPh sb="58" eb="59">
      <t>さい</t>
    </rPh>
    <rPh sb="59" eb="61">
      <t>にんよう</t>
    </rPh>
    <rPh sb="61" eb="62">
      <t>とう</t>
    </rPh>
    <rPh sb="63" eb="65">
      <t>きぼう</t>
    </rPh>
    <rPh sb="68" eb="70">
      <t>ばあい</t>
    </rPh>
    <rPh sb="73" eb="75">
      <t>きんむ</t>
    </rPh>
    <rPh sb="75" eb="77">
      <t>けいぞく</t>
    </rPh>
    <rPh sb="78" eb="80">
      <t>きぼう</t>
    </rPh>
    <rPh sb="84" eb="86">
      <t>せんたく</t>
    </rPh>
    <phoneticPr fontId="2" type="Hiragana" alignment="distributed"/>
  </si>
  <si>
    <r>
      <t>所有免許状については、「小一」、「中一国」、「中専国」等の要領で、</t>
    </r>
    <r>
      <rPr>
        <u/>
        <sz val="10"/>
        <rFont val="Meiryo UI"/>
        <family val="3"/>
        <charset val="128"/>
      </rPr>
      <t>所有する免許状のすべてを記入</t>
    </r>
    <r>
      <rPr>
        <sz val="10"/>
        <rFont val="Meiryo UI"/>
        <family val="3"/>
        <charset val="128"/>
      </rPr>
      <t>してください。
所有資格等については、「司書教諭」「社会教育主事」等を記入してください。</t>
    </r>
    <rPh sb="0" eb="2">
      <t>しょゆう</t>
    </rPh>
    <rPh sb="2" eb="4">
      <t>めんきょ</t>
    </rPh>
    <rPh sb="4" eb="5">
      <t>じょう</t>
    </rPh>
    <rPh sb="23" eb="24">
      <t>ちゅう</t>
    </rPh>
    <rPh sb="24" eb="25">
      <t>せん</t>
    </rPh>
    <rPh sb="25" eb="26">
      <t>こく</t>
    </rPh>
    <rPh sb="27" eb="28">
      <t>とう</t>
    </rPh>
    <rPh sb="29" eb="31">
      <t>ようりょう</t>
    </rPh>
    <rPh sb="33" eb="35">
      <t>しょゆう</t>
    </rPh>
    <rPh sb="37" eb="40">
      <t>めんきょじょう</t>
    </rPh>
    <rPh sb="45" eb="47">
      <t>きにゅう</t>
    </rPh>
    <rPh sb="55" eb="57">
      <t>しょゆう</t>
    </rPh>
    <rPh sb="57" eb="59">
      <t>しかく</t>
    </rPh>
    <rPh sb="59" eb="60">
      <t>とう</t>
    </rPh>
    <rPh sb="67" eb="69">
      <t>ししょ</t>
    </rPh>
    <rPh sb="69" eb="71">
      <t>きょうゆ</t>
    </rPh>
    <rPh sb="73" eb="75">
      <t>しゃかい</t>
    </rPh>
    <rPh sb="75" eb="77">
      <t>きょういく</t>
    </rPh>
    <rPh sb="77" eb="79">
      <t>しゅじ</t>
    </rPh>
    <rPh sb="80" eb="81">
      <t>とう</t>
    </rPh>
    <rPh sb="82" eb="84">
      <t>きにゅう</t>
    </rPh>
    <phoneticPr fontId="2" type="Hiragana" alignment="distributed"/>
  </si>
  <si>
    <t>勤務継続を希望される方は、何歳まで正規職員として勤務したいと思っているかを、現時点での希望として選択してください。</t>
    <rPh sb="0" eb="2">
      <t>キンム</t>
    </rPh>
    <rPh sb="2" eb="4">
      <t>ケイゾク</t>
    </rPh>
    <rPh sb="5" eb="7">
      <t>キボウ</t>
    </rPh>
    <rPh sb="10" eb="11">
      <t>カタ</t>
    </rPh>
    <rPh sb="13" eb="15">
      <t>ナンサイ</t>
    </rPh>
    <rPh sb="17" eb="19">
      <t>セイキ</t>
    </rPh>
    <rPh sb="19" eb="21">
      <t>ショクイン</t>
    </rPh>
    <rPh sb="24" eb="26">
      <t>キンム</t>
    </rPh>
    <rPh sb="30" eb="31">
      <t>オモ</t>
    </rPh>
    <rPh sb="38" eb="41">
      <t>ゲンジテン</t>
    </rPh>
    <rPh sb="43" eb="45">
      <t>キボウ</t>
    </rPh>
    <rPh sb="48" eb="50">
      <t>センタク</t>
    </rPh>
    <phoneticPr fontId="1"/>
  </si>
  <si>
    <r>
      <t>退職し、臨時的任用等での勤務を希望する</t>
    </r>
    <r>
      <rPr>
        <sz val="9"/>
        <color theme="1"/>
        <rFont val="ＭＳ Ｐ明朝"/>
        <family val="1"/>
        <charset val="128"/>
      </rPr>
      <t>（臨採等継続も含む）</t>
    </r>
    <rPh sb="0" eb="2">
      <t>タイショク</t>
    </rPh>
    <rPh sb="9" eb="10">
      <t>トウ</t>
    </rPh>
    <rPh sb="22" eb="23">
      <t>トウ</t>
    </rPh>
    <phoneticPr fontId="1"/>
  </si>
  <si>
    <t>学校等で、臨時的任用教職員等として仕事を続ける意思をお持ちの方が選択してください。</t>
    <rPh sb="10" eb="11">
      <t>きょう</t>
    </rPh>
    <rPh sb="13" eb="14">
      <t>とう</t>
    </rPh>
    <phoneticPr fontId="2" type="Hiragana" alignment="distributed"/>
  </si>
  <si>
    <t>（退職して臨採等として勤務）</t>
    <rPh sb="1" eb="3">
      <t>タイショク</t>
    </rPh>
    <rPh sb="5" eb="7">
      <t>リンサイ</t>
    </rPh>
    <rPh sb="7" eb="8">
      <t>トウ</t>
    </rPh>
    <rPh sb="11" eb="13">
      <t>キンム</t>
    </rPh>
    <phoneticPr fontId="1"/>
  </si>
  <si>
    <t>臨時的任用教職員等として働きたい</t>
    <phoneticPr fontId="2" type="Hiragana" alignment="distributed"/>
  </si>
  <si>
    <t>常勤講師等</t>
    <rPh sb="0" eb="2">
      <t>じょうきん</t>
    </rPh>
    <rPh sb="2" eb="4">
      <t>こうし</t>
    </rPh>
    <rPh sb="4" eb="5">
      <t>とう</t>
    </rPh>
    <phoneticPr fontId="2" type="Hiragana" alignment="distributed"/>
  </si>
  <si>
    <t>「常勤講師等」とは、臨時的任用教職員又は育児休業代替任期付職員である常勤講師又は養護助教諭をいいます。</t>
    <rPh sb="1" eb="3">
      <t>じょうきん</t>
    </rPh>
    <rPh sb="3" eb="5">
      <t>こうし</t>
    </rPh>
    <rPh sb="5" eb="6">
      <t>とう</t>
    </rPh>
    <rPh sb="10" eb="13">
      <t>りんじてき</t>
    </rPh>
    <rPh sb="13" eb="15">
      <t>にんよう</t>
    </rPh>
    <rPh sb="15" eb="18">
      <t>きょうしょくいん</t>
    </rPh>
    <rPh sb="18" eb="19">
      <t>また</t>
    </rPh>
    <rPh sb="34" eb="36">
      <t>じょうきん</t>
    </rPh>
    <rPh sb="36" eb="38">
      <t>こうし</t>
    </rPh>
    <rPh sb="38" eb="39">
      <t>また</t>
    </rPh>
    <rPh sb="40" eb="42">
      <t>ようご</t>
    </rPh>
    <rPh sb="42" eb="45">
      <t>じょきょうゆ</t>
    </rPh>
    <phoneticPr fontId="2" type="Hiragana" alignment="distributed"/>
  </si>
  <si>
    <r>
      <rPr>
        <b/>
        <sz val="10"/>
        <color rgb="FFC00000"/>
        <rFont val="MS UI Gothic"/>
        <family val="3"/>
        <charset val="128"/>
      </rPr>
      <t>↓</t>
    </r>
    <r>
      <rPr>
        <b/>
        <sz val="10"/>
        <color theme="1"/>
        <rFont val="MS UI Gothic"/>
        <family val="3"/>
        <charset val="128"/>
      </rPr>
      <t>後日提出する書類</t>
    </r>
    <rPh sb="1" eb="3">
      <t>ごじつ</t>
    </rPh>
    <rPh sb="3" eb="5">
      <t>ていしゅつ</t>
    </rPh>
    <rPh sb="7" eb="9">
      <t>しょるい</t>
    </rPh>
    <phoneticPr fontId="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</si>
</sst>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quot;〕&quot;"/>
    <numFmt numFmtId="177" formatCode="[$]ggg\ e&quot; 年（&quot;bbbb&quot;年）&quot;m&quot; 月 &quot;d&quot; 日&quot;;@" x16r2:formatCode16="[$-ja-JP-x-gannen]ggg\ e&quot; 年（&quot;bbbb&quot;年）&quot;m&quot; 月 &quot;d&quot; 日&quot;;@"/>
    <numFmt numFmtId="178" formatCode="[&lt;=999]000;[&lt;=9999]000\-00;000\-0000"/>
    <numFmt numFmtId="179" formatCode="[$-411]ge\.m\.d&quot;現&quot;&quot;在&quot;"/>
    <numFmt numFmtId="180" formatCode="General\ &quot;歳&quot;"/>
    <numFmt numFmtId="181" formatCode="General&quot;歳&quot;&quot;ま&quot;&quot;で&quot;"/>
    <numFmt numFmtId="182" formatCode="[$-411]ggge&quot;年&quot;m&quot;月&quot;d&quot;日&quot;;@"/>
    <numFmt numFmtId="183" formatCode="General&quot;歳&quot;"/>
    <numFmt numFmtId="184" formatCode="&quot;R&quot;\ General"/>
    <numFmt numFmtId="185" formatCode="##\ &quot;歳&quot;"/>
    <numFmt numFmtId="186" formatCode="00"/>
    <numFmt numFmtId="187" formatCode="[DBNum3][$-411]0"/>
    <numFmt numFmtId="188" formatCode="[$]ggg\ e&quot; 年（&quot;bbbb&quot;年）&quot;\ m&quot; 月&quot;\ d&quot; 日&quot;;@" x16r2:formatCode16="[$-ja-JP-x-gannen]ggg\ e&quot; 年（&quot;bbbb&quot;年）&quot;\ m&quot; 月&quot;\ d&quot; 日&quot;;@"/>
  </numFmts>
  <fonts count="61">
    <font>
      <sz val="11"/>
      <color theme="1"/>
      <name val="ＭＳ Ｐゴシック"/>
      <family val="2"/>
      <charset val="128"/>
    </font>
    <font>
      <sz val="6"/>
      <name val="ＭＳ Ｐゴシック"/>
      <family val="2"/>
      <charset val="128"/>
    </font>
    <font>
      <b/>
      <sz val="10"/>
      <color theme="1"/>
      <name val="Yu Gothic UI Semilight"/>
      <family val="3"/>
      <charset val="128"/>
    </font>
    <font>
      <sz val="11"/>
      <color theme="1"/>
      <name val="游ゴシック"/>
      <family val="2"/>
      <charset val="128"/>
      <scheme val="minor"/>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color theme="1"/>
      <name val="MS UI Gothic"/>
      <family val="3"/>
      <charset val="128"/>
    </font>
    <font>
      <sz val="11"/>
      <color theme="1"/>
      <name val="MS UI Gothic"/>
      <family val="3"/>
      <charset val="128"/>
    </font>
    <font>
      <sz val="14"/>
      <color theme="1"/>
      <name val="MS UI Gothic"/>
      <family val="3"/>
      <charset val="128"/>
    </font>
    <font>
      <sz val="8"/>
      <color theme="1"/>
      <name val="MS UI Gothic"/>
      <family val="3"/>
      <charset val="128"/>
    </font>
    <font>
      <sz val="9"/>
      <color theme="1"/>
      <name val="MS UI Gothic"/>
      <family val="3"/>
      <charset val="128"/>
    </font>
    <font>
      <sz val="10"/>
      <color rgb="FFC00000"/>
      <name val="MS UI Gothic"/>
      <family val="3"/>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12"/>
      <color theme="1"/>
      <name val="ＭＳ Ｐ明朝"/>
      <family val="1"/>
      <charset val="128"/>
    </font>
    <font>
      <b/>
      <sz val="11"/>
      <color theme="1"/>
      <name val="ＭＳ Ｐ明朝"/>
      <family val="1"/>
      <charset val="128"/>
    </font>
    <font>
      <sz val="14"/>
      <color theme="1"/>
      <name val="ＭＳ Ｐ明朝"/>
      <family val="1"/>
      <charset val="128"/>
    </font>
    <font>
      <sz val="9"/>
      <color rgb="FFFF0000"/>
      <name val="ＭＳ Ｐ明朝"/>
      <family val="1"/>
      <charset val="128"/>
    </font>
    <font>
      <sz val="9"/>
      <color theme="1"/>
      <name val="ＭＳ Ｐ明朝"/>
      <family val="1"/>
      <charset val="128"/>
    </font>
    <font>
      <sz val="11"/>
      <color theme="0"/>
      <name val="ＭＳ Ｐ明朝"/>
      <family val="1"/>
      <charset val="128"/>
    </font>
    <font>
      <sz val="10"/>
      <name val="ＭＳ Ｐ明朝"/>
      <family val="1"/>
      <charset val="128"/>
    </font>
    <font>
      <sz val="11"/>
      <name val="ＭＳ Ｐ明朝"/>
      <family val="1"/>
      <charset val="128"/>
    </font>
    <font>
      <sz val="10"/>
      <color rgb="FFC00000"/>
      <name val="ＭＳ Ｐ明朝"/>
      <family val="1"/>
      <charset val="128"/>
    </font>
    <font>
      <b/>
      <sz val="14"/>
      <color theme="1"/>
      <name val="ＭＳ Ｐ明朝"/>
      <family val="1"/>
      <charset val="128"/>
    </font>
    <font>
      <b/>
      <sz val="12"/>
      <color theme="1"/>
      <name val="ＭＳ Ｐ明朝"/>
      <family val="1"/>
      <charset val="128"/>
    </font>
    <font>
      <b/>
      <sz val="10"/>
      <color theme="1"/>
      <name val="ＭＳ Ｐ明朝"/>
      <family val="1"/>
      <charset val="128"/>
    </font>
    <font>
      <sz val="10"/>
      <color theme="0"/>
      <name val="ＭＳ Ｐ明朝"/>
      <family val="1"/>
      <charset val="128"/>
    </font>
    <font>
      <sz val="9"/>
      <color theme="0"/>
      <name val="ＭＳ Ｐ明朝"/>
      <family val="1"/>
      <charset val="128"/>
    </font>
    <font>
      <sz val="10.5"/>
      <color theme="1"/>
      <name val="ＭＳ Ｐ明朝"/>
      <family val="1"/>
      <charset val="128"/>
    </font>
    <font>
      <u/>
      <sz val="10"/>
      <color theme="1"/>
      <name val="ＭＳ Ｐ明朝"/>
      <family val="1"/>
      <charset val="128"/>
    </font>
    <font>
      <b/>
      <sz val="10"/>
      <name val="ＭＳ Ｐ明朝"/>
      <family val="1"/>
      <charset val="128"/>
    </font>
    <font>
      <b/>
      <sz val="10"/>
      <color rgb="FFC00000"/>
      <name val="ＭＳ Ｐ明朝"/>
      <family val="1"/>
      <charset val="128"/>
    </font>
    <font>
      <b/>
      <u/>
      <sz val="10"/>
      <name val="ＭＳ Ｐ明朝"/>
      <family val="1"/>
      <charset val="128"/>
    </font>
    <font>
      <sz val="9"/>
      <name val="ＭＳ Ｐ明朝"/>
      <family val="1"/>
      <charset val="128"/>
    </font>
    <font>
      <b/>
      <sz val="11"/>
      <color theme="1"/>
      <name val="MS UI Gothic"/>
      <family val="3"/>
      <charset val="128"/>
    </font>
    <font>
      <b/>
      <sz val="10"/>
      <color theme="1"/>
      <name val="MS UI Gothic"/>
      <family val="3"/>
      <charset val="128"/>
    </font>
    <font>
      <b/>
      <sz val="13"/>
      <color theme="1"/>
      <name val="ＭＳ Ｐ明朝"/>
      <family val="1"/>
      <charset val="128"/>
    </font>
    <font>
      <sz val="10"/>
      <color theme="1"/>
      <name val="Meiryo UI"/>
      <family val="3"/>
      <charset val="128"/>
    </font>
    <font>
      <sz val="10"/>
      <color rgb="FFC00000"/>
      <name val="Meiryo UI"/>
      <family val="3"/>
      <charset val="128"/>
    </font>
    <font>
      <u/>
      <sz val="10"/>
      <color rgb="FFC00000"/>
      <name val="Meiryo UI"/>
      <family val="3"/>
      <charset val="128"/>
    </font>
    <font>
      <sz val="10"/>
      <color theme="4"/>
      <name val="Meiryo UI"/>
      <family val="3"/>
      <charset val="128"/>
    </font>
    <font>
      <sz val="11"/>
      <color theme="1"/>
      <name val="Meiryo UI"/>
      <family val="3"/>
      <charset val="128"/>
    </font>
    <font>
      <sz val="10"/>
      <color theme="4" tint="-0.249977111117893"/>
      <name val="Meiryo UI"/>
      <family val="3"/>
      <charset val="128"/>
    </font>
    <font>
      <sz val="8"/>
      <color theme="1"/>
      <name val="Meiryo UI"/>
      <family val="3"/>
      <charset val="128"/>
    </font>
    <font>
      <sz val="12"/>
      <color theme="1"/>
      <name val="Meiryo UI"/>
      <family val="3"/>
      <charset val="128"/>
    </font>
    <font>
      <sz val="10"/>
      <name val="Meiryo UI"/>
      <family val="3"/>
      <charset val="128"/>
    </font>
    <font>
      <b/>
      <sz val="11"/>
      <color rgb="FFC00000"/>
      <name val="ＭＳ Ｐ明朝"/>
      <family val="1"/>
      <charset val="128"/>
    </font>
    <font>
      <b/>
      <u/>
      <sz val="11"/>
      <color rgb="FFC00000"/>
      <name val="Meiryo UI"/>
      <family val="3"/>
      <charset val="128"/>
    </font>
    <font>
      <b/>
      <sz val="12"/>
      <name val="ＭＳ Ｐ明朝"/>
      <family val="1"/>
      <charset val="128"/>
    </font>
    <font>
      <sz val="11"/>
      <name val="ＭＳ Ｐゴシック"/>
      <family val="2"/>
      <charset val="128"/>
    </font>
    <font>
      <b/>
      <sz val="10"/>
      <color theme="4" tint="-0.249977111117893"/>
      <name val="Meiryo UI"/>
      <family val="3"/>
      <charset val="128"/>
    </font>
    <font>
      <b/>
      <sz val="10"/>
      <color rgb="FFC00000"/>
      <name val="Meiryo UI"/>
      <family val="3"/>
      <charset val="128"/>
    </font>
    <font>
      <sz val="9"/>
      <color rgb="FFC00000"/>
      <name val="Meiryo UI"/>
      <family val="3"/>
      <charset val="128"/>
    </font>
    <font>
      <b/>
      <sz val="11"/>
      <color rgb="FFC00000"/>
      <name val="Yu Gothic UI"/>
      <family val="3"/>
      <charset val="128"/>
    </font>
    <font>
      <sz val="11"/>
      <color theme="4" tint="-0.249977111117893"/>
      <name val="Meiryo UI"/>
      <family val="3"/>
      <charset val="128"/>
    </font>
    <font>
      <b/>
      <sz val="9"/>
      <color theme="1"/>
      <name val="ＭＳ Ｐ明朝"/>
      <family val="1"/>
      <charset val="128"/>
    </font>
    <font>
      <b/>
      <sz val="9"/>
      <color rgb="FFC00000"/>
      <name val="ＭＳ Ｐ明朝"/>
      <family val="1"/>
      <charset val="128"/>
    </font>
    <font>
      <u/>
      <sz val="10"/>
      <name val="Meiryo UI"/>
      <family val="3"/>
      <charset val="128"/>
    </font>
    <font>
      <b/>
      <sz val="10"/>
      <color rgb="FFC00000"/>
      <name val="MS UI Gothic"/>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indexed="64"/>
      </top>
      <bottom style="hair">
        <color indexed="64"/>
      </bottom>
      <diagonal/>
    </border>
    <border>
      <left style="hair">
        <color auto="1"/>
      </left>
      <right/>
      <top style="hair">
        <color indexed="64"/>
      </top>
      <bottom/>
      <diagonal/>
    </border>
    <border>
      <left style="hair">
        <color auto="1"/>
      </left>
      <right/>
      <top/>
      <bottom style="hair">
        <color indexed="64"/>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style="hair">
        <color auto="1"/>
      </top>
      <bottom style="thin">
        <color auto="1"/>
      </bottom>
      <diagonal/>
    </border>
    <border>
      <left style="hair">
        <color auto="1"/>
      </left>
      <right/>
      <top style="thin">
        <color indexed="64"/>
      </top>
      <bottom/>
      <diagonal/>
    </border>
    <border>
      <left style="hair">
        <color auto="1"/>
      </left>
      <right/>
      <top style="hair">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hair">
        <color auto="1"/>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right style="hair">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indexed="64"/>
      </left>
      <right style="thin">
        <color auto="1"/>
      </right>
      <top style="hair">
        <color indexed="64"/>
      </top>
      <bottom style="hair">
        <color indexed="64"/>
      </bottom>
      <diagonal/>
    </border>
    <border>
      <left style="hair">
        <color auto="1"/>
      </left>
      <right/>
      <top style="thin">
        <color indexed="64"/>
      </top>
      <bottom style="thin">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right/>
      <top style="medium">
        <color indexed="64"/>
      </top>
      <bottom/>
      <diagonal/>
    </border>
    <border>
      <left style="thin">
        <color indexed="64"/>
      </left>
      <right style="hair">
        <color auto="1"/>
      </right>
      <top/>
      <bottom style="thin">
        <color indexed="64"/>
      </bottom>
      <diagonal/>
    </border>
  </borders>
  <cellStyleXfs count="2">
    <xf numFmtId="0" fontId="0" fillId="0" borderId="0">
      <alignment vertical="center"/>
    </xf>
    <xf numFmtId="0" fontId="3" fillId="0" borderId="0">
      <alignment vertical="center"/>
    </xf>
  </cellStyleXfs>
  <cellXfs count="652">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5" xfId="0" applyFont="1" applyBorder="1">
      <alignment vertical="center"/>
    </xf>
    <xf numFmtId="0" fontId="4" fillId="0" borderId="9" xfId="0" applyFont="1" applyBorder="1">
      <alignment vertical="center"/>
    </xf>
    <xf numFmtId="0" fontId="8" fillId="0" borderId="0" xfId="0" applyFont="1">
      <alignment vertical="center"/>
    </xf>
    <xf numFmtId="0" fontId="8" fillId="0" borderId="0" xfId="0" applyFont="1" applyAlignment="1">
      <alignment vertical="center" wrapText="1"/>
    </xf>
    <xf numFmtId="0" fontId="9" fillId="0" borderId="0" xfId="0" applyFont="1" applyAlignment="1">
      <alignment horizontal="centerContinuous" vertical="center"/>
    </xf>
    <xf numFmtId="0" fontId="8" fillId="0" borderId="4" xfId="0" applyFont="1" applyBorder="1">
      <alignment vertical="center"/>
    </xf>
    <xf numFmtId="0" fontId="8" fillId="0" borderId="39" xfId="0" applyFont="1" applyBorder="1">
      <alignment vertical="center"/>
    </xf>
    <xf numFmtId="0" fontId="8" fillId="0" borderId="10" xfId="0" applyFont="1" applyBorder="1">
      <alignment vertical="center"/>
    </xf>
    <xf numFmtId="0" fontId="8" fillId="0" borderId="7" xfId="0" applyFont="1" applyBorder="1">
      <alignment vertical="center"/>
    </xf>
    <xf numFmtId="0" fontId="8" fillId="0" borderId="52" xfId="0" applyFont="1" applyBorder="1" applyAlignment="1">
      <alignment vertical="center" wrapText="1"/>
    </xf>
    <xf numFmtId="0" fontId="7" fillId="0" borderId="39" xfId="0" applyFont="1" applyBorder="1">
      <alignment vertical="center"/>
    </xf>
    <xf numFmtId="0" fontId="7" fillId="0" borderId="21" xfId="0" applyFont="1" applyBorder="1">
      <alignment vertical="center"/>
    </xf>
    <xf numFmtId="0" fontId="8" fillId="0" borderId="9" xfId="0" applyFont="1" applyBorder="1">
      <alignment vertical="center"/>
    </xf>
    <xf numFmtId="0" fontId="8" fillId="0" borderId="53" xfId="0" applyFont="1" applyBorder="1" applyAlignment="1">
      <alignment vertical="center" wrapText="1"/>
    </xf>
    <xf numFmtId="0" fontId="12" fillId="0" borderId="0" xfId="0" applyFont="1" applyAlignment="1">
      <alignment vertical="center" wrapText="1"/>
    </xf>
    <xf numFmtId="0" fontId="8" fillId="0" borderId="51" xfId="0" applyFont="1" applyBorder="1" applyAlignment="1">
      <alignment vertical="center" wrapText="1"/>
    </xf>
    <xf numFmtId="0" fontId="11" fillId="0" borderId="2" xfId="0" applyFont="1" applyBorder="1" applyAlignment="1">
      <alignment vertical="center" shrinkToFit="1"/>
    </xf>
    <xf numFmtId="0" fontId="7" fillId="0" borderId="2" xfId="0" applyFont="1" applyBorder="1">
      <alignment vertical="center"/>
    </xf>
    <xf numFmtId="0" fontId="8" fillId="0" borderId="2" xfId="0" applyFont="1" applyBorder="1">
      <alignment vertical="center"/>
    </xf>
    <xf numFmtId="0" fontId="11" fillId="0" borderId="72" xfId="0" applyFont="1" applyBorder="1" applyAlignment="1">
      <alignment vertical="top" textRotation="255" wrapText="1" indent="1"/>
    </xf>
    <xf numFmtId="0" fontId="11" fillId="0" borderId="10" xfId="0" applyFont="1" applyBorder="1" applyAlignment="1">
      <alignment vertical="top" textRotation="255" wrapText="1" indent="1"/>
    </xf>
    <xf numFmtId="0" fontId="11" fillId="0" borderId="39" xfId="0" applyFont="1" applyBorder="1" applyAlignment="1">
      <alignment vertical="center" shrinkToFit="1"/>
    </xf>
    <xf numFmtId="0" fontId="7" fillId="0" borderId="0" xfId="0" applyFont="1" applyAlignment="1">
      <alignment vertical="top"/>
    </xf>
    <xf numFmtId="0" fontId="7" fillId="0" borderId="0" xfId="0" applyFont="1" applyAlignment="1">
      <alignment horizontal="center" vertical="top"/>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centerContinuous" vertical="center"/>
    </xf>
    <xf numFmtId="0" fontId="16" fillId="0" borderId="0" xfId="0" applyFont="1" applyAlignment="1">
      <alignment horizontal="centerContinuous" vertical="center"/>
    </xf>
    <xf numFmtId="0" fontId="18" fillId="0" borderId="0" xfId="0" applyFont="1" applyAlignment="1">
      <alignment horizontal="centerContinuous" vertical="center"/>
    </xf>
    <xf numFmtId="0" fontId="19" fillId="0" borderId="0" xfId="0" applyFont="1" applyAlignment="1">
      <alignment horizontal="left" vertical="center"/>
    </xf>
    <xf numFmtId="0" fontId="15" fillId="0" borderId="0" xfId="0" applyFont="1" applyAlignment="1">
      <alignment horizontal="centerContinuous" vertical="center"/>
    </xf>
    <xf numFmtId="0" fontId="14" fillId="0" borderId="0" xfId="0" applyFont="1">
      <alignment vertical="center"/>
    </xf>
    <xf numFmtId="0" fontId="13" fillId="0" borderId="20" xfId="0" applyFont="1" applyBorder="1">
      <alignment vertical="center"/>
    </xf>
    <xf numFmtId="0" fontId="13" fillId="0" borderId="21" xfId="0" applyFont="1" applyBorder="1" applyAlignment="1">
      <alignment vertical="center" wrapText="1"/>
    </xf>
    <xf numFmtId="0" fontId="13" fillId="0" borderId="41" xfId="0" applyFont="1" applyBorder="1" applyAlignment="1">
      <alignment vertical="center" wrapText="1"/>
    </xf>
    <xf numFmtId="0" fontId="13" fillId="0" borderId="27" xfId="0" applyFont="1" applyBorder="1">
      <alignment vertical="center"/>
    </xf>
    <xf numFmtId="0" fontId="13" fillId="0" borderId="25" xfId="0" applyFont="1" applyBorder="1" applyAlignment="1">
      <alignment vertical="center" wrapText="1"/>
    </xf>
    <xf numFmtId="0" fontId="13" fillId="0" borderId="42" xfId="0" applyFont="1" applyBorder="1" applyAlignment="1">
      <alignment vertical="center" wrapText="1"/>
    </xf>
    <xf numFmtId="0" fontId="13" fillId="0" borderId="22" xfId="0" applyFont="1" applyBorder="1">
      <alignment vertical="center"/>
    </xf>
    <xf numFmtId="0" fontId="13" fillId="0" borderId="23" xfId="0" applyFont="1" applyBorder="1" applyAlignment="1">
      <alignment vertical="center" wrapText="1"/>
    </xf>
    <xf numFmtId="0" fontId="13" fillId="0" borderId="43" xfId="0" applyFont="1" applyBorder="1" applyAlignment="1">
      <alignment vertical="center" wrapText="1"/>
    </xf>
    <xf numFmtId="0" fontId="13" fillId="0" borderId="38" xfId="0" applyFont="1" applyBorder="1">
      <alignment vertical="center"/>
    </xf>
    <xf numFmtId="0" fontId="13" fillId="0" borderId="39" xfId="0" applyFont="1" applyBorder="1" applyAlignment="1">
      <alignment vertical="center" wrapText="1"/>
    </xf>
    <xf numFmtId="0" fontId="13" fillId="0" borderId="44" xfId="0" applyFont="1" applyBorder="1" applyAlignment="1">
      <alignment vertical="center" wrapText="1"/>
    </xf>
    <xf numFmtId="0" fontId="14" fillId="0" borderId="20" xfId="0" applyFont="1" applyBorder="1" applyAlignment="1">
      <alignment horizontal="centerContinuous" vertical="center"/>
    </xf>
    <xf numFmtId="0" fontId="14" fillId="0" borderId="21" xfId="0" applyFont="1" applyBorder="1" applyAlignment="1">
      <alignment horizontal="centerContinuous" vertical="center"/>
    </xf>
    <xf numFmtId="0" fontId="14" fillId="0" borderId="68" xfId="0" applyFont="1" applyBorder="1" applyAlignment="1">
      <alignment vertical="center" wrapText="1"/>
    </xf>
    <xf numFmtId="0" fontId="13" fillId="0" borderId="0" xfId="0" applyFont="1" applyAlignment="1">
      <alignment horizontal="left" vertical="center"/>
    </xf>
    <xf numFmtId="0" fontId="17" fillId="0" borderId="0" xfId="0" applyFont="1" applyAlignment="1">
      <alignment horizontal="left"/>
    </xf>
    <xf numFmtId="0" fontId="21" fillId="0" borderId="0" xfId="0" applyFont="1">
      <alignment vertical="center"/>
    </xf>
    <xf numFmtId="0" fontId="22" fillId="0" borderId="0" xfId="0" applyFont="1" applyAlignment="1"/>
    <xf numFmtId="0" fontId="23" fillId="0" borderId="0" xfId="0" applyFont="1" applyAlignment="1"/>
    <xf numFmtId="0" fontId="13" fillId="0" borderId="0" xfId="0" applyFont="1" applyAlignment="1">
      <alignment horizontal="center" vertical="center"/>
    </xf>
    <xf numFmtId="182" fontId="14" fillId="0" borderId="35" xfId="0" applyNumberFormat="1" applyFont="1" applyBorder="1">
      <alignment vertical="center"/>
    </xf>
    <xf numFmtId="182" fontId="14" fillId="0" borderId="36" xfId="0" applyNumberFormat="1" applyFont="1" applyBorder="1" applyAlignment="1">
      <alignment horizontal="center" vertical="center"/>
    </xf>
    <xf numFmtId="182" fontId="14" fillId="0" borderId="36" xfId="0" applyNumberFormat="1" applyFont="1" applyBorder="1">
      <alignment vertical="center"/>
    </xf>
    <xf numFmtId="183" fontId="14" fillId="0" borderId="71" xfId="0" applyNumberFormat="1" applyFont="1" applyBorder="1">
      <alignment vertical="center"/>
    </xf>
    <xf numFmtId="0" fontId="13" fillId="0" borderId="4" xfId="0" applyFont="1" applyBorder="1">
      <alignment vertical="center"/>
    </xf>
    <xf numFmtId="0" fontId="21" fillId="0" borderId="21" xfId="0" applyFont="1" applyBorder="1" applyAlignment="1" applyProtection="1">
      <alignment vertical="center" shrinkToFit="1"/>
      <protection locked="0"/>
    </xf>
    <xf numFmtId="0" fontId="13" fillId="0" borderId="21" xfId="0" applyFont="1" applyBorder="1">
      <alignment vertical="center"/>
    </xf>
    <xf numFmtId="0" fontId="13" fillId="0" borderId="7" xfId="0" applyFont="1" applyBorder="1" applyAlignment="1">
      <alignment horizontal="distributed" vertical="center" wrapText="1"/>
    </xf>
    <xf numFmtId="0" fontId="14" fillId="0" borderId="0" xfId="0" applyFont="1" applyAlignment="1">
      <alignment horizontal="distributed" vertical="center" wrapText="1"/>
    </xf>
    <xf numFmtId="0" fontId="13" fillId="0" borderId="39" xfId="0" applyFont="1" applyBorder="1">
      <alignment vertical="center"/>
    </xf>
    <xf numFmtId="0" fontId="14" fillId="0" borderId="10" xfId="0" applyFont="1" applyBorder="1" applyAlignment="1">
      <alignment horizontal="distributed" vertical="center" wrapText="1"/>
    </xf>
    <xf numFmtId="0" fontId="13" fillId="0" borderId="10" xfId="0" applyFont="1" applyBorder="1" applyAlignment="1">
      <alignment vertical="center" wrapText="1"/>
    </xf>
    <xf numFmtId="0" fontId="21" fillId="0" borderId="10" xfId="0" applyFont="1" applyBorder="1" applyAlignment="1" applyProtection="1">
      <alignment vertical="center" shrinkToFit="1"/>
      <protection locked="0"/>
    </xf>
    <xf numFmtId="0" fontId="13" fillId="0" borderId="10" xfId="0" applyFont="1" applyBorder="1">
      <alignment vertical="center"/>
    </xf>
    <xf numFmtId="0" fontId="20" fillId="0" borderId="10" xfId="0" applyFont="1" applyBorder="1">
      <alignment vertical="center"/>
    </xf>
    <xf numFmtId="0" fontId="13" fillId="0" borderId="9" xfId="0" applyFont="1" applyBorder="1" applyAlignment="1">
      <alignment horizontal="distributed" vertical="center" wrapText="1"/>
    </xf>
    <xf numFmtId="0" fontId="14" fillId="0" borderId="11" xfId="0" applyFont="1" applyBorder="1" applyAlignment="1">
      <alignment vertical="center" wrapText="1"/>
    </xf>
    <xf numFmtId="0" fontId="13" fillId="0" borderId="66" xfId="0" applyFont="1" applyBorder="1" applyAlignment="1">
      <alignment vertical="center" wrapText="1"/>
    </xf>
    <xf numFmtId="0" fontId="13" fillId="0" borderId="2" xfId="0" applyFont="1" applyBorder="1" applyAlignment="1">
      <alignment vertical="center" wrapText="1"/>
    </xf>
    <xf numFmtId="0" fontId="21" fillId="0" borderId="2" xfId="0" applyFont="1" applyBorder="1" applyAlignment="1" applyProtection="1">
      <alignment vertical="center" shrinkToFit="1"/>
      <protection locked="0"/>
    </xf>
    <xf numFmtId="0" fontId="13" fillId="0" borderId="0" xfId="0" applyFont="1" applyAlignment="1">
      <alignment horizontal="distributed" vertical="center" wrapText="1"/>
    </xf>
    <xf numFmtId="0" fontId="17" fillId="0" borderId="0" xfId="0" applyFont="1" applyAlignment="1"/>
    <xf numFmtId="182" fontId="14" fillId="0" borderId="38" xfId="0" applyNumberFormat="1" applyFont="1" applyBorder="1">
      <alignment vertical="center"/>
    </xf>
    <xf numFmtId="182" fontId="14" fillId="0" borderId="39" xfId="0" applyNumberFormat="1" applyFont="1" applyBorder="1" applyAlignment="1">
      <alignment horizontal="center" vertical="center"/>
    </xf>
    <xf numFmtId="182" fontId="14" fillId="0" borderId="39" xfId="0" applyNumberFormat="1" applyFont="1" applyBorder="1">
      <alignment vertical="center"/>
    </xf>
    <xf numFmtId="183" fontId="14" fillId="0" borderId="70" xfId="0" applyNumberFormat="1" applyFont="1" applyBorder="1">
      <alignment vertical="center"/>
    </xf>
    <xf numFmtId="0" fontId="13" fillId="0" borderId="5" xfId="0" applyFont="1" applyBorder="1" applyAlignment="1">
      <alignment vertical="center" wrapText="1"/>
    </xf>
    <xf numFmtId="0" fontId="13" fillId="0" borderId="49" xfId="0" applyFont="1" applyBorder="1" applyAlignment="1">
      <alignment vertical="center" wrapText="1"/>
    </xf>
    <xf numFmtId="0" fontId="13" fillId="0" borderId="21" xfId="0" applyFont="1" applyBorder="1" applyAlignment="1">
      <alignment horizontal="right" vertical="center"/>
    </xf>
    <xf numFmtId="178" fontId="13" fillId="0" borderId="5" xfId="0" applyNumberFormat="1" applyFont="1" applyBorder="1" applyAlignment="1">
      <alignment horizontal="left" vertical="center"/>
    </xf>
    <xf numFmtId="0" fontId="13" fillId="0" borderId="5" xfId="0" applyFont="1" applyBorder="1" applyAlignment="1">
      <alignment horizontal="left" vertical="center"/>
    </xf>
    <xf numFmtId="0" fontId="13" fillId="0" borderId="5" xfId="0" applyFont="1" applyBorder="1">
      <alignment vertical="center"/>
    </xf>
    <xf numFmtId="0" fontId="13" fillId="0" borderId="6" xfId="0" applyFont="1" applyBorder="1">
      <alignment vertical="center"/>
    </xf>
    <xf numFmtId="0" fontId="13" fillId="0" borderId="24" xfId="0" applyFont="1" applyBorder="1">
      <alignment vertical="center"/>
    </xf>
    <xf numFmtId="0" fontId="13" fillId="0" borderId="35" xfId="0" applyFont="1" applyBorder="1">
      <alignment vertical="center"/>
    </xf>
    <xf numFmtId="0" fontId="13" fillId="0" borderId="36" xfId="0" applyFont="1" applyBorder="1" applyAlignment="1">
      <alignment vertical="center" wrapText="1"/>
    </xf>
    <xf numFmtId="0" fontId="13" fillId="0" borderId="50" xfId="0" applyFont="1" applyBorder="1" applyAlignment="1">
      <alignment vertical="center" wrapText="1"/>
    </xf>
    <xf numFmtId="0" fontId="13" fillId="0" borderId="36" xfId="0" applyFont="1" applyBorder="1">
      <alignment vertical="center"/>
    </xf>
    <xf numFmtId="0" fontId="13" fillId="0" borderId="37" xfId="0" applyFont="1" applyBorder="1">
      <alignment vertical="center"/>
    </xf>
    <xf numFmtId="0" fontId="24" fillId="0" borderId="0" xfId="0" applyFont="1" applyAlignment="1">
      <alignment vertical="center" wrapText="1"/>
    </xf>
    <xf numFmtId="0" fontId="21" fillId="0" borderId="25" xfId="0" applyFont="1" applyBorder="1" applyAlignment="1" applyProtection="1">
      <alignment vertical="center" shrinkToFit="1"/>
      <protection locked="0"/>
    </xf>
    <xf numFmtId="0" fontId="13" fillId="0" borderId="25" xfId="0" applyFont="1" applyBorder="1">
      <alignment vertical="center"/>
    </xf>
    <xf numFmtId="0" fontId="13" fillId="0" borderId="26" xfId="0" applyFont="1" applyBorder="1">
      <alignment vertical="center"/>
    </xf>
    <xf numFmtId="0" fontId="13" fillId="0" borderId="7" xfId="0" applyFont="1" applyBorder="1">
      <alignment vertical="center"/>
    </xf>
    <xf numFmtId="0" fontId="21" fillId="0" borderId="23" xfId="0" applyFont="1" applyBorder="1" applyAlignment="1" applyProtection="1">
      <alignment vertical="center" shrinkToFit="1"/>
      <protection locked="0"/>
    </xf>
    <xf numFmtId="0" fontId="13" fillId="0" borderId="23" xfId="0" applyFont="1" applyBorder="1">
      <alignment vertical="center"/>
    </xf>
    <xf numFmtId="0" fontId="14" fillId="0" borderId="36" xfId="0" applyFont="1" applyBorder="1" applyAlignment="1">
      <alignment horizontal="right" vertical="center"/>
    </xf>
    <xf numFmtId="0" fontId="14" fillId="0" borderId="36" xfId="0" applyFont="1" applyBorder="1">
      <alignment vertical="center"/>
    </xf>
    <xf numFmtId="0" fontId="14" fillId="0" borderId="21" xfId="0" applyFont="1" applyBorder="1">
      <alignment vertical="center"/>
    </xf>
    <xf numFmtId="0" fontId="14" fillId="0" borderId="39" xfId="0" applyFont="1" applyBorder="1">
      <alignment vertical="center"/>
    </xf>
    <xf numFmtId="0" fontId="14" fillId="0" borderId="10" xfId="0" applyFont="1" applyBorder="1" applyAlignment="1">
      <alignment horizontal="left" vertical="center" indent="1"/>
    </xf>
    <xf numFmtId="0" fontId="14" fillId="0" borderId="10" xfId="0" applyFont="1" applyBorder="1">
      <alignment vertical="center"/>
    </xf>
    <xf numFmtId="0" fontId="14" fillId="0" borderId="5" xfId="0" applyFont="1" applyBorder="1">
      <alignment vertical="center"/>
    </xf>
    <xf numFmtId="0" fontId="14" fillId="0" borderId="23" xfId="0" applyFont="1" applyBorder="1">
      <alignment vertical="center"/>
    </xf>
    <xf numFmtId="0" fontId="13" fillId="0" borderId="9" xfId="0" applyFont="1" applyBorder="1">
      <alignment vertical="center"/>
    </xf>
    <xf numFmtId="0" fontId="13" fillId="2" borderId="0" xfId="0" applyFont="1" applyFill="1" applyAlignment="1">
      <alignment vertical="center" wrapText="1"/>
    </xf>
    <xf numFmtId="0" fontId="13" fillId="3" borderId="31" xfId="0" applyFont="1" applyFill="1" applyBorder="1" applyAlignment="1">
      <alignment horizontal="center" vertical="center"/>
    </xf>
    <xf numFmtId="0" fontId="13" fillId="0" borderId="29" xfId="0" applyFont="1" applyBorder="1">
      <alignment vertical="center"/>
    </xf>
    <xf numFmtId="0" fontId="13" fillId="0" borderId="30" xfId="0" applyFont="1" applyBorder="1">
      <alignment vertical="center"/>
    </xf>
    <xf numFmtId="0" fontId="25" fillId="0" borderId="0" xfId="0" applyFont="1" applyAlignment="1">
      <alignment horizontal="centerContinuous" vertical="center"/>
    </xf>
    <xf numFmtId="0" fontId="14" fillId="0" borderId="0" xfId="0" applyFont="1" applyAlignment="1">
      <alignment horizontal="centerContinuous" vertical="center"/>
    </xf>
    <xf numFmtId="0" fontId="25" fillId="0" borderId="0" xfId="0" applyFont="1" applyAlignment="1">
      <alignment horizontal="right" vertical="center"/>
    </xf>
    <xf numFmtId="0" fontId="25" fillId="0" borderId="0" xfId="0" applyFont="1" applyAlignment="1" applyProtection="1">
      <alignment horizontal="centerContinuous" vertical="center"/>
      <protection locked="0"/>
    </xf>
    <xf numFmtId="0" fontId="25" fillId="0" borderId="0" xfId="0" applyFont="1" applyAlignment="1">
      <alignment horizontal="left" vertical="center"/>
    </xf>
    <xf numFmtId="0" fontId="16"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vertical="center" textRotation="255"/>
    </xf>
    <xf numFmtId="0" fontId="28" fillId="0" borderId="0" xfId="0" applyFont="1" applyProtection="1">
      <alignment vertical="center"/>
      <protection locked="0"/>
    </xf>
    <xf numFmtId="0" fontId="14" fillId="0" borderId="0" xfId="0" applyFont="1" applyAlignment="1">
      <alignment vertical="center" wrapText="1"/>
    </xf>
    <xf numFmtId="0" fontId="22" fillId="0" borderId="0" xfId="0" applyFont="1" applyAlignment="1">
      <alignment vertical="center" wrapText="1"/>
    </xf>
    <xf numFmtId="0" fontId="28" fillId="0" borderId="0" xfId="0" applyFont="1">
      <alignment vertical="center"/>
    </xf>
    <xf numFmtId="0" fontId="27" fillId="0" borderId="0" xfId="0" applyFont="1">
      <alignment vertical="center"/>
    </xf>
    <xf numFmtId="0" fontId="14" fillId="0" borderId="4" xfId="0" applyFont="1" applyBorder="1" applyAlignment="1">
      <alignment horizontal="center" vertical="center"/>
    </xf>
    <xf numFmtId="0" fontId="14" fillId="0" borderId="6" xfId="0" applyFont="1" applyBorder="1" applyAlignment="1">
      <alignment vertical="center" wrapText="1"/>
    </xf>
    <xf numFmtId="0" fontId="14" fillId="0" borderId="13" xfId="0" applyFont="1" applyBorder="1" applyAlignment="1">
      <alignment horizontal="center" vertical="center"/>
    </xf>
    <xf numFmtId="0" fontId="28" fillId="0" borderId="2" xfId="0" applyFont="1" applyBorder="1" applyProtection="1">
      <alignment vertical="center"/>
      <protection locked="0"/>
    </xf>
    <xf numFmtId="0" fontId="14" fillId="0" borderId="2" xfId="0" applyFont="1" applyBorder="1">
      <alignment vertical="center"/>
    </xf>
    <xf numFmtId="0" fontId="29" fillId="0" borderId="2" xfId="0" applyFont="1" applyBorder="1" applyProtection="1">
      <alignment vertical="center"/>
      <protection locked="0"/>
    </xf>
    <xf numFmtId="0" fontId="14" fillId="0" borderId="2" xfId="0" applyFont="1" applyBorder="1" applyAlignment="1">
      <alignment horizontal="right" vertical="center"/>
    </xf>
    <xf numFmtId="0" fontId="14" fillId="0" borderId="3" xfId="0" applyFont="1" applyBorder="1">
      <alignment vertical="center"/>
    </xf>
    <xf numFmtId="0" fontId="14" fillId="0" borderId="7" xfId="0" applyFont="1" applyBorder="1" applyAlignment="1">
      <alignment horizontal="center" vertical="center"/>
    </xf>
    <xf numFmtId="0" fontId="28" fillId="0" borderId="4" xfId="0" applyFont="1" applyBorder="1" applyProtection="1">
      <alignment vertical="center"/>
      <protection locked="0"/>
    </xf>
    <xf numFmtId="0" fontId="14" fillId="0" borderId="59" xfId="0" applyFont="1" applyBorder="1">
      <alignment vertical="center"/>
    </xf>
    <xf numFmtId="0" fontId="28" fillId="0" borderId="5" xfId="0" applyFont="1" applyBorder="1" applyProtection="1">
      <alignment vertical="center"/>
      <protection locked="0"/>
    </xf>
    <xf numFmtId="0" fontId="28" fillId="0" borderId="7" xfId="0" applyFont="1" applyBorder="1">
      <alignment vertical="center"/>
    </xf>
    <xf numFmtId="0" fontId="14" fillId="0" borderId="60" xfId="0" applyFont="1" applyBorder="1">
      <alignment vertical="center"/>
    </xf>
    <xf numFmtId="0" fontId="14" fillId="0" borderId="9" xfId="0" applyFont="1" applyBorder="1" applyAlignment="1">
      <alignment horizontal="center" vertical="center"/>
    </xf>
    <xf numFmtId="0" fontId="14" fillId="0" borderId="9" xfId="0" applyFont="1" applyBorder="1">
      <alignment vertical="center"/>
    </xf>
    <xf numFmtId="0" fontId="14" fillId="0" borderId="61" xfId="0" applyFont="1" applyBorder="1">
      <alignment vertical="center"/>
    </xf>
    <xf numFmtId="0" fontId="14" fillId="0" borderId="10" xfId="0" applyFont="1" applyBorder="1" applyAlignment="1">
      <alignment horizontal="right" vertical="center"/>
    </xf>
    <xf numFmtId="0" fontId="28" fillId="0" borderId="10" xfId="0" applyFont="1" applyBorder="1" applyAlignment="1" applyProtection="1">
      <alignment vertical="center" wrapText="1"/>
      <protection locked="0"/>
    </xf>
    <xf numFmtId="0" fontId="14" fillId="0" borderId="10" xfId="0" applyFont="1" applyBorder="1" applyAlignment="1">
      <alignment vertical="center" wrapText="1"/>
    </xf>
    <xf numFmtId="0" fontId="14" fillId="0" borderId="10" xfId="0" applyFont="1" applyBorder="1" applyAlignment="1" applyProtection="1">
      <alignment vertical="center" wrapText="1"/>
      <protection locked="0"/>
    </xf>
    <xf numFmtId="0" fontId="14" fillId="0" borderId="11" xfId="0" applyFont="1" applyBorder="1">
      <alignment vertical="center"/>
    </xf>
    <xf numFmtId="0" fontId="14" fillId="0" borderId="5" xfId="0" applyFont="1" applyBorder="1" applyAlignment="1">
      <alignment horizontal="right" vertical="center"/>
    </xf>
    <xf numFmtId="0" fontId="28" fillId="0" borderId="9" xfId="0" applyFont="1" applyBorder="1" applyProtection="1">
      <alignment vertical="center"/>
      <protection locked="0"/>
    </xf>
    <xf numFmtId="0" fontId="14" fillId="0" borderId="5" xfId="0" applyFont="1" applyBorder="1" applyAlignment="1">
      <alignment horizontal="center" vertical="center"/>
    </xf>
    <xf numFmtId="0" fontId="28" fillId="0" borderId="10" xfId="0" applyFont="1" applyBorder="1" applyProtection="1">
      <alignment vertical="center"/>
      <protection locked="0"/>
    </xf>
    <xf numFmtId="0" fontId="28" fillId="0" borderId="7" xfId="0" applyFont="1" applyBorder="1" applyProtection="1">
      <alignment vertical="center"/>
      <protection locked="0"/>
    </xf>
    <xf numFmtId="0" fontId="14" fillId="0" borderId="4"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16" xfId="0" applyFont="1" applyBorder="1" applyAlignment="1" applyProtection="1">
      <alignment horizontal="center" vertical="center" shrinkToFit="1"/>
      <protection locked="0"/>
    </xf>
    <xf numFmtId="0" fontId="14" fillId="0" borderId="17" xfId="0" applyFont="1" applyBorder="1">
      <alignment vertical="center"/>
    </xf>
    <xf numFmtId="0" fontId="14" fillId="0" borderId="17" xfId="0" applyFont="1" applyBorder="1" applyAlignment="1" applyProtection="1">
      <alignment horizontal="center" vertical="center" shrinkToFit="1"/>
      <protection locked="0"/>
    </xf>
    <xf numFmtId="176" fontId="14" fillId="0" borderId="17" xfId="0" applyNumberFormat="1" applyFont="1" applyBorder="1" applyAlignment="1">
      <alignment horizontal="center" vertical="center" shrinkToFit="1"/>
    </xf>
    <xf numFmtId="0" fontId="14" fillId="0" borderId="7" xfId="0" applyFont="1" applyBorder="1">
      <alignment vertical="center"/>
    </xf>
    <xf numFmtId="0" fontId="28" fillId="0" borderId="10" xfId="0" applyFont="1" applyBorder="1">
      <alignment vertical="center"/>
    </xf>
    <xf numFmtId="0" fontId="28" fillId="0" borderId="10" xfId="0" applyFont="1" applyBorder="1" applyAlignment="1" applyProtection="1">
      <alignment vertical="center" shrinkToFit="1"/>
      <protection locked="0"/>
    </xf>
    <xf numFmtId="0" fontId="14" fillId="0" borderId="6" xfId="0" applyFont="1" applyBorder="1">
      <alignment vertical="center"/>
    </xf>
    <xf numFmtId="0" fontId="28" fillId="0" borderId="20" xfId="0" applyFont="1" applyBorder="1" applyAlignment="1" applyProtection="1">
      <alignment vertical="center" shrinkToFit="1"/>
      <protection locked="0"/>
    </xf>
    <xf numFmtId="0" fontId="28" fillId="0" borderId="21" xfId="0" applyFont="1" applyBorder="1" applyAlignment="1" applyProtection="1">
      <alignment vertical="center" shrinkToFit="1"/>
      <protection locked="0"/>
    </xf>
    <xf numFmtId="0" fontId="14" fillId="0" borderId="19" xfId="0" applyFont="1" applyBorder="1">
      <alignment vertical="center"/>
    </xf>
    <xf numFmtId="0" fontId="14" fillId="0" borderId="8" xfId="0" applyFont="1" applyBorder="1">
      <alignment vertical="center"/>
    </xf>
    <xf numFmtId="0" fontId="14" fillId="0" borderId="9" xfId="0" applyFont="1" applyBorder="1" applyAlignment="1" applyProtection="1">
      <alignment vertical="center" wrapText="1"/>
      <protection locked="0"/>
    </xf>
    <xf numFmtId="0" fontId="28"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4" fillId="0" borderId="16" xfId="0" applyFont="1" applyBorder="1">
      <alignment vertical="center"/>
    </xf>
    <xf numFmtId="0" fontId="14" fillId="0" borderId="18" xfId="0" applyFont="1" applyBorder="1">
      <alignment vertical="center"/>
    </xf>
    <xf numFmtId="0" fontId="14" fillId="0" borderId="0" xfId="0" applyFont="1" applyAlignment="1" applyProtection="1">
      <alignment horizontal="center" vertical="center" shrinkToFit="1"/>
      <protection locked="0"/>
    </xf>
    <xf numFmtId="0" fontId="30" fillId="0" borderId="0" xfId="0" applyFont="1">
      <alignment vertical="center"/>
    </xf>
    <xf numFmtId="0" fontId="30" fillId="0" borderId="8" xfId="0" applyFont="1" applyBorder="1">
      <alignment vertical="center"/>
    </xf>
    <xf numFmtId="0" fontId="14" fillId="0" borderId="15" xfId="0" applyFont="1" applyBorder="1" applyAlignment="1" applyProtection="1">
      <alignment horizontal="center" vertical="center" shrinkToFit="1"/>
      <protection locked="0"/>
    </xf>
    <xf numFmtId="0" fontId="30" fillId="0" borderId="15" xfId="0" applyFont="1" applyBorder="1">
      <alignment vertical="center"/>
    </xf>
    <xf numFmtId="0" fontId="30" fillId="0" borderId="14" xfId="0" applyFont="1" applyBorder="1">
      <alignment vertical="center"/>
    </xf>
    <xf numFmtId="0" fontId="14" fillId="0" borderId="10" xfId="0" applyFont="1" applyBorder="1" applyAlignment="1" applyProtection="1">
      <alignment horizontal="center" vertical="center" shrinkToFit="1"/>
      <protection locked="0"/>
    </xf>
    <xf numFmtId="0" fontId="28" fillId="0" borderId="5" xfId="0" applyFont="1" applyBorder="1">
      <alignment vertical="center"/>
    </xf>
    <xf numFmtId="0" fontId="14" fillId="0" borderId="12" xfId="0" applyFont="1" applyBorder="1" applyAlignment="1">
      <alignment horizontal="center" vertical="center"/>
    </xf>
    <xf numFmtId="0" fontId="13" fillId="0" borderId="20" xfId="0" applyFont="1" applyBorder="1" applyAlignment="1" applyProtection="1">
      <alignment horizontal="center" vertical="center" shrinkToFit="1"/>
      <protection locked="0"/>
    </xf>
    <xf numFmtId="176" fontId="14" fillId="0" borderId="21" xfId="0" applyNumberFormat="1" applyFont="1" applyBorder="1" applyAlignment="1">
      <alignment horizontal="center" vertical="center" shrinkToFit="1"/>
    </xf>
    <xf numFmtId="0" fontId="13" fillId="0" borderId="27" xfId="0" applyFont="1" applyBorder="1" applyAlignment="1" applyProtection="1">
      <alignment horizontal="center" vertical="center" shrinkToFit="1"/>
      <protection locked="0"/>
    </xf>
    <xf numFmtId="0" fontId="14" fillId="0" borderId="25" xfId="0" applyFont="1" applyBorder="1">
      <alignment vertical="center"/>
    </xf>
    <xf numFmtId="176" fontId="14" fillId="0" borderId="25" xfId="0" applyNumberFormat="1" applyFont="1" applyBorder="1" applyAlignment="1">
      <alignment horizontal="center" vertical="center" shrinkToFit="1"/>
    </xf>
    <xf numFmtId="176" fontId="13" fillId="0" borderId="25" xfId="0" applyNumberFormat="1" applyFont="1" applyBorder="1" applyAlignment="1">
      <alignment horizontal="center" vertical="center" shrinkToFit="1"/>
    </xf>
    <xf numFmtId="0" fontId="14" fillId="0" borderId="26" xfId="0" applyFont="1" applyBorder="1">
      <alignment vertical="center"/>
    </xf>
    <xf numFmtId="0" fontId="14" fillId="0" borderId="0" xfId="0" applyFont="1" applyAlignment="1">
      <alignment horizontal="left" vertical="center"/>
    </xf>
    <xf numFmtId="0" fontId="17" fillId="0" borderId="21"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20" fillId="0" borderId="21" xfId="0" applyFont="1" applyBorder="1">
      <alignment vertical="center"/>
    </xf>
    <xf numFmtId="0" fontId="14" fillId="0" borderId="39" xfId="0" applyFont="1" applyBorder="1" applyAlignment="1">
      <alignment horizontal="right" vertical="center"/>
    </xf>
    <xf numFmtId="0" fontId="20" fillId="0" borderId="0" xfId="0" applyFont="1" applyAlignment="1">
      <alignment vertical="top" wrapText="1"/>
    </xf>
    <xf numFmtId="0" fontId="14" fillId="0" borderId="5" xfId="0" applyFont="1" applyBorder="1" applyAlignment="1">
      <alignment vertical="center" wrapText="1"/>
    </xf>
    <xf numFmtId="0" fontId="5" fillId="0" borderId="0" xfId="0" applyFont="1" applyAlignment="1">
      <alignment vertical="top" wrapText="1"/>
    </xf>
    <xf numFmtId="0" fontId="5" fillId="0" borderId="8" xfId="0" applyFont="1" applyBorder="1" applyAlignment="1">
      <alignment vertical="top" wrapText="1"/>
    </xf>
    <xf numFmtId="0" fontId="4" fillId="0" borderId="10" xfId="0" applyFont="1" applyBorder="1">
      <alignment vertical="center"/>
    </xf>
    <xf numFmtId="0" fontId="4" fillId="0" borderId="11" xfId="0" applyFont="1" applyBorder="1">
      <alignment vertical="center"/>
    </xf>
    <xf numFmtId="0" fontId="5" fillId="0" borderId="7" xfId="0" applyFont="1" applyBorder="1" applyAlignment="1">
      <alignment vertical="top" wrapText="1"/>
    </xf>
    <xf numFmtId="0" fontId="14" fillId="0" borderId="9" xfId="0" applyFont="1" applyBorder="1" applyAlignment="1">
      <alignment vertical="center" wrapText="1"/>
    </xf>
    <xf numFmtId="0" fontId="37" fillId="0" borderId="0" xfId="0" applyFont="1">
      <alignment vertical="center"/>
    </xf>
    <xf numFmtId="0" fontId="17" fillId="0" borderId="75" xfId="0" applyFont="1" applyBorder="1" applyAlignment="1" applyProtection="1">
      <alignment vertical="center" shrinkToFit="1"/>
      <protection locked="0"/>
    </xf>
    <xf numFmtId="0" fontId="38" fillId="0" borderId="0" xfId="0" applyFont="1" applyAlignment="1">
      <alignment horizontal="right" vertical="center"/>
    </xf>
    <xf numFmtId="0" fontId="38" fillId="0" borderId="0" xfId="0" applyFont="1" applyAlignment="1">
      <alignment horizontal="left" vertical="center"/>
    </xf>
    <xf numFmtId="0" fontId="23" fillId="0" borderId="23" xfId="0" applyFont="1" applyBorder="1" applyAlignment="1" applyProtection="1">
      <alignment horizontal="right" vertical="center"/>
      <protection locked="0"/>
    </xf>
    <xf numFmtId="0" fontId="39"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4" fillId="0" borderId="0" xfId="0" applyFont="1" applyAlignment="1"/>
    <xf numFmtId="0" fontId="40" fillId="0" borderId="0" xfId="0" applyFont="1" applyAlignment="1">
      <alignment vertical="center" wrapText="1"/>
    </xf>
    <xf numFmtId="0" fontId="26" fillId="0" borderId="1" xfId="0" applyFont="1" applyBorder="1">
      <alignment vertical="center"/>
    </xf>
    <xf numFmtId="0" fontId="26" fillId="0" borderId="2" xfId="0" applyFont="1" applyBorder="1">
      <alignment vertical="center"/>
    </xf>
    <xf numFmtId="0" fontId="26" fillId="0" borderId="3" xfId="0" applyFont="1" applyBorder="1">
      <alignment vertical="center"/>
    </xf>
    <xf numFmtId="0" fontId="14" fillId="0" borderId="1" xfId="0" applyFont="1" applyBorder="1">
      <alignment vertical="center"/>
    </xf>
    <xf numFmtId="0" fontId="39" fillId="3" borderId="28" xfId="0" applyFont="1" applyFill="1" applyBorder="1" applyAlignment="1">
      <alignment horizontal="center" vertical="center"/>
    </xf>
    <xf numFmtId="0" fontId="45" fillId="2" borderId="28" xfId="0" applyFont="1" applyFill="1" applyBorder="1" applyAlignment="1">
      <alignment horizontal="center" vertical="center" wrapText="1"/>
    </xf>
    <xf numFmtId="0" fontId="45" fillId="0" borderId="31" xfId="0" applyFont="1" applyBorder="1" applyAlignment="1">
      <alignment horizontal="center" vertical="center" wrapText="1"/>
    </xf>
    <xf numFmtId="184" fontId="43" fillId="0" borderId="20" xfId="0" applyNumberFormat="1" applyFont="1" applyBorder="1" applyAlignment="1">
      <alignment horizontal="center" vertical="center"/>
    </xf>
    <xf numFmtId="184" fontId="43" fillId="0" borderId="67" xfId="0" applyNumberFormat="1" applyFont="1" applyBorder="1" applyAlignment="1">
      <alignment horizontal="center" vertical="center"/>
    </xf>
    <xf numFmtId="184" fontId="43" fillId="0" borderId="68" xfId="0" applyNumberFormat="1" applyFont="1" applyBorder="1" applyAlignment="1">
      <alignment horizontal="center" vertical="center"/>
    </xf>
    <xf numFmtId="57" fontId="46" fillId="0" borderId="13" xfId="0" applyNumberFormat="1" applyFont="1" applyBorder="1" applyAlignment="1">
      <alignment horizontal="center" vertical="center"/>
    </xf>
    <xf numFmtId="180" fontId="46" fillId="0" borderId="13" xfId="0" applyNumberFormat="1" applyFont="1" applyBorder="1" applyAlignment="1">
      <alignment horizontal="center" vertical="center"/>
    </xf>
    <xf numFmtId="0" fontId="45" fillId="0" borderId="30" xfId="0" applyFont="1" applyBorder="1" applyAlignment="1">
      <alignment horizontal="center" vertical="center" wrapText="1"/>
    </xf>
    <xf numFmtId="180" fontId="43" fillId="0" borderId="38" xfId="0" applyNumberFormat="1" applyFont="1" applyBorder="1" applyAlignment="1">
      <alignment horizontal="center" vertical="center"/>
    </xf>
    <xf numFmtId="180" fontId="43" fillId="0" borderId="69" xfId="0" applyNumberFormat="1" applyFont="1" applyBorder="1" applyAlignment="1">
      <alignment horizontal="center" vertical="center"/>
    </xf>
    <xf numFmtId="180" fontId="43" fillId="0" borderId="70" xfId="0" applyNumberFormat="1" applyFont="1" applyBorder="1" applyAlignment="1">
      <alignment horizontal="center" vertical="center"/>
    </xf>
    <xf numFmtId="0" fontId="36" fillId="0" borderId="0" xfId="0" applyFont="1">
      <alignment vertical="center"/>
    </xf>
    <xf numFmtId="0" fontId="47" fillId="0" borderId="0" xfId="0" applyFont="1">
      <alignment vertical="center"/>
    </xf>
    <xf numFmtId="0" fontId="22" fillId="0" borderId="23" xfId="0" applyFont="1" applyBorder="1" applyAlignment="1" applyProtection="1">
      <alignment horizontal="left" vertical="center"/>
      <protection locked="0"/>
    </xf>
    <xf numFmtId="0" fontId="20" fillId="0" borderId="24" xfId="0" applyFont="1" applyBorder="1">
      <alignment vertical="center"/>
    </xf>
    <xf numFmtId="0" fontId="48" fillId="0" borderId="0" xfId="0" applyFont="1">
      <alignment vertical="center"/>
    </xf>
    <xf numFmtId="0" fontId="17" fillId="0" borderId="0" xfId="0" applyFont="1">
      <alignment vertical="center"/>
    </xf>
    <xf numFmtId="0" fontId="17" fillId="0" borderId="10" xfId="0" applyFont="1" applyBorder="1" applyAlignment="1">
      <alignment horizontal="center" vertical="center"/>
    </xf>
    <xf numFmtId="0" fontId="17" fillId="0" borderId="10" xfId="0" applyFont="1" applyBorder="1">
      <alignment vertical="center"/>
    </xf>
    <xf numFmtId="0" fontId="13" fillId="0" borderId="0" xfId="0" applyFont="1" applyAlignment="1">
      <alignment horizontal="right" vertical="center"/>
    </xf>
    <xf numFmtId="0" fontId="13" fillId="0" borderId="0" xfId="0" applyFont="1" applyAlignment="1" applyProtection="1">
      <alignment horizontal="center" vertical="center"/>
      <protection locked="0"/>
    </xf>
    <xf numFmtId="0" fontId="10" fillId="0" borderId="0" xfId="0" applyFont="1" applyAlignment="1">
      <alignment horizontal="left"/>
    </xf>
    <xf numFmtId="0" fontId="15" fillId="0" borderId="0" xfId="0" applyFont="1">
      <alignment vertical="center"/>
    </xf>
    <xf numFmtId="0" fontId="28" fillId="0" borderId="5" xfId="0" applyFont="1" applyBorder="1" applyAlignment="1" applyProtection="1">
      <alignment vertical="center" shrinkToFit="1"/>
      <protection locked="0"/>
    </xf>
    <xf numFmtId="0" fontId="27" fillId="0" borderId="5" xfId="0" applyFont="1" applyBorder="1">
      <alignment vertical="center"/>
    </xf>
    <xf numFmtId="0" fontId="27" fillId="0" borderId="6" xfId="0" applyFont="1" applyBorder="1">
      <alignment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27" fillId="0" borderId="8" xfId="0" applyFont="1" applyBorder="1">
      <alignment vertical="center"/>
    </xf>
    <xf numFmtId="0" fontId="17" fillId="0" borderId="7" xfId="0" applyFont="1" applyBorder="1" applyAlignment="1">
      <alignment horizontal="center" vertical="center"/>
    </xf>
    <xf numFmtId="0" fontId="20" fillId="0" borderId="0" xfId="0" applyFont="1" applyAlignment="1">
      <alignment horizontal="center" vertical="center" textRotation="255" wrapText="1"/>
    </xf>
    <xf numFmtId="0" fontId="14" fillId="0" borderId="0" xfId="0" applyFont="1" applyAlignment="1">
      <alignment horizontal="center" vertical="center" textRotation="255"/>
    </xf>
    <xf numFmtId="0" fontId="17" fillId="0" borderId="0" xfId="0" applyFont="1" applyAlignment="1" applyProtection="1">
      <alignment horizontal="center" vertical="center" shrinkToFit="1"/>
      <protection locked="0"/>
    </xf>
    <xf numFmtId="0" fontId="20" fillId="0" borderId="0" xfId="0" applyFont="1" applyAlignment="1">
      <alignment vertical="center" wrapText="1" shrinkToFit="1"/>
    </xf>
    <xf numFmtId="0" fontId="14" fillId="0" borderId="54" xfId="0" applyFont="1" applyBorder="1" applyAlignment="1" applyProtection="1">
      <alignment vertical="center" wrapText="1"/>
      <protection locked="0"/>
    </xf>
    <xf numFmtId="0" fontId="40" fillId="0" borderId="0" xfId="0" applyFont="1" applyAlignment="1">
      <alignment vertical="top"/>
    </xf>
    <xf numFmtId="0" fontId="14" fillId="0" borderId="42" xfId="0" applyFont="1" applyBorder="1" applyAlignment="1">
      <alignment horizontal="left" vertical="center"/>
    </xf>
    <xf numFmtId="0" fontId="14" fillId="0" borderId="54"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21" xfId="0" applyFont="1" applyBorder="1" applyAlignment="1" applyProtection="1">
      <alignment horizontal="center" vertical="center"/>
      <protection locked="0"/>
    </xf>
    <xf numFmtId="0" fontId="14" fillId="0" borderId="36" xfId="0" applyFont="1" applyBorder="1" applyAlignment="1" applyProtection="1">
      <alignment horizontal="left" vertical="center"/>
      <protection locked="0"/>
    </xf>
    <xf numFmtId="0" fontId="14" fillId="0" borderId="36" xfId="0" applyFont="1" applyBorder="1" applyAlignment="1" applyProtection="1">
      <alignment horizontal="center" vertical="center"/>
      <protection locked="0"/>
    </xf>
    <xf numFmtId="0" fontId="14" fillId="0" borderId="39" xfId="0" applyFont="1" applyBorder="1" applyAlignment="1" applyProtection="1">
      <alignment horizontal="left" vertical="center"/>
      <protection locked="0"/>
    </xf>
    <xf numFmtId="0" fontId="14" fillId="0" borderId="39" xfId="0" applyFont="1" applyBorder="1" applyAlignment="1" applyProtection="1">
      <alignment horizontal="center" vertical="center"/>
      <protection locked="0"/>
    </xf>
    <xf numFmtId="0" fontId="14" fillId="0" borderId="4" xfId="0" applyFont="1" applyBorder="1">
      <alignment vertical="center"/>
    </xf>
    <xf numFmtId="0" fontId="14" fillId="0" borderId="12" xfId="0" applyFont="1" applyBorder="1">
      <alignment vertical="center"/>
    </xf>
    <xf numFmtId="0" fontId="14" fillId="0" borderId="12" xfId="0" applyFont="1" applyBorder="1" applyAlignment="1" applyProtection="1">
      <alignment vertical="center" shrinkToFit="1"/>
      <protection locked="0"/>
    </xf>
    <xf numFmtId="0" fontId="14" fillId="0" borderId="4" xfId="0" applyFont="1" applyBorder="1" applyAlignment="1">
      <alignment horizontal="center"/>
    </xf>
    <xf numFmtId="0" fontId="14" fillId="0" borderId="5" xfId="0" applyFont="1" applyBorder="1" applyAlignment="1"/>
    <xf numFmtId="0" fontId="28" fillId="0" borderId="5" xfId="0" applyFont="1" applyBorder="1" applyAlignment="1" applyProtection="1">
      <protection locked="0"/>
    </xf>
    <xf numFmtId="0" fontId="28" fillId="0" borderId="5" xfId="0" applyFont="1" applyBorder="1" applyAlignment="1"/>
    <xf numFmtId="0" fontId="14" fillId="0" borderId="6" xfId="0" applyFont="1" applyBorder="1" applyAlignment="1"/>
    <xf numFmtId="0" fontId="14" fillId="0" borderId="7" xfId="0" applyFont="1" applyBorder="1" applyAlignment="1">
      <alignment vertical="top"/>
    </xf>
    <xf numFmtId="0" fontId="14" fillId="0" borderId="0" xfId="0" applyFont="1" applyAlignment="1">
      <alignment vertical="top"/>
    </xf>
    <xf numFmtId="0" fontId="14" fillId="0" borderId="76" xfId="0" applyFont="1" applyBorder="1">
      <alignment vertical="center"/>
    </xf>
    <xf numFmtId="0" fontId="14" fillId="0" borderId="0" xfId="0" applyFont="1" applyAlignment="1">
      <alignment horizontal="distributed" vertical="center"/>
    </xf>
    <xf numFmtId="0" fontId="21" fillId="0" borderId="5" xfId="0" applyFont="1" applyBorder="1" applyAlignment="1" applyProtection="1">
      <alignment vertical="center" shrinkToFit="1"/>
      <protection locked="0"/>
    </xf>
    <xf numFmtId="0" fontId="21" fillId="0" borderId="5" xfId="0" applyFont="1" applyBorder="1">
      <alignment vertical="center"/>
    </xf>
    <xf numFmtId="0" fontId="20" fillId="0" borderId="5" xfId="0" applyFont="1" applyBorder="1">
      <alignment vertical="center"/>
    </xf>
    <xf numFmtId="0" fontId="13" fillId="0" borderId="5" xfId="0" applyFont="1" applyBorder="1" applyAlignment="1">
      <alignment horizontal="center" vertical="center"/>
    </xf>
    <xf numFmtId="0" fontId="13" fillId="0" borderId="55" xfId="0" applyFont="1" applyBorder="1" applyAlignment="1">
      <alignment vertical="center" wrapText="1"/>
    </xf>
    <xf numFmtId="0" fontId="38" fillId="0" borderId="0" xfId="0" applyFont="1" applyAlignment="1" applyProtection="1">
      <alignment horizontal="centerContinuous" vertical="center" shrinkToFit="1"/>
      <protection locked="0"/>
    </xf>
    <xf numFmtId="0" fontId="14" fillId="0" borderId="10" xfId="0" applyFont="1" applyBorder="1" applyAlignment="1">
      <alignment vertical="top" wrapText="1"/>
    </xf>
    <xf numFmtId="0" fontId="14" fillId="0" borderId="10" xfId="0" applyFont="1" applyBorder="1" applyAlignment="1">
      <alignment horizontal="right" vertical="top" wrapText="1"/>
    </xf>
    <xf numFmtId="0" fontId="30" fillId="0" borderId="0" xfId="0" applyFont="1" applyAlignment="1">
      <alignment horizontal="justify" vertical="center"/>
    </xf>
    <xf numFmtId="0" fontId="49" fillId="0" borderId="0" xfId="0" applyFont="1">
      <alignment vertical="center"/>
    </xf>
    <xf numFmtId="0" fontId="17" fillId="0" borderId="0" xfId="0" applyFont="1" applyAlignment="1">
      <alignment vertical="center" shrinkToFit="1"/>
    </xf>
    <xf numFmtId="0" fontId="15" fillId="0" borderId="0" xfId="0" applyFont="1" applyAlignment="1">
      <alignment horizontal="left"/>
    </xf>
    <xf numFmtId="0" fontId="13" fillId="0" borderId="1" xfId="0" applyFont="1" applyBorder="1" applyAlignment="1">
      <alignment horizontal="centerContinuous" vertical="center"/>
    </xf>
    <xf numFmtId="0" fontId="13" fillId="0" borderId="2" xfId="0" applyFont="1" applyBorder="1" applyAlignment="1">
      <alignment horizontal="centerContinuous" vertical="center"/>
    </xf>
    <xf numFmtId="0" fontId="13" fillId="0" borderId="3" xfId="0" applyFont="1" applyBorder="1" applyAlignment="1">
      <alignment horizontal="centerContinuous" vertical="center"/>
    </xf>
    <xf numFmtId="0" fontId="13" fillId="0" borderId="20" xfId="0" applyFont="1" applyBorder="1" applyAlignment="1">
      <alignment horizontal="centerContinuous" vertical="center"/>
    </xf>
    <xf numFmtId="0" fontId="14" fillId="0" borderId="21" xfId="0" applyFont="1" applyBorder="1" applyAlignment="1">
      <alignment horizontal="centerContinuous" vertical="center" wrapText="1"/>
    </xf>
    <xf numFmtId="0" fontId="13" fillId="0" borderId="21" xfId="0" applyFont="1" applyBorder="1" applyAlignment="1">
      <alignment horizontal="centerContinuous" vertical="center" wrapText="1"/>
    </xf>
    <xf numFmtId="0" fontId="21" fillId="0" borderId="21" xfId="0" applyFont="1" applyBorder="1" applyAlignment="1">
      <alignment horizontal="centerContinuous" vertical="center" shrinkToFit="1"/>
    </xf>
    <xf numFmtId="0" fontId="13" fillId="0" borderId="21" xfId="0" applyFont="1" applyBorder="1" applyAlignment="1">
      <alignment horizontal="centerContinuous" vertical="center"/>
    </xf>
    <xf numFmtId="0" fontId="13" fillId="0" borderId="19" xfId="0" applyFont="1" applyBorder="1" applyAlignment="1">
      <alignment horizontal="centerContinuous" vertical="center"/>
    </xf>
    <xf numFmtId="0" fontId="14" fillId="0" borderId="25" xfId="0" applyFont="1" applyBorder="1" applyAlignment="1">
      <alignment vertical="top" wrapText="1"/>
    </xf>
    <xf numFmtId="0" fontId="13" fillId="0" borderId="8" xfId="0" applyFont="1" applyBorder="1">
      <alignment vertical="center"/>
    </xf>
    <xf numFmtId="0" fontId="14" fillId="0" borderId="0" xfId="0" applyFont="1" applyAlignment="1">
      <alignment vertical="top" wrapText="1"/>
    </xf>
    <xf numFmtId="0" fontId="13" fillId="0" borderId="11" xfId="0" applyFont="1" applyBorder="1">
      <alignment vertical="center"/>
    </xf>
    <xf numFmtId="0" fontId="14" fillId="0" borderId="53" xfId="0" applyFont="1" applyBorder="1" applyAlignment="1">
      <alignment vertical="center" wrapText="1"/>
    </xf>
    <xf numFmtId="0" fontId="21" fillId="0" borderId="39" xfId="0" applyFont="1" applyBorder="1" applyAlignment="1" applyProtection="1">
      <alignment vertical="center" shrinkToFit="1"/>
      <protection locked="0"/>
    </xf>
    <xf numFmtId="0" fontId="13" fillId="0" borderId="40" xfId="0" applyFont="1" applyBorder="1">
      <alignment vertical="center"/>
    </xf>
    <xf numFmtId="0" fontId="13" fillId="0" borderId="41" xfId="0" applyFont="1" applyBorder="1">
      <alignment vertical="center"/>
    </xf>
    <xf numFmtId="0" fontId="13" fillId="0" borderId="53" xfId="0" applyFont="1" applyBorder="1">
      <alignment vertical="center"/>
    </xf>
    <xf numFmtId="0" fontId="14" fillId="0" borderId="23" xfId="0" applyFont="1" applyBorder="1" applyAlignment="1">
      <alignment vertical="center" wrapText="1"/>
    </xf>
    <xf numFmtId="0" fontId="23" fillId="0" borderId="0" xfId="0" applyFont="1">
      <alignment vertical="center"/>
    </xf>
    <xf numFmtId="0" fontId="14" fillId="0" borderId="23" xfId="0" applyFont="1" applyBorder="1" applyAlignment="1">
      <alignment horizontal="right" vertical="center"/>
    </xf>
    <xf numFmtId="0" fontId="50" fillId="0" borderId="23" xfId="0" applyFont="1" applyBorder="1" applyAlignment="1">
      <alignment horizontal="center" vertical="center"/>
    </xf>
    <xf numFmtId="0" fontId="33" fillId="0" borderId="24" xfId="0" applyFont="1" applyBorder="1">
      <alignment vertical="center"/>
    </xf>
    <xf numFmtId="0" fontId="33" fillId="0" borderId="21" xfId="0" applyFont="1" applyBorder="1" applyAlignment="1">
      <alignment vertical="center" shrinkToFit="1"/>
    </xf>
    <xf numFmtId="0" fontId="33" fillId="0" borderId="19" xfId="0" applyFont="1" applyBorder="1" applyAlignment="1">
      <alignment vertical="center" shrinkToFit="1"/>
    </xf>
    <xf numFmtId="0" fontId="47" fillId="0" borderId="0" xfId="0" applyFont="1" applyAlignment="1">
      <alignment horizontal="left" vertical="center"/>
    </xf>
    <xf numFmtId="0" fontId="22" fillId="0" borderId="36" xfId="0" applyFont="1" applyBorder="1" applyAlignment="1" applyProtection="1">
      <alignment horizontal="center" vertical="center"/>
      <protection locked="0"/>
    </xf>
    <xf numFmtId="0" fontId="14" fillId="0" borderId="27" xfId="0" applyFont="1" applyBorder="1" applyAlignment="1" applyProtection="1">
      <alignment horizontal="left" vertical="center"/>
      <protection locked="0"/>
    </xf>
    <xf numFmtId="0" fontId="22" fillId="5" borderId="36" xfId="0" applyFont="1" applyFill="1" applyBorder="1" applyAlignment="1" applyProtection="1">
      <alignment horizontal="center" vertical="center"/>
      <protection locked="0"/>
    </xf>
    <xf numFmtId="0" fontId="20" fillId="0" borderId="2" xfId="0" applyFont="1" applyBorder="1" applyAlignment="1">
      <alignment vertical="top" textRotation="255" wrapText="1" indent="1"/>
    </xf>
    <xf numFmtId="0" fontId="14" fillId="0" borderId="2" xfId="0" applyFont="1" applyBorder="1" applyAlignment="1">
      <alignment horizontal="left" vertical="center" indent="1"/>
    </xf>
    <xf numFmtId="0" fontId="20" fillId="0" borderId="2" xfId="0" applyFont="1" applyBorder="1">
      <alignment vertical="center"/>
    </xf>
    <xf numFmtId="0" fontId="28" fillId="0" borderId="2" xfId="0" applyFont="1" applyBorder="1" applyAlignment="1" applyProtection="1">
      <alignment vertical="center" shrinkToFit="1"/>
      <protection locked="0"/>
    </xf>
    <xf numFmtId="0" fontId="14" fillId="0" borderId="21" xfId="0" applyFont="1" applyBorder="1" applyAlignment="1">
      <alignment horizontal="left" vertical="center"/>
    </xf>
    <xf numFmtId="0" fontId="14" fillId="0" borderId="45" xfId="0" applyFont="1" applyBorder="1">
      <alignment vertical="center"/>
    </xf>
    <xf numFmtId="0" fontId="14" fillId="0" borderId="65" xfId="0" applyFont="1" applyBorder="1">
      <alignment vertical="center"/>
    </xf>
    <xf numFmtId="0" fontId="14" fillId="0" borderId="46" xfId="0" applyFont="1" applyBorder="1">
      <alignment vertical="center"/>
    </xf>
    <xf numFmtId="0" fontId="14" fillId="0" borderId="47" xfId="0" applyFont="1" applyBorder="1">
      <alignment vertical="center"/>
    </xf>
    <xf numFmtId="0" fontId="14" fillId="0" borderId="52" xfId="0" applyFont="1" applyBorder="1">
      <alignment vertical="center"/>
    </xf>
    <xf numFmtId="0" fontId="14" fillId="0" borderId="48" xfId="0" applyFont="1" applyBorder="1">
      <alignment vertical="center"/>
    </xf>
    <xf numFmtId="0" fontId="14" fillId="0" borderId="21" xfId="0" applyFont="1" applyBorder="1" applyAlignment="1">
      <alignment vertical="center" wrapText="1"/>
    </xf>
    <xf numFmtId="176" fontId="14" fillId="0" borderId="36" xfId="0" applyNumberFormat="1" applyFont="1" applyBorder="1" applyAlignment="1">
      <alignment horizontal="center" vertical="center" shrinkToFit="1"/>
    </xf>
    <xf numFmtId="176" fontId="13" fillId="0" borderId="36" xfId="0" applyNumberFormat="1" applyFont="1" applyBorder="1" applyAlignment="1">
      <alignment horizontal="center" vertical="center" shrinkToFit="1"/>
    </xf>
    <xf numFmtId="0" fontId="22" fillId="0" borderId="36" xfId="0" applyFont="1" applyBorder="1">
      <alignment vertical="center"/>
    </xf>
    <xf numFmtId="176" fontId="22" fillId="0" borderId="36" xfId="0" applyNumberFormat="1" applyFont="1" applyBorder="1" applyAlignment="1">
      <alignment horizontal="center" vertical="center" shrinkToFit="1"/>
    </xf>
    <xf numFmtId="176" fontId="23" fillId="0" borderId="36" xfId="0" applyNumberFormat="1" applyFont="1" applyBorder="1" applyAlignment="1">
      <alignment horizontal="center" vertical="center" shrinkToFit="1"/>
    </xf>
    <xf numFmtId="0" fontId="22" fillId="5" borderId="36" xfId="0" applyFont="1" applyFill="1" applyBorder="1">
      <alignment vertical="center"/>
    </xf>
    <xf numFmtId="176" fontId="22" fillId="5" borderId="36" xfId="0" applyNumberFormat="1" applyFont="1" applyFill="1" applyBorder="1" applyAlignment="1">
      <alignment horizontal="center" vertical="center" shrinkToFit="1"/>
    </xf>
    <xf numFmtId="176" fontId="23" fillId="5" borderId="36" xfId="0" applyNumberFormat="1" applyFont="1" applyFill="1" applyBorder="1" applyAlignment="1">
      <alignment horizontal="center" vertical="center" shrinkToFit="1"/>
    </xf>
    <xf numFmtId="176" fontId="14" fillId="0" borderId="39" xfId="0" applyNumberFormat="1" applyFont="1" applyBorder="1" applyAlignment="1">
      <alignment horizontal="center" vertical="center" shrinkToFit="1"/>
    </xf>
    <xf numFmtId="176" fontId="13" fillId="0" borderId="39" xfId="0" applyNumberFormat="1" applyFont="1" applyBorder="1" applyAlignment="1">
      <alignment horizontal="center" vertical="center" shrinkToFit="1"/>
    </xf>
    <xf numFmtId="0" fontId="14" fillId="0" borderId="1" xfId="0" applyFont="1" applyBorder="1" applyAlignment="1">
      <alignment horizontal="right" vertical="center" wrapText="1"/>
    </xf>
    <xf numFmtId="0" fontId="20" fillId="0" borderId="10" xfId="0" applyFont="1" applyBorder="1" applyAlignment="1">
      <alignment vertical="center" wrapText="1"/>
    </xf>
    <xf numFmtId="0" fontId="14" fillId="0" borderId="5" xfId="0" applyFont="1" applyBorder="1" applyProtection="1">
      <alignment vertical="center"/>
      <protection locked="0"/>
    </xf>
    <xf numFmtId="0" fontId="52" fillId="0" borderId="0" xfId="0" applyFont="1">
      <alignment vertical="center"/>
    </xf>
    <xf numFmtId="0" fontId="53" fillId="0" borderId="0" xfId="0" applyFont="1">
      <alignment vertical="center"/>
    </xf>
    <xf numFmtId="0" fontId="13" fillId="0" borderId="10" xfId="0" applyFont="1" applyBorder="1" applyAlignment="1" applyProtection="1">
      <alignment horizontal="center" vertical="center" shrinkToFit="1"/>
      <protection locked="0"/>
    </xf>
    <xf numFmtId="0" fontId="14" fillId="0" borderId="15" xfId="0" applyFont="1" applyBorder="1">
      <alignment vertical="center"/>
    </xf>
    <xf numFmtId="0" fontId="47" fillId="0" borderId="0" xfId="0" applyFont="1" applyAlignment="1">
      <alignment vertical="center" wrapText="1"/>
    </xf>
    <xf numFmtId="0" fontId="14" fillId="0" borderId="42" xfId="0" applyFont="1" applyBorder="1" applyAlignment="1">
      <alignment horizontal="center" vertical="center"/>
    </xf>
    <xf numFmtId="0" fontId="44" fillId="0" borderId="0" xfId="0" applyFont="1" applyAlignment="1">
      <alignment vertical="center" wrapText="1"/>
    </xf>
    <xf numFmtId="0" fontId="13" fillId="0" borderId="0" xfId="0" applyFont="1" applyAlignment="1">
      <alignment horizontal="right" vertical="center" wrapText="1"/>
    </xf>
    <xf numFmtId="0" fontId="13" fillId="0" borderId="4" xfId="0" applyFont="1" applyBorder="1" applyAlignment="1" applyProtection="1">
      <alignment horizontal="center" vertical="center" shrinkToFit="1"/>
      <protection locked="0"/>
    </xf>
    <xf numFmtId="0" fontId="14" fillId="0" borderId="7" xfId="0" applyFont="1" applyBorder="1" applyAlignment="1" applyProtection="1">
      <alignment vertical="center" wrapText="1"/>
      <protection locked="0"/>
    </xf>
    <xf numFmtId="0" fontId="28" fillId="0" borderId="23" xfId="0" applyFont="1" applyBorder="1" applyAlignment="1" applyProtection="1">
      <alignment vertical="center" shrinkToFit="1"/>
      <protection locked="0"/>
    </xf>
    <xf numFmtId="0" fontId="14" fillId="0" borderId="24" xfId="0" applyFont="1" applyBorder="1">
      <alignment vertical="center"/>
    </xf>
    <xf numFmtId="0" fontId="21" fillId="0" borderId="0" xfId="0" applyFont="1" applyAlignment="1">
      <alignment vertical="center" wrapText="1"/>
    </xf>
    <xf numFmtId="0" fontId="55" fillId="0" borderId="0" xfId="0" applyFont="1" applyAlignment="1">
      <alignment horizontal="right" vertical="center"/>
    </xf>
    <xf numFmtId="0" fontId="56" fillId="0" borderId="0" xfId="0" applyFont="1">
      <alignment vertical="center"/>
    </xf>
    <xf numFmtId="57" fontId="46" fillId="0" borderId="13" xfId="0" applyNumberFormat="1" applyFont="1" applyBorder="1" applyAlignment="1">
      <alignment horizontal="center" vertical="center" shrinkToFit="1"/>
    </xf>
    <xf numFmtId="0" fontId="40" fillId="0" borderId="0" xfId="0" applyFont="1" applyAlignment="1">
      <alignment horizontal="left" vertical="center" indent="1"/>
    </xf>
    <xf numFmtId="0" fontId="40" fillId="0" borderId="0" xfId="0" applyFont="1" applyAlignment="1">
      <alignment horizontal="left"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47" fillId="0" borderId="0" xfId="0" applyFont="1" applyAlignment="1">
      <alignment vertical="center" wrapText="1"/>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26" fillId="0" borderId="62" xfId="0" applyFont="1" applyBorder="1" applyAlignment="1" applyProtection="1">
      <alignment horizontal="center" vertical="center" shrinkToFit="1"/>
      <protection locked="0"/>
    </xf>
    <xf numFmtId="0" fontId="26" fillId="0" borderId="63" xfId="0" applyFont="1" applyBorder="1" applyAlignment="1" applyProtection="1">
      <alignment horizontal="center" vertical="center" shrinkToFit="1"/>
      <protection locked="0"/>
    </xf>
    <xf numFmtId="0" fontId="26" fillId="0" borderId="64" xfId="0" applyFont="1" applyBorder="1" applyAlignment="1" applyProtection="1">
      <alignment horizontal="center" vertical="center" shrinkToFit="1"/>
      <protection locked="0"/>
    </xf>
    <xf numFmtId="0" fontId="14" fillId="0" borderId="0" xfId="0" applyFont="1" applyAlignment="1">
      <alignment horizontal="distributed" vertical="center" wrapText="1"/>
    </xf>
    <xf numFmtId="0" fontId="14" fillId="0" borderId="5" xfId="0" applyFont="1" applyBorder="1" applyAlignment="1">
      <alignment horizontal="distributed" vertical="center" wrapText="1"/>
    </xf>
    <xf numFmtId="0" fontId="14" fillId="0" borderId="39" xfId="0" applyFont="1" applyBorder="1" applyAlignment="1">
      <alignment horizontal="distributed" vertical="center" wrapText="1"/>
    </xf>
    <xf numFmtId="0" fontId="14" fillId="0" borderId="36" xfId="0" applyFont="1" applyBorder="1" applyAlignment="1">
      <alignment horizontal="distributed" vertical="center" wrapText="1"/>
    </xf>
    <xf numFmtId="0" fontId="15" fillId="0" borderId="0" xfId="0" applyFont="1" applyAlignment="1">
      <alignment horizontal="center" vertical="center" shrinkToFit="1"/>
    </xf>
    <xf numFmtId="0" fontId="14" fillId="0" borderId="44" xfId="0" applyFont="1" applyBorder="1" applyAlignment="1">
      <alignment horizontal="right" vertical="center" wrapText="1" shrinkToFit="1"/>
    </xf>
    <xf numFmtId="0" fontId="14" fillId="0" borderId="39" xfId="0" applyFont="1" applyBorder="1" applyAlignment="1">
      <alignment horizontal="right" vertical="center" wrapText="1" shrinkToFit="1"/>
    </xf>
    <xf numFmtId="0" fontId="14" fillId="0" borderId="23" xfId="0" applyFont="1" applyBorder="1" applyAlignment="1">
      <alignment horizontal="distributed" vertical="top" wrapText="1"/>
    </xf>
    <xf numFmtId="0" fontId="14" fillId="0" borderId="5" xfId="0" applyFont="1" applyBorder="1" applyAlignment="1">
      <alignment horizontal="distributed" vertical="center"/>
    </xf>
    <xf numFmtId="0" fontId="14" fillId="0" borderId="25" xfId="0" applyFont="1" applyBorder="1" applyAlignment="1">
      <alignment horizontal="distributed" vertical="center" wrapText="1"/>
    </xf>
    <xf numFmtId="0" fontId="14" fillId="0" borderId="2" xfId="0" applyFont="1" applyBorder="1" applyAlignment="1">
      <alignment horizontal="right" vertical="center" wrapText="1"/>
    </xf>
    <xf numFmtId="181" fontId="13" fillId="0" borderId="2" xfId="0" applyNumberFormat="1" applyFont="1" applyBorder="1" applyAlignment="1">
      <alignment horizontal="center" vertical="center" shrinkToFit="1"/>
    </xf>
    <xf numFmtId="0" fontId="14" fillId="0" borderId="10" xfId="0" applyFont="1" applyBorder="1" applyAlignment="1">
      <alignment vertical="top" wrapText="1"/>
    </xf>
    <xf numFmtId="0" fontId="14" fillId="0" borderId="11" xfId="0" applyFont="1" applyBorder="1" applyAlignment="1">
      <alignment vertical="top"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4" fillId="0" borderId="44" xfId="0" applyFont="1" applyBorder="1" applyAlignment="1">
      <alignment horizontal="center" vertical="center"/>
    </xf>
    <xf numFmtId="0" fontId="14" fillId="0" borderId="39" xfId="0" applyFont="1" applyBorder="1" applyAlignment="1">
      <alignment horizontal="center" vertical="center"/>
    </xf>
    <xf numFmtId="0" fontId="14" fillId="0" borderId="48" xfId="0" applyFont="1" applyBorder="1" applyAlignment="1">
      <alignment horizontal="center" vertical="center"/>
    </xf>
    <xf numFmtId="0" fontId="14" fillId="0" borderId="41" xfId="0" applyFont="1" applyBorder="1" applyAlignment="1">
      <alignment horizontal="center" vertical="center"/>
    </xf>
    <xf numFmtId="0" fontId="14" fillId="0" borderId="21" xfId="0" applyFont="1" applyBorder="1" applyAlignment="1">
      <alignment horizontal="center" vertical="center"/>
    </xf>
    <xf numFmtId="0" fontId="14" fillId="0" borderId="45" xfId="0" applyFont="1" applyBorder="1" applyAlignment="1">
      <alignment horizontal="center" vertical="center"/>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21" xfId="0" applyFont="1" applyBorder="1" applyAlignment="1">
      <alignment vertical="center" wrapText="1"/>
    </xf>
    <xf numFmtId="0" fontId="20" fillId="0" borderId="21" xfId="0" applyFont="1" applyBorder="1">
      <alignment vertical="center"/>
    </xf>
    <xf numFmtId="0" fontId="20" fillId="0" borderId="19" xfId="0" applyFont="1" applyBorder="1">
      <alignment vertical="center"/>
    </xf>
    <xf numFmtId="0" fontId="17" fillId="0" borderId="39" xfId="0" applyFont="1" applyBorder="1" applyAlignment="1" applyProtection="1">
      <alignment horizontal="left" vertical="center" shrinkToFit="1"/>
      <protection locked="0"/>
    </xf>
    <xf numFmtId="0" fontId="14" fillId="0" borderId="21" xfId="0" applyFont="1" applyBorder="1" applyAlignment="1">
      <alignment horizontal="distributed" vertical="center" wrapText="1"/>
    </xf>
    <xf numFmtId="49" fontId="26" fillId="0" borderId="21" xfId="0" applyNumberFormat="1" applyFont="1" applyBorder="1" applyAlignment="1" applyProtection="1">
      <alignment horizontal="center" vertical="center"/>
      <protection locked="0"/>
    </xf>
    <xf numFmtId="49" fontId="26" fillId="0" borderId="45" xfId="0" applyNumberFormat="1"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14" fillId="0" borderId="25" xfId="0" applyFont="1" applyBorder="1" applyAlignment="1">
      <alignment horizontal="distributed" vertical="center"/>
    </xf>
    <xf numFmtId="0" fontId="14" fillId="0" borderId="23" xfId="0" applyFont="1" applyBorder="1" applyAlignment="1">
      <alignment horizontal="distributed" vertical="center"/>
    </xf>
    <xf numFmtId="0" fontId="27" fillId="0" borderId="42"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26" xfId="0" applyFont="1" applyBorder="1" applyAlignment="1">
      <alignment horizontal="center" vertical="center" shrinkToFit="1"/>
    </xf>
    <xf numFmtId="0" fontId="27" fillId="0" borderId="43" xfId="0" applyFont="1" applyBorder="1" applyAlignment="1">
      <alignment horizontal="center" vertical="center" shrinkToFit="1"/>
    </xf>
    <xf numFmtId="0" fontId="27" fillId="0" borderId="23" xfId="0" applyFont="1" applyBorder="1" applyAlignment="1">
      <alignment horizontal="center" vertical="center" shrinkToFit="1"/>
    </xf>
    <xf numFmtId="0" fontId="27" fillId="0" borderId="24" xfId="0" applyFont="1" applyBorder="1" applyAlignment="1">
      <alignment horizontal="center" vertical="center" shrinkToFit="1"/>
    </xf>
    <xf numFmtId="186" fontId="26" fillId="0" borderId="33" xfId="0" applyNumberFormat="1" applyFont="1" applyBorder="1" applyAlignment="1" applyProtection="1">
      <alignment horizontal="center" vertical="center"/>
      <protection locked="0"/>
    </xf>
    <xf numFmtId="186" fontId="26" fillId="0" borderId="34" xfId="0" applyNumberFormat="1" applyFont="1" applyBorder="1" applyAlignment="1" applyProtection="1">
      <alignment horizontal="center" vertical="center"/>
      <protection locked="0"/>
    </xf>
    <xf numFmtId="0" fontId="27" fillId="0" borderId="50" xfId="0" applyFont="1" applyBorder="1" applyAlignment="1" applyProtection="1">
      <alignment vertical="center" wrapText="1"/>
      <protection locked="0"/>
    </xf>
    <xf numFmtId="0" fontId="27" fillId="0" borderId="36" xfId="0" applyFont="1" applyBorder="1" applyAlignment="1" applyProtection="1">
      <alignment vertical="center" wrapText="1"/>
      <protection locked="0"/>
    </xf>
    <xf numFmtId="0" fontId="27" fillId="0" borderId="37" xfId="0" applyFont="1" applyBorder="1" applyAlignment="1" applyProtection="1">
      <alignment vertical="center" wrapText="1"/>
      <protection locked="0"/>
    </xf>
    <xf numFmtId="0" fontId="14" fillId="0" borderId="49" xfId="0" applyFont="1" applyBorder="1">
      <alignment vertical="center"/>
    </xf>
    <xf numFmtId="0" fontId="14" fillId="0" borderId="5" xfId="0" applyFont="1" applyBorder="1">
      <alignment vertical="center"/>
    </xf>
    <xf numFmtId="0" fontId="14" fillId="0" borderId="43" xfId="0" applyFont="1" applyBorder="1">
      <alignment vertical="center"/>
    </xf>
    <xf numFmtId="0" fontId="14" fillId="0" borderId="23" xfId="0" applyFont="1" applyBorder="1">
      <alignment vertical="center"/>
    </xf>
    <xf numFmtId="185" fontId="17" fillId="0" borderId="50" xfId="0" applyNumberFormat="1" applyFont="1" applyBorder="1" applyAlignment="1">
      <alignment horizontal="center" vertical="center"/>
    </xf>
    <xf numFmtId="185" fontId="17" fillId="0" borderId="36" xfId="0" applyNumberFormat="1" applyFont="1" applyBorder="1" applyAlignment="1">
      <alignment horizontal="center" vertical="center"/>
    </xf>
    <xf numFmtId="185" fontId="17" fillId="0" borderId="65" xfId="0" applyNumberFormat="1" applyFont="1" applyBorder="1" applyAlignment="1">
      <alignment horizontal="center" vertical="center"/>
    </xf>
    <xf numFmtId="177" fontId="14" fillId="0" borderId="42" xfId="0" applyNumberFormat="1" applyFont="1" applyBorder="1" applyAlignment="1" applyProtection="1">
      <alignment horizontal="center" wrapText="1"/>
      <protection locked="0"/>
    </xf>
    <xf numFmtId="177" fontId="14" fillId="0" borderId="25" xfId="0" applyNumberFormat="1" applyFont="1" applyBorder="1" applyAlignment="1" applyProtection="1">
      <alignment horizontal="center"/>
      <protection locked="0"/>
    </xf>
    <xf numFmtId="177" fontId="14" fillId="0" borderId="46" xfId="0" applyNumberFormat="1" applyFont="1" applyBorder="1" applyAlignment="1" applyProtection="1">
      <alignment horizontal="center"/>
      <protection locked="0"/>
    </xf>
    <xf numFmtId="179" fontId="20" fillId="0" borderId="43" xfId="0" applyNumberFormat="1" applyFont="1" applyBorder="1" applyAlignment="1">
      <alignment horizontal="center" vertical="top" shrinkToFit="1"/>
    </xf>
    <xf numFmtId="179" fontId="20" fillId="0" borderId="23" xfId="0" applyNumberFormat="1" applyFont="1" applyBorder="1" applyAlignment="1">
      <alignment horizontal="center" vertical="top" shrinkToFit="1"/>
    </xf>
    <xf numFmtId="179" fontId="20" fillId="0" borderId="47" xfId="0" applyNumberFormat="1" applyFont="1" applyBorder="1" applyAlignment="1">
      <alignment horizontal="center" vertical="top" shrinkToFit="1"/>
    </xf>
    <xf numFmtId="0" fontId="17" fillId="0" borderId="36" xfId="0" applyFont="1" applyBorder="1" applyAlignment="1" applyProtection="1">
      <alignment vertical="center" wrapText="1"/>
      <protection locked="0"/>
    </xf>
    <xf numFmtId="0" fontId="14" fillId="0" borderId="50" xfId="0" applyFont="1" applyBorder="1" applyAlignment="1">
      <alignment horizontal="center" vertical="center"/>
    </xf>
    <xf numFmtId="0" fontId="14" fillId="0" borderId="36" xfId="0" applyFont="1" applyBorder="1" applyAlignment="1">
      <alignment horizontal="center" vertical="center"/>
    </xf>
    <xf numFmtId="0" fontId="14" fillId="0" borderId="65" xfId="0" applyFont="1" applyBorder="1" applyAlignment="1">
      <alignment horizontal="center" vertical="center"/>
    </xf>
    <xf numFmtId="49" fontId="26" fillId="0" borderId="36" xfId="0" quotePrefix="1" applyNumberFormat="1" applyFont="1" applyBorder="1" applyAlignment="1" applyProtection="1">
      <alignment horizontal="left" vertical="center"/>
      <protection locked="0"/>
    </xf>
    <xf numFmtId="49" fontId="26" fillId="0" borderId="36" xfId="0" applyNumberFormat="1" applyFont="1" applyBorder="1" applyAlignment="1" applyProtection="1">
      <alignment horizontal="left" vertical="center"/>
      <protection locked="0"/>
    </xf>
    <xf numFmtId="178" fontId="17" fillId="0" borderId="21" xfId="0" applyNumberFormat="1" applyFont="1" applyBorder="1" applyAlignment="1" applyProtection="1">
      <alignment horizontal="left" vertical="center" indent="1"/>
      <protection locked="0"/>
    </xf>
    <xf numFmtId="188" fontId="17" fillId="0" borderId="25" xfId="0" applyNumberFormat="1" applyFont="1" applyBorder="1" applyAlignment="1" applyProtection="1">
      <alignment horizontal="left" vertical="center" shrinkToFit="1"/>
      <protection locked="0"/>
    </xf>
    <xf numFmtId="188" fontId="17" fillId="0" borderId="23" xfId="0" applyNumberFormat="1" applyFont="1" applyBorder="1" applyAlignment="1" applyProtection="1">
      <alignment horizontal="left" vertical="center" shrinkToFit="1"/>
      <protection locked="0"/>
    </xf>
    <xf numFmtId="0" fontId="17" fillId="0" borderId="23" xfId="0" applyFont="1" applyBorder="1" applyAlignment="1" applyProtection="1">
      <alignment vertical="center" wrapText="1"/>
      <protection locked="0"/>
    </xf>
    <xf numFmtId="181" fontId="13" fillId="0" borderId="2" xfId="0" applyNumberFormat="1" applyFont="1" applyBorder="1" applyAlignment="1">
      <alignment horizontal="left" vertical="center" shrinkToFit="1"/>
    </xf>
    <xf numFmtId="181" fontId="13" fillId="0" borderId="3" xfId="0" applyNumberFormat="1" applyFont="1" applyBorder="1" applyAlignment="1">
      <alignment horizontal="left" vertical="center" shrinkToFit="1"/>
    </xf>
    <xf numFmtId="188" fontId="17" fillId="0" borderId="41" xfId="0" applyNumberFormat="1" applyFont="1" applyBorder="1" applyAlignment="1" applyProtection="1">
      <alignment horizontal="center" vertical="center" shrinkToFit="1"/>
      <protection locked="0"/>
    </xf>
    <xf numFmtId="188" fontId="17" fillId="0" borderId="21" xfId="0" applyNumberFormat="1" applyFont="1" applyBorder="1" applyAlignment="1" applyProtection="1">
      <alignment horizontal="center" vertical="center" shrinkToFit="1"/>
      <protection locked="0"/>
    </xf>
    <xf numFmtId="0" fontId="26" fillId="0" borderId="44" xfId="0" applyFont="1" applyBorder="1" applyAlignment="1" applyProtection="1">
      <alignment horizontal="center" vertical="center" wrapText="1"/>
      <protection locked="0"/>
    </xf>
    <xf numFmtId="0" fontId="26" fillId="0" borderId="39" xfId="0" applyFont="1" applyBorder="1" applyAlignment="1" applyProtection="1">
      <alignment horizontal="center" vertical="center" wrapText="1"/>
      <protection locked="0"/>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36" xfId="0" applyFont="1" applyBorder="1" applyAlignment="1" applyProtection="1">
      <alignment vertical="center" shrinkToFit="1"/>
      <protection locked="0"/>
    </xf>
    <xf numFmtId="0" fontId="27" fillId="0" borderId="39" xfId="0" applyFont="1" applyBorder="1" applyAlignment="1" applyProtection="1">
      <alignment vertical="center" wrapText="1"/>
      <protection locked="0"/>
    </xf>
    <xf numFmtId="0" fontId="14" fillId="0" borderId="5" xfId="0" applyFont="1" applyBorder="1" applyAlignment="1">
      <alignment vertical="center" wrapText="1"/>
    </xf>
    <xf numFmtId="0" fontId="14" fillId="0" borderId="10" xfId="0" applyFont="1" applyBorder="1" applyAlignment="1">
      <alignment vertical="center" wrapText="1"/>
    </xf>
    <xf numFmtId="0" fontId="14" fillId="0" borderId="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9" xfId="0" applyFont="1" applyBorder="1" applyAlignment="1">
      <alignment horizontal="right" vertical="center" wrapText="1"/>
    </xf>
    <xf numFmtId="0" fontId="14" fillId="0" borderId="10" xfId="0" applyFont="1" applyBorder="1" applyAlignment="1">
      <alignment horizontal="right" vertical="center" wrapText="1"/>
    </xf>
    <xf numFmtId="0" fontId="20" fillId="0" borderId="49" xfId="0" applyFont="1" applyBorder="1" applyAlignment="1">
      <alignment horizontal="center" vertical="center" textRotation="255" wrapText="1"/>
    </xf>
    <xf numFmtId="0" fontId="20" fillId="0" borderId="51" xfId="0" applyFont="1" applyBorder="1" applyAlignment="1">
      <alignment horizontal="center" vertical="center" textRotation="255" wrapText="1"/>
    </xf>
    <xf numFmtId="0" fontId="20" fillId="0" borderId="54" xfId="0" applyFont="1" applyBorder="1" applyAlignment="1">
      <alignment horizontal="center" vertical="center" textRotation="255" wrapText="1"/>
    </xf>
    <xf numFmtId="0" fontId="20" fillId="0" borderId="52" xfId="0" applyFont="1" applyBorder="1" applyAlignment="1">
      <alignment horizontal="center" vertical="center" textRotation="255" wrapText="1"/>
    </xf>
    <xf numFmtId="0" fontId="20" fillId="0" borderId="55" xfId="0" applyFont="1" applyBorder="1" applyAlignment="1">
      <alignment horizontal="center" vertical="center" textRotation="255" wrapText="1"/>
    </xf>
    <xf numFmtId="0" fontId="20" fillId="0" borderId="53" xfId="0" applyFont="1" applyBorder="1" applyAlignment="1">
      <alignment horizontal="center" vertical="center" textRotation="255" wrapText="1"/>
    </xf>
    <xf numFmtId="0" fontId="20" fillId="0" borderId="2" xfId="0" applyFont="1" applyBorder="1" applyAlignment="1">
      <alignment horizontal="right" vertical="center" wrapText="1" shrinkToFit="1"/>
    </xf>
    <xf numFmtId="0" fontId="20" fillId="0" borderId="3" xfId="0" applyFont="1" applyBorder="1" applyAlignment="1">
      <alignment horizontal="right" vertical="center" wrapText="1" shrinkToFit="1"/>
    </xf>
    <xf numFmtId="0" fontId="14" fillId="0" borderId="49" xfId="0" applyFont="1" applyBorder="1" applyAlignment="1">
      <alignment horizontal="center"/>
    </xf>
    <xf numFmtId="0" fontId="14" fillId="0" borderId="5" xfId="0" applyFont="1" applyBorder="1" applyAlignment="1">
      <alignment horizontal="center"/>
    </xf>
    <xf numFmtId="0" fontId="20" fillId="0" borderId="43" xfId="0" applyFont="1" applyBorder="1" applyAlignment="1">
      <alignment horizontal="center" vertical="center"/>
    </xf>
    <xf numFmtId="0" fontId="20" fillId="0" borderId="23" xfId="0" applyFont="1" applyBorder="1" applyAlignment="1">
      <alignment horizontal="center" vertical="center"/>
    </xf>
    <xf numFmtId="0" fontId="20" fillId="0" borderId="5" xfId="0" applyFont="1" applyBorder="1" applyAlignment="1">
      <alignment vertical="center" wrapText="1" shrinkToFit="1"/>
    </xf>
    <xf numFmtId="0" fontId="20" fillId="0" borderId="6" xfId="0" applyFont="1" applyBorder="1" applyAlignment="1">
      <alignment vertical="center" wrapText="1" shrinkToFit="1"/>
    </xf>
    <xf numFmtId="0" fontId="20" fillId="0" borderId="23" xfId="0" applyFont="1" applyBorder="1" applyAlignment="1">
      <alignment vertical="center" wrapText="1" shrinkToFit="1"/>
    </xf>
    <xf numFmtId="0" fontId="20" fillId="0" borderId="24" xfId="0" applyFont="1" applyBorder="1" applyAlignment="1">
      <alignment vertical="center" wrapText="1" shrinkToFit="1"/>
    </xf>
    <xf numFmtId="0" fontId="14" fillId="0" borderId="42" xfId="0" applyFont="1" applyBorder="1" applyAlignment="1">
      <alignment horizontal="left" vertical="center" wrapText="1" indent="1"/>
    </xf>
    <xf numFmtId="0" fontId="14" fillId="0" borderId="25" xfId="0" applyFont="1" applyBorder="1" applyAlignment="1">
      <alignment horizontal="left" vertical="center" indent="1"/>
    </xf>
    <xf numFmtId="0" fontId="14" fillId="0" borderId="55" xfId="0" applyFont="1" applyBorder="1" applyAlignment="1">
      <alignment horizontal="left" vertical="center" indent="1"/>
    </xf>
    <xf numFmtId="0" fontId="14" fillId="0" borderId="10" xfId="0" applyFont="1" applyBorder="1" applyAlignment="1">
      <alignment horizontal="left" vertical="center" indent="1"/>
    </xf>
    <xf numFmtId="0" fontId="14" fillId="0" borderId="42" xfId="0" applyFont="1" applyBorder="1" applyAlignment="1">
      <alignment horizontal="left" vertical="center" wrapText="1"/>
    </xf>
    <xf numFmtId="0" fontId="14" fillId="0" borderId="25" xfId="0" applyFont="1" applyBorder="1" applyAlignment="1">
      <alignment horizontal="left" vertical="center"/>
    </xf>
    <xf numFmtId="0" fontId="14" fillId="0" borderId="55" xfId="0" applyFont="1" applyBorder="1" applyAlignment="1">
      <alignment horizontal="left" vertical="center"/>
    </xf>
    <xf numFmtId="0" fontId="14" fillId="0" borderId="10" xfId="0" applyFont="1" applyBorder="1" applyAlignment="1">
      <alignment horizontal="left" vertical="center"/>
    </xf>
    <xf numFmtId="0" fontId="20" fillId="0" borderId="25" xfId="0" applyFont="1" applyBorder="1" applyAlignment="1">
      <alignment vertical="center" wrapText="1" shrinkToFit="1"/>
    </xf>
    <xf numFmtId="0" fontId="20" fillId="0" borderId="26" xfId="0" applyFont="1" applyBorder="1" applyAlignment="1">
      <alignment vertical="center" wrapText="1" shrinkToFit="1"/>
    </xf>
    <xf numFmtId="0" fontId="20" fillId="0" borderId="10" xfId="0" applyFont="1" applyBorder="1" applyAlignment="1">
      <alignment vertical="center" wrapText="1" shrinkToFit="1"/>
    </xf>
    <xf numFmtId="0" fontId="20" fillId="0" borderId="11" xfId="0" applyFont="1" applyBorder="1" applyAlignment="1">
      <alignment vertical="center" wrapText="1" shrinkToFit="1"/>
    </xf>
    <xf numFmtId="0" fontId="14" fillId="0" borderId="33" xfId="0" applyFont="1" applyBorder="1" applyAlignment="1">
      <alignment horizontal="center" vertical="center" textRotation="255"/>
    </xf>
    <xf numFmtId="0" fontId="14" fillId="0" borderId="73" xfId="0" applyFont="1" applyBorder="1" applyAlignment="1">
      <alignment horizontal="center" vertical="center" textRotation="255"/>
    </xf>
    <xf numFmtId="0" fontId="14" fillId="0" borderId="74" xfId="0" applyFont="1" applyBorder="1" applyAlignment="1">
      <alignment horizontal="center" vertical="center" textRotation="255"/>
    </xf>
    <xf numFmtId="0" fontId="13" fillId="0" borderId="53" xfId="0" applyFont="1" applyBorder="1" applyAlignment="1">
      <alignment horizontal="center" vertical="center" wrapText="1"/>
    </xf>
    <xf numFmtId="0" fontId="14" fillId="0" borderId="4" xfId="0" applyFont="1" applyBorder="1" applyAlignment="1">
      <alignment vertical="center"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7" xfId="0" applyFont="1" applyBorder="1" applyAlignment="1">
      <alignment vertical="top" wrapText="1"/>
    </xf>
    <xf numFmtId="0" fontId="5" fillId="0" borderId="0" xfId="0" applyFont="1" applyAlignment="1">
      <alignment vertical="top" wrapText="1"/>
    </xf>
    <xf numFmtId="0" fontId="5" fillId="0" borderId="8" xfId="0" applyFont="1" applyBorder="1" applyAlignment="1">
      <alignment vertical="top" wrapText="1"/>
    </xf>
    <xf numFmtId="0" fontId="27" fillId="0" borderId="5" xfId="0" applyFont="1" applyBorder="1" applyProtection="1">
      <alignment vertical="center"/>
      <protection locked="0"/>
    </xf>
    <xf numFmtId="0" fontId="5" fillId="0" borderId="16" xfId="0" applyFont="1" applyBorder="1" applyAlignment="1">
      <alignment vertical="top" wrapText="1"/>
    </xf>
    <xf numFmtId="0" fontId="5" fillId="0" borderId="17" xfId="0" applyFont="1" applyBorder="1" applyAlignment="1">
      <alignment vertical="top" wrapText="1"/>
    </xf>
    <xf numFmtId="0" fontId="5" fillId="0" borderId="18" xfId="0" applyFont="1" applyBorder="1" applyAlignment="1">
      <alignment vertical="top" wrapText="1"/>
    </xf>
    <xf numFmtId="0" fontId="5" fillId="0" borderId="56" xfId="0" applyFont="1" applyBorder="1" applyAlignment="1">
      <alignment vertical="top" wrapText="1"/>
    </xf>
    <xf numFmtId="0" fontId="5" fillId="0" borderId="57" xfId="0" applyFont="1" applyBorder="1" applyAlignment="1">
      <alignment vertical="top" wrapText="1"/>
    </xf>
    <xf numFmtId="0" fontId="5" fillId="0" borderId="58" xfId="0" applyFont="1" applyBorder="1" applyAlignment="1">
      <alignment vertical="top" wrapText="1"/>
    </xf>
    <xf numFmtId="0" fontId="27" fillId="4" borderId="9" xfId="0" applyFont="1" applyFill="1" applyBorder="1" applyAlignment="1" applyProtection="1">
      <alignment vertical="center" wrapText="1"/>
      <protection locked="0"/>
    </xf>
    <xf numFmtId="0" fontId="27" fillId="4" borderId="10" xfId="0" applyFont="1" applyFill="1" applyBorder="1" applyAlignment="1" applyProtection="1">
      <alignment vertical="center" wrapText="1"/>
      <protection locked="0"/>
    </xf>
    <xf numFmtId="0" fontId="6" fillId="4" borderId="10" xfId="0" applyFont="1" applyFill="1" applyBorder="1" applyAlignment="1" applyProtection="1">
      <alignment vertical="center" wrapText="1"/>
      <protection locked="0"/>
    </xf>
    <xf numFmtId="0" fontId="6" fillId="4" borderId="11" xfId="0" applyFont="1" applyFill="1" applyBorder="1" applyAlignment="1" applyProtection="1">
      <alignment vertical="center" wrapText="1"/>
      <protection locked="0"/>
    </xf>
    <xf numFmtId="0" fontId="32" fillId="0" borderId="10" xfId="0" applyFont="1" applyBorder="1" applyAlignment="1" applyProtection="1">
      <alignment vertical="center" wrapText="1"/>
      <protection locked="0"/>
    </xf>
    <xf numFmtId="0" fontId="32" fillId="0" borderId="11" xfId="0" applyFont="1" applyBorder="1" applyAlignment="1" applyProtection="1">
      <alignment vertical="center" wrapText="1"/>
      <protection locked="0"/>
    </xf>
    <xf numFmtId="0" fontId="27" fillId="0" borderId="10" xfId="0" applyFont="1" applyBorder="1">
      <alignment vertical="center"/>
    </xf>
    <xf numFmtId="0" fontId="5" fillId="0" borderId="23" xfId="0" applyFont="1" applyBorder="1" applyAlignment="1">
      <alignment vertical="top" wrapText="1"/>
    </xf>
    <xf numFmtId="0" fontId="5" fillId="0" borderId="24" xfId="0" applyFont="1" applyBorder="1" applyAlignment="1">
      <alignment vertical="top" wrapText="1"/>
    </xf>
    <xf numFmtId="0" fontId="27" fillId="0" borderId="10" xfId="0" applyFont="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27" fillId="0" borderId="10" xfId="0" applyFont="1" applyBorder="1" applyProtection="1">
      <alignment vertical="center"/>
      <protection locked="0"/>
    </xf>
    <xf numFmtId="0" fontId="27" fillId="0" borderId="11" xfId="0" applyFont="1" applyBorder="1" applyProtection="1">
      <alignment vertical="center"/>
      <protection locked="0"/>
    </xf>
    <xf numFmtId="0" fontId="20" fillId="0" borderId="0" xfId="0" applyFont="1" applyAlignment="1">
      <alignment horizontal="center" vertical="center"/>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2" xfId="0" applyFont="1"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8" xfId="0" applyFont="1" applyBorder="1" applyAlignment="1" applyProtection="1">
      <alignment vertical="center" wrapText="1"/>
      <protection locked="0"/>
    </xf>
    <xf numFmtId="0" fontId="35" fillId="0" borderId="5" xfId="0" applyFont="1" applyBorder="1" applyAlignment="1">
      <alignment vertical="center" wrapText="1"/>
    </xf>
    <xf numFmtId="0" fontId="35" fillId="0" borderId="6" xfId="0" applyFont="1" applyBorder="1" applyAlignment="1">
      <alignment vertical="center"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26" fillId="0" borderId="62"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64" xfId="0" applyFont="1" applyBorder="1" applyAlignment="1">
      <alignment horizontal="center" vertical="center" shrinkToFit="1"/>
    </xf>
    <xf numFmtId="0" fontId="58" fillId="0" borderId="10" xfId="0" applyFont="1" applyBorder="1" applyAlignment="1">
      <alignment horizontal="center" vertical="center" wrapText="1"/>
    </xf>
    <xf numFmtId="0" fontId="57" fillId="0" borderId="10" xfId="0" applyFont="1" applyBorder="1" applyAlignment="1">
      <alignment horizontal="center" vertical="center"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0" borderId="6" xfId="0" applyFont="1" applyBorder="1" applyAlignment="1">
      <alignment vertical="top" wrapText="1"/>
    </xf>
    <xf numFmtId="0" fontId="14" fillId="0" borderId="7" xfId="0" applyFont="1" applyBorder="1" applyAlignment="1">
      <alignment vertical="top" wrapText="1"/>
    </xf>
    <xf numFmtId="0" fontId="14" fillId="0" borderId="0" xfId="0" applyFont="1" applyAlignment="1">
      <alignment vertical="top" wrapText="1"/>
    </xf>
    <xf numFmtId="0" fontId="14" fillId="0" borderId="8" xfId="0" applyFont="1" applyBorder="1" applyAlignment="1">
      <alignment vertical="top" wrapText="1"/>
    </xf>
    <xf numFmtId="0" fontId="5" fillId="0" borderId="27"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22" xfId="0" applyFont="1" applyBorder="1" applyAlignment="1">
      <alignment vertical="top" wrapText="1"/>
    </xf>
    <xf numFmtId="0" fontId="35" fillId="0" borderId="5" xfId="0" applyFont="1" applyBorder="1" applyAlignment="1">
      <alignment horizontal="right" vertical="center" wrapText="1"/>
    </xf>
    <xf numFmtId="0" fontId="35" fillId="0" borderId="10" xfId="0" applyFont="1" applyBorder="1" applyAlignment="1">
      <alignment horizontal="right" vertical="center" wrapText="1"/>
    </xf>
    <xf numFmtId="0" fontId="14" fillId="0" borderId="2" xfId="0" applyFont="1" applyBorder="1" applyAlignment="1">
      <alignment vertical="center" wrapText="1"/>
    </xf>
    <xf numFmtId="0" fontId="27" fillId="4" borderId="1" xfId="0" applyFont="1" applyFill="1" applyBorder="1" applyAlignment="1" applyProtection="1">
      <alignment vertical="center" wrapText="1"/>
      <protection locked="0"/>
    </xf>
    <xf numFmtId="0" fontId="27" fillId="4" borderId="2" xfId="0" applyFont="1" applyFill="1" applyBorder="1" applyAlignment="1" applyProtection="1">
      <alignment vertical="center" wrapText="1"/>
      <protection locked="0"/>
    </xf>
    <xf numFmtId="0" fontId="27" fillId="4" borderId="3" xfId="0" applyFont="1" applyFill="1" applyBorder="1" applyAlignment="1" applyProtection="1">
      <alignment vertical="center" wrapText="1"/>
      <protection locked="0"/>
    </xf>
    <xf numFmtId="0" fontId="20" fillId="0" borderId="50" xfId="0" applyFont="1" applyBorder="1" applyAlignment="1">
      <alignment vertical="center" wrapText="1"/>
    </xf>
    <xf numFmtId="0" fontId="20" fillId="0" borderId="36" xfId="0" applyFont="1" applyBorder="1" applyAlignment="1">
      <alignment vertical="center" wrapText="1"/>
    </xf>
    <xf numFmtId="0" fontId="20" fillId="0" borderId="37" xfId="0" applyFont="1" applyBorder="1" applyAlignment="1">
      <alignment vertical="center" wrapText="1"/>
    </xf>
    <xf numFmtId="0" fontId="35" fillId="0" borderId="50" xfId="0" applyFont="1" applyBorder="1" applyAlignment="1">
      <alignment vertical="center" wrapText="1"/>
    </xf>
    <xf numFmtId="0" fontId="35" fillId="0" borderId="36" xfId="0" applyFont="1" applyBorder="1" applyAlignment="1">
      <alignment vertical="center" wrapText="1"/>
    </xf>
    <xf numFmtId="0" fontId="35" fillId="0" borderId="37" xfId="0" applyFont="1" applyBorder="1" applyAlignment="1">
      <alignmen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66" xfId="0" applyFont="1" applyBorder="1" applyAlignment="1">
      <alignment horizontal="center" vertical="center"/>
    </xf>
    <xf numFmtId="0" fontId="14" fillId="0" borderId="72" xfId="0" applyFont="1" applyBorder="1" applyAlignment="1">
      <alignment horizontal="center" vertical="center"/>
    </xf>
    <xf numFmtId="0" fontId="22" fillId="0" borderId="7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0" fillId="0" borderId="41" xfId="0" applyFont="1" applyBorder="1" applyAlignment="1">
      <alignment vertical="center" wrapText="1"/>
    </xf>
    <xf numFmtId="0" fontId="20" fillId="0" borderId="19" xfId="0" applyFont="1" applyBorder="1" applyAlignment="1">
      <alignment vertical="center" wrapText="1"/>
    </xf>
    <xf numFmtId="0" fontId="20" fillId="0" borderId="44" xfId="0" applyFont="1" applyBorder="1" applyAlignment="1">
      <alignment vertical="center" wrapText="1"/>
    </xf>
    <xf numFmtId="0" fontId="20" fillId="0" borderId="39" xfId="0" applyFont="1" applyBorder="1" applyAlignment="1">
      <alignment vertical="center" wrapText="1"/>
    </xf>
    <xf numFmtId="0" fontId="20" fillId="0" borderId="40" xfId="0" applyFont="1" applyBorder="1" applyAlignment="1">
      <alignment vertical="center" wrapText="1"/>
    </xf>
    <xf numFmtId="0" fontId="32" fillId="4" borderId="10" xfId="0" applyFont="1" applyFill="1" applyBorder="1" applyAlignment="1" applyProtection="1">
      <alignment vertical="center" wrapText="1"/>
      <protection locked="0"/>
    </xf>
    <xf numFmtId="0" fontId="32" fillId="4" borderId="11" xfId="0" applyFont="1" applyFill="1" applyBorder="1" applyAlignment="1" applyProtection="1">
      <alignment vertical="center" wrapText="1"/>
      <protection locked="0"/>
    </xf>
    <xf numFmtId="0" fontId="51" fillId="0" borderId="36" xfId="0" applyFont="1" applyBorder="1" applyAlignment="1">
      <alignment vertical="center" wrapText="1"/>
    </xf>
    <xf numFmtId="0" fontId="51" fillId="0" borderId="37" xfId="0" applyFont="1" applyBorder="1" applyAlignment="1">
      <alignment vertical="center" wrapText="1"/>
    </xf>
    <xf numFmtId="0" fontId="35" fillId="0" borderId="50" xfId="0" applyFont="1" applyBorder="1" applyAlignment="1">
      <alignment horizontal="left" vertical="center" wrapText="1"/>
    </xf>
    <xf numFmtId="0" fontId="35" fillId="0" borderId="36" xfId="0" applyFont="1" applyBorder="1" applyAlignment="1">
      <alignment horizontal="left" vertical="center" wrapText="1"/>
    </xf>
    <xf numFmtId="0" fontId="35" fillId="0" borderId="37" xfId="0" applyFont="1" applyBorder="1" applyAlignment="1">
      <alignment horizontal="left" vertical="center" wrapText="1"/>
    </xf>
    <xf numFmtId="0" fontId="5" fillId="0" borderId="4" xfId="0" applyFont="1" applyBorder="1" applyAlignment="1">
      <alignment vertical="top" wrapText="1" shrinkToFit="1"/>
    </xf>
    <xf numFmtId="0" fontId="5" fillId="0" borderId="5" xfId="0" applyFont="1" applyBorder="1" applyAlignment="1">
      <alignment vertical="top" wrapText="1" shrinkToFit="1"/>
    </xf>
    <xf numFmtId="0" fontId="5" fillId="0" borderId="6" xfId="0" applyFont="1" applyBorder="1" applyAlignment="1">
      <alignment vertical="top" wrapText="1" shrinkToFit="1"/>
    </xf>
    <xf numFmtId="0" fontId="5" fillId="0" borderId="7" xfId="0" applyFont="1" applyBorder="1" applyAlignment="1">
      <alignment vertical="top" wrapText="1" shrinkToFit="1"/>
    </xf>
    <xf numFmtId="0" fontId="5" fillId="0" borderId="0" xfId="0" applyFont="1" applyAlignment="1">
      <alignment vertical="top" wrapText="1" shrinkToFit="1"/>
    </xf>
    <xf numFmtId="0" fontId="5" fillId="0" borderId="8" xfId="0" applyFont="1" applyBorder="1" applyAlignment="1">
      <alignment vertical="top" wrapText="1" shrinkToFit="1"/>
    </xf>
    <xf numFmtId="0" fontId="5" fillId="0" borderId="9" xfId="0" applyFont="1" applyBorder="1" applyAlignment="1">
      <alignment vertical="top" wrapText="1" shrinkToFit="1"/>
    </xf>
    <xf numFmtId="0" fontId="5" fillId="0" borderId="10" xfId="0" applyFont="1" applyBorder="1" applyAlignment="1">
      <alignment vertical="top" wrapText="1" shrinkToFit="1"/>
    </xf>
    <xf numFmtId="0" fontId="5" fillId="0" borderId="11" xfId="0" applyFont="1" applyBorder="1" applyAlignment="1">
      <alignment vertical="top" wrapText="1" shrinkToFit="1"/>
    </xf>
    <xf numFmtId="0" fontId="37" fillId="2" borderId="10" xfId="0" applyFont="1" applyFill="1" applyBorder="1" applyAlignment="1">
      <alignment horizontal="center" vertical="center" shrinkToFit="1"/>
    </xf>
    <xf numFmtId="0" fontId="11" fillId="0" borderId="49" xfId="0" applyFont="1" applyBorder="1" applyAlignment="1">
      <alignment horizontal="center" shrinkToFit="1"/>
    </xf>
    <xf numFmtId="0" fontId="11" fillId="0" borderId="5" xfId="0" applyFont="1" applyBorder="1" applyAlignment="1">
      <alignment horizontal="center" shrinkToFit="1"/>
    </xf>
    <xf numFmtId="0" fontId="20" fillId="0" borderId="10" xfId="0" applyFont="1" applyBorder="1" applyAlignment="1">
      <alignment horizontal="center" vertical="center"/>
    </xf>
    <xf numFmtId="0" fontId="14" fillId="0" borderId="25"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10" xfId="0" applyFont="1" applyBorder="1" applyAlignment="1" applyProtection="1">
      <alignment vertical="top" wrapText="1"/>
      <protection locked="0"/>
    </xf>
    <xf numFmtId="188" fontId="17" fillId="0" borderId="25" xfId="0" applyNumberFormat="1" applyFont="1" applyBorder="1" applyAlignment="1">
      <alignment horizontal="left" vertical="center" shrinkToFit="1"/>
    </xf>
    <xf numFmtId="188" fontId="17" fillId="0" borderId="23" xfId="0" applyNumberFormat="1" applyFont="1" applyBorder="1" applyAlignment="1">
      <alignment horizontal="left" vertical="center" shrinkToFit="1"/>
    </xf>
    <xf numFmtId="177" fontId="14" fillId="0" borderId="42" xfId="0" applyNumberFormat="1" applyFont="1" applyBorder="1" applyAlignment="1">
      <alignment horizontal="center" wrapText="1"/>
    </xf>
    <xf numFmtId="177" fontId="14" fillId="0" borderId="25" xfId="0" applyNumberFormat="1" applyFont="1" applyBorder="1" applyAlignment="1">
      <alignment horizontal="center"/>
    </xf>
    <xf numFmtId="177" fontId="14" fillId="0" borderId="46" xfId="0" applyNumberFormat="1" applyFont="1" applyBorder="1" applyAlignment="1">
      <alignment horizontal="center"/>
    </xf>
    <xf numFmtId="0" fontId="17" fillId="0" borderId="39" xfId="0" applyFont="1" applyBorder="1" applyAlignment="1">
      <alignment horizontal="left" vertical="center" shrinkToFit="1"/>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27" fillId="0" borderId="25" xfId="0" applyFont="1" applyBorder="1">
      <alignment vertical="center"/>
    </xf>
    <xf numFmtId="0" fontId="27" fillId="0" borderId="26" xfId="0" applyFont="1" applyBorder="1">
      <alignment vertical="center"/>
    </xf>
    <xf numFmtId="0" fontId="27" fillId="0" borderId="23" xfId="0" applyFont="1" applyBorder="1">
      <alignment vertical="center"/>
    </xf>
    <xf numFmtId="0" fontId="27" fillId="0" borderId="24" xfId="0" applyFont="1" applyBorder="1">
      <alignment vertical="center"/>
    </xf>
    <xf numFmtId="187" fontId="17" fillId="0" borderId="42" xfId="0" applyNumberFormat="1" applyFont="1" applyBorder="1">
      <alignment vertical="center"/>
    </xf>
    <xf numFmtId="187" fontId="17" fillId="0" borderId="25" xfId="0" applyNumberFormat="1" applyFont="1" applyBorder="1">
      <alignment vertical="center"/>
    </xf>
    <xf numFmtId="187" fontId="17" fillId="0" borderId="43" xfId="0" applyNumberFormat="1" applyFont="1" applyBorder="1">
      <alignment vertical="center"/>
    </xf>
    <xf numFmtId="187" fontId="17" fillId="0" borderId="23" xfId="0" applyNumberFormat="1" applyFont="1" applyBorder="1">
      <alignment vertical="center"/>
    </xf>
    <xf numFmtId="0" fontId="20" fillId="0" borderId="2" xfId="0" applyFont="1" applyBorder="1" applyAlignment="1">
      <alignment vertical="center" wrapText="1" shrinkToFit="1"/>
    </xf>
    <xf numFmtId="0" fontId="20" fillId="0" borderId="3" xfId="0" applyFont="1" applyBorder="1" applyAlignment="1">
      <alignment vertical="center" wrapText="1" shrinkToFit="1"/>
    </xf>
    <xf numFmtId="0" fontId="15" fillId="0" borderId="5" xfId="0" applyFont="1" applyBorder="1" applyAlignment="1">
      <alignment horizontal="center" vertical="center" textRotation="255" wrapText="1"/>
    </xf>
    <xf numFmtId="0" fontId="15" fillId="0" borderId="51" xfId="0" applyFont="1" applyBorder="1" applyAlignment="1">
      <alignment horizontal="center" vertical="center" textRotation="255" wrapText="1"/>
    </xf>
    <xf numFmtId="0" fontId="15" fillId="0" borderId="0" xfId="0" applyFont="1" applyAlignment="1">
      <alignment horizontal="center" vertical="center" textRotation="255" wrapText="1"/>
    </xf>
    <xf numFmtId="0" fontId="15" fillId="0" borderId="52"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15" fillId="0" borderId="53" xfId="0" applyFont="1" applyBorder="1" applyAlignment="1">
      <alignment horizontal="center" vertical="center" textRotation="255" wrapText="1"/>
    </xf>
    <xf numFmtId="0" fontId="14" fillId="0" borderId="49" xfId="0" applyFont="1" applyBorder="1" applyAlignment="1">
      <alignment horizontal="center" vertical="center"/>
    </xf>
    <xf numFmtId="0" fontId="14" fillId="0" borderId="5"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4" fillId="0" borderId="42" xfId="0" applyFont="1" applyBorder="1" applyAlignment="1">
      <alignment horizontal="center" vertical="center" wrapText="1"/>
    </xf>
    <xf numFmtId="0" fontId="14" fillId="0" borderId="25" xfId="0" applyFont="1" applyBorder="1" applyAlignment="1">
      <alignment horizontal="center" vertical="center"/>
    </xf>
    <xf numFmtId="0" fontId="17" fillId="0" borderId="25" xfId="0" applyFont="1" applyBorder="1" applyAlignment="1">
      <alignment vertical="center" wrapText="1"/>
    </xf>
    <xf numFmtId="0" fontId="14" fillId="0" borderId="42" xfId="0" applyFont="1" applyBorder="1" applyAlignment="1">
      <alignment horizontal="center" vertical="center"/>
    </xf>
    <xf numFmtId="0" fontId="14" fillId="0" borderId="46" xfId="0" applyFont="1" applyBorder="1" applyAlignment="1">
      <alignment horizontal="center" vertical="center"/>
    </xf>
    <xf numFmtId="0" fontId="27" fillId="0" borderId="42" xfId="0" applyFont="1" applyBorder="1" applyAlignment="1">
      <alignment vertical="center" wrapText="1"/>
    </xf>
    <xf numFmtId="0" fontId="27" fillId="0" borderId="25" xfId="0" applyFont="1" applyBorder="1" applyAlignment="1">
      <alignment vertical="center" wrapText="1"/>
    </xf>
    <xf numFmtId="0" fontId="27" fillId="0" borderId="26" xfId="0" applyFont="1" applyBorder="1" applyAlignment="1">
      <alignment vertical="center" wrapText="1"/>
    </xf>
    <xf numFmtId="0" fontId="26" fillId="0" borderId="21" xfId="0" applyFont="1" applyBorder="1" applyAlignment="1">
      <alignment horizontal="center" vertical="center"/>
    </xf>
    <xf numFmtId="0" fontId="26" fillId="0" borderId="19" xfId="0" applyFont="1" applyBorder="1" applyAlignment="1">
      <alignment horizontal="center" vertical="center"/>
    </xf>
    <xf numFmtId="0" fontId="17" fillId="0" borderId="33" xfId="0" applyFont="1" applyBorder="1" applyAlignment="1">
      <alignment horizontal="center" vertical="center"/>
    </xf>
    <xf numFmtId="186" fontId="26" fillId="0" borderId="33" xfId="0" applyNumberFormat="1" applyFont="1" applyBorder="1" applyAlignment="1">
      <alignment horizontal="center" vertical="center"/>
    </xf>
    <xf numFmtId="186" fontId="26" fillId="0" borderId="34" xfId="0" applyNumberFormat="1" applyFont="1" applyBorder="1" applyAlignment="1">
      <alignment horizontal="center" vertical="center"/>
    </xf>
    <xf numFmtId="0" fontId="26" fillId="0" borderId="36" xfId="0" quotePrefix="1" applyFont="1" applyBorder="1" applyAlignment="1">
      <alignment horizontal="left" vertical="center"/>
    </xf>
    <xf numFmtId="0" fontId="26" fillId="0" borderId="36" xfId="0" applyFont="1" applyBorder="1" applyAlignment="1">
      <alignment horizontal="left" vertical="center"/>
    </xf>
    <xf numFmtId="178" fontId="17" fillId="0" borderId="21" xfId="0" applyNumberFormat="1" applyFont="1" applyBorder="1" applyAlignment="1">
      <alignment horizontal="left" vertical="center" indent="1"/>
    </xf>
    <xf numFmtId="49" fontId="26" fillId="0" borderId="21" xfId="0" applyNumberFormat="1" applyFont="1" applyBorder="1" applyAlignment="1">
      <alignment horizontal="center" vertical="center"/>
    </xf>
    <xf numFmtId="49" fontId="26" fillId="0" borderId="45" xfId="0" applyNumberFormat="1" applyFont="1" applyBorder="1" applyAlignment="1">
      <alignment horizontal="center" vertical="center"/>
    </xf>
    <xf numFmtId="0" fontId="27" fillId="0" borderId="23" xfId="0" applyFont="1" applyBorder="1" applyAlignment="1">
      <alignment vertical="center" wrapText="1"/>
    </xf>
  </cellXfs>
  <cellStyles count="2">
    <cellStyle name="標準" xfId="0" builtinId="0"/>
    <cellStyle name="標準 2" xfId="1" xr:uid="{8E847B6E-6013-4354-B839-787B72DEFC8F}"/>
  </cellStyles>
  <dxfs count="204">
    <dxf>
      <font>
        <b/>
        <i val="0"/>
      </font>
      <fill>
        <patternFill>
          <bgColor theme="8"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5"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border>
        <top style="hair">
          <color auto="1"/>
        </top>
      </border>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b/>
        <i val="0"/>
        <strike val="0"/>
        <color rgb="FFC00000"/>
      </font>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ont>
        <b/>
        <i val="0"/>
      </font>
    </dxf>
    <dxf>
      <fill>
        <patternFill>
          <bgColor theme="0" tint="-4.9989318521683403E-2"/>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strike val="0"/>
        <color rgb="FFC00000"/>
      </font>
    </dxf>
    <dxf>
      <fill>
        <patternFill>
          <bgColor theme="0" tint="-4.9989318521683403E-2"/>
        </patternFill>
      </fill>
    </dxf>
    <dxf>
      <fill>
        <patternFill>
          <bgColor theme="0" tint="-4.9989318521683403E-2"/>
        </patternFill>
      </fill>
    </dxf>
    <dxf>
      <fill>
        <patternFill>
          <bgColor theme="7" tint="0.79998168889431442"/>
        </patternFill>
      </fill>
    </dxf>
    <dxf>
      <font>
        <color rgb="FFC00000"/>
      </font>
      <fill>
        <patternFill>
          <bgColor theme="5" tint="0.79998168889431442"/>
        </patternFill>
      </fill>
    </dxf>
    <dxf>
      <font>
        <color rgb="FFC00000"/>
      </font>
      <fill>
        <patternFill>
          <bgColor theme="5" tint="0.79998168889431442"/>
        </patternFill>
      </fill>
      <border>
        <top style="hair">
          <color auto="1"/>
        </top>
        <bottom style="hair">
          <color auto="1"/>
        </bottom>
        <vertical/>
        <horizontal/>
      </border>
    </dxf>
    <dxf>
      <font>
        <color rgb="FFC00000"/>
      </font>
      <fill>
        <patternFill>
          <bgColor theme="5" tint="0.79998168889431442"/>
        </patternFill>
      </fill>
      <border>
        <bottom style="hair">
          <color auto="1"/>
        </bottom>
      </border>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b/>
        <i val="0"/>
        <color rgb="FFC00000"/>
      </font>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ont>
        <b/>
        <i val="0"/>
      </font>
    </dxf>
    <dxf>
      <fill>
        <patternFill>
          <bgColor theme="0" tint="-4.9989318521683403E-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b/>
        <i val="0"/>
        <color rgb="FFC00000"/>
      </font>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font>
    </dxf>
    <dxf>
      <font>
        <u/>
      </font>
    </dxf>
    <dxf>
      <font>
        <b/>
        <i val="0"/>
        <u/>
        <color auto="1"/>
      </font>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font>
      <fill>
        <patternFill>
          <bgColor theme="7" tint="0.79998168889431442"/>
        </patternFill>
      </fill>
    </dxf>
    <dxf>
      <font>
        <b/>
        <i val="0"/>
        <u/>
      </font>
    </dxf>
    <dxf>
      <font>
        <b/>
        <i val="0"/>
      </font>
    </dxf>
    <dxf>
      <font>
        <b/>
        <i val="0"/>
        <color rgb="FFC00000"/>
      </font>
    </dxf>
    <dxf>
      <font>
        <b/>
        <i val="0"/>
        <color rgb="FFC00000"/>
      </font>
    </dxf>
    <dxf>
      <fill>
        <patternFill>
          <bgColor theme="8" tint="0.79998168889431442"/>
        </patternFill>
      </fill>
    </dxf>
    <dxf>
      <fill>
        <patternFill>
          <bgColor theme="9" tint="0.79998168889431442"/>
        </patternFill>
      </fill>
    </dxf>
    <dxf>
      <fill>
        <patternFill patternType="none">
          <bgColor auto="1"/>
        </patternFill>
      </fill>
    </dxf>
    <dxf>
      <fill>
        <patternFill>
          <bgColor theme="0" tint="-4.9989318521683403E-2"/>
        </patternFill>
      </fill>
    </dxf>
    <dxf>
      <font>
        <color rgb="FFC00000"/>
      </font>
    </dxf>
    <dxf>
      <font>
        <b/>
        <i val="0"/>
        <u/>
      </font>
    </dxf>
    <dxf>
      <font>
        <b/>
        <i val="0"/>
      </font>
      <fill>
        <patternFill>
          <bgColor theme="9" tint="0.79998168889431442"/>
        </patternFill>
      </fill>
    </dxf>
    <dxf>
      <font>
        <u/>
      </font>
    </dxf>
    <dxf>
      <font>
        <b/>
        <i val="0"/>
        <u/>
      </font>
    </dxf>
    <dxf>
      <font>
        <b/>
        <i val="0"/>
        <u/>
      </font>
    </dxf>
    <dxf>
      <fill>
        <patternFill>
          <bgColor theme="0" tint="-4.9989318521683403E-2"/>
        </patternFill>
      </fill>
    </dxf>
    <dxf>
      <fill>
        <patternFill>
          <bgColor theme="0" tint="-4.9989318521683403E-2"/>
        </patternFill>
      </fill>
    </dxf>
    <dxf>
      <fill>
        <patternFill>
          <bgColor theme="0" tint="-4.9989318521683403E-2"/>
        </patternFill>
      </fill>
    </dxf>
    <dxf>
      <font>
        <u/>
      </font>
    </dxf>
    <dxf>
      <font>
        <b/>
        <i val="0"/>
        <u/>
      </font>
    </dxf>
    <dxf>
      <font>
        <b/>
        <i val="0"/>
        <u/>
      </font>
    </dxf>
    <dxf>
      <font>
        <b/>
        <i val="0"/>
        <u/>
      </font>
    </dxf>
    <dxf>
      <font>
        <b/>
        <i val="0"/>
      </font>
      <fill>
        <patternFill>
          <bgColor theme="0" tint="-4.9989318521683403E-2"/>
        </patternFill>
      </fill>
    </dxf>
    <dxf>
      <font>
        <u/>
      </font>
    </dxf>
    <dxf>
      <font>
        <b/>
        <i val="0"/>
        <u/>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u/>
      </font>
    </dxf>
    <dxf>
      <font>
        <b/>
        <i val="0"/>
        <u/>
      </font>
    </dxf>
    <dxf>
      <fill>
        <patternFill>
          <bgColor theme="7" tint="0.79998168889431442"/>
        </patternFill>
      </fill>
    </dxf>
    <dxf>
      <fill>
        <patternFill>
          <bgColor theme="0"/>
        </patternFill>
      </fill>
    </dxf>
    <dxf>
      <fill>
        <patternFill>
          <bgColor theme="0" tint="-4.9989318521683403E-2"/>
        </patternFill>
      </fill>
    </dxf>
    <dxf>
      <fill>
        <patternFill>
          <bgColor theme="0" tint="-4.9989318521683403E-2"/>
        </patternFill>
      </fill>
    </dxf>
    <dxf>
      <font>
        <b/>
        <i val="0"/>
        <strike val="0"/>
        <u/>
      </font>
    </dxf>
    <dxf>
      <fill>
        <patternFill>
          <bgColor theme="0" tint="-4.9989318521683403E-2"/>
        </patternFill>
      </fill>
    </dxf>
    <dxf>
      <font>
        <u/>
      </font>
    </dxf>
    <dxf>
      <font>
        <b/>
        <i val="0"/>
        <u/>
      </font>
    </dxf>
    <dxf>
      <font>
        <b/>
        <i val="0"/>
        <u/>
      </font>
    </dxf>
    <dxf>
      <fill>
        <patternFill>
          <bgColor theme="0" tint="-4.9989318521683403E-2"/>
        </patternFill>
      </fill>
    </dxf>
    <dxf>
      <font>
        <u/>
      </font>
    </dxf>
    <dxf>
      <font>
        <b/>
        <i val="0"/>
        <u/>
      </font>
    </dxf>
    <dxf>
      <font>
        <b/>
        <i val="0"/>
        <strike val="0"/>
        <u val="none"/>
      </font>
    </dxf>
    <dxf>
      <font>
        <b/>
        <i val="0"/>
        <u/>
      </font>
    </dxf>
    <dxf>
      <font>
        <b/>
        <i val="0"/>
        <u/>
      </font>
    </dxf>
    <dxf>
      <font>
        <b/>
        <i val="0"/>
        <u/>
      </font>
    </dxf>
    <dxf>
      <font>
        <b/>
        <i val="0"/>
        <u/>
      </font>
    </dxf>
    <dxf>
      <font>
        <b/>
        <i val="0"/>
        <strike val="0"/>
        <u/>
        <color auto="1"/>
      </font>
    </dxf>
    <dxf>
      <font>
        <b/>
        <i val="0"/>
        <u/>
      </font>
    </dxf>
    <dxf>
      <font>
        <b/>
        <i val="0"/>
        <u/>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font>
    </dxf>
    <dxf>
      <font>
        <b/>
        <i val="0"/>
      </font>
    </dxf>
    <dxf>
      <fill>
        <patternFill>
          <bgColor theme="0" tint="-4.9989318521683403E-2"/>
        </patternFill>
      </fill>
    </dxf>
    <dxf>
      <fill>
        <patternFill>
          <bgColor theme="5" tint="0.79998168889431442"/>
        </patternFill>
      </fill>
      <border>
        <left style="hair">
          <color auto="1"/>
        </left>
        <right style="hair">
          <color auto="1"/>
        </right>
        <top style="hair">
          <color auto="1"/>
        </top>
        <bottom style="thin">
          <color auto="1"/>
        </bottom>
        <vertical/>
        <horizontal/>
      </border>
    </dxf>
    <dxf>
      <fill>
        <patternFill>
          <bgColor theme="0" tint="-4.9989318521683403E-2"/>
        </patternFill>
      </fill>
    </dxf>
    <dxf>
      <fill>
        <patternFill>
          <bgColor theme="5" tint="0.79998168889431442"/>
        </patternFill>
      </fill>
      <border>
        <left style="hair">
          <color auto="1"/>
        </left>
        <right style="hair">
          <color auto="1"/>
        </right>
        <top style="thin">
          <color auto="1"/>
        </top>
        <bottom style="thin">
          <color auto="1"/>
        </bottom>
        <vertical/>
        <horizontal/>
      </border>
    </dxf>
    <dxf>
      <border>
        <right style="hair">
          <color auto="1"/>
        </right>
        <top/>
        <bottom style="thin">
          <color auto="1"/>
        </bottom>
        <vertical/>
        <horizontal/>
      </border>
    </dxf>
    <dxf>
      <fill>
        <patternFill>
          <bgColor theme="5" tint="0.79998168889431442"/>
        </patternFill>
      </fill>
      <border>
        <left style="hair">
          <color auto="1"/>
        </left>
        <right style="hair">
          <color auto="1"/>
        </right>
        <top style="thin">
          <color auto="1"/>
        </top>
        <bottom style="thin">
          <color auto="1"/>
        </bottom>
        <vertical/>
        <horizontal/>
      </border>
    </dxf>
    <dxf>
      <border>
        <right style="hair">
          <color auto="1"/>
        </right>
        <top style="thin">
          <color auto="1"/>
        </top>
        <vertical/>
        <horizontal/>
      </border>
    </dxf>
    <dxf>
      <fill>
        <patternFill>
          <bgColor theme="5" tint="0.79998168889431442"/>
        </patternFill>
      </fill>
      <border>
        <left style="hair">
          <color auto="1"/>
        </left>
        <right style="hair">
          <color auto="1"/>
        </right>
        <top style="hair">
          <color auto="1"/>
        </top>
        <bottom style="thin">
          <color auto="1"/>
        </bottom>
        <vertical/>
        <horizontal/>
      </border>
    </dxf>
    <dxf>
      <fill>
        <patternFill>
          <bgColor theme="5" tint="0.79998168889431442"/>
        </patternFill>
      </fill>
      <border>
        <left style="hair">
          <color auto="1"/>
        </left>
        <right style="hair">
          <color auto="1"/>
        </right>
        <top style="hair">
          <color auto="1"/>
        </top>
        <bottom style="thin">
          <color auto="1"/>
        </bottom>
        <vertical/>
        <horizontal/>
      </border>
    </dxf>
    <dxf>
      <fill>
        <patternFill>
          <bgColor theme="5" tint="0.79998168889431442"/>
        </patternFill>
      </fill>
      <border>
        <left style="hair">
          <color auto="1"/>
        </left>
        <right style="hair">
          <color auto="1"/>
        </right>
        <top style="hair">
          <color auto="1"/>
        </top>
        <bottom style="thin">
          <color auto="1"/>
        </bottom>
        <vertical/>
        <horizontal/>
      </border>
    </dxf>
    <dxf>
      <fill>
        <patternFill>
          <bgColor theme="5" tint="0.79998168889431442"/>
        </patternFill>
      </fill>
      <border>
        <left style="hair">
          <color auto="1"/>
        </left>
        <right style="hair">
          <color auto="1"/>
        </right>
        <top style="hair">
          <color auto="1"/>
        </top>
        <bottom style="hair">
          <color auto="1"/>
        </bottom>
        <vertical/>
        <horizontal/>
      </border>
    </dxf>
    <dxf>
      <fill>
        <patternFill>
          <bgColor theme="5" tint="0.79998168889431442"/>
        </patternFill>
      </fill>
      <border>
        <left style="hair">
          <color auto="1"/>
        </left>
        <right style="hair">
          <color auto="1"/>
        </right>
        <top style="hair">
          <color auto="1"/>
        </top>
        <bottom style="hair">
          <color auto="1"/>
        </bottom>
        <vertical/>
        <horizontal/>
      </border>
    </dxf>
    <dxf>
      <fill>
        <patternFill>
          <bgColor theme="5" tint="0.79998168889431442"/>
        </patternFill>
      </fill>
      <border>
        <left style="hair">
          <color auto="1"/>
        </left>
        <right style="hair">
          <color auto="1"/>
        </right>
        <top style="hair">
          <color auto="1"/>
        </top>
        <bottom style="hair">
          <color auto="1"/>
        </bottom>
        <vertical/>
        <horizontal/>
      </border>
    </dxf>
    <dxf>
      <fill>
        <patternFill>
          <bgColor theme="5" tint="0.79998168889431442"/>
        </patternFill>
      </fill>
      <border>
        <left style="hair">
          <color auto="1"/>
        </left>
        <right style="hair">
          <color auto="1"/>
        </right>
        <bottom style="hair">
          <color auto="1"/>
        </bottom>
        <vertical/>
        <horizontal/>
      </border>
    </dxf>
    <dxf>
      <fill>
        <patternFill>
          <bgColor theme="5" tint="0.79998168889431442"/>
        </patternFill>
      </fill>
      <border>
        <left style="hair">
          <color auto="1"/>
        </left>
        <right style="hair">
          <color auto="1"/>
        </right>
        <top style="thin">
          <color auto="1"/>
        </top>
        <vertical/>
        <horizontal/>
      </border>
    </dxf>
    <dxf>
      <fill>
        <patternFill patternType="none">
          <bgColor auto="1"/>
        </patternFill>
      </fill>
      <border>
        <left/>
        <right style="hair">
          <color auto="1"/>
        </right>
        <top style="thin">
          <color auto="1"/>
        </top>
        <bottom style="thin">
          <color auto="1"/>
        </bottom>
        <vertical/>
        <horizontal/>
      </border>
    </dxf>
    <dxf>
      <fill>
        <patternFill>
          <bgColor theme="5" tint="0.79998168889431442"/>
        </patternFill>
      </fill>
      <border>
        <left style="hair">
          <color auto="1"/>
        </left>
        <right style="hair">
          <color auto="1"/>
        </right>
        <top style="thin">
          <color auto="1"/>
        </top>
        <bottom style="thin">
          <color auto="1"/>
        </bottom>
        <vertical/>
        <horizontal/>
      </border>
    </dxf>
    <dxf>
      <fill>
        <patternFill>
          <bgColor theme="5" tint="0.79998168889431442"/>
        </patternFill>
      </fill>
      <border>
        <left style="hair">
          <color auto="1"/>
        </left>
        <right style="hair">
          <color auto="1"/>
        </right>
        <vertical/>
        <horizontal/>
      </border>
    </dxf>
    <dxf>
      <fill>
        <patternFill>
          <bgColor theme="0" tint="-4.9989318521683403E-2"/>
        </patternFill>
      </fill>
    </dxf>
  </dxfs>
  <tableStyles count="0" defaultTableStyle="TableStyleMedium2" defaultPivotStyle="PivotStyleLight16"/>
  <colors>
    <mruColors>
      <color rgb="FFE5FF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J11" lockText="1" noThreeD="1"/>
</file>

<file path=xl/ctrlProps/ctrlProp10.xml><?xml version="1.0" encoding="utf-8"?>
<formControlPr xmlns="http://schemas.microsoft.com/office/spreadsheetml/2009/9/main" objectType="CheckBox" fmlaLink="S21" lockText="1" noThreeD="1"/>
</file>

<file path=xl/ctrlProps/ctrlProp100.xml><?xml version="1.0" encoding="utf-8"?>
<formControlPr xmlns="http://schemas.microsoft.com/office/spreadsheetml/2009/9/main" objectType="CheckBox" fmlaLink="B34" lockText="1" noThreeD="1"/>
</file>

<file path=xl/ctrlProps/ctrlProp101.xml><?xml version="1.0" encoding="utf-8"?>
<formControlPr xmlns="http://schemas.microsoft.com/office/spreadsheetml/2009/9/main" objectType="CheckBox" fmlaLink="$Q$31" lockText="1" noThreeD="1"/>
</file>

<file path=xl/ctrlProps/ctrlProp11.xml><?xml version="1.0" encoding="utf-8"?>
<formControlPr xmlns="http://schemas.microsoft.com/office/spreadsheetml/2009/9/main" objectType="CheckBox" fmlaLink="W21" lockText="1" noThreeD="1"/>
</file>

<file path=xl/ctrlProps/ctrlProp12.xml><?xml version="1.0" encoding="utf-8"?>
<formControlPr xmlns="http://schemas.microsoft.com/office/spreadsheetml/2009/9/main" objectType="CheckBox" fmlaLink="P22" lockText="1" noThreeD="1"/>
</file>

<file path=xl/ctrlProps/ctrlProp13.xml><?xml version="1.0" encoding="utf-8"?>
<formControlPr xmlns="http://schemas.microsoft.com/office/spreadsheetml/2009/9/main" objectType="CheckBox" fmlaLink="S22" lockText="1" noThreeD="1"/>
</file>

<file path=xl/ctrlProps/ctrlProp14.xml><?xml version="1.0" encoding="utf-8"?>
<formControlPr xmlns="http://schemas.microsoft.com/office/spreadsheetml/2009/9/main" objectType="CheckBox" fmlaLink="V22" lockText="1" noThreeD="1"/>
</file>

<file path=xl/ctrlProps/ctrlProp15.xml><?xml version="1.0" encoding="utf-8"?>
<formControlPr xmlns="http://schemas.microsoft.com/office/spreadsheetml/2009/9/main" objectType="CheckBox" fmlaLink="J23" lockText="1" noThreeD="1"/>
</file>

<file path=xl/ctrlProps/ctrlProp16.xml><?xml version="1.0" encoding="utf-8"?>
<formControlPr xmlns="http://schemas.microsoft.com/office/spreadsheetml/2009/9/main" objectType="CheckBox" fmlaLink="J15" lockText="1" noThreeD="1"/>
</file>

<file path=xl/ctrlProps/ctrlProp17.xml><?xml version="1.0" encoding="utf-8"?>
<formControlPr xmlns="http://schemas.microsoft.com/office/spreadsheetml/2009/9/main" objectType="CheckBox" fmlaLink="M15" lockText="1" noThreeD="1"/>
</file>

<file path=xl/ctrlProps/ctrlProp18.xml><?xml version="1.0" encoding="utf-8"?>
<formControlPr xmlns="http://schemas.microsoft.com/office/spreadsheetml/2009/9/main" objectType="CheckBox" fmlaLink="P15" lockText="1" noThreeD="1"/>
</file>

<file path=xl/ctrlProps/ctrlProp19.xml><?xml version="1.0" encoding="utf-8"?>
<formControlPr xmlns="http://schemas.microsoft.com/office/spreadsheetml/2009/9/main" objectType="CheckBox" fmlaLink="S15" lockText="1" noThreeD="1"/>
</file>

<file path=xl/ctrlProps/ctrlProp2.xml><?xml version="1.0" encoding="utf-8"?>
<formControlPr xmlns="http://schemas.microsoft.com/office/spreadsheetml/2009/9/main" objectType="CheckBox" fmlaLink="J14" lockText="1" noThreeD="1"/>
</file>

<file path=xl/ctrlProps/ctrlProp20.xml><?xml version="1.0" encoding="utf-8"?>
<formControlPr xmlns="http://schemas.microsoft.com/office/spreadsheetml/2009/9/main" objectType="CheckBox" fmlaLink="V15" lockText="1" noThreeD="1"/>
</file>

<file path=xl/ctrlProps/ctrlProp21.xml><?xml version="1.0" encoding="utf-8"?>
<formControlPr xmlns="http://schemas.microsoft.com/office/spreadsheetml/2009/9/main" objectType="CheckBox" fmlaLink="Y15" lockText="1" noThreeD="1"/>
</file>

<file path=xl/ctrlProps/ctrlProp22.xml><?xml version="1.0" encoding="utf-8"?>
<formControlPr xmlns="http://schemas.microsoft.com/office/spreadsheetml/2009/9/main" objectType="CheckBox" fmlaLink="$B$23" lockText="1" noThreeD="1"/>
</file>

<file path=xl/ctrlProps/ctrlProp23.xml><?xml version="1.0" encoding="utf-8"?>
<formControlPr xmlns="http://schemas.microsoft.com/office/spreadsheetml/2009/9/main" objectType="CheckBox" fmlaLink="$E$23" lockText="1" noThreeD="1"/>
</file>

<file path=xl/ctrlProps/ctrlProp24.xml><?xml version="1.0" encoding="utf-8"?>
<formControlPr xmlns="http://schemas.microsoft.com/office/spreadsheetml/2009/9/main" objectType="CheckBox" fmlaLink="$H$23" lockText="1" noThreeD="1"/>
</file>

<file path=xl/ctrlProps/ctrlProp25.xml><?xml version="1.0" encoding="utf-8"?>
<formControlPr xmlns="http://schemas.microsoft.com/office/spreadsheetml/2009/9/main" objectType="CheckBox" fmlaLink="$O$52" lockText="1" noThreeD="1"/>
</file>

<file path=xl/ctrlProps/ctrlProp26.xml><?xml version="1.0" encoding="utf-8"?>
<formControlPr xmlns="http://schemas.microsoft.com/office/spreadsheetml/2009/9/main" objectType="CheckBox" fmlaLink="$B$54" lockText="1" noThreeD="1"/>
</file>

<file path=xl/ctrlProps/ctrlProp27.xml><?xml version="1.0" encoding="utf-8"?>
<formControlPr xmlns="http://schemas.microsoft.com/office/spreadsheetml/2009/9/main" objectType="CheckBox" fmlaLink="$G$54" lockText="1" noThreeD="1"/>
</file>

<file path=xl/ctrlProps/ctrlProp28.xml><?xml version="1.0" encoding="utf-8"?>
<formControlPr xmlns="http://schemas.microsoft.com/office/spreadsheetml/2009/9/main" objectType="CheckBox" fmlaLink="$L$54" lockText="1" noThreeD="1"/>
</file>

<file path=xl/ctrlProps/ctrlProp29.xml><?xml version="1.0" encoding="utf-8"?>
<formControlPr xmlns="http://schemas.microsoft.com/office/spreadsheetml/2009/9/main" objectType="CheckBox" fmlaLink="$N$58" lockText="1" noThreeD="1"/>
</file>

<file path=xl/ctrlProps/ctrlProp3.xml><?xml version="1.0" encoding="utf-8"?>
<formControlPr xmlns="http://schemas.microsoft.com/office/spreadsheetml/2009/9/main" objectType="CheckBox" fmlaLink="J24" lockText="1" noThreeD="1"/>
</file>

<file path=xl/ctrlProps/ctrlProp30.xml><?xml version="1.0" encoding="utf-8"?>
<formControlPr xmlns="http://schemas.microsoft.com/office/spreadsheetml/2009/9/main" objectType="CheckBox" fmlaLink="$O$33" lockText="1" noThreeD="1"/>
</file>

<file path=xl/ctrlProps/ctrlProp31.xml><?xml version="1.0" encoding="utf-8"?>
<formControlPr xmlns="http://schemas.microsoft.com/office/spreadsheetml/2009/9/main" objectType="CheckBox" fmlaLink="$B$35" lockText="1" noThreeD="1"/>
</file>

<file path=xl/ctrlProps/ctrlProp32.xml><?xml version="1.0" encoding="utf-8"?>
<formControlPr xmlns="http://schemas.microsoft.com/office/spreadsheetml/2009/9/main" objectType="CheckBox" fmlaLink="$F$35" lockText="1" noThreeD="1"/>
</file>

<file path=xl/ctrlProps/ctrlProp33.xml><?xml version="1.0" encoding="utf-8"?>
<formControlPr xmlns="http://schemas.microsoft.com/office/spreadsheetml/2009/9/main" objectType="CheckBox" fmlaLink="B38" lockText="1" noThreeD="1"/>
</file>

<file path=xl/ctrlProps/ctrlProp34.xml><?xml version="1.0" encoding="utf-8"?>
<formControlPr xmlns="http://schemas.microsoft.com/office/spreadsheetml/2009/9/main" objectType="CheckBox" fmlaLink="B41" lockText="1" noThreeD="1"/>
</file>

<file path=xl/ctrlProps/ctrlProp35.xml><?xml version="1.0" encoding="utf-8"?>
<formControlPr xmlns="http://schemas.microsoft.com/office/spreadsheetml/2009/9/main" objectType="CheckBox" fmlaLink="B42" lockText="1" noThreeD="1"/>
</file>

<file path=xl/ctrlProps/ctrlProp36.xml><?xml version="1.0" encoding="utf-8"?>
<formControlPr xmlns="http://schemas.microsoft.com/office/spreadsheetml/2009/9/main" objectType="CheckBox" fmlaLink="B43" lockText="1" noThreeD="1"/>
</file>

<file path=xl/ctrlProps/ctrlProp37.xml><?xml version="1.0" encoding="utf-8"?>
<formControlPr xmlns="http://schemas.microsoft.com/office/spreadsheetml/2009/9/main" objectType="CheckBox" fmlaLink="B44" lockText="1" noThreeD="1"/>
</file>

<file path=xl/ctrlProps/ctrlProp38.xml><?xml version="1.0" encoding="utf-8"?>
<formControlPr xmlns="http://schemas.microsoft.com/office/spreadsheetml/2009/9/main" objectType="CheckBox" fmlaLink="E41" lockText="1" noThreeD="1"/>
</file>

<file path=xl/ctrlProps/ctrlProp39.xml><?xml version="1.0" encoding="utf-8"?>
<formControlPr xmlns="http://schemas.microsoft.com/office/spreadsheetml/2009/9/main" objectType="CheckBox" fmlaLink="F42" lockText="1" noThreeD="1"/>
</file>

<file path=xl/ctrlProps/ctrlProp4.xml><?xml version="1.0" encoding="utf-8"?>
<formControlPr xmlns="http://schemas.microsoft.com/office/spreadsheetml/2009/9/main" objectType="CheckBox" fmlaLink="X24" lockText="1" noThreeD="1"/>
</file>

<file path=xl/ctrlProps/ctrlProp40.xml><?xml version="1.0" encoding="utf-8"?>
<formControlPr xmlns="http://schemas.microsoft.com/office/spreadsheetml/2009/9/main" objectType="CheckBox" fmlaLink="E43" lockText="1" noThreeD="1"/>
</file>

<file path=xl/ctrlProps/ctrlProp41.xml><?xml version="1.0" encoding="utf-8"?>
<formControlPr xmlns="http://schemas.microsoft.com/office/spreadsheetml/2009/9/main" objectType="CheckBox" fmlaLink="I41" lockText="1" noThreeD="1"/>
</file>

<file path=xl/ctrlProps/ctrlProp42.xml><?xml version="1.0" encoding="utf-8"?>
<formControlPr xmlns="http://schemas.microsoft.com/office/spreadsheetml/2009/9/main" objectType="CheckBox" fmlaLink="J42" lockText="1" noThreeD="1"/>
</file>

<file path=xl/ctrlProps/ctrlProp43.xml><?xml version="1.0" encoding="utf-8"?>
<formControlPr xmlns="http://schemas.microsoft.com/office/spreadsheetml/2009/9/main" objectType="CheckBox" fmlaLink="I43" lockText="1" noThreeD="1"/>
</file>

<file path=xl/ctrlProps/ctrlProp44.xml><?xml version="1.0" encoding="utf-8"?>
<formControlPr xmlns="http://schemas.microsoft.com/office/spreadsheetml/2009/9/main" objectType="CheckBox" fmlaLink="M41" lockText="1" noThreeD="1"/>
</file>

<file path=xl/ctrlProps/ctrlProp45.xml><?xml version="1.0" encoding="utf-8"?>
<formControlPr xmlns="http://schemas.microsoft.com/office/spreadsheetml/2009/9/main" objectType="CheckBox" fmlaLink="N42" lockText="1" noThreeD="1"/>
</file>

<file path=xl/ctrlProps/ctrlProp46.xml><?xml version="1.0" encoding="utf-8"?>
<formControlPr xmlns="http://schemas.microsoft.com/office/spreadsheetml/2009/9/main" objectType="CheckBox" fmlaLink="M43" lockText="1" noThreeD="1"/>
</file>

<file path=xl/ctrlProps/ctrlProp47.xml><?xml version="1.0" encoding="utf-8"?>
<formControlPr xmlns="http://schemas.microsoft.com/office/spreadsheetml/2009/9/main" objectType="CheckBox" fmlaLink="R41" lockText="1" noThreeD="1"/>
</file>

<file path=xl/ctrlProps/ctrlProp48.xml><?xml version="1.0" encoding="utf-8"?>
<formControlPr xmlns="http://schemas.microsoft.com/office/spreadsheetml/2009/9/main" objectType="CheckBox" fmlaLink="R42" lockText="1" noThreeD="1"/>
</file>

<file path=xl/ctrlProps/ctrlProp49.xml><?xml version="1.0" encoding="utf-8"?>
<formControlPr xmlns="http://schemas.microsoft.com/office/spreadsheetml/2009/9/main" objectType="CheckBox" fmlaLink="R43" lockText="1" noThreeD="1"/>
</file>

<file path=xl/ctrlProps/ctrlProp5.xml><?xml version="1.0" encoding="utf-8"?>
<formControlPr xmlns="http://schemas.microsoft.com/office/spreadsheetml/2009/9/main" objectType="CheckBox" fmlaLink="$J$21" lockText="1" noThreeD="1"/>
</file>

<file path=xl/ctrlProps/ctrlProp50.xml><?xml version="1.0" encoding="utf-8"?>
<formControlPr xmlns="http://schemas.microsoft.com/office/spreadsheetml/2009/9/main" objectType="CheckBox" fmlaLink="U41" lockText="1" noThreeD="1"/>
</file>

<file path=xl/ctrlProps/ctrlProp51.xml><?xml version="1.0" encoding="utf-8"?>
<formControlPr xmlns="http://schemas.microsoft.com/office/spreadsheetml/2009/9/main" objectType="CheckBox" fmlaLink="B46" lockText="1" noThreeD="1"/>
</file>

<file path=xl/ctrlProps/ctrlProp52.xml><?xml version="1.0" encoding="utf-8"?>
<formControlPr xmlns="http://schemas.microsoft.com/office/spreadsheetml/2009/9/main" objectType="CheckBox" fmlaLink="G46" lockText="1" noThreeD="1"/>
</file>

<file path=xl/ctrlProps/ctrlProp53.xml><?xml version="1.0" encoding="utf-8"?>
<formControlPr xmlns="http://schemas.microsoft.com/office/spreadsheetml/2009/9/main" objectType="CheckBox" fmlaLink="B78" lockText="1" noThreeD="1"/>
</file>

<file path=xl/ctrlProps/ctrlProp54.xml><?xml version="1.0" encoding="utf-8"?>
<formControlPr xmlns="http://schemas.microsoft.com/office/spreadsheetml/2009/9/main" objectType="CheckBox" fmlaLink="B79" lockText="1" noThreeD="1"/>
</file>

<file path=xl/ctrlProps/ctrlProp55.xml><?xml version="1.0" encoding="utf-8"?>
<formControlPr xmlns="http://schemas.microsoft.com/office/spreadsheetml/2009/9/main" objectType="CheckBox" fmlaLink="B25" lockText="1" noThreeD="1"/>
</file>

<file path=xl/ctrlProps/ctrlProp56.xml><?xml version="1.0" encoding="utf-8"?>
<formControlPr xmlns="http://schemas.microsoft.com/office/spreadsheetml/2009/9/main" objectType="CheckBox" fmlaLink="F25" lockText="1" noThreeD="1"/>
</file>

<file path=xl/ctrlProps/ctrlProp57.xml><?xml version="1.0" encoding="utf-8"?>
<formControlPr xmlns="http://schemas.microsoft.com/office/spreadsheetml/2009/9/main" objectType="CheckBox" fmlaLink="V42" lockText="1" noThreeD="1"/>
</file>

<file path=xl/ctrlProps/ctrlProp58.xml><?xml version="1.0" encoding="utf-8"?>
<formControlPr xmlns="http://schemas.microsoft.com/office/spreadsheetml/2009/9/main" objectType="CheckBox" fmlaLink="T85" lockText="1" noThreeD="1"/>
</file>

<file path=xl/ctrlProps/ctrlProp59.xml><?xml version="1.0" encoding="utf-8"?>
<formControlPr xmlns="http://schemas.microsoft.com/office/spreadsheetml/2009/9/main" objectType="CheckBox" fmlaLink="G26" lockText="1" noThreeD="1"/>
</file>

<file path=xl/ctrlProps/ctrlProp6.xml><?xml version="1.0" encoding="utf-8"?>
<formControlPr xmlns="http://schemas.microsoft.com/office/spreadsheetml/2009/9/main" objectType="CheckBox" fmlaLink="M21" lockText="1" noThreeD="1"/>
</file>

<file path=xl/ctrlProps/ctrlProp60.xml><?xml version="1.0" encoding="utf-8"?>
<formControlPr xmlns="http://schemas.microsoft.com/office/spreadsheetml/2009/9/main" objectType="CheckBox" fmlaLink="G27" lockText="1" noThreeD="1"/>
</file>

<file path=xl/ctrlProps/ctrlProp61.xml><?xml version="1.0" encoding="utf-8"?>
<formControlPr xmlns="http://schemas.microsoft.com/office/spreadsheetml/2009/9/main" objectType="CheckBox" fmlaLink="G28" lockText="1" noThreeD="1"/>
</file>

<file path=xl/ctrlProps/ctrlProp62.xml><?xml version="1.0" encoding="utf-8"?>
<formControlPr xmlns="http://schemas.microsoft.com/office/spreadsheetml/2009/9/main" objectType="CheckBox" fmlaLink="B30" lockText="1" noThreeD="1"/>
</file>

<file path=xl/ctrlProps/ctrlProp63.xml><?xml version="1.0" encoding="utf-8"?>
<formControlPr xmlns="http://schemas.microsoft.com/office/spreadsheetml/2009/9/main" objectType="CheckBox" fmlaLink="B31" lockText="1" noThreeD="1"/>
</file>

<file path=xl/ctrlProps/ctrlProp64.xml><?xml version="1.0" encoding="utf-8"?>
<formControlPr xmlns="http://schemas.microsoft.com/office/spreadsheetml/2009/9/main" objectType="CheckBox" fmlaLink="F38" lockText="1" noThreeD="1"/>
</file>

<file path=xl/ctrlProps/ctrlProp65.xml><?xml version="1.0" encoding="utf-8"?>
<formControlPr xmlns="http://schemas.microsoft.com/office/spreadsheetml/2009/9/main" objectType="Drop" dropStyle="simple" dx="17" sel="0" val="0" widthMin="26"/>
</file>

<file path=xl/ctrlProps/ctrlProp66.xml><?xml version="1.0" encoding="utf-8"?>
<formControlPr xmlns="http://schemas.microsoft.com/office/spreadsheetml/2009/9/main" objectType="CheckBox" fmlaLink="$B$23" lockText="1" noThreeD="1"/>
</file>

<file path=xl/ctrlProps/ctrlProp67.xml><?xml version="1.0" encoding="utf-8"?>
<formControlPr xmlns="http://schemas.microsoft.com/office/spreadsheetml/2009/9/main" objectType="CheckBox" fmlaLink="$E$23" lockText="1" noThreeD="1"/>
</file>

<file path=xl/ctrlProps/ctrlProp68.xml><?xml version="1.0" encoding="utf-8"?>
<formControlPr xmlns="http://schemas.microsoft.com/office/spreadsheetml/2009/9/main" objectType="CheckBox" fmlaLink="$H$23" lockText="1" noThreeD="1"/>
</file>

<file path=xl/ctrlProps/ctrlProp69.xml><?xml version="1.0" encoding="utf-8"?>
<formControlPr xmlns="http://schemas.microsoft.com/office/spreadsheetml/2009/9/main" objectType="CheckBox" fmlaLink="B53" lockText="1" noThreeD="1"/>
</file>

<file path=xl/ctrlProps/ctrlProp7.xml><?xml version="1.0" encoding="utf-8"?>
<formControlPr xmlns="http://schemas.microsoft.com/office/spreadsheetml/2009/9/main" objectType="CheckBox" fmlaLink="P21" lockText="1" noThreeD="1"/>
</file>

<file path=xl/ctrlProps/ctrlProp70.xml><?xml version="1.0" encoding="utf-8"?>
<formControlPr xmlns="http://schemas.microsoft.com/office/spreadsheetml/2009/9/main" objectType="CheckBox" fmlaLink="B54" lockText="1" noThreeD="1"/>
</file>

<file path=xl/ctrlProps/ctrlProp71.xml><?xml version="1.0" encoding="utf-8"?>
<formControlPr xmlns="http://schemas.microsoft.com/office/spreadsheetml/2009/9/main" objectType="CheckBox" fmlaLink="T60" lockText="1" noThreeD="1"/>
</file>

<file path=xl/ctrlProps/ctrlProp72.xml><?xml version="1.0" encoding="utf-8"?>
<formControlPr xmlns="http://schemas.microsoft.com/office/spreadsheetml/2009/9/main" objectType="CheckBox" fmlaLink="B32" lockText="1" noThreeD="1"/>
</file>

<file path=xl/ctrlProps/ctrlProp73.xml><?xml version="1.0" encoding="utf-8"?>
<formControlPr xmlns="http://schemas.microsoft.com/office/spreadsheetml/2009/9/main" objectType="CheckBox" fmlaLink="B33" lockText="1" noThreeD="1"/>
</file>

<file path=xl/ctrlProps/ctrlProp74.xml><?xml version="1.0" encoding="utf-8"?>
<formControlPr xmlns="http://schemas.microsoft.com/office/spreadsheetml/2009/9/main" objectType="CheckBox" fmlaLink="B30" lockText="1" noThreeD="1"/>
</file>

<file path=xl/ctrlProps/ctrlProp75.xml><?xml version="1.0" encoding="utf-8"?>
<formControlPr xmlns="http://schemas.microsoft.com/office/spreadsheetml/2009/9/main" objectType="CheckBox" fmlaLink="$D$40" lockText="1" noThreeD="1"/>
</file>

<file path=xl/ctrlProps/ctrlProp76.xml><?xml version="1.0" encoding="utf-8"?>
<formControlPr xmlns="http://schemas.microsoft.com/office/spreadsheetml/2009/9/main" objectType="CheckBox" fmlaLink="$I$40" lockText="1" noThreeD="1"/>
</file>

<file path=xl/ctrlProps/ctrlProp77.xml><?xml version="1.0" encoding="utf-8"?>
<formControlPr xmlns="http://schemas.microsoft.com/office/spreadsheetml/2009/9/main" objectType="CheckBox" fmlaLink="$N$40" lockText="1" noThreeD="1"/>
</file>

<file path=xl/ctrlProps/ctrlProp78.xml><?xml version="1.0" encoding="utf-8"?>
<formControlPr xmlns="http://schemas.microsoft.com/office/spreadsheetml/2009/9/main" objectType="CheckBox" fmlaLink="$P$44" lockText="1" noThreeD="1"/>
</file>

<file path=xl/ctrlProps/ctrlProp79.xml><?xml version="1.0" encoding="utf-8"?>
<formControlPr xmlns="http://schemas.microsoft.com/office/spreadsheetml/2009/9/main" objectType="CheckBox" fmlaLink="B25" lockText="1" noThreeD="1"/>
</file>

<file path=xl/ctrlProps/ctrlProp8.xml><?xml version="1.0" encoding="utf-8"?>
<formControlPr xmlns="http://schemas.microsoft.com/office/spreadsheetml/2009/9/main" objectType="CheckBox" fmlaLink="J13" lockText="1" noThreeD="1"/>
</file>

<file path=xl/ctrlProps/ctrlProp80.xml><?xml version="1.0" encoding="utf-8"?>
<formControlPr xmlns="http://schemas.microsoft.com/office/spreadsheetml/2009/9/main" objectType="CheckBox" fmlaLink="F25" lockText="1" noThreeD="1"/>
</file>

<file path=xl/ctrlProps/ctrlProp81.xml><?xml version="1.0" encoding="utf-8"?>
<formControlPr xmlns="http://schemas.microsoft.com/office/spreadsheetml/2009/9/main" objectType="CheckBox" fmlaLink="G26" lockText="1" noThreeD="1"/>
</file>

<file path=xl/ctrlProps/ctrlProp82.xml><?xml version="1.0" encoding="utf-8"?>
<formControlPr xmlns="http://schemas.microsoft.com/office/spreadsheetml/2009/9/main" objectType="CheckBox" fmlaLink="G27" lockText="1" noThreeD="1"/>
</file>

<file path=xl/ctrlProps/ctrlProp83.xml><?xml version="1.0" encoding="utf-8"?>
<formControlPr xmlns="http://schemas.microsoft.com/office/spreadsheetml/2009/9/main" objectType="CheckBox" fmlaLink="G28" lockText="1" noThreeD="1"/>
</file>

<file path=xl/ctrlProps/ctrlProp84.xml><?xml version="1.0" encoding="utf-8"?>
<formControlPr xmlns="http://schemas.microsoft.com/office/spreadsheetml/2009/9/main" objectType="CheckBox" fmlaLink="$B$23" lockText="1" noThreeD="1"/>
</file>

<file path=xl/ctrlProps/ctrlProp85.xml><?xml version="1.0" encoding="utf-8"?>
<formControlPr xmlns="http://schemas.microsoft.com/office/spreadsheetml/2009/9/main" objectType="CheckBox" fmlaLink="$E$23" lockText="1" noThreeD="1"/>
</file>

<file path=xl/ctrlProps/ctrlProp86.xml><?xml version="1.0" encoding="utf-8"?>
<formControlPr xmlns="http://schemas.microsoft.com/office/spreadsheetml/2009/9/main" objectType="CheckBox" fmlaLink="$H$23" lockText="1" noThreeD="1"/>
</file>

<file path=xl/ctrlProps/ctrlProp87.xml><?xml version="1.0" encoding="utf-8"?>
<formControlPr xmlns="http://schemas.microsoft.com/office/spreadsheetml/2009/9/main" objectType="CheckBox" fmlaLink="J49" lockText="1" noThreeD="1"/>
</file>

<file path=xl/ctrlProps/ctrlProp88.xml><?xml version="1.0" encoding="utf-8"?>
<formControlPr xmlns="http://schemas.microsoft.com/office/spreadsheetml/2009/9/main" objectType="CheckBox" fmlaLink="N49" lockText="1" noThreeD="1"/>
</file>

<file path=xl/ctrlProps/ctrlProp89.xml><?xml version="1.0" encoding="utf-8"?>
<formControlPr xmlns="http://schemas.microsoft.com/office/spreadsheetml/2009/9/main" objectType="CheckBox" fmlaLink="B25" lockText="1" noThreeD="1"/>
</file>

<file path=xl/ctrlProps/ctrlProp9.xml><?xml version="1.0" encoding="utf-8"?>
<formControlPr xmlns="http://schemas.microsoft.com/office/spreadsheetml/2009/9/main" objectType="CheckBox" fmlaLink="J22" lockText="1" noThreeD="1"/>
</file>

<file path=xl/ctrlProps/ctrlProp90.xml><?xml version="1.0" encoding="utf-8"?>
<formControlPr xmlns="http://schemas.microsoft.com/office/spreadsheetml/2009/9/main" objectType="CheckBox" fmlaLink="F25" lockText="1" noThreeD="1"/>
</file>

<file path=xl/ctrlProps/ctrlProp91.xml><?xml version="1.0" encoding="utf-8"?>
<formControlPr xmlns="http://schemas.microsoft.com/office/spreadsheetml/2009/9/main" objectType="CheckBox" fmlaLink="T86" lockText="1" noThreeD="1"/>
</file>

<file path=xl/ctrlProps/ctrlProp92.xml><?xml version="1.0" encoding="utf-8"?>
<formControlPr xmlns="http://schemas.microsoft.com/office/spreadsheetml/2009/9/main" objectType="CheckBox" fmlaLink="G26" lockText="1" noThreeD="1"/>
</file>

<file path=xl/ctrlProps/ctrlProp93.xml><?xml version="1.0" encoding="utf-8"?>
<formControlPr xmlns="http://schemas.microsoft.com/office/spreadsheetml/2009/9/main" objectType="CheckBox" fmlaLink="G27" lockText="1" noThreeD="1"/>
</file>

<file path=xl/ctrlProps/ctrlProp94.xml><?xml version="1.0" encoding="utf-8"?>
<formControlPr xmlns="http://schemas.microsoft.com/office/spreadsheetml/2009/9/main" objectType="CheckBox" fmlaLink="G28" lockText="1" noThreeD="1"/>
</file>

<file path=xl/ctrlProps/ctrlProp95.xml><?xml version="1.0" encoding="utf-8"?>
<formControlPr xmlns="http://schemas.microsoft.com/office/spreadsheetml/2009/9/main" objectType="CheckBox" fmlaLink="B30" lockText="1" noThreeD="1"/>
</file>

<file path=xl/ctrlProps/ctrlProp96.xml><?xml version="1.0" encoding="utf-8"?>
<formControlPr xmlns="http://schemas.microsoft.com/office/spreadsheetml/2009/9/main" objectType="CheckBox" fmlaLink="B31" lockText="1" noThreeD="1"/>
</file>

<file path=xl/ctrlProps/ctrlProp97.xml><?xml version="1.0" encoding="utf-8"?>
<formControlPr xmlns="http://schemas.microsoft.com/office/spreadsheetml/2009/9/main" objectType="CheckBox" fmlaLink="F25" lockText="1" noThreeD="1"/>
</file>

<file path=xl/ctrlProps/ctrlProp98.xml><?xml version="1.0" encoding="utf-8"?>
<formControlPr xmlns="http://schemas.microsoft.com/office/spreadsheetml/2009/9/main" objectType="CheckBox" fmlaLink="G26" lockText="1" noThreeD="1"/>
</file>

<file path=xl/ctrlProps/ctrlProp99.xml><?xml version="1.0" encoding="utf-8"?>
<formControlPr xmlns="http://schemas.microsoft.com/office/spreadsheetml/2009/9/main" objectType="CheckBox" fmlaLink="B33"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10</xdr:row>
          <xdr:rowOff>47625</xdr:rowOff>
        </xdr:from>
        <xdr:to>
          <xdr:col>10</xdr:col>
          <xdr:colOff>9525</xdr:colOff>
          <xdr:row>10</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xdr:row>
          <xdr:rowOff>47625</xdr:rowOff>
        </xdr:from>
        <xdr:to>
          <xdr:col>10</xdr:col>
          <xdr:colOff>9525</xdr:colOff>
          <xdr:row>13</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23</xdr:row>
          <xdr:rowOff>85725</xdr:rowOff>
        </xdr:from>
        <xdr:to>
          <xdr:col>10</xdr:col>
          <xdr:colOff>9525</xdr:colOff>
          <xdr:row>23</xdr:row>
          <xdr:rowOff>333375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23</xdr:row>
          <xdr:rowOff>85725</xdr:rowOff>
        </xdr:from>
        <xdr:to>
          <xdr:col>24</xdr:col>
          <xdr:colOff>47625</xdr:colOff>
          <xdr:row>23</xdr:row>
          <xdr:rowOff>333375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20</xdr:row>
          <xdr:rowOff>28575</xdr:rowOff>
        </xdr:from>
        <xdr:to>
          <xdr:col>10</xdr:col>
          <xdr:colOff>9525</xdr:colOff>
          <xdr:row>21</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20</xdr:row>
          <xdr:rowOff>28575</xdr:rowOff>
        </xdr:from>
        <xdr:to>
          <xdr:col>13</xdr:col>
          <xdr:colOff>38100</xdr:colOff>
          <xdr:row>21</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20</xdr:row>
          <xdr:rowOff>28575</xdr:rowOff>
        </xdr:from>
        <xdr:to>
          <xdr:col>16</xdr:col>
          <xdr:colOff>28575</xdr:colOff>
          <xdr:row>21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47625</xdr:rowOff>
        </xdr:from>
        <xdr:to>
          <xdr:col>10</xdr:col>
          <xdr:colOff>9525</xdr:colOff>
          <xdr:row>12</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66260</xdr:colOff>
      <xdr:row>28</xdr:row>
      <xdr:rowOff>174968</xdr:rowOff>
    </xdr:from>
    <xdr:to>
      <xdr:col>6</xdr:col>
      <xdr:colOff>152592</xdr:colOff>
      <xdr:row>32</xdr:row>
      <xdr:rowOff>254741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0695" y="8813729"/>
          <a:ext cx="1030549" cy="1164795"/>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lIns="108000" rIns="72000" rtlCol="0" anchor="ctr"/>
        <a:lstStyle/>
        <a:p>
          <a:r>
            <a:rPr kumimoji="1" lang="ja-JP" altLang="en-US" sz="1000">
              <a:latin typeface="ＭＳ Ｐ明朝" panose="02020600040205080304" pitchFamily="18" charset="-128"/>
              <a:ea typeface="ＭＳ Ｐ明朝" panose="02020600040205080304" pitchFamily="18" charset="-128"/>
            </a:rPr>
            <a:t>希望するもの全てに、希望順の番号をいれてください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21</xdr:row>
          <xdr:rowOff>28575</xdr:rowOff>
        </xdr:from>
        <xdr:to>
          <xdr:col>10</xdr:col>
          <xdr:colOff>9525</xdr:colOff>
          <xdr:row>22</xdr:row>
          <xdr:rowOff>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28575</xdr:rowOff>
        </xdr:from>
        <xdr:to>
          <xdr:col>19</xdr:col>
          <xdr:colOff>28575</xdr:colOff>
          <xdr:row>21</xdr:row>
          <xdr:rowOff>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000-00003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20</xdr:row>
          <xdr:rowOff>28575</xdr:rowOff>
        </xdr:from>
        <xdr:to>
          <xdr:col>23</xdr:col>
          <xdr:colOff>0</xdr:colOff>
          <xdr:row>21</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66261</xdr:colOff>
      <xdr:row>10</xdr:row>
      <xdr:rowOff>124712</xdr:rowOff>
    </xdr:from>
    <xdr:to>
      <xdr:col>27</xdr:col>
      <xdr:colOff>223631</xdr:colOff>
      <xdr:row>10</xdr:row>
      <xdr:rowOff>232385</xdr:rowOff>
    </xdr:to>
    <xdr:sp macro="" textlink="">
      <xdr:nvSpPr>
        <xdr:cNvPr id="3" name="矢印: 左 2">
          <a:extLst>
            <a:ext uri="{FF2B5EF4-FFF2-40B4-BE49-F238E27FC236}">
              <a16:creationId xmlns:a16="http://schemas.microsoft.com/office/drawing/2014/main" id="{00000000-0008-0000-0000-000003000000}"/>
            </a:ext>
          </a:extLst>
        </xdr:cNvPr>
        <xdr:cNvSpPr/>
      </xdr:nvSpPr>
      <xdr:spPr>
        <a:xfrm>
          <a:off x="7158304" y="273728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12</xdr:row>
      <xdr:rowOff>127552</xdr:rowOff>
    </xdr:from>
    <xdr:to>
      <xdr:col>27</xdr:col>
      <xdr:colOff>223631</xdr:colOff>
      <xdr:row>12</xdr:row>
      <xdr:rowOff>235225</xdr:rowOff>
    </xdr:to>
    <xdr:sp macro="" textlink="">
      <xdr:nvSpPr>
        <xdr:cNvPr id="4" name="矢印: 左 3">
          <a:extLst>
            <a:ext uri="{FF2B5EF4-FFF2-40B4-BE49-F238E27FC236}">
              <a16:creationId xmlns:a16="http://schemas.microsoft.com/office/drawing/2014/main" id="{00000000-0008-0000-0000-000004000000}"/>
            </a:ext>
          </a:extLst>
        </xdr:cNvPr>
        <xdr:cNvSpPr/>
      </xdr:nvSpPr>
      <xdr:spPr>
        <a:xfrm>
          <a:off x="7158304" y="3072138"/>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13</xdr:row>
      <xdr:rowOff>121873</xdr:rowOff>
    </xdr:from>
    <xdr:to>
      <xdr:col>27</xdr:col>
      <xdr:colOff>223631</xdr:colOff>
      <xdr:row>13</xdr:row>
      <xdr:rowOff>229546</xdr:rowOff>
    </xdr:to>
    <xdr:sp macro="" textlink="">
      <xdr:nvSpPr>
        <xdr:cNvPr id="5" name="矢印: 左 4">
          <a:extLst>
            <a:ext uri="{FF2B5EF4-FFF2-40B4-BE49-F238E27FC236}">
              <a16:creationId xmlns:a16="http://schemas.microsoft.com/office/drawing/2014/main" id="{00000000-0008-0000-0000-000005000000}"/>
            </a:ext>
          </a:extLst>
        </xdr:cNvPr>
        <xdr:cNvSpPr/>
      </xdr:nvSpPr>
      <xdr:spPr>
        <a:xfrm>
          <a:off x="7158304" y="339847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19</xdr:row>
      <xdr:rowOff>157371</xdr:rowOff>
    </xdr:from>
    <xdr:to>
      <xdr:col>27</xdr:col>
      <xdr:colOff>223631</xdr:colOff>
      <xdr:row>19</xdr:row>
      <xdr:rowOff>265044</xdr:rowOff>
    </xdr:to>
    <xdr:sp macro="" textlink="">
      <xdr:nvSpPr>
        <xdr:cNvPr id="6" name="矢印: 左 5">
          <a:extLst>
            <a:ext uri="{FF2B5EF4-FFF2-40B4-BE49-F238E27FC236}">
              <a16:creationId xmlns:a16="http://schemas.microsoft.com/office/drawing/2014/main" id="{00000000-0008-0000-0000-000006000000}"/>
            </a:ext>
          </a:extLst>
        </xdr:cNvPr>
        <xdr:cNvSpPr/>
      </xdr:nvSpPr>
      <xdr:spPr>
        <a:xfrm>
          <a:off x="7296978" y="561561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20</xdr:row>
      <xdr:rowOff>91110</xdr:rowOff>
    </xdr:from>
    <xdr:to>
      <xdr:col>27</xdr:col>
      <xdr:colOff>223631</xdr:colOff>
      <xdr:row>20</xdr:row>
      <xdr:rowOff>198783</xdr:rowOff>
    </xdr:to>
    <xdr:sp macro="" textlink="">
      <xdr:nvSpPr>
        <xdr:cNvPr id="7" name="矢印: 左 6">
          <a:extLst>
            <a:ext uri="{FF2B5EF4-FFF2-40B4-BE49-F238E27FC236}">
              <a16:creationId xmlns:a16="http://schemas.microsoft.com/office/drawing/2014/main" id="{00000000-0008-0000-0000-000007000000}"/>
            </a:ext>
          </a:extLst>
        </xdr:cNvPr>
        <xdr:cNvSpPr/>
      </xdr:nvSpPr>
      <xdr:spPr>
        <a:xfrm>
          <a:off x="7296978" y="5946914"/>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24</xdr:row>
      <xdr:rowOff>165653</xdr:rowOff>
    </xdr:from>
    <xdr:to>
      <xdr:col>27</xdr:col>
      <xdr:colOff>223631</xdr:colOff>
      <xdr:row>24</xdr:row>
      <xdr:rowOff>273326</xdr:rowOff>
    </xdr:to>
    <xdr:sp macro="" textlink="">
      <xdr:nvSpPr>
        <xdr:cNvPr id="8" name="矢印: 左 7">
          <a:extLst>
            <a:ext uri="{FF2B5EF4-FFF2-40B4-BE49-F238E27FC236}">
              <a16:creationId xmlns:a16="http://schemas.microsoft.com/office/drawing/2014/main" id="{00000000-0008-0000-0000-000008000000}"/>
            </a:ext>
          </a:extLst>
        </xdr:cNvPr>
        <xdr:cNvSpPr/>
      </xdr:nvSpPr>
      <xdr:spPr>
        <a:xfrm>
          <a:off x="7330109" y="7495762"/>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26</xdr:row>
      <xdr:rowOff>99393</xdr:rowOff>
    </xdr:from>
    <xdr:to>
      <xdr:col>27</xdr:col>
      <xdr:colOff>223631</xdr:colOff>
      <xdr:row>26</xdr:row>
      <xdr:rowOff>207066</xdr:rowOff>
    </xdr:to>
    <xdr:sp macro="" textlink="">
      <xdr:nvSpPr>
        <xdr:cNvPr id="9" name="矢印: 左 8">
          <a:extLst>
            <a:ext uri="{FF2B5EF4-FFF2-40B4-BE49-F238E27FC236}">
              <a16:creationId xmlns:a16="http://schemas.microsoft.com/office/drawing/2014/main" id="{00000000-0008-0000-0000-000009000000}"/>
            </a:ext>
          </a:extLst>
        </xdr:cNvPr>
        <xdr:cNvSpPr/>
      </xdr:nvSpPr>
      <xdr:spPr>
        <a:xfrm>
          <a:off x="7230718" y="769454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27</xdr:row>
      <xdr:rowOff>91111</xdr:rowOff>
    </xdr:from>
    <xdr:to>
      <xdr:col>27</xdr:col>
      <xdr:colOff>223631</xdr:colOff>
      <xdr:row>27</xdr:row>
      <xdr:rowOff>182219</xdr:rowOff>
    </xdr:to>
    <xdr:sp macro="" textlink="">
      <xdr:nvSpPr>
        <xdr:cNvPr id="10" name="矢印: 左 9">
          <a:extLst>
            <a:ext uri="{FF2B5EF4-FFF2-40B4-BE49-F238E27FC236}">
              <a16:creationId xmlns:a16="http://schemas.microsoft.com/office/drawing/2014/main" id="{00000000-0008-0000-0000-00000A000000}"/>
            </a:ext>
          </a:extLst>
        </xdr:cNvPr>
        <xdr:cNvSpPr/>
      </xdr:nvSpPr>
      <xdr:spPr>
        <a:xfrm>
          <a:off x="7330109" y="7860198"/>
          <a:ext cx="157370" cy="91108"/>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14</xdr:row>
          <xdr:rowOff>47625</xdr:rowOff>
        </xdr:from>
        <xdr:to>
          <xdr:col>10</xdr:col>
          <xdr:colOff>9525</xdr:colOff>
          <xdr:row>14</xdr:row>
          <xdr:rowOff>295275</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47625</xdr:rowOff>
        </xdr:from>
        <xdr:to>
          <xdr:col>13</xdr:col>
          <xdr:colOff>28575</xdr:colOff>
          <xdr:row>14</xdr:row>
          <xdr:rowOff>295275</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14</xdr:row>
          <xdr:rowOff>47625</xdr:rowOff>
        </xdr:from>
        <xdr:to>
          <xdr:col>16</xdr:col>
          <xdr:colOff>38100</xdr:colOff>
          <xdr:row>14</xdr:row>
          <xdr:rowOff>295275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14</xdr:row>
          <xdr:rowOff>47625</xdr:rowOff>
        </xdr:from>
        <xdr:to>
          <xdr:col>19</xdr:col>
          <xdr:colOff>38100</xdr:colOff>
          <xdr:row>14</xdr:row>
          <xdr:rowOff>295275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14</xdr:row>
          <xdr:rowOff>47625</xdr:rowOff>
        </xdr:from>
        <xdr:to>
          <xdr:col>22</xdr:col>
          <xdr:colOff>38100</xdr:colOff>
          <xdr:row>14</xdr:row>
          <xdr:rowOff>295275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14</xdr:row>
          <xdr:rowOff>47625</xdr:rowOff>
        </xdr:from>
        <xdr:to>
          <xdr:col>24</xdr:col>
          <xdr:colOff>276225</xdr:colOff>
          <xdr:row>14</xdr:row>
          <xdr:rowOff>295275</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59D5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66261</xdr:colOff>
      <xdr:row>25</xdr:row>
      <xdr:rowOff>84379</xdr:rowOff>
    </xdr:from>
    <xdr:to>
      <xdr:col>27</xdr:col>
      <xdr:colOff>223631</xdr:colOff>
      <xdr:row>25</xdr:row>
      <xdr:rowOff>192052</xdr:rowOff>
    </xdr:to>
    <xdr:sp macro="" textlink="">
      <xdr:nvSpPr>
        <xdr:cNvPr id="12" name="矢印: 左 11">
          <a:extLst>
            <a:ext uri="{FF2B5EF4-FFF2-40B4-BE49-F238E27FC236}">
              <a16:creationId xmlns:a16="http://schemas.microsoft.com/office/drawing/2014/main" id="{00000000-0008-0000-0000-00000C000000}"/>
            </a:ext>
          </a:extLst>
        </xdr:cNvPr>
        <xdr:cNvSpPr/>
      </xdr:nvSpPr>
      <xdr:spPr>
        <a:xfrm>
          <a:off x="7330109" y="781205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6569</xdr:colOff>
      <xdr:row>36</xdr:row>
      <xdr:rowOff>118243</xdr:rowOff>
    </xdr:from>
    <xdr:to>
      <xdr:col>7</xdr:col>
      <xdr:colOff>98534</xdr:colOff>
      <xdr:row>37</xdr:row>
      <xdr:rowOff>3046</xdr:rowOff>
    </xdr:to>
    <xdr:sp macro="" textlink="">
      <xdr:nvSpPr>
        <xdr:cNvPr id="14" name="矢印: 左 13">
          <a:extLst>
            <a:ext uri="{FF2B5EF4-FFF2-40B4-BE49-F238E27FC236}">
              <a16:creationId xmlns:a16="http://schemas.microsoft.com/office/drawing/2014/main" id="{00000000-0008-0000-0000-00000E000000}"/>
            </a:ext>
          </a:extLst>
        </xdr:cNvPr>
        <xdr:cNvSpPr/>
      </xdr:nvSpPr>
      <xdr:spPr>
        <a:xfrm rot="5400000">
          <a:off x="1594736" y="10603834"/>
          <a:ext cx="186976" cy="91965"/>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142875</xdr:colOff>
          <xdr:row>21</xdr:row>
          <xdr:rowOff>28575</xdr:rowOff>
        </xdr:from>
        <xdr:to>
          <xdr:col>16</xdr:col>
          <xdr:colOff>28575</xdr:colOff>
          <xdr:row>21</xdr:row>
          <xdr:rowOff>266700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21</xdr:row>
          <xdr:rowOff>28575</xdr:rowOff>
        </xdr:from>
        <xdr:to>
          <xdr:col>19</xdr:col>
          <xdr:colOff>28575</xdr:colOff>
          <xdr:row>21</xdr:row>
          <xdr:rowOff>266700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21</xdr:row>
          <xdr:rowOff>28575</xdr:rowOff>
        </xdr:from>
        <xdr:to>
          <xdr:col>22</xdr:col>
          <xdr:colOff>38100</xdr:colOff>
          <xdr:row>21</xdr:row>
          <xdr:rowOff>266700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280548</xdr:colOff>
      <xdr:row>27</xdr:row>
      <xdr:rowOff>1409</xdr:rowOff>
    </xdr:from>
    <xdr:to>
      <xdr:col>43</xdr:col>
      <xdr:colOff>157369</xdr:colOff>
      <xdr:row>29</xdr:row>
      <xdr:rowOff>8282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544396" y="8383409"/>
          <a:ext cx="7505103" cy="520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C00000"/>
              </a:solidFill>
              <a:latin typeface="Meiryo UI" panose="020B0604030504040204" pitchFamily="50" charset="-128"/>
              <a:ea typeface="Meiryo UI" panose="020B0604030504040204" pitchFamily="50" charset="-128"/>
            </a:rPr>
            <a:t>「定年前再任用短時間勤務」は、</a:t>
          </a:r>
          <a:r>
            <a:rPr kumimoji="1" lang="en-US" altLang="ja-JP" sz="1000">
              <a:solidFill>
                <a:srgbClr val="C00000"/>
              </a:solidFill>
              <a:latin typeface="Meiryo UI" panose="020B0604030504040204" pitchFamily="50" charset="-128"/>
              <a:ea typeface="Meiryo UI" panose="020B0604030504040204" pitchFamily="50" charset="-128"/>
            </a:rPr>
            <a:t>60</a:t>
          </a:r>
          <a:r>
            <a:rPr kumimoji="1" lang="ja-JP" altLang="en-US" sz="1000">
              <a:solidFill>
                <a:srgbClr val="C00000"/>
              </a:solidFill>
              <a:latin typeface="Meiryo UI" panose="020B0604030504040204" pitchFamily="50" charset="-128"/>
              <a:ea typeface="Meiryo UI" panose="020B0604030504040204" pitchFamily="50" charset="-128"/>
            </a:rPr>
            <a:t>歳以降に退職し、定年年齢に達するまでの間を短時間勤務職員として再任用されるものです。</a:t>
          </a:r>
          <a:endParaRPr kumimoji="1" lang="en-US" altLang="ja-JP" sz="1000">
            <a:solidFill>
              <a:srgbClr val="C00000"/>
            </a:solidFill>
            <a:latin typeface="Meiryo UI" panose="020B0604030504040204" pitchFamily="50" charset="-128"/>
            <a:ea typeface="Meiryo UI" panose="020B0604030504040204" pitchFamily="50" charset="-128"/>
          </a:endParaRPr>
        </a:p>
        <a:p>
          <a:r>
            <a:rPr kumimoji="1" lang="ja-JP" altLang="en-US" sz="1000">
              <a:solidFill>
                <a:srgbClr val="C00000"/>
              </a:solidFill>
              <a:latin typeface="Meiryo UI" panose="020B0604030504040204" pitchFamily="50" charset="-128"/>
              <a:ea typeface="Meiryo UI" panose="020B0604030504040204" pitchFamily="50" charset="-128"/>
            </a:rPr>
            <a:t>一旦この制度を利用して短時間勤務の職に就くと、フルタイム勤務には戻れません（臨時的任用や定年年齢以降の暫定再任用としては可能）。</a:t>
          </a:r>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22</xdr:row>
          <xdr:rowOff>28575</xdr:rowOff>
        </xdr:from>
        <xdr:to>
          <xdr:col>10</xdr:col>
          <xdr:colOff>9525</xdr:colOff>
          <xdr:row>22</xdr:row>
          <xdr:rowOff>266700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000-00004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280549</xdr:colOff>
      <xdr:row>24</xdr:row>
      <xdr:rowOff>389286</xdr:rowOff>
    </xdr:from>
    <xdr:to>
      <xdr:col>42</xdr:col>
      <xdr:colOff>313679</xdr:colOff>
      <xdr:row>25</xdr:row>
      <xdr:rowOff>339592</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610658" y="7719395"/>
          <a:ext cx="7164456" cy="3478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ysClr val="windowText" lastClr="000000"/>
              </a:solidFill>
              <a:latin typeface="Meiryo UI" panose="020B0604030504040204" pitchFamily="50" charset="-128"/>
              <a:ea typeface="Meiryo UI" panose="020B0604030504040204" pitchFamily="50" charset="-128"/>
            </a:rPr>
            <a:t>再任用の資格を確認するための項目です。</a:t>
          </a:r>
          <a:r>
            <a:rPr kumimoji="1" lang="ja-JP" altLang="en-US" sz="1000">
              <a:solidFill>
                <a:srgbClr val="C00000"/>
              </a:solidFill>
              <a:latin typeface="Meiryo UI" panose="020B0604030504040204" pitchFamily="50" charset="-128"/>
              <a:ea typeface="Meiryo UI" panose="020B0604030504040204" pitchFamily="50" charset="-128"/>
            </a:rPr>
            <a:t>定年前再任用、暫定再任用の期間を除いた年数を記入</a:t>
          </a:r>
          <a:r>
            <a:rPr kumimoji="1" lang="ja-JP" altLang="en-US" sz="1000">
              <a:solidFill>
                <a:sysClr val="windowText" lastClr="000000"/>
              </a:solidFill>
              <a:latin typeface="Meiryo UI" panose="020B0604030504040204" pitchFamily="50" charset="-128"/>
              <a:ea typeface="Meiryo UI" panose="020B0604030504040204" pitchFamily="50" charset="-128"/>
            </a:rPr>
            <a:t>してください。</a:t>
          </a:r>
        </a:p>
      </xdr:txBody>
    </xdr:sp>
    <xdr:clientData/>
  </xdr:twoCellAnchor>
  <xdr:twoCellAnchor>
    <xdr:from>
      <xdr:col>27</xdr:col>
      <xdr:colOff>280549</xdr:colOff>
      <xdr:row>29</xdr:row>
      <xdr:rowOff>66265</xdr:rowOff>
    </xdr:from>
    <xdr:to>
      <xdr:col>42</xdr:col>
      <xdr:colOff>313679</xdr:colOff>
      <xdr:row>31</xdr:row>
      <xdr:rowOff>104775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605274" y="8648290"/>
          <a:ext cx="7195930" cy="552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solidFill>
                <a:srgbClr val="C00000"/>
              </a:solidFill>
              <a:latin typeface="Meiryo UI" panose="020B0604030504040204" pitchFamily="50" charset="-128"/>
              <a:ea typeface="Meiryo UI" panose="020B0604030504040204" pitchFamily="50" charset="-128"/>
            </a:rPr>
            <a:t>事務局（行政職）の募集は若干名です。採用されなかった場合、学校等での勤務を希望する方は、必ず「様式</a:t>
          </a:r>
          <a:r>
            <a:rPr kumimoji="1" lang="en-US" altLang="ja-JP" sz="1000">
              <a:solidFill>
                <a:srgbClr val="C00000"/>
              </a:solidFill>
              <a:latin typeface="Meiryo UI" panose="020B0604030504040204" pitchFamily="50" charset="-128"/>
              <a:ea typeface="Meiryo UI" panose="020B0604030504040204" pitchFamily="50" charset="-128"/>
            </a:rPr>
            <a:t>2</a:t>
          </a:r>
          <a:r>
            <a:rPr kumimoji="1" lang="ja-JP" altLang="en-US" sz="1000">
              <a:solidFill>
                <a:srgbClr val="C00000"/>
              </a:solidFill>
              <a:latin typeface="Meiryo UI" panose="020B0604030504040204" pitchFamily="50" charset="-128"/>
              <a:ea typeface="Meiryo UI" panose="020B0604030504040204" pitchFamily="50" charset="-128"/>
            </a:rPr>
            <a:t>」又は「様式</a:t>
          </a:r>
          <a:r>
            <a:rPr kumimoji="1" lang="en-US" altLang="ja-JP" sz="1000">
              <a:solidFill>
                <a:srgbClr val="C00000"/>
              </a:solidFill>
              <a:latin typeface="Meiryo UI" panose="020B0604030504040204" pitchFamily="50" charset="-128"/>
              <a:ea typeface="Meiryo UI" panose="020B0604030504040204" pitchFamily="50" charset="-128"/>
            </a:rPr>
            <a:t>3</a:t>
          </a:r>
          <a:r>
            <a:rPr kumimoji="1" lang="ja-JP" altLang="en-US" sz="1000">
              <a:solidFill>
                <a:srgbClr val="C00000"/>
              </a:solidFill>
              <a:latin typeface="Meiryo UI" panose="020B0604030504040204" pitchFamily="50" charset="-128"/>
              <a:ea typeface="Meiryo UI" panose="020B0604030504040204" pitchFamily="50" charset="-128"/>
            </a:rPr>
            <a:t>」も提出してください。</a:t>
          </a:r>
        </a:p>
      </xdr:txBody>
    </xdr:sp>
    <xdr:clientData/>
  </xdr:twoCellAnchor>
  <xdr:twoCellAnchor>
    <xdr:from>
      <xdr:col>27</xdr:col>
      <xdr:colOff>66261</xdr:colOff>
      <xdr:row>28</xdr:row>
      <xdr:rowOff>202408</xdr:rowOff>
    </xdr:from>
    <xdr:to>
      <xdr:col>27</xdr:col>
      <xdr:colOff>223631</xdr:colOff>
      <xdr:row>34</xdr:row>
      <xdr:rowOff>68712</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7410036" y="8870158"/>
          <a:ext cx="157370" cy="1466504"/>
          <a:chOff x="7302032" y="8665012"/>
          <a:chExt cx="157370" cy="1201612"/>
        </a:xfrm>
      </xdr:grpSpPr>
      <xdr:sp macro="" textlink="">
        <xdr:nvSpPr>
          <xdr:cNvPr id="11" name="矢印: 左 10">
            <a:extLst>
              <a:ext uri="{FF2B5EF4-FFF2-40B4-BE49-F238E27FC236}">
                <a16:creationId xmlns:a16="http://schemas.microsoft.com/office/drawing/2014/main" id="{00000000-0008-0000-0000-00000B000000}"/>
              </a:ext>
            </a:extLst>
          </xdr:cNvPr>
          <xdr:cNvSpPr/>
        </xdr:nvSpPr>
        <xdr:spPr>
          <a:xfrm>
            <a:off x="7302032" y="9767225"/>
            <a:ext cx="157370" cy="99399"/>
          </a:xfrm>
          <a:prstGeom prst="leftArrow">
            <a:avLst>
              <a:gd name="adj1" fmla="val 50000"/>
              <a:gd name="adj2" fmla="val 41731"/>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左 12">
            <a:extLst>
              <a:ext uri="{FF2B5EF4-FFF2-40B4-BE49-F238E27FC236}">
                <a16:creationId xmlns:a16="http://schemas.microsoft.com/office/drawing/2014/main" id="{00000000-0008-0000-0000-00000D000000}"/>
              </a:ext>
            </a:extLst>
          </xdr:cNvPr>
          <xdr:cNvSpPr/>
        </xdr:nvSpPr>
        <xdr:spPr>
          <a:xfrm>
            <a:off x="7302032" y="8665012"/>
            <a:ext cx="157370" cy="83048"/>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437824" y="8682194"/>
            <a:ext cx="0" cy="1162459"/>
          </a:xfrm>
          <a:prstGeom prst="line">
            <a:avLst/>
          </a:prstGeom>
          <a:ln w="57150">
            <a:solidFill>
              <a:srgbClr val="C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177585</xdr:colOff>
      <xdr:row>29</xdr:row>
      <xdr:rowOff>249123</xdr:rowOff>
    </xdr:from>
    <xdr:to>
      <xdr:col>27</xdr:col>
      <xdr:colOff>284136</xdr:colOff>
      <xdr:row>29</xdr:row>
      <xdr:rowOff>249123</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7404679" y="8809717"/>
          <a:ext cx="106551" cy="0"/>
        </a:xfrm>
        <a:prstGeom prst="line">
          <a:avLst/>
        </a:prstGeom>
        <a:ln w="57150">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66261</xdr:colOff>
      <xdr:row>11</xdr:row>
      <xdr:rowOff>124712</xdr:rowOff>
    </xdr:from>
    <xdr:to>
      <xdr:col>27</xdr:col>
      <xdr:colOff>223631</xdr:colOff>
      <xdr:row>11</xdr:row>
      <xdr:rowOff>232385</xdr:rowOff>
    </xdr:to>
    <xdr:sp macro="" textlink="">
      <xdr:nvSpPr>
        <xdr:cNvPr id="18" name="矢印: 左 17">
          <a:extLst>
            <a:ext uri="{FF2B5EF4-FFF2-40B4-BE49-F238E27FC236}">
              <a16:creationId xmlns:a16="http://schemas.microsoft.com/office/drawing/2014/main" id="{84FAEA6D-0070-DEA5-FCD4-E35A6566D74D}"/>
            </a:ext>
          </a:extLst>
        </xdr:cNvPr>
        <xdr:cNvSpPr/>
      </xdr:nvSpPr>
      <xdr:spPr>
        <a:xfrm>
          <a:off x="7200486" y="3058412"/>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23</xdr:row>
      <xdr:rowOff>157371</xdr:rowOff>
    </xdr:from>
    <xdr:to>
      <xdr:col>27</xdr:col>
      <xdr:colOff>223631</xdr:colOff>
      <xdr:row>23</xdr:row>
      <xdr:rowOff>265044</xdr:rowOff>
    </xdr:to>
    <xdr:sp macro="" textlink="">
      <xdr:nvSpPr>
        <xdr:cNvPr id="20" name="矢印: 左 19">
          <a:extLst>
            <a:ext uri="{FF2B5EF4-FFF2-40B4-BE49-F238E27FC236}">
              <a16:creationId xmlns:a16="http://schemas.microsoft.com/office/drawing/2014/main" id="{D9D535A8-9505-A162-2AEE-B06DCE4A7ED8}"/>
            </a:ext>
          </a:extLst>
        </xdr:cNvPr>
        <xdr:cNvSpPr/>
      </xdr:nvSpPr>
      <xdr:spPr>
        <a:xfrm>
          <a:off x="7330109" y="7089914"/>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280549</xdr:colOff>
      <xdr:row>8</xdr:row>
      <xdr:rowOff>3</xdr:rowOff>
    </xdr:from>
    <xdr:to>
      <xdr:col>42</xdr:col>
      <xdr:colOff>313679</xdr:colOff>
      <xdr:row>9</xdr:row>
      <xdr:rowOff>124239</xdr:rowOff>
    </xdr:to>
    <xdr:sp macro="" textlink="">
      <xdr:nvSpPr>
        <xdr:cNvPr id="22" name="テキスト ボックス 21">
          <a:extLst>
            <a:ext uri="{FF2B5EF4-FFF2-40B4-BE49-F238E27FC236}">
              <a16:creationId xmlns:a16="http://schemas.microsoft.com/office/drawing/2014/main" id="{AF10A3A4-9919-DE4E-6906-696169B198E2}"/>
            </a:ext>
          </a:extLst>
        </xdr:cNvPr>
        <xdr:cNvSpPr txBox="1"/>
      </xdr:nvSpPr>
      <xdr:spPr>
        <a:xfrm>
          <a:off x="7610658" y="1905003"/>
          <a:ext cx="7164456" cy="447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000">
              <a:solidFill>
                <a:schemeClr val="accent1">
                  <a:lumMod val="75000"/>
                </a:schemeClr>
              </a:solidFill>
              <a:latin typeface="Meiryo UI" panose="020B0604030504040204" pitchFamily="50" charset="-128"/>
              <a:ea typeface="Meiryo UI" panose="020B0604030504040204" pitchFamily="50" charset="-128"/>
            </a:rPr>
            <a:t>職名は、プルダウンリストから選択してください。</a:t>
          </a:r>
        </a:p>
        <a:p>
          <a:r>
            <a:rPr kumimoji="1" lang="ja-JP" altLang="en-US" sz="1000">
              <a:solidFill>
                <a:srgbClr val="C00000"/>
              </a:solidFill>
              <a:latin typeface="Meiryo UI" panose="020B0604030504040204" pitchFamily="50" charset="-128"/>
              <a:ea typeface="Meiryo UI" panose="020B0604030504040204" pitchFamily="50" charset="-128"/>
            </a:rPr>
            <a:t>現在事務局勤務の方は、「在籍学校等名」の欄に「所属名と職名」を記入してください。（例：指導課・主任主事　</a:t>
          </a:r>
          <a:r>
            <a:rPr kumimoji="1" lang="en-US" altLang="ja-JP" sz="1000">
              <a:solidFill>
                <a:srgbClr val="C00000"/>
              </a:solidFill>
              <a:latin typeface="Meiryo UI" panose="020B0604030504040204" pitchFamily="50" charset="-128"/>
              <a:ea typeface="Meiryo UI" panose="020B0604030504040204" pitchFamily="50" charset="-128"/>
            </a:rPr>
            <a:t>※</a:t>
          </a:r>
          <a:r>
            <a:rPr kumimoji="1" lang="ja-JP" altLang="en-US" sz="1000">
              <a:solidFill>
                <a:srgbClr val="C00000"/>
              </a:solidFill>
              <a:latin typeface="Meiryo UI" panose="020B0604030504040204" pitchFamily="50" charset="-128"/>
              <a:ea typeface="Meiryo UI" panose="020B0604030504040204" pitchFamily="50" charset="-128"/>
            </a:rPr>
            <a:t>「職名」欄は空欄）</a:t>
          </a:r>
        </a:p>
      </xdr:txBody>
    </xdr:sp>
    <xdr:clientData/>
  </xdr:twoCellAnchor>
  <xdr:twoCellAnchor>
    <xdr:from>
      <xdr:col>27</xdr:col>
      <xdr:colOff>66261</xdr:colOff>
      <xdr:row>8</xdr:row>
      <xdr:rowOff>124712</xdr:rowOff>
    </xdr:from>
    <xdr:to>
      <xdr:col>27</xdr:col>
      <xdr:colOff>223631</xdr:colOff>
      <xdr:row>8</xdr:row>
      <xdr:rowOff>232385</xdr:rowOff>
    </xdr:to>
    <xdr:sp macro="" textlink="">
      <xdr:nvSpPr>
        <xdr:cNvPr id="23" name="矢印: 左 22">
          <a:extLst>
            <a:ext uri="{FF2B5EF4-FFF2-40B4-BE49-F238E27FC236}">
              <a16:creationId xmlns:a16="http://schemas.microsoft.com/office/drawing/2014/main" id="{1D46C772-06CE-1406-232F-964E7BDD34CE}"/>
            </a:ext>
          </a:extLst>
        </xdr:cNvPr>
        <xdr:cNvSpPr/>
      </xdr:nvSpPr>
      <xdr:spPr>
        <a:xfrm>
          <a:off x="7396370" y="2029712"/>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14</xdr:row>
      <xdr:rowOff>121873</xdr:rowOff>
    </xdr:from>
    <xdr:to>
      <xdr:col>27</xdr:col>
      <xdr:colOff>223631</xdr:colOff>
      <xdr:row>14</xdr:row>
      <xdr:rowOff>229546</xdr:rowOff>
    </xdr:to>
    <xdr:sp macro="" textlink="">
      <xdr:nvSpPr>
        <xdr:cNvPr id="21" name="矢印: 左 20">
          <a:extLst>
            <a:ext uri="{FF2B5EF4-FFF2-40B4-BE49-F238E27FC236}">
              <a16:creationId xmlns:a16="http://schemas.microsoft.com/office/drawing/2014/main" id="{3A0B3030-D7A1-73CB-676D-39208332CFDC}"/>
            </a:ext>
          </a:extLst>
        </xdr:cNvPr>
        <xdr:cNvSpPr/>
      </xdr:nvSpPr>
      <xdr:spPr>
        <a:xfrm>
          <a:off x="7396370" y="406439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22</xdr:row>
          <xdr:rowOff>76200</xdr:rowOff>
        </xdr:from>
        <xdr:to>
          <xdr:col>2</xdr:col>
          <xdr:colOff>9525</xdr:colOff>
          <xdr:row>22</xdr:row>
          <xdr:rowOff>323850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76200</xdr:rowOff>
        </xdr:from>
        <xdr:to>
          <xdr:col>5</xdr:col>
          <xdr:colOff>9525</xdr:colOff>
          <xdr:row>22</xdr:row>
          <xdr:rowOff>323850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76200</xdr:rowOff>
        </xdr:from>
        <xdr:to>
          <xdr:col>8</xdr:col>
          <xdr:colOff>9525</xdr:colOff>
          <xdr:row>22</xdr:row>
          <xdr:rowOff>323850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50</xdr:row>
          <xdr:rowOff>161925</xdr:rowOff>
        </xdr:from>
        <xdr:to>
          <xdr:col>14</xdr:col>
          <xdr:colOff>247650</xdr:colOff>
          <xdr:row>52</xdr:row>
          <xdr:rowOff>28575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52</xdr:row>
          <xdr:rowOff>161925</xdr:rowOff>
        </xdr:from>
        <xdr:to>
          <xdr:col>2</xdr:col>
          <xdr:colOff>9525</xdr:colOff>
          <xdr:row>54</xdr:row>
          <xdr:rowOff>28575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161925</xdr:rowOff>
        </xdr:from>
        <xdr:to>
          <xdr:col>6</xdr:col>
          <xdr:colOff>276225</xdr:colOff>
          <xdr:row>54</xdr:row>
          <xdr:rowOff>28575</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161925</xdr:rowOff>
        </xdr:from>
        <xdr:to>
          <xdr:col>11</xdr:col>
          <xdr:colOff>276225</xdr:colOff>
          <xdr:row>54</xdr:row>
          <xdr:rowOff>28575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100-00000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180975</xdr:rowOff>
        </xdr:from>
        <xdr:to>
          <xdr:col>14</xdr:col>
          <xdr:colOff>9525</xdr:colOff>
          <xdr:row>58</xdr:row>
          <xdr:rowOff>38100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100-00000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192800</xdr:colOff>
      <xdr:row>68</xdr:row>
      <xdr:rowOff>32188</xdr:rowOff>
    </xdr:from>
    <xdr:to>
      <xdr:col>21</xdr:col>
      <xdr:colOff>183930</xdr:colOff>
      <xdr:row>69</xdr:row>
      <xdr:rowOff>176968</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54800" y="15815113"/>
          <a:ext cx="5134630" cy="335280"/>
        </a:xfrm>
        <a:prstGeom prst="bracketPair">
          <a:avLst>
            <a:gd name="adj" fmla="val 11156"/>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14</xdr:col>
          <xdr:colOff>66675</xdr:colOff>
          <xdr:row>31</xdr:row>
          <xdr:rowOff>161925</xdr:rowOff>
        </xdr:from>
        <xdr:to>
          <xdr:col>14</xdr:col>
          <xdr:colOff>276225</xdr:colOff>
          <xdr:row>33</xdr:row>
          <xdr:rowOff>28575</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100-00000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180975</xdr:rowOff>
        </xdr:from>
        <xdr:to>
          <xdr:col>2</xdr:col>
          <xdr:colOff>9525</xdr:colOff>
          <xdr:row>35</xdr:row>
          <xdr:rowOff>38100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100-00000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180975</xdr:rowOff>
        </xdr:from>
        <xdr:to>
          <xdr:col>5</xdr:col>
          <xdr:colOff>276225</xdr:colOff>
          <xdr:row>35</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100-00000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371475</xdr:rowOff>
        </xdr:from>
        <xdr:to>
          <xdr:col>2</xdr:col>
          <xdr:colOff>9525</xdr:colOff>
          <xdr:row>38</xdr:row>
          <xdr:rowOff>38100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100-00000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161925</xdr:rowOff>
        </xdr:from>
        <xdr:to>
          <xdr:col>2</xdr:col>
          <xdr:colOff>9525</xdr:colOff>
          <xdr:row>41</xdr:row>
          <xdr:rowOff>28575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100-00000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161925</xdr:rowOff>
        </xdr:from>
        <xdr:to>
          <xdr:col>2</xdr:col>
          <xdr:colOff>9525</xdr:colOff>
          <xdr:row>42</xdr:row>
          <xdr:rowOff>28575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100-00000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161925</xdr:rowOff>
        </xdr:from>
        <xdr:to>
          <xdr:col>2</xdr:col>
          <xdr:colOff>9525</xdr:colOff>
          <xdr:row>43</xdr:row>
          <xdr:rowOff>28575</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100-00001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161925</xdr:rowOff>
        </xdr:from>
        <xdr:to>
          <xdr:col>2</xdr:col>
          <xdr:colOff>9525</xdr:colOff>
          <xdr:row>44</xdr:row>
          <xdr:rowOff>28575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100-00001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161925</xdr:rowOff>
        </xdr:from>
        <xdr:to>
          <xdr:col>5</xdr:col>
          <xdr:colOff>9525</xdr:colOff>
          <xdr:row>41</xdr:row>
          <xdr:rowOff>28575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100-00001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161925</xdr:rowOff>
        </xdr:from>
        <xdr:to>
          <xdr:col>6</xdr:col>
          <xdr:colOff>9525</xdr:colOff>
          <xdr:row>42</xdr:row>
          <xdr:rowOff>28575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100-00001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161925</xdr:rowOff>
        </xdr:from>
        <xdr:to>
          <xdr:col>5</xdr:col>
          <xdr:colOff>9525</xdr:colOff>
          <xdr:row>43</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100-00001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39</xdr:row>
          <xdr:rowOff>161925</xdr:rowOff>
        </xdr:from>
        <xdr:to>
          <xdr:col>9</xdr:col>
          <xdr:colOff>9525</xdr:colOff>
          <xdr:row>41</xdr:row>
          <xdr:rowOff>28575</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100-00001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40</xdr:row>
          <xdr:rowOff>161925</xdr:rowOff>
        </xdr:from>
        <xdr:to>
          <xdr:col>10</xdr:col>
          <xdr:colOff>9525</xdr:colOff>
          <xdr:row>42</xdr:row>
          <xdr:rowOff>28575</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100-00001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41</xdr:row>
          <xdr:rowOff>161925</xdr:rowOff>
        </xdr:from>
        <xdr:to>
          <xdr:col>9</xdr:col>
          <xdr:colOff>9525</xdr:colOff>
          <xdr:row>43</xdr:row>
          <xdr:rowOff>28575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100-00001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39</xdr:row>
          <xdr:rowOff>161925</xdr:rowOff>
        </xdr:from>
        <xdr:to>
          <xdr:col>13</xdr:col>
          <xdr:colOff>9525</xdr:colOff>
          <xdr:row>41</xdr:row>
          <xdr:rowOff>28575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100-00001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40</xdr:row>
          <xdr:rowOff>161925</xdr:rowOff>
        </xdr:from>
        <xdr:to>
          <xdr:col>14</xdr:col>
          <xdr:colOff>9525</xdr:colOff>
          <xdr:row>42</xdr:row>
          <xdr:rowOff>28575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100-00001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41</xdr:row>
          <xdr:rowOff>161925</xdr:rowOff>
        </xdr:from>
        <xdr:to>
          <xdr:col>13</xdr:col>
          <xdr:colOff>9525</xdr:colOff>
          <xdr:row>43</xdr:row>
          <xdr:rowOff>28575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100-00001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39</xdr:row>
          <xdr:rowOff>161925</xdr:rowOff>
        </xdr:from>
        <xdr:to>
          <xdr:col>18</xdr:col>
          <xdr:colOff>9525</xdr:colOff>
          <xdr:row>41</xdr:row>
          <xdr:rowOff>28575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100-00001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40</xdr:row>
          <xdr:rowOff>161925</xdr:rowOff>
        </xdr:from>
        <xdr:to>
          <xdr:col>18</xdr:col>
          <xdr:colOff>9525</xdr:colOff>
          <xdr:row>42</xdr:row>
          <xdr:rowOff>28575</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100-00001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41</xdr:row>
          <xdr:rowOff>161925</xdr:rowOff>
        </xdr:from>
        <xdr:to>
          <xdr:col>18</xdr:col>
          <xdr:colOff>9525</xdr:colOff>
          <xdr:row>43</xdr:row>
          <xdr:rowOff>28575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100-00001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39</xdr:row>
          <xdr:rowOff>161925</xdr:rowOff>
        </xdr:from>
        <xdr:to>
          <xdr:col>21</xdr:col>
          <xdr:colOff>9525</xdr:colOff>
          <xdr:row>41</xdr:row>
          <xdr:rowOff>28575</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100-00001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171450</xdr:rowOff>
        </xdr:from>
        <xdr:to>
          <xdr:col>2</xdr:col>
          <xdr:colOff>9525</xdr:colOff>
          <xdr:row>46</xdr:row>
          <xdr:rowOff>38100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100-00001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171450</xdr:rowOff>
        </xdr:from>
        <xdr:to>
          <xdr:col>7</xdr:col>
          <xdr:colOff>9525</xdr:colOff>
          <xdr:row>46</xdr:row>
          <xdr:rowOff>38100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100-00002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371475</xdr:rowOff>
        </xdr:from>
        <xdr:to>
          <xdr:col>2</xdr:col>
          <xdr:colOff>9525</xdr:colOff>
          <xdr:row>78</xdr:row>
          <xdr:rowOff>28575</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100-00002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77</xdr:row>
          <xdr:rowOff>190500</xdr:rowOff>
        </xdr:from>
        <xdr:to>
          <xdr:col>2</xdr:col>
          <xdr:colOff>9525</xdr:colOff>
          <xdr:row>79</xdr:row>
          <xdr:rowOff>28575</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100-00002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196726</xdr:colOff>
          <xdr:row>3</xdr:row>
          <xdr:rowOff>34792</xdr:rowOff>
        </xdr:from>
        <xdr:to>
          <xdr:col>28</xdr:col>
          <xdr:colOff>9730</xdr:colOff>
          <xdr:row>10</xdr:row>
          <xdr:rowOff>1662</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様式1 意向調査書（全員提出）'!$B$5:$AA$9" spid="_x0000_s33842"/>
                </a:ext>
              </a:extLst>
            </xdr:cNvPicPr>
          </xdr:nvPicPr>
          <xdr:blipFill>
            <a:blip xmlns:r="http://schemas.openxmlformats.org/officeDocument/2006/relationships" r:embed="rId1"/>
            <a:srcRect/>
            <a:stretch>
              <a:fillRect/>
            </a:stretch>
          </xdr:blipFill>
          <xdr:spPr bwMode="auto">
            <a:xfrm>
              <a:off x="677117" y="755379"/>
              <a:ext cx="7151396" cy="1300370"/>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180975</xdr:rowOff>
        </xdr:from>
        <xdr:to>
          <xdr:col>2</xdr:col>
          <xdr:colOff>9525</xdr:colOff>
          <xdr:row>25</xdr:row>
          <xdr:rowOff>38100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100-00002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0</xdr:colOff>
          <xdr:row>25</xdr:row>
          <xdr:rowOff>38100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100-00002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180975</xdr:rowOff>
        </xdr:from>
        <xdr:to>
          <xdr:col>22</xdr:col>
          <xdr:colOff>9525</xdr:colOff>
          <xdr:row>42</xdr:row>
          <xdr:rowOff>38100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100-00002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83</xdr:row>
          <xdr:rowOff>361950</xdr:rowOff>
        </xdr:from>
        <xdr:to>
          <xdr:col>19</xdr:col>
          <xdr:colOff>276225</xdr:colOff>
          <xdr:row>85</xdr:row>
          <xdr:rowOff>38100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100-00002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180975</xdr:rowOff>
        </xdr:from>
        <xdr:to>
          <xdr:col>7</xdr:col>
          <xdr:colOff>0</xdr:colOff>
          <xdr:row>26</xdr:row>
          <xdr:rowOff>38100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100-00002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180975</xdr:rowOff>
        </xdr:from>
        <xdr:to>
          <xdr:col>7</xdr:col>
          <xdr:colOff>0</xdr:colOff>
          <xdr:row>27</xdr:row>
          <xdr:rowOff>38100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100-00002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180975</xdr:rowOff>
        </xdr:from>
        <xdr:to>
          <xdr:col>7</xdr:col>
          <xdr:colOff>0</xdr:colOff>
          <xdr:row>28</xdr:row>
          <xdr:rowOff>38100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100-00002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561975</xdr:rowOff>
        </xdr:from>
        <xdr:to>
          <xdr:col>2</xdr:col>
          <xdr:colOff>9525</xdr:colOff>
          <xdr:row>30</xdr:row>
          <xdr:rowOff>38100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100-00002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161925</xdr:rowOff>
        </xdr:from>
        <xdr:to>
          <xdr:col>2</xdr:col>
          <xdr:colOff>9525</xdr:colOff>
          <xdr:row>31</xdr:row>
          <xdr:rowOff>28575</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100-00002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32</xdr:row>
      <xdr:rowOff>66675</xdr:rowOff>
    </xdr:from>
    <xdr:to>
      <xdr:col>29</xdr:col>
      <xdr:colOff>157370</xdr:colOff>
      <xdr:row>32</xdr:row>
      <xdr:rowOff>174348</xdr:rowOff>
    </xdr:to>
    <xdr:sp macro="" textlink="">
      <xdr:nvSpPr>
        <xdr:cNvPr id="4" name="矢印: 左 3">
          <a:extLst>
            <a:ext uri="{FF2B5EF4-FFF2-40B4-BE49-F238E27FC236}">
              <a16:creationId xmlns:a16="http://schemas.microsoft.com/office/drawing/2014/main" id="{00000000-0008-0000-0100-000004000000}"/>
            </a:ext>
          </a:extLst>
        </xdr:cNvPr>
        <xdr:cNvSpPr/>
      </xdr:nvSpPr>
      <xdr:spPr>
        <a:xfrm>
          <a:off x="8039100" y="803910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22</xdr:row>
      <xdr:rowOff>9525</xdr:rowOff>
    </xdr:from>
    <xdr:to>
      <xdr:col>29</xdr:col>
      <xdr:colOff>157370</xdr:colOff>
      <xdr:row>22</xdr:row>
      <xdr:rowOff>117198</xdr:rowOff>
    </xdr:to>
    <xdr:sp macro="" textlink="">
      <xdr:nvSpPr>
        <xdr:cNvPr id="5" name="矢印: 左 4">
          <a:extLst>
            <a:ext uri="{FF2B5EF4-FFF2-40B4-BE49-F238E27FC236}">
              <a16:creationId xmlns:a16="http://schemas.microsoft.com/office/drawing/2014/main" id="{00000000-0008-0000-0100-000005000000}"/>
            </a:ext>
          </a:extLst>
        </xdr:cNvPr>
        <xdr:cNvSpPr/>
      </xdr:nvSpPr>
      <xdr:spPr>
        <a:xfrm>
          <a:off x="8039100" y="550545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24</xdr:row>
      <xdr:rowOff>57150</xdr:rowOff>
    </xdr:from>
    <xdr:to>
      <xdr:col>29</xdr:col>
      <xdr:colOff>157370</xdr:colOff>
      <xdr:row>24</xdr:row>
      <xdr:rowOff>164823</xdr:rowOff>
    </xdr:to>
    <xdr:sp macro="" textlink="">
      <xdr:nvSpPr>
        <xdr:cNvPr id="6" name="矢印: 左 5">
          <a:extLst>
            <a:ext uri="{FF2B5EF4-FFF2-40B4-BE49-F238E27FC236}">
              <a16:creationId xmlns:a16="http://schemas.microsoft.com/office/drawing/2014/main" id="{00000000-0008-0000-0100-000006000000}"/>
            </a:ext>
          </a:extLst>
        </xdr:cNvPr>
        <xdr:cNvSpPr/>
      </xdr:nvSpPr>
      <xdr:spPr>
        <a:xfrm>
          <a:off x="8039100" y="61245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40</xdr:row>
      <xdr:rowOff>57150</xdr:rowOff>
    </xdr:from>
    <xdr:to>
      <xdr:col>29</xdr:col>
      <xdr:colOff>157370</xdr:colOff>
      <xdr:row>40</xdr:row>
      <xdr:rowOff>164823</xdr:rowOff>
    </xdr:to>
    <xdr:sp macro="" textlink="">
      <xdr:nvSpPr>
        <xdr:cNvPr id="7" name="矢印: 左 6">
          <a:extLst>
            <a:ext uri="{FF2B5EF4-FFF2-40B4-BE49-F238E27FC236}">
              <a16:creationId xmlns:a16="http://schemas.microsoft.com/office/drawing/2014/main" id="{00000000-0008-0000-0100-000007000000}"/>
            </a:ext>
          </a:extLst>
        </xdr:cNvPr>
        <xdr:cNvSpPr/>
      </xdr:nvSpPr>
      <xdr:spPr>
        <a:xfrm>
          <a:off x="8039100" y="101250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51</xdr:row>
      <xdr:rowOff>66675</xdr:rowOff>
    </xdr:from>
    <xdr:to>
      <xdr:col>29</xdr:col>
      <xdr:colOff>157370</xdr:colOff>
      <xdr:row>51</xdr:row>
      <xdr:rowOff>174348</xdr:rowOff>
    </xdr:to>
    <xdr:sp macro="" textlink="">
      <xdr:nvSpPr>
        <xdr:cNvPr id="8" name="矢印: 左 7">
          <a:extLst>
            <a:ext uri="{FF2B5EF4-FFF2-40B4-BE49-F238E27FC236}">
              <a16:creationId xmlns:a16="http://schemas.microsoft.com/office/drawing/2014/main" id="{00000000-0008-0000-0100-000008000000}"/>
            </a:ext>
          </a:extLst>
        </xdr:cNvPr>
        <xdr:cNvSpPr/>
      </xdr:nvSpPr>
      <xdr:spPr>
        <a:xfrm>
          <a:off x="8039100" y="1242060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53</xdr:row>
      <xdr:rowOff>66675</xdr:rowOff>
    </xdr:from>
    <xdr:to>
      <xdr:col>29</xdr:col>
      <xdr:colOff>157370</xdr:colOff>
      <xdr:row>53</xdr:row>
      <xdr:rowOff>174348</xdr:rowOff>
    </xdr:to>
    <xdr:sp macro="" textlink="">
      <xdr:nvSpPr>
        <xdr:cNvPr id="9" name="矢印: 左 8">
          <a:extLst>
            <a:ext uri="{FF2B5EF4-FFF2-40B4-BE49-F238E27FC236}">
              <a16:creationId xmlns:a16="http://schemas.microsoft.com/office/drawing/2014/main" id="{00000000-0008-0000-0100-000009000000}"/>
            </a:ext>
          </a:extLst>
        </xdr:cNvPr>
        <xdr:cNvSpPr/>
      </xdr:nvSpPr>
      <xdr:spPr>
        <a:xfrm>
          <a:off x="8039100" y="1280160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45</xdr:row>
      <xdr:rowOff>57150</xdr:rowOff>
    </xdr:from>
    <xdr:to>
      <xdr:col>29</xdr:col>
      <xdr:colOff>157370</xdr:colOff>
      <xdr:row>45</xdr:row>
      <xdr:rowOff>164823</xdr:rowOff>
    </xdr:to>
    <xdr:sp macro="" textlink="">
      <xdr:nvSpPr>
        <xdr:cNvPr id="10" name="矢印: 左 9">
          <a:extLst>
            <a:ext uri="{FF2B5EF4-FFF2-40B4-BE49-F238E27FC236}">
              <a16:creationId xmlns:a16="http://schemas.microsoft.com/office/drawing/2014/main" id="{00000000-0008-0000-0100-00000A000000}"/>
            </a:ext>
          </a:extLst>
        </xdr:cNvPr>
        <xdr:cNvSpPr/>
      </xdr:nvSpPr>
      <xdr:spPr>
        <a:xfrm>
          <a:off x="8039100" y="110775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64</xdr:row>
      <xdr:rowOff>57150</xdr:rowOff>
    </xdr:from>
    <xdr:to>
      <xdr:col>29</xdr:col>
      <xdr:colOff>157370</xdr:colOff>
      <xdr:row>64</xdr:row>
      <xdr:rowOff>164823</xdr:rowOff>
    </xdr:to>
    <xdr:sp macro="" textlink="">
      <xdr:nvSpPr>
        <xdr:cNvPr id="11" name="矢印: 左 10">
          <a:extLst>
            <a:ext uri="{FF2B5EF4-FFF2-40B4-BE49-F238E27FC236}">
              <a16:creationId xmlns:a16="http://schemas.microsoft.com/office/drawing/2014/main" id="{00000000-0008-0000-0100-00000B000000}"/>
            </a:ext>
          </a:extLst>
        </xdr:cNvPr>
        <xdr:cNvSpPr/>
      </xdr:nvSpPr>
      <xdr:spPr>
        <a:xfrm>
          <a:off x="8039100" y="150780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36</xdr:row>
          <xdr:rowOff>371475</xdr:rowOff>
        </xdr:from>
        <xdr:to>
          <xdr:col>5</xdr:col>
          <xdr:colOff>285750</xdr:colOff>
          <xdr:row>38</xdr:row>
          <xdr:rowOff>38100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100-00002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47</xdr:row>
      <xdr:rowOff>47625</xdr:rowOff>
    </xdr:from>
    <xdr:to>
      <xdr:col>29</xdr:col>
      <xdr:colOff>157370</xdr:colOff>
      <xdr:row>47</xdr:row>
      <xdr:rowOff>155298</xdr:rowOff>
    </xdr:to>
    <xdr:sp macro="" textlink="">
      <xdr:nvSpPr>
        <xdr:cNvPr id="13" name="矢印: 左 12">
          <a:extLst>
            <a:ext uri="{FF2B5EF4-FFF2-40B4-BE49-F238E27FC236}">
              <a16:creationId xmlns:a16="http://schemas.microsoft.com/office/drawing/2014/main" id="{00000000-0008-0000-0100-00000D000000}"/>
            </a:ext>
          </a:extLst>
        </xdr:cNvPr>
        <xdr:cNvSpPr/>
      </xdr:nvSpPr>
      <xdr:spPr>
        <a:xfrm>
          <a:off x="8039100" y="11449050"/>
          <a:ext cx="157370" cy="107673"/>
        </a:xfrm>
        <a:prstGeom prst="leftArrow">
          <a:avLst/>
        </a:prstGeom>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xdr:col>
          <xdr:colOff>45775</xdr:colOff>
          <xdr:row>10</xdr:row>
          <xdr:rowOff>112229</xdr:rowOff>
        </xdr:from>
        <xdr:to>
          <xdr:col>28</xdr:col>
          <xdr:colOff>9056</xdr:colOff>
          <xdr:row>17</xdr:row>
          <xdr:rowOff>136042</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a:extLst>
                <a:ext uri="{84589F7E-364E-4C9E-8A38-B11213B215E9}">
                  <a14:cameraTool cellRange="'様式1 意向調査書（全員提出）'!$B$27:$AA$35" spid="_x0000_s33843"/>
                </a:ext>
              </a:extLst>
            </xdr:cNvPicPr>
          </xdr:nvPicPr>
          <xdr:blipFill>
            <a:blip xmlns:r="http://schemas.openxmlformats.org/officeDocument/2006/relationships" r:embed="rId2"/>
            <a:srcRect/>
            <a:stretch>
              <a:fillRect/>
            </a:stretch>
          </xdr:blipFill>
          <xdr:spPr bwMode="auto">
            <a:xfrm>
              <a:off x="1105949" y="2166316"/>
              <a:ext cx="6721890" cy="2359509"/>
            </a:xfrm>
            <a:prstGeom prst="rect">
              <a:avLst/>
            </a:prstGeom>
            <a:solidFill>
              <a:schemeClr val="bg1"/>
            </a:solidFill>
          </xdr:spPr>
        </xdr:pic>
        <xdr:clientData/>
      </xdr:twoCellAnchor>
    </mc:Choice>
    <mc:Fallback/>
  </mc:AlternateContent>
  <xdr:twoCellAnchor>
    <xdr:from>
      <xdr:col>29</xdr:col>
      <xdr:colOff>0</xdr:colOff>
      <xdr:row>59</xdr:row>
      <xdr:rowOff>38100</xdr:rowOff>
    </xdr:from>
    <xdr:to>
      <xdr:col>29</xdr:col>
      <xdr:colOff>157370</xdr:colOff>
      <xdr:row>59</xdr:row>
      <xdr:rowOff>145773</xdr:rowOff>
    </xdr:to>
    <xdr:sp macro="" textlink="">
      <xdr:nvSpPr>
        <xdr:cNvPr id="12" name="矢印: 左 11">
          <a:extLst>
            <a:ext uri="{FF2B5EF4-FFF2-40B4-BE49-F238E27FC236}">
              <a16:creationId xmlns:a16="http://schemas.microsoft.com/office/drawing/2014/main" id="{14977803-E84D-7733-E134-12C210482B85}"/>
            </a:ext>
          </a:extLst>
        </xdr:cNvPr>
        <xdr:cNvSpPr/>
      </xdr:nvSpPr>
      <xdr:spPr>
        <a:xfrm>
          <a:off x="8039100" y="1406842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57</xdr:row>
      <xdr:rowOff>47625</xdr:rowOff>
    </xdr:from>
    <xdr:to>
      <xdr:col>29</xdr:col>
      <xdr:colOff>157370</xdr:colOff>
      <xdr:row>57</xdr:row>
      <xdr:rowOff>155298</xdr:rowOff>
    </xdr:to>
    <xdr:sp macro="" textlink="">
      <xdr:nvSpPr>
        <xdr:cNvPr id="14" name="矢印: 左 13">
          <a:extLst>
            <a:ext uri="{FF2B5EF4-FFF2-40B4-BE49-F238E27FC236}">
              <a16:creationId xmlns:a16="http://schemas.microsoft.com/office/drawing/2014/main" id="{5EC2EC8D-C341-7655-7B42-707EF536C5DA}"/>
            </a:ext>
          </a:extLst>
        </xdr:cNvPr>
        <xdr:cNvSpPr/>
      </xdr:nvSpPr>
      <xdr:spPr>
        <a:xfrm>
          <a:off x="8039100" y="1369695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80</xdr:row>
      <xdr:rowOff>38100</xdr:rowOff>
    </xdr:from>
    <xdr:to>
      <xdr:col>29</xdr:col>
      <xdr:colOff>157370</xdr:colOff>
      <xdr:row>80</xdr:row>
      <xdr:rowOff>145773</xdr:rowOff>
    </xdr:to>
    <xdr:sp macro="" textlink="">
      <xdr:nvSpPr>
        <xdr:cNvPr id="16" name="矢印: 左 15">
          <a:extLst>
            <a:ext uri="{FF2B5EF4-FFF2-40B4-BE49-F238E27FC236}">
              <a16:creationId xmlns:a16="http://schemas.microsoft.com/office/drawing/2014/main" id="{3EEE9A8B-3D20-E5CF-D0F1-412BE43CF144}"/>
            </a:ext>
          </a:extLst>
        </xdr:cNvPr>
        <xdr:cNvSpPr/>
      </xdr:nvSpPr>
      <xdr:spPr>
        <a:xfrm>
          <a:off x="8039100" y="1848802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87085</xdr:colOff>
      <xdr:row>3</xdr:row>
      <xdr:rowOff>47625</xdr:rowOff>
    </xdr:from>
    <xdr:to>
      <xdr:col>28</xdr:col>
      <xdr:colOff>161059</xdr:colOff>
      <xdr:row>17</xdr:row>
      <xdr:rowOff>125186</xdr:rowOff>
    </xdr:to>
    <xdr:sp macro="" textlink="">
      <xdr:nvSpPr>
        <xdr:cNvPr id="17" name="右大かっこ 16">
          <a:extLst>
            <a:ext uri="{FF2B5EF4-FFF2-40B4-BE49-F238E27FC236}">
              <a16:creationId xmlns:a16="http://schemas.microsoft.com/office/drawing/2014/main" id="{F1056B2A-92A2-4612-8F57-ACFF5EDBE6AC}"/>
            </a:ext>
          </a:extLst>
        </xdr:cNvPr>
        <xdr:cNvSpPr/>
      </xdr:nvSpPr>
      <xdr:spPr>
        <a:xfrm>
          <a:off x="7913914" y="771525"/>
          <a:ext cx="73974" cy="3756932"/>
        </a:xfrm>
        <a:prstGeom prst="rightBracket">
          <a:avLst>
            <a:gd name="adj" fmla="val 3447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30</xdr:col>
          <xdr:colOff>0</xdr:colOff>
          <xdr:row>71</xdr:row>
          <xdr:rowOff>0</xdr:rowOff>
        </xdr:from>
        <xdr:to>
          <xdr:col>31</xdr:col>
          <xdr:colOff>0</xdr:colOff>
          <xdr:row>72</xdr:row>
          <xdr:rowOff>0</xdr:rowOff>
        </xdr:to>
        <xdr:sp macro="" textlink="">
          <xdr:nvSpPr>
            <xdr:cNvPr id="21899" name="Control 395" hidden="1">
              <a:extLst>
                <a:ext uri="{63B3BB69-23CF-44E3-9099-C40C66FF867C}">
                  <a14:compatExt spid="_x0000_s21899"/>
                </a:ext>
                <a:ext uri="{FF2B5EF4-FFF2-40B4-BE49-F238E27FC236}">
                  <a16:creationId xmlns:a16="http://schemas.microsoft.com/office/drawing/2014/main" id="{00000000-0008-0000-0100-00008B5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xdr:from>
      <xdr:col>29</xdr:col>
      <xdr:colOff>0</xdr:colOff>
      <xdr:row>77</xdr:row>
      <xdr:rowOff>54666</xdr:rowOff>
    </xdr:from>
    <xdr:to>
      <xdr:col>29</xdr:col>
      <xdr:colOff>157370</xdr:colOff>
      <xdr:row>77</xdr:row>
      <xdr:rowOff>162339</xdr:rowOff>
    </xdr:to>
    <xdr:sp macro="" textlink="">
      <xdr:nvSpPr>
        <xdr:cNvPr id="18" name="矢印: 左 17">
          <a:extLst>
            <a:ext uri="{FF2B5EF4-FFF2-40B4-BE49-F238E27FC236}">
              <a16:creationId xmlns:a16="http://schemas.microsoft.com/office/drawing/2014/main" id="{52CBF977-4F3C-296E-D278-CAE9D59C7E55}"/>
            </a:ext>
          </a:extLst>
        </xdr:cNvPr>
        <xdr:cNvSpPr/>
      </xdr:nvSpPr>
      <xdr:spPr>
        <a:xfrm>
          <a:off x="8083826" y="1789540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49695</xdr:colOff>
      <xdr:row>11</xdr:row>
      <xdr:rowOff>66260</xdr:rowOff>
    </xdr:from>
    <xdr:to>
      <xdr:col>40</xdr:col>
      <xdr:colOff>8282</xdr:colOff>
      <xdr:row>17</xdr:row>
      <xdr:rowOff>107672</xdr:rowOff>
    </xdr:to>
    <xdr:sp macro="" textlink="">
      <xdr:nvSpPr>
        <xdr:cNvPr id="19" name="テキスト ボックス 18">
          <a:extLst>
            <a:ext uri="{FF2B5EF4-FFF2-40B4-BE49-F238E27FC236}">
              <a16:creationId xmlns:a16="http://schemas.microsoft.com/office/drawing/2014/main" id="{60ADD9FF-2666-D3CB-5F72-965869A33339}"/>
            </a:ext>
          </a:extLst>
        </xdr:cNvPr>
        <xdr:cNvSpPr txBox="1"/>
      </xdr:nvSpPr>
      <xdr:spPr>
        <a:xfrm>
          <a:off x="8133521" y="2310847"/>
          <a:ext cx="6733761" cy="2186608"/>
        </a:xfrm>
        <a:prstGeom prst="rect">
          <a:avLst/>
        </a:prstGeom>
        <a:solidFill>
          <a:srgbClr val="E5FF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入力上の留意点</a:t>
          </a:r>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必ずお読みください</a:t>
          </a:r>
          <a:endPar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1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はチェックボックスです。選択する場合は、クリックして</a:t>
          </a:r>
          <a:r>
            <a:rPr lang="ja-JP" altLang="en-US" sz="12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にしてください。</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は、希望順を記入するセルです。プルダウンリストから選択して入力してください。</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選択肢として、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１</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２</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〕,〔○〕,〔①〕,〔②〕</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・・・等が表示されます。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訂正する場合に入力前の状態に戻すには、リストから</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を選択してください。</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「薄い</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灰色」のセルは、理由や希望、状況等を記入する欄です。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選択に応じてセルの色が「薄い黄色」に変わった場合は、入力が必須であることを意味します。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確認」欄は、申込者記入欄の入力が完了すると、「オレンジ色」が消えて、「確認済み」「入力済み」と表示が変わります。</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色が消えていない場合は、回答を確認してください</a:t>
          </a:r>
          <a:endParaRPr kumimoji="1" lang="ja-JP" altLang="en-US" sz="1000">
            <a:latin typeface="Yu Gothic UI" panose="020B0500000000000000" pitchFamily="50" charset="-128"/>
            <a:ea typeface="Yu Gothic UI" panose="020B0500000000000000" pitchFamily="50" charset="-128"/>
          </a:endParaRPr>
        </a:p>
      </xdr:txBody>
    </xdr:sp>
    <xdr:clientData/>
  </xdr:twoCellAnchor>
  <xdr:twoCellAnchor>
    <xdr:from>
      <xdr:col>29</xdr:col>
      <xdr:colOff>182216</xdr:colOff>
      <xdr:row>6</xdr:row>
      <xdr:rowOff>115957</xdr:rowOff>
    </xdr:from>
    <xdr:to>
      <xdr:col>39</xdr:col>
      <xdr:colOff>438978</xdr:colOff>
      <xdr:row>9</xdr:row>
      <xdr:rowOff>165652</xdr:rowOff>
    </xdr:to>
    <xdr:sp macro="" textlink="">
      <xdr:nvSpPr>
        <xdr:cNvPr id="20" name="テキスト ボックス 19">
          <a:extLst>
            <a:ext uri="{FF2B5EF4-FFF2-40B4-BE49-F238E27FC236}">
              <a16:creationId xmlns:a16="http://schemas.microsoft.com/office/drawing/2014/main" id="{FD759552-BC83-6E2A-7550-2E7C383191AE}"/>
            </a:ext>
          </a:extLst>
        </xdr:cNvPr>
        <xdr:cNvSpPr txBox="1"/>
      </xdr:nvSpPr>
      <xdr:spPr>
        <a:xfrm>
          <a:off x="8266042" y="1408044"/>
          <a:ext cx="6385893" cy="621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rgbClr val="C00000"/>
              </a:solidFill>
              <a:latin typeface="Yu Gothic UI" panose="020B0500000000000000" pitchFamily="50" charset="-128"/>
              <a:ea typeface="Yu Gothic UI" panose="020B0500000000000000" pitchFamily="50" charset="-128"/>
            </a:rPr>
            <a:t>現在、熊本市立学校園又は教育委員会事務局に在職していない方も、必ず「様式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 意向調査票（全員提出）」を作成する必要があります。「様式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」及び各「申込書」を提出してください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22</xdr:row>
          <xdr:rowOff>66675</xdr:rowOff>
        </xdr:from>
        <xdr:to>
          <xdr:col>2</xdr:col>
          <xdr:colOff>0</xdr:colOff>
          <xdr:row>22</xdr:row>
          <xdr:rowOff>314325</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2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66675</xdr:rowOff>
        </xdr:from>
        <xdr:to>
          <xdr:col>5</xdr:col>
          <xdr:colOff>0</xdr:colOff>
          <xdr:row>22</xdr:row>
          <xdr:rowOff>314325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2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66675</xdr:rowOff>
        </xdr:from>
        <xdr:to>
          <xdr:col>8</xdr:col>
          <xdr:colOff>0</xdr:colOff>
          <xdr:row>22</xdr:row>
          <xdr:rowOff>314325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200-00000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381000</xdr:rowOff>
        </xdr:from>
        <xdr:to>
          <xdr:col>2</xdr:col>
          <xdr:colOff>0</xdr:colOff>
          <xdr:row>53</xdr:row>
          <xdr:rowOff>38100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200-000020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190500</xdr:rowOff>
        </xdr:from>
        <xdr:to>
          <xdr:col>2</xdr:col>
          <xdr:colOff>0</xdr:colOff>
          <xdr:row>54</xdr:row>
          <xdr:rowOff>28575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200-00002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161115</xdr:colOff>
          <xdr:row>3</xdr:row>
          <xdr:rowOff>34792</xdr:rowOff>
        </xdr:from>
        <xdr:to>
          <xdr:col>28</xdr:col>
          <xdr:colOff>8715</xdr:colOff>
          <xdr:row>9</xdr:row>
          <xdr:rowOff>187192</xdr:rowOff>
        </xdr:to>
        <xdr:pic>
          <xdr:nvPicPr>
            <xdr:cNvPr id="3" name="図 2">
              <a:extLst>
                <a:ext uri="{FF2B5EF4-FFF2-40B4-BE49-F238E27FC236}">
                  <a16:creationId xmlns:a16="http://schemas.microsoft.com/office/drawing/2014/main" id="{4C8887BC-4DB5-40B3-A19F-EC42EFE68D39}"/>
                </a:ext>
              </a:extLst>
            </xdr:cNvPr>
            <xdr:cNvPicPr>
              <a:picLocks noChangeAspect="1" noChangeArrowheads="1"/>
              <a:extLst>
                <a:ext uri="{84589F7E-364E-4C9E-8A38-B11213B215E9}">
                  <a14:cameraTool cellRange="'様式1 意向調査書（全員提出）'!$B$5:$AA$9" spid="_x0000_s29545"/>
                </a:ext>
              </a:extLst>
            </xdr:cNvPicPr>
          </xdr:nvPicPr>
          <xdr:blipFill>
            <a:blip xmlns:r="http://schemas.openxmlformats.org/officeDocument/2006/relationships" r:embed="rId1"/>
            <a:srcRect/>
            <a:stretch>
              <a:fillRect/>
            </a:stretch>
          </xdr:blipFill>
          <xdr:spPr bwMode="auto">
            <a:xfrm>
              <a:off x="616658" y="755379"/>
              <a:ext cx="6639340" cy="1295400"/>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180975</xdr:rowOff>
        </xdr:from>
        <xdr:to>
          <xdr:col>2</xdr:col>
          <xdr:colOff>0</xdr:colOff>
          <xdr:row>25</xdr:row>
          <xdr:rowOff>38100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200-00002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180975</xdr:rowOff>
        </xdr:from>
        <xdr:to>
          <xdr:col>6</xdr:col>
          <xdr:colOff>0</xdr:colOff>
          <xdr:row>25</xdr:row>
          <xdr:rowOff>38100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200-00002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58</xdr:row>
          <xdr:rowOff>352425</xdr:rowOff>
        </xdr:from>
        <xdr:to>
          <xdr:col>20</xdr:col>
          <xdr:colOff>0</xdr:colOff>
          <xdr:row>60</xdr:row>
          <xdr:rowOff>28575</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200-00002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180975</xdr:rowOff>
        </xdr:from>
        <xdr:to>
          <xdr:col>7</xdr:col>
          <xdr:colOff>0</xdr:colOff>
          <xdr:row>26</xdr:row>
          <xdr:rowOff>38100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200-000026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25</xdr:row>
          <xdr:rowOff>180975</xdr:rowOff>
        </xdr:from>
        <xdr:to>
          <xdr:col>7</xdr:col>
          <xdr:colOff>0</xdr:colOff>
          <xdr:row>27</xdr:row>
          <xdr:rowOff>38100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200-000027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26</xdr:row>
          <xdr:rowOff>180975</xdr:rowOff>
        </xdr:from>
        <xdr:to>
          <xdr:col>7</xdr:col>
          <xdr:colOff>0</xdr:colOff>
          <xdr:row>28</xdr:row>
          <xdr:rowOff>38100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200-000028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561975</xdr:rowOff>
        </xdr:from>
        <xdr:to>
          <xdr:col>2</xdr:col>
          <xdr:colOff>0</xdr:colOff>
          <xdr:row>32</xdr:row>
          <xdr:rowOff>38100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200-000029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161925</xdr:rowOff>
        </xdr:from>
        <xdr:to>
          <xdr:col>2</xdr:col>
          <xdr:colOff>0</xdr:colOff>
          <xdr:row>33</xdr:row>
          <xdr:rowOff>28575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200-00002A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22</xdr:row>
      <xdr:rowOff>9525</xdr:rowOff>
    </xdr:from>
    <xdr:to>
      <xdr:col>29</xdr:col>
      <xdr:colOff>157370</xdr:colOff>
      <xdr:row>22</xdr:row>
      <xdr:rowOff>117198</xdr:rowOff>
    </xdr:to>
    <xdr:sp macro="" textlink="">
      <xdr:nvSpPr>
        <xdr:cNvPr id="5" name="矢印: 左 4">
          <a:extLst>
            <a:ext uri="{FF2B5EF4-FFF2-40B4-BE49-F238E27FC236}">
              <a16:creationId xmlns:a16="http://schemas.microsoft.com/office/drawing/2014/main" id="{DCA43BEC-D435-4D50-9F35-3B9165F03CB0}"/>
            </a:ext>
          </a:extLst>
        </xdr:cNvPr>
        <xdr:cNvSpPr/>
      </xdr:nvSpPr>
      <xdr:spPr>
        <a:xfrm>
          <a:off x="8039100" y="546735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24</xdr:row>
      <xdr:rowOff>57150</xdr:rowOff>
    </xdr:from>
    <xdr:to>
      <xdr:col>29</xdr:col>
      <xdr:colOff>157370</xdr:colOff>
      <xdr:row>24</xdr:row>
      <xdr:rowOff>164823</xdr:rowOff>
    </xdr:to>
    <xdr:sp macro="" textlink="">
      <xdr:nvSpPr>
        <xdr:cNvPr id="6" name="矢印: 左 5">
          <a:extLst>
            <a:ext uri="{FF2B5EF4-FFF2-40B4-BE49-F238E27FC236}">
              <a16:creationId xmlns:a16="http://schemas.microsoft.com/office/drawing/2014/main" id="{545A8AE4-E005-4BA5-964D-85AB7E368C7C}"/>
            </a:ext>
          </a:extLst>
        </xdr:cNvPr>
        <xdr:cNvSpPr/>
      </xdr:nvSpPr>
      <xdr:spPr>
        <a:xfrm>
          <a:off x="8039100" y="60864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2</xdr:col>
          <xdr:colOff>161115</xdr:colOff>
          <xdr:row>10</xdr:row>
          <xdr:rowOff>112229</xdr:rowOff>
        </xdr:from>
        <xdr:to>
          <xdr:col>28</xdr:col>
          <xdr:colOff>8715</xdr:colOff>
          <xdr:row>17</xdr:row>
          <xdr:rowOff>150329</xdr:rowOff>
        </xdr:to>
        <xdr:pic>
          <xdr:nvPicPr>
            <xdr:cNvPr id="13" name="図 12">
              <a:extLst>
                <a:ext uri="{FF2B5EF4-FFF2-40B4-BE49-F238E27FC236}">
                  <a16:creationId xmlns:a16="http://schemas.microsoft.com/office/drawing/2014/main" id="{5C7BDE29-C167-4062-98DC-BD01857B2B36}"/>
                </a:ext>
              </a:extLst>
            </xdr:cNvPr>
            <xdr:cNvPicPr>
              <a:picLocks noChangeAspect="1" noChangeArrowheads="1"/>
              <a:extLst>
                <a:ext uri="{84589F7E-364E-4C9E-8A38-B11213B215E9}">
                  <a14:cameraTool cellRange="'様式1 意向調査書（全員提出）'!$B$27:$AA$35" spid="_x0000_s29546"/>
                </a:ext>
              </a:extLst>
            </xdr:cNvPicPr>
          </xdr:nvPicPr>
          <xdr:blipFill>
            <a:blip xmlns:r="http://schemas.openxmlformats.org/officeDocument/2006/relationships" r:embed="rId2"/>
            <a:srcRect/>
            <a:stretch>
              <a:fillRect/>
            </a:stretch>
          </xdr:blipFill>
          <xdr:spPr bwMode="auto">
            <a:xfrm>
              <a:off x="616658" y="2166316"/>
              <a:ext cx="6639340" cy="2373796"/>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361950</xdr:rowOff>
        </xdr:from>
        <xdr:to>
          <xdr:col>1</xdr:col>
          <xdr:colOff>266700</xdr:colOff>
          <xdr:row>30</xdr:row>
          <xdr:rowOff>28575</xdr:rowOff>
        </xdr:to>
        <xdr:sp macro="" textlink="">
          <xdr:nvSpPr>
            <xdr:cNvPr id="28718" name="Check Box 46" hidden="1">
              <a:extLst>
                <a:ext uri="{63B3BB69-23CF-44E3-9099-C40C66FF867C}">
                  <a14:compatExt spid="_x0000_s28718"/>
                </a:ext>
                <a:ext uri="{FF2B5EF4-FFF2-40B4-BE49-F238E27FC236}">
                  <a16:creationId xmlns:a16="http://schemas.microsoft.com/office/drawing/2014/main" id="{00000000-0008-0000-0200-00002E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248481</xdr:colOff>
      <xdr:row>36</xdr:row>
      <xdr:rowOff>24849</xdr:rowOff>
    </xdr:from>
    <xdr:to>
      <xdr:col>23</xdr:col>
      <xdr:colOff>190501</xdr:colOff>
      <xdr:row>37</xdr:row>
      <xdr:rowOff>200535</xdr:rowOff>
    </xdr:to>
    <xdr:sp macro="" textlink="">
      <xdr:nvSpPr>
        <xdr:cNvPr id="2" name="テキスト ボックス 1">
          <a:extLst>
            <a:ext uri="{FF2B5EF4-FFF2-40B4-BE49-F238E27FC236}">
              <a16:creationId xmlns:a16="http://schemas.microsoft.com/office/drawing/2014/main" id="{977E874F-A19A-F802-7088-6650426B5C52}"/>
            </a:ext>
          </a:extLst>
        </xdr:cNvPr>
        <xdr:cNvSpPr txBox="1"/>
      </xdr:nvSpPr>
      <xdr:spPr>
        <a:xfrm>
          <a:off x="2294285" y="8912088"/>
          <a:ext cx="3917673" cy="415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1000" b="1">
              <a:latin typeface="ＭＳ Ｐ明朝" panose="02020600040205080304" pitchFamily="18" charset="-128"/>
              <a:ea typeface="ＭＳ Ｐ明朝" panose="02020600040205080304" pitchFamily="18" charset="-128"/>
            </a:rPr>
            <a:t>どちらか片方を希望する場合は、〇と</a:t>
          </a:r>
          <a:r>
            <a:rPr kumimoji="1" lang="en-US" altLang="ja-JP" sz="1000" b="1">
              <a:latin typeface="ＭＳ Ｐ明朝" panose="02020600040205080304" pitchFamily="18" charset="-128"/>
              <a:ea typeface="ＭＳ Ｐ明朝" panose="02020600040205080304" pitchFamily="18" charset="-128"/>
            </a:rPr>
            <a:t>×</a:t>
          </a:r>
          <a:r>
            <a:rPr kumimoji="1" lang="ja-JP" altLang="en-US" sz="1000" b="1">
              <a:latin typeface="ＭＳ Ｐ明朝" panose="02020600040205080304" pitchFamily="18" charset="-128"/>
              <a:ea typeface="ＭＳ Ｐ明朝" panose="02020600040205080304" pitchFamily="18" charset="-128"/>
            </a:rPr>
            <a:t>で明確に示してください。</a:t>
          </a:r>
          <a:endParaRPr kumimoji="1" lang="en-US" altLang="ja-JP" sz="1000" b="1">
            <a:latin typeface="ＭＳ Ｐ明朝" panose="02020600040205080304" pitchFamily="18" charset="-128"/>
            <a:ea typeface="ＭＳ Ｐ明朝" panose="02020600040205080304" pitchFamily="18" charset="-128"/>
          </a:endParaRPr>
        </a:p>
        <a:p>
          <a:r>
            <a:rPr kumimoji="1" lang="ja-JP" altLang="en-US" sz="1000" b="1">
              <a:latin typeface="ＭＳ Ｐ明朝" panose="02020600040205080304" pitchFamily="18" charset="-128"/>
              <a:ea typeface="ＭＳ Ｐ明朝" panose="02020600040205080304" pitchFamily="18" charset="-128"/>
            </a:rPr>
            <a:t>どちらも希望する場合は、１・２で優先順位を示して</a:t>
          </a:r>
          <a:r>
            <a:rPr kumimoji="1" lang="ja-JP" altLang="en-US" sz="900" b="1">
              <a:latin typeface="ＭＳ Ｐ明朝" panose="02020600040205080304" pitchFamily="18" charset="-128"/>
              <a:ea typeface="ＭＳ Ｐ明朝" panose="02020600040205080304" pitchFamily="18" charset="-128"/>
            </a:rPr>
            <a:t>ください</a:t>
          </a:r>
          <a:r>
            <a:rPr kumimoji="1" lang="ja-JP" altLang="en-US" sz="1000" b="1">
              <a:latin typeface="ＭＳ Ｐ明朝" panose="02020600040205080304" pitchFamily="18" charset="-128"/>
              <a:ea typeface="ＭＳ Ｐ明朝" panose="02020600040205080304" pitchFamily="18" charset="-128"/>
            </a:rPr>
            <a:t>。</a:t>
          </a:r>
        </a:p>
      </xdr:txBody>
    </xdr:sp>
    <xdr:clientData/>
  </xdr:twoCellAnchor>
  <xdr:twoCellAnchor>
    <xdr:from>
      <xdr:col>29</xdr:col>
      <xdr:colOff>0</xdr:colOff>
      <xdr:row>55</xdr:row>
      <xdr:rowOff>47625</xdr:rowOff>
    </xdr:from>
    <xdr:to>
      <xdr:col>29</xdr:col>
      <xdr:colOff>157370</xdr:colOff>
      <xdr:row>55</xdr:row>
      <xdr:rowOff>155298</xdr:rowOff>
    </xdr:to>
    <xdr:sp macro="" textlink="">
      <xdr:nvSpPr>
        <xdr:cNvPr id="7" name="矢印: 左 6">
          <a:extLst>
            <a:ext uri="{FF2B5EF4-FFF2-40B4-BE49-F238E27FC236}">
              <a16:creationId xmlns:a16="http://schemas.microsoft.com/office/drawing/2014/main" id="{2F7F82A0-96E8-6068-3712-286DE565B8C7}"/>
            </a:ext>
          </a:extLst>
        </xdr:cNvPr>
        <xdr:cNvSpPr/>
      </xdr:nvSpPr>
      <xdr:spPr>
        <a:xfrm>
          <a:off x="8039100" y="1364932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3</xdr:row>
      <xdr:rowOff>47625</xdr:rowOff>
    </xdr:from>
    <xdr:to>
      <xdr:col>28</xdr:col>
      <xdr:colOff>188274</xdr:colOff>
      <xdr:row>17</xdr:row>
      <xdr:rowOff>125186</xdr:rowOff>
    </xdr:to>
    <xdr:sp macro="" textlink="">
      <xdr:nvSpPr>
        <xdr:cNvPr id="4" name="右大かっこ 3">
          <a:extLst>
            <a:ext uri="{FF2B5EF4-FFF2-40B4-BE49-F238E27FC236}">
              <a16:creationId xmlns:a16="http://schemas.microsoft.com/office/drawing/2014/main" id="{340CEDEC-C684-4F1D-8D6B-E29D209BC688}"/>
            </a:ext>
          </a:extLst>
        </xdr:cNvPr>
        <xdr:cNvSpPr/>
      </xdr:nvSpPr>
      <xdr:spPr>
        <a:xfrm>
          <a:off x="7867650" y="771525"/>
          <a:ext cx="73974" cy="3744686"/>
        </a:xfrm>
        <a:prstGeom prst="rightBracket">
          <a:avLst>
            <a:gd name="adj" fmla="val 3447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38</xdr:row>
          <xdr:rowOff>161925</xdr:rowOff>
        </xdr:from>
        <xdr:to>
          <xdr:col>4</xdr:col>
          <xdr:colOff>28575</xdr:colOff>
          <xdr:row>40</xdr:row>
          <xdr:rowOff>28575</xdr:rowOff>
        </xdr:to>
        <xdr:sp macro="" textlink="">
          <xdr:nvSpPr>
            <xdr:cNvPr id="28850" name="Check Box 178" hidden="1">
              <a:extLst>
                <a:ext uri="{63B3BB69-23CF-44E3-9099-C40C66FF867C}">
                  <a14:compatExt spid="_x0000_s28850"/>
                </a:ext>
                <a:ext uri="{FF2B5EF4-FFF2-40B4-BE49-F238E27FC236}">
                  <a16:creationId xmlns:a16="http://schemas.microsoft.com/office/drawing/2014/main" id="{00000000-0008-0000-0200-0000B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161925</xdr:rowOff>
        </xdr:from>
        <xdr:to>
          <xdr:col>9</xdr:col>
          <xdr:colOff>28575</xdr:colOff>
          <xdr:row>40</xdr:row>
          <xdr:rowOff>28575</xdr:rowOff>
        </xdr:to>
        <xdr:sp macro="" textlink="">
          <xdr:nvSpPr>
            <xdr:cNvPr id="28851" name="Check Box 179" hidden="1">
              <a:extLst>
                <a:ext uri="{63B3BB69-23CF-44E3-9099-C40C66FF867C}">
                  <a14:compatExt spid="_x0000_s28851"/>
                </a:ext>
                <a:ext uri="{FF2B5EF4-FFF2-40B4-BE49-F238E27FC236}">
                  <a16:creationId xmlns:a16="http://schemas.microsoft.com/office/drawing/2014/main" id="{00000000-0008-0000-0200-0000B3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38</xdr:row>
          <xdr:rowOff>161925</xdr:rowOff>
        </xdr:from>
        <xdr:to>
          <xdr:col>14</xdr:col>
          <xdr:colOff>0</xdr:colOff>
          <xdr:row>40</xdr:row>
          <xdr:rowOff>28575</xdr:rowOff>
        </xdr:to>
        <xdr:sp macro="" textlink="">
          <xdr:nvSpPr>
            <xdr:cNvPr id="28852" name="Check Box 180" hidden="1">
              <a:extLst>
                <a:ext uri="{63B3BB69-23CF-44E3-9099-C40C66FF867C}">
                  <a14:compatExt spid="_x0000_s28852"/>
                </a:ext>
                <a:ext uri="{FF2B5EF4-FFF2-40B4-BE49-F238E27FC236}">
                  <a16:creationId xmlns:a16="http://schemas.microsoft.com/office/drawing/2014/main" id="{00000000-0008-0000-0200-0000B4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42</xdr:row>
          <xdr:rowOff>180975</xdr:rowOff>
        </xdr:from>
        <xdr:to>
          <xdr:col>16</xdr:col>
          <xdr:colOff>38100</xdr:colOff>
          <xdr:row>44</xdr:row>
          <xdr:rowOff>38100</xdr:rowOff>
        </xdr:to>
        <xdr:sp macro="" textlink="">
          <xdr:nvSpPr>
            <xdr:cNvPr id="28853" name="Check Box 181" hidden="1">
              <a:extLst>
                <a:ext uri="{63B3BB69-23CF-44E3-9099-C40C66FF867C}">
                  <a14:compatExt spid="_x0000_s28853"/>
                </a:ext>
                <a:ext uri="{FF2B5EF4-FFF2-40B4-BE49-F238E27FC236}">
                  <a16:creationId xmlns:a16="http://schemas.microsoft.com/office/drawing/2014/main" id="{00000000-0008-0000-0200-0000B5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39</xdr:row>
      <xdr:rowOff>57150</xdr:rowOff>
    </xdr:from>
    <xdr:to>
      <xdr:col>29</xdr:col>
      <xdr:colOff>157370</xdr:colOff>
      <xdr:row>39</xdr:row>
      <xdr:rowOff>164823</xdr:rowOff>
    </xdr:to>
    <xdr:sp macro="" textlink="">
      <xdr:nvSpPr>
        <xdr:cNvPr id="8" name="矢印: 左 7">
          <a:extLst>
            <a:ext uri="{FF2B5EF4-FFF2-40B4-BE49-F238E27FC236}">
              <a16:creationId xmlns:a16="http://schemas.microsoft.com/office/drawing/2014/main" id="{100865DD-3673-E550-E117-3282103DC154}"/>
            </a:ext>
          </a:extLst>
        </xdr:cNvPr>
        <xdr:cNvSpPr/>
      </xdr:nvSpPr>
      <xdr:spPr>
        <a:xfrm>
          <a:off x="7802563" y="961390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43</xdr:row>
      <xdr:rowOff>49212</xdr:rowOff>
    </xdr:from>
    <xdr:to>
      <xdr:col>29</xdr:col>
      <xdr:colOff>157370</xdr:colOff>
      <xdr:row>43</xdr:row>
      <xdr:rowOff>156885</xdr:rowOff>
    </xdr:to>
    <xdr:sp macro="" textlink="">
      <xdr:nvSpPr>
        <xdr:cNvPr id="9" name="矢印: 左 8">
          <a:extLst>
            <a:ext uri="{FF2B5EF4-FFF2-40B4-BE49-F238E27FC236}">
              <a16:creationId xmlns:a16="http://schemas.microsoft.com/office/drawing/2014/main" id="{A5B4098D-CC4D-28E7-F801-949E4102E13D}"/>
            </a:ext>
          </a:extLst>
        </xdr:cNvPr>
        <xdr:cNvSpPr/>
      </xdr:nvSpPr>
      <xdr:spPr>
        <a:xfrm>
          <a:off x="7802563" y="10558462"/>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45</xdr:row>
      <xdr:rowOff>57149</xdr:rowOff>
    </xdr:from>
    <xdr:to>
      <xdr:col>29</xdr:col>
      <xdr:colOff>157370</xdr:colOff>
      <xdr:row>45</xdr:row>
      <xdr:rowOff>164822</xdr:rowOff>
    </xdr:to>
    <xdr:sp macro="" textlink="">
      <xdr:nvSpPr>
        <xdr:cNvPr id="10" name="矢印: 左 9">
          <a:extLst>
            <a:ext uri="{FF2B5EF4-FFF2-40B4-BE49-F238E27FC236}">
              <a16:creationId xmlns:a16="http://schemas.microsoft.com/office/drawing/2014/main" id="{649A019D-9200-485B-7A55-C7C311A97946}"/>
            </a:ext>
          </a:extLst>
        </xdr:cNvPr>
        <xdr:cNvSpPr/>
      </xdr:nvSpPr>
      <xdr:spPr>
        <a:xfrm>
          <a:off x="7802563" y="10947399"/>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35</xdr:row>
      <xdr:rowOff>57150</xdr:rowOff>
    </xdr:from>
    <xdr:to>
      <xdr:col>29</xdr:col>
      <xdr:colOff>157370</xdr:colOff>
      <xdr:row>35</xdr:row>
      <xdr:rowOff>164823</xdr:rowOff>
    </xdr:to>
    <xdr:sp macro="" textlink="">
      <xdr:nvSpPr>
        <xdr:cNvPr id="11" name="矢印: 左 10">
          <a:extLst>
            <a:ext uri="{FF2B5EF4-FFF2-40B4-BE49-F238E27FC236}">
              <a16:creationId xmlns:a16="http://schemas.microsoft.com/office/drawing/2014/main" id="{E877DC1C-A4E5-23F3-FB9B-DF7E7203C2E8}"/>
            </a:ext>
          </a:extLst>
        </xdr:cNvPr>
        <xdr:cNvSpPr/>
      </xdr:nvSpPr>
      <xdr:spPr>
        <a:xfrm>
          <a:off x="7512326" y="8762172"/>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52</xdr:row>
      <xdr:rowOff>72473</xdr:rowOff>
    </xdr:from>
    <xdr:to>
      <xdr:col>29</xdr:col>
      <xdr:colOff>157370</xdr:colOff>
      <xdr:row>52</xdr:row>
      <xdr:rowOff>180146</xdr:rowOff>
    </xdr:to>
    <xdr:sp macro="" textlink="">
      <xdr:nvSpPr>
        <xdr:cNvPr id="12" name="矢印: 左 11">
          <a:extLst>
            <a:ext uri="{FF2B5EF4-FFF2-40B4-BE49-F238E27FC236}">
              <a16:creationId xmlns:a16="http://schemas.microsoft.com/office/drawing/2014/main" id="{E79A5AB6-0395-18E8-F1EB-9F49F0A49B7A}"/>
            </a:ext>
          </a:extLst>
        </xdr:cNvPr>
        <xdr:cNvSpPr/>
      </xdr:nvSpPr>
      <xdr:spPr>
        <a:xfrm>
          <a:off x="7512326" y="1248810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182216</xdr:colOff>
      <xdr:row>6</xdr:row>
      <xdr:rowOff>115957</xdr:rowOff>
    </xdr:from>
    <xdr:to>
      <xdr:col>39</xdr:col>
      <xdr:colOff>438978</xdr:colOff>
      <xdr:row>9</xdr:row>
      <xdr:rowOff>165652</xdr:rowOff>
    </xdr:to>
    <xdr:sp macro="" textlink="">
      <xdr:nvSpPr>
        <xdr:cNvPr id="17" name="テキスト ボックス 16">
          <a:extLst>
            <a:ext uri="{FF2B5EF4-FFF2-40B4-BE49-F238E27FC236}">
              <a16:creationId xmlns:a16="http://schemas.microsoft.com/office/drawing/2014/main" id="{F2D0BC3B-CD76-4A93-8F3E-95D6736AE865}"/>
            </a:ext>
          </a:extLst>
        </xdr:cNvPr>
        <xdr:cNvSpPr txBox="1"/>
      </xdr:nvSpPr>
      <xdr:spPr>
        <a:xfrm>
          <a:off x="8164166" y="1411357"/>
          <a:ext cx="6400387" cy="621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rgbClr val="C00000"/>
              </a:solidFill>
              <a:latin typeface="Yu Gothic UI" panose="020B0500000000000000" pitchFamily="50" charset="-128"/>
              <a:ea typeface="Yu Gothic UI" panose="020B0500000000000000" pitchFamily="50" charset="-128"/>
            </a:rPr>
            <a:t>現在、熊本市立学校園又は教育委員会事務局に在職していない方も、必ず「様式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 意向調査票（全員提出）」を作成する必要があります。「様式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」及び各「申込書」を提出してください</a:t>
          </a:r>
        </a:p>
      </xdr:txBody>
    </xdr:sp>
    <xdr:clientData/>
  </xdr:twoCellAnchor>
  <xdr:twoCellAnchor>
    <xdr:from>
      <xdr:col>29</xdr:col>
      <xdr:colOff>49695</xdr:colOff>
      <xdr:row>11</xdr:row>
      <xdr:rowOff>82825</xdr:rowOff>
    </xdr:from>
    <xdr:to>
      <xdr:col>40</xdr:col>
      <xdr:colOff>8282</xdr:colOff>
      <xdr:row>17</xdr:row>
      <xdr:rowOff>124237</xdr:rowOff>
    </xdr:to>
    <xdr:sp macro="" textlink="">
      <xdr:nvSpPr>
        <xdr:cNvPr id="14" name="テキスト ボックス 13">
          <a:extLst>
            <a:ext uri="{FF2B5EF4-FFF2-40B4-BE49-F238E27FC236}">
              <a16:creationId xmlns:a16="http://schemas.microsoft.com/office/drawing/2014/main" id="{0F5AFDA7-ED9D-47DC-AAAC-DD6853E80442}"/>
            </a:ext>
          </a:extLst>
        </xdr:cNvPr>
        <xdr:cNvSpPr txBox="1"/>
      </xdr:nvSpPr>
      <xdr:spPr>
        <a:xfrm>
          <a:off x="7562021" y="2327412"/>
          <a:ext cx="6733761" cy="2186608"/>
        </a:xfrm>
        <a:prstGeom prst="rect">
          <a:avLst/>
        </a:prstGeom>
        <a:solidFill>
          <a:srgbClr val="E5FF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入力上の留意点</a:t>
          </a:r>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必ずお読みください</a:t>
          </a:r>
          <a:endPar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1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はチェックボックスです。選択する場合は、クリックして</a:t>
          </a:r>
          <a:r>
            <a:rPr lang="ja-JP" altLang="en-US" sz="12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にしてください。</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は、希望順を記入するセルです。プルダウンリストから選択して入力してください。</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選択肢として、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１</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２</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〕,〔○〕,〔①〕,〔②〕</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・・・等が表示されます。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訂正する場合に入力前の状態に戻すには、リストから</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を選択してください。</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「薄い</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灰色」のセルは、理由や希望、状況等を記入する欄です。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選択に応じてセルの色が「薄い黄色」に変わった場合は、入力が必須であることを意味します。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確認」欄は、申込者記入欄の入力が完了すると、「オレンジ色」が消えて、「確認済み」「入力済み」と表示が変わります。</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色が消えていない場合は、回答を確認してください</a:t>
          </a:r>
          <a:endParaRPr kumimoji="1" lang="ja-JP" altLang="en-US" sz="1000">
            <a:latin typeface="Yu Gothic UI" panose="020B0500000000000000" pitchFamily="50" charset="-128"/>
            <a:ea typeface="Yu Gothic UI" panose="020B05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22</xdr:row>
          <xdr:rowOff>66675</xdr:rowOff>
        </xdr:from>
        <xdr:to>
          <xdr:col>1</xdr:col>
          <xdr:colOff>285750</xdr:colOff>
          <xdr:row>22</xdr:row>
          <xdr:rowOff>314325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300-00000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66675</xdr:rowOff>
        </xdr:from>
        <xdr:to>
          <xdr:col>5</xdr:col>
          <xdr:colOff>19050</xdr:colOff>
          <xdr:row>22</xdr:row>
          <xdr:rowOff>314325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300-000002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66675</xdr:rowOff>
        </xdr:from>
        <xdr:to>
          <xdr:col>8</xdr:col>
          <xdr:colOff>19050</xdr:colOff>
          <xdr:row>22</xdr:row>
          <xdr:rowOff>314325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300-000003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0</xdr:rowOff>
        </xdr:from>
        <xdr:to>
          <xdr:col>1</xdr:col>
          <xdr:colOff>285750</xdr:colOff>
          <xdr:row>33</xdr:row>
          <xdr:rowOff>38100</xdr:rowOff>
        </xdr:to>
        <xdr:sp macro="" textlink="">
          <xdr:nvSpPr>
            <xdr:cNvPr id="31748" name="Check Box 33" hidden="1">
              <a:extLst>
                <a:ext uri="{63B3BB69-23CF-44E3-9099-C40C66FF867C}">
                  <a14:compatExt spid="_x0000_s31748"/>
                </a:ext>
                <a:ext uri="{FF2B5EF4-FFF2-40B4-BE49-F238E27FC236}">
                  <a16:creationId xmlns:a16="http://schemas.microsoft.com/office/drawing/2014/main" id="{00000000-0008-0000-0300-00000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190500</xdr:rowOff>
        </xdr:from>
        <xdr:to>
          <xdr:col>1</xdr:col>
          <xdr:colOff>285750</xdr:colOff>
          <xdr:row>34</xdr:row>
          <xdr:rowOff>28575</xdr:rowOff>
        </xdr:to>
        <xdr:sp macro="" textlink="">
          <xdr:nvSpPr>
            <xdr:cNvPr id="31749" name="Check Box 34" hidden="1">
              <a:extLst>
                <a:ext uri="{63B3BB69-23CF-44E3-9099-C40C66FF867C}">
                  <a14:compatExt spid="_x0000_s31749"/>
                </a:ext>
                <a:ext uri="{FF2B5EF4-FFF2-40B4-BE49-F238E27FC236}">
                  <a16:creationId xmlns:a16="http://schemas.microsoft.com/office/drawing/2014/main" id="{00000000-0008-0000-0300-00000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48</xdr:row>
          <xdr:rowOff>66675</xdr:rowOff>
        </xdr:from>
        <xdr:to>
          <xdr:col>10</xdr:col>
          <xdr:colOff>47625</xdr:colOff>
          <xdr:row>49</xdr:row>
          <xdr:rowOff>57150</xdr:rowOff>
        </xdr:to>
        <xdr:sp macro="" textlink="">
          <xdr:nvSpPr>
            <xdr:cNvPr id="31750" name="Check Box 35" hidden="1">
              <a:extLst>
                <a:ext uri="{63B3BB69-23CF-44E3-9099-C40C66FF867C}">
                  <a14:compatExt spid="_x0000_s31750"/>
                </a:ext>
                <a:ext uri="{FF2B5EF4-FFF2-40B4-BE49-F238E27FC236}">
                  <a16:creationId xmlns:a16="http://schemas.microsoft.com/office/drawing/2014/main" id="{00000000-0008-0000-0300-00000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66675</xdr:rowOff>
        </xdr:from>
        <xdr:to>
          <xdr:col>14</xdr:col>
          <xdr:colOff>57150</xdr:colOff>
          <xdr:row>49</xdr:row>
          <xdr:rowOff>57150</xdr:rowOff>
        </xdr:to>
        <xdr:sp macro="" textlink="">
          <xdr:nvSpPr>
            <xdr:cNvPr id="31751" name="Check Box 36" hidden="1">
              <a:extLst>
                <a:ext uri="{63B3BB69-23CF-44E3-9099-C40C66FF867C}">
                  <a14:compatExt spid="_x0000_s31751"/>
                </a:ext>
                <a:ext uri="{FF2B5EF4-FFF2-40B4-BE49-F238E27FC236}">
                  <a16:creationId xmlns:a16="http://schemas.microsoft.com/office/drawing/2014/main" id="{00000000-0008-0000-0300-00000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147451</xdr:colOff>
          <xdr:row>4</xdr:row>
          <xdr:rowOff>7046</xdr:rowOff>
        </xdr:from>
        <xdr:to>
          <xdr:col>28</xdr:col>
          <xdr:colOff>13018</xdr:colOff>
          <xdr:row>10</xdr:row>
          <xdr:rowOff>153584</xdr:rowOff>
        </xdr:to>
        <xdr:pic>
          <xdr:nvPicPr>
            <xdr:cNvPr id="2" name="図 1">
              <a:extLst>
                <a:ext uri="{FF2B5EF4-FFF2-40B4-BE49-F238E27FC236}">
                  <a16:creationId xmlns:a16="http://schemas.microsoft.com/office/drawing/2014/main" id="{9910070E-BF26-4287-9140-1965F3EF0C33}"/>
                </a:ext>
              </a:extLst>
            </xdr:cNvPr>
            <xdr:cNvPicPr>
              <a:picLocks noChangeAspect="1" noChangeArrowheads="1"/>
              <a:extLst>
                <a:ext uri="{84589F7E-364E-4C9E-8A38-B11213B215E9}">
                  <a14:cameraTool cellRange="'様式1 意向調査書（全員提出）'!$B$5:$AA$9" spid="_x0000_s32193"/>
                </a:ext>
              </a:extLst>
            </xdr:cNvPicPr>
          </xdr:nvPicPr>
          <xdr:blipFill>
            <a:blip xmlns:r="http://schemas.openxmlformats.org/officeDocument/2006/relationships" r:embed="rId1"/>
            <a:srcRect/>
            <a:stretch>
              <a:fillRect/>
            </a:stretch>
          </xdr:blipFill>
          <xdr:spPr bwMode="auto">
            <a:xfrm>
              <a:off x="950864" y="976111"/>
              <a:ext cx="7063154" cy="128953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180975</xdr:rowOff>
        </xdr:from>
        <xdr:to>
          <xdr:col>1</xdr:col>
          <xdr:colOff>285750</xdr:colOff>
          <xdr:row>25</xdr:row>
          <xdr:rowOff>38100</xdr:rowOff>
        </xdr:to>
        <xdr:sp macro="" textlink="">
          <xdr:nvSpPr>
            <xdr:cNvPr id="31752" name="Check Box 37" hidden="1">
              <a:extLst>
                <a:ext uri="{63B3BB69-23CF-44E3-9099-C40C66FF867C}">
                  <a14:compatExt spid="_x0000_s31752"/>
                </a:ext>
                <a:ext uri="{FF2B5EF4-FFF2-40B4-BE49-F238E27FC236}">
                  <a16:creationId xmlns:a16="http://schemas.microsoft.com/office/drawing/2014/main" id="{00000000-0008-0000-0300-00000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19050</xdr:colOff>
          <xdr:row>25</xdr:row>
          <xdr:rowOff>38100</xdr:rowOff>
        </xdr:to>
        <xdr:sp macro="" textlink="">
          <xdr:nvSpPr>
            <xdr:cNvPr id="31753" name="Check Box 38" hidden="1">
              <a:extLst>
                <a:ext uri="{63B3BB69-23CF-44E3-9099-C40C66FF867C}">
                  <a14:compatExt spid="_x0000_s31753"/>
                </a:ext>
                <a:ext uri="{FF2B5EF4-FFF2-40B4-BE49-F238E27FC236}">
                  <a16:creationId xmlns:a16="http://schemas.microsoft.com/office/drawing/2014/main" id="{00000000-0008-0000-0300-000009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84</xdr:row>
          <xdr:rowOff>352425</xdr:rowOff>
        </xdr:from>
        <xdr:to>
          <xdr:col>20</xdr:col>
          <xdr:colOff>9525</xdr:colOff>
          <xdr:row>86</xdr:row>
          <xdr:rowOff>28575</xdr:rowOff>
        </xdr:to>
        <xdr:sp macro="" textlink="">
          <xdr:nvSpPr>
            <xdr:cNvPr id="31754" name="Check Box 40" hidden="1">
              <a:extLst>
                <a:ext uri="{63B3BB69-23CF-44E3-9099-C40C66FF867C}">
                  <a14:compatExt spid="_x0000_s31754"/>
                </a:ext>
                <a:ext uri="{FF2B5EF4-FFF2-40B4-BE49-F238E27FC236}">
                  <a16:creationId xmlns:a16="http://schemas.microsoft.com/office/drawing/2014/main" id="{00000000-0008-0000-0300-00000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180975</xdr:rowOff>
        </xdr:from>
        <xdr:to>
          <xdr:col>6</xdr:col>
          <xdr:colOff>314325</xdr:colOff>
          <xdr:row>26</xdr:row>
          <xdr:rowOff>38100</xdr:rowOff>
        </xdr:to>
        <xdr:sp macro="" textlink="">
          <xdr:nvSpPr>
            <xdr:cNvPr id="31755" name="Check Box 41" hidden="1">
              <a:extLst>
                <a:ext uri="{63B3BB69-23CF-44E3-9099-C40C66FF867C}">
                  <a14:compatExt spid="_x0000_s31755"/>
                </a:ext>
                <a:ext uri="{FF2B5EF4-FFF2-40B4-BE49-F238E27FC236}">
                  <a16:creationId xmlns:a16="http://schemas.microsoft.com/office/drawing/2014/main" id="{00000000-0008-0000-0300-00000B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25</xdr:row>
          <xdr:rowOff>161925</xdr:rowOff>
        </xdr:from>
        <xdr:to>
          <xdr:col>6</xdr:col>
          <xdr:colOff>314325</xdr:colOff>
          <xdr:row>27</xdr:row>
          <xdr:rowOff>28575</xdr:rowOff>
        </xdr:to>
        <xdr:sp macro="" textlink="">
          <xdr:nvSpPr>
            <xdr:cNvPr id="31756" name="Check Box 42" hidden="1">
              <a:extLst>
                <a:ext uri="{63B3BB69-23CF-44E3-9099-C40C66FF867C}">
                  <a14:compatExt spid="_x0000_s31756"/>
                </a:ext>
                <a:ext uri="{FF2B5EF4-FFF2-40B4-BE49-F238E27FC236}">
                  <a16:creationId xmlns:a16="http://schemas.microsoft.com/office/drawing/2014/main" id="{00000000-0008-0000-0300-00000C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180975</xdr:rowOff>
        </xdr:from>
        <xdr:to>
          <xdr:col>6</xdr:col>
          <xdr:colOff>314325</xdr:colOff>
          <xdr:row>28</xdr:row>
          <xdr:rowOff>38100</xdr:rowOff>
        </xdr:to>
        <xdr:sp macro="" textlink="">
          <xdr:nvSpPr>
            <xdr:cNvPr id="31757" name="Check Box 43" hidden="1">
              <a:extLst>
                <a:ext uri="{63B3BB69-23CF-44E3-9099-C40C66FF867C}">
                  <a14:compatExt spid="_x0000_s31757"/>
                </a:ext>
                <a:ext uri="{FF2B5EF4-FFF2-40B4-BE49-F238E27FC236}">
                  <a16:creationId xmlns:a16="http://schemas.microsoft.com/office/drawing/2014/main" id="{00000000-0008-0000-0300-00000D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561975</xdr:rowOff>
        </xdr:from>
        <xdr:to>
          <xdr:col>1</xdr:col>
          <xdr:colOff>285750</xdr:colOff>
          <xdr:row>30</xdr:row>
          <xdr:rowOff>38100</xdr:rowOff>
        </xdr:to>
        <xdr:sp macro="" textlink="">
          <xdr:nvSpPr>
            <xdr:cNvPr id="31758" name="Check Box 44" hidden="1">
              <a:extLst>
                <a:ext uri="{63B3BB69-23CF-44E3-9099-C40C66FF867C}">
                  <a14:compatExt spid="_x0000_s31758"/>
                </a:ext>
                <a:ext uri="{FF2B5EF4-FFF2-40B4-BE49-F238E27FC236}">
                  <a16:creationId xmlns:a16="http://schemas.microsoft.com/office/drawing/2014/main" id="{00000000-0008-0000-0300-00000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161925</xdr:rowOff>
        </xdr:from>
        <xdr:to>
          <xdr:col>1</xdr:col>
          <xdr:colOff>285750</xdr:colOff>
          <xdr:row>31</xdr:row>
          <xdr:rowOff>28575</xdr:rowOff>
        </xdr:to>
        <xdr:sp macro="" textlink="">
          <xdr:nvSpPr>
            <xdr:cNvPr id="31759" name="Check Box 45" hidden="1">
              <a:extLst>
                <a:ext uri="{63B3BB69-23CF-44E3-9099-C40C66FF867C}">
                  <a14:compatExt spid="_x0000_s31759"/>
                </a:ext>
                <a:ext uri="{FF2B5EF4-FFF2-40B4-BE49-F238E27FC236}">
                  <a16:creationId xmlns:a16="http://schemas.microsoft.com/office/drawing/2014/main" id="{00000000-0008-0000-0300-00000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22</xdr:row>
      <xdr:rowOff>9525</xdr:rowOff>
    </xdr:from>
    <xdr:to>
      <xdr:col>29</xdr:col>
      <xdr:colOff>157370</xdr:colOff>
      <xdr:row>22</xdr:row>
      <xdr:rowOff>117198</xdr:rowOff>
    </xdr:to>
    <xdr:sp macro="" textlink="">
      <xdr:nvSpPr>
        <xdr:cNvPr id="3" name="矢印: 左 2">
          <a:extLst>
            <a:ext uri="{FF2B5EF4-FFF2-40B4-BE49-F238E27FC236}">
              <a16:creationId xmlns:a16="http://schemas.microsoft.com/office/drawing/2014/main" id="{2AA301BB-C7A7-4449-94E8-2A4E41EFA66E}"/>
            </a:ext>
          </a:extLst>
        </xdr:cNvPr>
        <xdr:cNvSpPr/>
      </xdr:nvSpPr>
      <xdr:spPr>
        <a:xfrm>
          <a:off x="8172450" y="564832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24</xdr:row>
      <xdr:rowOff>57150</xdr:rowOff>
    </xdr:from>
    <xdr:to>
      <xdr:col>29</xdr:col>
      <xdr:colOff>157370</xdr:colOff>
      <xdr:row>24</xdr:row>
      <xdr:rowOff>164823</xdr:rowOff>
    </xdr:to>
    <xdr:sp macro="" textlink="">
      <xdr:nvSpPr>
        <xdr:cNvPr id="4" name="矢印: 左 3">
          <a:extLst>
            <a:ext uri="{FF2B5EF4-FFF2-40B4-BE49-F238E27FC236}">
              <a16:creationId xmlns:a16="http://schemas.microsoft.com/office/drawing/2014/main" id="{2C9E2B9F-78A6-4B88-A325-ACAAFAFB5680}"/>
            </a:ext>
          </a:extLst>
        </xdr:cNvPr>
        <xdr:cNvSpPr/>
      </xdr:nvSpPr>
      <xdr:spPr>
        <a:xfrm>
          <a:off x="8172450" y="6267450"/>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48</xdr:row>
      <xdr:rowOff>85725</xdr:rowOff>
    </xdr:from>
    <xdr:to>
      <xdr:col>29</xdr:col>
      <xdr:colOff>157370</xdr:colOff>
      <xdr:row>48</xdr:row>
      <xdr:rowOff>193398</xdr:rowOff>
    </xdr:to>
    <xdr:sp macro="" textlink="">
      <xdr:nvSpPr>
        <xdr:cNvPr id="5" name="矢印: 左 4">
          <a:extLst>
            <a:ext uri="{FF2B5EF4-FFF2-40B4-BE49-F238E27FC236}">
              <a16:creationId xmlns:a16="http://schemas.microsoft.com/office/drawing/2014/main" id="{01A445FA-2610-427B-B52F-C1A8B136BE55}"/>
            </a:ext>
          </a:extLst>
        </xdr:cNvPr>
        <xdr:cNvSpPr/>
      </xdr:nvSpPr>
      <xdr:spPr>
        <a:xfrm>
          <a:off x="8143875" y="1233487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3</xdr:col>
          <xdr:colOff>147451</xdr:colOff>
          <xdr:row>11</xdr:row>
          <xdr:rowOff>84483</xdr:rowOff>
        </xdr:from>
        <xdr:to>
          <xdr:col>28</xdr:col>
          <xdr:colOff>13018</xdr:colOff>
          <xdr:row>17</xdr:row>
          <xdr:rowOff>305883</xdr:rowOff>
        </xdr:to>
        <xdr:pic>
          <xdr:nvPicPr>
            <xdr:cNvPr id="6" name="図 5">
              <a:extLst>
                <a:ext uri="{FF2B5EF4-FFF2-40B4-BE49-F238E27FC236}">
                  <a16:creationId xmlns:a16="http://schemas.microsoft.com/office/drawing/2014/main" id="{4108140B-F5C6-4FBE-9719-53458D4E1080}"/>
                </a:ext>
              </a:extLst>
            </xdr:cNvPr>
            <xdr:cNvPicPr>
              <a:picLocks noChangeAspect="1" noChangeArrowheads="1"/>
              <a:extLst>
                <a:ext uri="{84589F7E-364E-4C9E-8A38-B11213B215E9}">
                  <a14:cameraTool cellRange="'様式1 意向調査書（全員提出）'!$B$27:$AA$35" spid="_x0000_s32194"/>
                </a:ext>
              </a:extLst>
            </xdr:cNvPicPr>
          </xdr:nvPicPr>
          <xdr:blipFill>
            <a:blip xmlns:r="http://schemas.openxmlformats.org/officeDocument/2006/relationships" r:embed="rId2"/>
            <a:srcRect/>
            <a:stretch>
              <a:fillRect/>
            </a:stretch>
          </xdr:blipFill>
          <xdr:spPr bwMode="auto">
            <a:xfrm>
              <a:off x="950864" y="2387048"/>
              <a:ext cx="7063154" cy="2366596"/>
            </a:xfrm>
            <a:prstGeom prst="rect">
              <a:avLst/>
            </a:prstGeom>
            <a:solidFill>
              <a:schemeClr val="bg1"/>
            </a:solidFill>
          </xdr:spPr>
        </xdr:pic>
        <xdr:clientData/>
      </xdr:twoCellAnchor>
    </mc:Choice>
    <mc:Fallback/>
  </mc:AlternateContent>
  <xdr:twoCellAnchor>
    <xdr:from>
      <xdr:col>28</xdr:col>
      <xdr:colOff>95250</xdr:colOff>
      <xdr:row>4</xdr:row>
      <xdr:rowOff>38100</xdr:rowOff>
    </xdr:from>
    <xdr:to>
      <xdr:col>28</xdr:col>
      <xdr:colOff>169224</xdr:colOff>
      <xdr:row>17</xdr:row>
      <xdr:rowOff>306161</xdr:rowOff>
    </xdr:to>
    <xdr:sp macro="" textlink="">
      <xdr:nvSpPr>
        <xdr:cNvPr id="7" name="右大かっこ 6">
          <a:extLst>
            <a:ext uri="{FF2B5EF4-FFF2-40B4-BE49-F238E27FC236}">
              <a16:creationId xmlns:a16="http://schemas.microsoft.com/office/drawing/2014/main" id="{7811908D-169C-4081-9260-3A12B0CEDD71}"/>
            </a:ext>
          </a:extLst>
        </xdr:cNvPr>
        <xdr:cNvSpPr/>
      </xdr:nvSpPr>
      <xdr:spPr>
        <a:xfrm>
          <a:off x="8001000" y="1009650"/>
          <a:ext cx="73974" cy="3744686"/>
        </a:xfrm>
        <a:prstGeom prst="rightBracket">
          <a:avLst>
            <a:gd name="adj" fmla="val 3447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0</xdr:colOff>
      <xdr:row>54</xdr:row>
      <xdr:rowOff>19623</xdr:rowOff>
    </xdr:from>
    <xdr:to>
      <xdr:col>29</xdr:col>
      <xdr:colOff>157370</xdr:colOff>
      <xdr:row>54</xdr:row>
      <xdr:rowOff>127296</xdr:rowOff>
    </xdr:to>
    <xdr:sp macro="" textlink="">
      <xdr:nvSpPr>
        <xdr:cNvPr id="9" name="矢印: 左 8">
          <a:extLst>
            <a:ext uri="{FF2B5EF4-FFF2-40B4-BE49-F238E27FC236}">
              <a16:creationId xmlns:a16="http://schemas.microsoft.com/office/drawing/2014/main" id="{0040D666-94C8-4F4F-AB78-87B58E93ADC9}"/>
            </a:ext>
          </a:extLst>
        </xdr:cNvPr>
        <xdr:cNvSpPr/>
      </xdr:nvSpPr>
      <xdr:spPr>
        <a:xfrm>
          <a:off x="8143875" y="1329747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23</xdr:row>
          <xdr:rowOff>180975</xdr:rowOff>
        </xdr:from>
        <xdr:to>
          <xdr:col>6</xdr:col>
          <xdr:colOff>19050</xdr:colOff>
          <xdr:row>25</xdr:row>
          <xdr:rowOff>38100</xdr:rowOff>
        </xdr:to>
        <xdr:sp macro="" textlink="">
          <xdr:nvSpPr>
            <xdr:cNvPr id="31760" name="Check Box 35" hidden="1">
              <a:extLst>
                <a:ext uri="{63B3BB69-23CF-44E3-9099-C40C66FF867C}">
                  <a14:compatExt spid="_x0000_s31760"/>
                </a:ext>
                <a:ext uri="{FF2B5EF4-FFF2-40B4-BE49-F238E27FC236}">
                  <a16:creationId xmlns:a16="http://schemas.microsoft.com/office/drawing/2014/main" id="{00000000-0008-0000-0300-000010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24</xdr:row>
          <xdr:rowOff>180975</xdr:rowOff>
        </xdr:from>
        <xdr:to>
          <xdr:col>6</xdr:col>
          <xdr:colOff>314325</xdr:colOff>
          <xdr:row>26</xdr:row>
          <xdr:rowOff>38100</xdr:rowOff>
        </xdr:to>
        <xdr:sp macro="" textlink="">
          <xdr:nvSpPr>
            <xdr:cNvPr id="31761" name="Check Box 38" hidden="1">
              <a:extLst>
                <a:ext uri="{63B3BB69-23CF-44E3-9099-C40C66FF867C}">
                  <a14:compatExt spid="_x0000_s31761"/>
                </a:ext>
                <a:ext uri="{FF2B5EF4-FFF2-40B4-BE49-F238E27FC236}">
                  <a16:creationId xmlns:a16="http://schemas.microsoft.com/office/drawing/2014/main" id="{00000000-0008-0000-0300-00001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0</xdr:colOff>
      <xdr:row>44</xdr:row>
      <xdr:rowOff>47625</xdr:rowOff>
    </xdr:from>
    <xdr:to>
      <xdr:col>29</xdr:col>
      <xdr:colOff>157370</xdr:colOff>
      <xdr:row>44</xdr:row>
      <xdr:rowOff>155298</xdr:rowOff>
    </xdr:to>
    <xdr:sp macro="" textlink="">
      <xdr:nvSpPr>
        <xdr:cNvPr id="11" name="矢印: 左 10">
          <a:extLst>
            <a:ext uri="{FF2B5EF4-FFF2-40B4-BE49-F238E27FC236}">
              <a16:creationId xmlns:a16="http://schemas.microsoft.com/office/drawing/2014/main" id="{EE1FC6D6-2097-4765-96DB-4F1418259DCA}"/>
            </a:ext>
          </a:extLst>
        </xdr:cNvPr>
        <xdr:cNvSpPr/>
      </xdr:nvSpPr>
      <xdr:spPr>
        <a:xfrm>
          <a:off x="8172450" y="949642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0</xdr:colOff>
      <xdr:row>32</xdr:row>
      <xdr:rowOff>72473</xdr:rowOff>
    </xdr:from>
    <xdr:to>
      <xdr:col>29</xdr:col>
      <xdr:colOff>157370</xdr:colOff>
      <xdr:row>32</xdr:row>
      <xdr:rowOff>180146</xdr:rowOff>
    </xdr:to>
    <xdr:sp macro="" textlink="">
      <xdr:nvSpPr>
        <xdr:cNvPr id="8" name="矢印: 左 7">
          <a:extLst>
            <a:ext uri="{FF2B5EF4-FFF2-40B4-BE49-F238E27FC236}">
              <a16:creationId xmlns:a16="http://schemas.microsoft.com/office/drawing/2014/main" id="{9B469C79-E6DF-4D55-B68D-CDD9EDACF806}"/>
            </a:ext>
          </a:extLst>
        </xdr:cNvPr>
        <xdr:cNvSpPr/>
      </xdr:nvSpPr>
      <xdr:spPr>
        <a:xfrm>
          <a:off x="7543800" y="12493073"/>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182216</xdr:colOff>
      <xdr:row>7</xdr:row>
      <xdr:rowOff>115957</xdr:rowOff>
    </xdr:from>
    <xdr:to>
      <xdr:col>39</xdr:col>
      <xdr:colOff>438978</xdr:colOff>
      <xdr:row>10</xdr:row>
      <xdr:rowOff>165652</xdr:rowOff>
    </xdr:to>
    <xdr:sp macro="" textlink="">
      <xdr:nvSpPr>
        <xdr:cNvPr id="12" name="テキスト ボックス 11">
          <a:extLst>
            <a:ext uri="{FF2B5EF4-FFF2-40B4-BE49-F238E27FC236}">
              <a16:creationId xmlns:a16="http://schemas.microsoft.com/office/drawing/2014/main" id="{5C6D509F-01FC-4477-8366-4D5E064272F5}"/>
            </a:ext>
          </a:extLst>
        </xdr:cNvPr>
        <xdr:cNvSpPr txBox="1"/>
      </xdr:nvSpPr>
      <xdr:spPr>
        <a:xfrm>
          <a:off x="8164166" y="1411357"/>
          <a:ext cx="6400387" cy="621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50">
              <a:solidFill>
                <a:srgbClr val="C00000"/>
              </a:solidFill>
              <a:latin typeface="Yu Gothic UI" panose="020B0500000000000000" pitchFamily="50" charset="-128"/>
              <a:ea typeface="Yu Gothic UI" panose="020B0500000000000000" pitchFamily="50" charset="-128"/>
            </a:rPr>
            <a:t>現在、熊本市立学校園又は教育委員会事務局に在職していない方も、必ず「様式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 意向調査票（全員提出）」を作成する必要があります。「様式</a:t>
          </a:r>
          <a:r>
            <a:rPr kumimoji="1" lang="en-US" altLang="ja-JP" sz="1050">
              <a:solidFill>
                <a:srgbClr val="C00000"/>
              </a:solidFill>
              <a:latin typeface="Yu Gothic UI" panose="020B0500000000000000" pitchFamily="50" charset="-128"/>
              <a:ea typeface="Yu Gothic UI" panose="020B0500000000000000" pitchFamily="50" charset="-128"/>
            </a:rPr>
            <a:t>1</a:t>
          </a:r>
          <a:r>
            <a:rPr kumimoji="1" lang="ja-JP" altLang="en-US" sz="1050">
              <a:solidFill>
                <a:srgbClr val="C00000"/>
              </a:solidFill>
              <a:latin typeface="Yu Gothic UI" panose="020B0500000000000000" pitchFamily="50" charset="-128"/>
              <a:ea typeface="Yu Gothic UI" panose="020B0500000000000000" pitchFamily="50" charset="-128"/>
            </a:rPr>
            <a:t>」及び各「申込書」を提出してください</a:t>
          </a:r>
        </a:p>
      </xdr:txBody>
    </xdr:sp>
    <xdr:clientData/>
  </xdr:twoCellAnchor>
  <xdr:twoCellAnchor>
    <xdr:from>
      <xdr:col>29</xdr:col>
      <xdr:colOff>41413</xdr:colOff>
      <xdr:row>12</xdr:row>
      <xdr:rowOff>57979</xdr:rowOff>
    </xdr:from>
    <xdr:to>
      <xdr:col>40</xdr:col>
      <xdr:colOff>0</xdr:colOff>
      <xdr:row>17</xdr:row>
      <xdr:rowOff>281609</xdr:rowOff>
    </xdr:to>
    <xdr:sp macro="" textlink="">
      <xdr:nvSpPr>
        <xdr:cNvPr id="13" name="テキスト ボックス 12">
          <a:extLst>
            <a:ext uri="{FF2B5EF4-FFF2-40B4-BE49-F238E27FC236}">
              <a16:creationId xmlns:a16="http://schemas.microsoft.com/office/drawing/2014/main" id="{8A0763FA-2030-4A2B-8A6E-424F9E9EBFC3}"/>
            </a:ext>
          </a:extLst>
        </xdr:cNvPr>
        <xdr:cNvSpPr txBox="1"/>
      </xdr:nvSpPr>
      <xdr:spPr>
        <a:xfrm>
          <a:off x="8307456" y="2542762"/>
          <a:ext cx="6733761" cy="2186608"/>
        </a:xfrm>
        <a:prstGeom prst="rect">
          <a:avLst/>
        </a:prstGeom>
        <a:solidFill>
          <a:srgbClr val="E5FFFF"/>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入力上の留意点</a:t>
          </a:r>
          <a:r>
            <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必ずお読みください</a:t>
          </a:r>
          <a:endParaRPr lang="en-US" altLang="ja-JP" sz="1000" b="1"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1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はチェックボックスです。選択する場合は、クリックして</a:t>
          </a:r>
          <a:r>
            <a:rPr lang="ja-JP" altLang="en-US" sz="12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にしてください。</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は、希望順を記入するセルです。プルダウンリストから選択して入力してください。</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選択肢として、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１</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２</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〕,〔○〕,〔①〕,〔②〕</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・・・等が表示されます。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訂正する場合に入力前の状態に戻すには、リストから</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a:t>
          </a:r>
          <a:r>
            <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を選択してください。</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「薄い</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灰色」のセルは、理由や希望、状況等を記入する欄です。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選択に応じてセルの色が「薄い黄色」に変わった場合は、入力が必須であることを意味します。</a:t>
          </a:r>
          <a:endParaRPr lang="en-US" altLang="ja-JP" sz="1000" b="0" i="0" u="none" strike="noStrike">
            <a:solidFill>
              <a:schemeClr val="dk1"/>
            </a:solidFill>
            <a:effectLst/>
            <a:latin typeface="Yu Gothic UI" panose="020B0500000000000000" pitchFamily="50" charset="-128"/>
            <a:ea typeface="Yu Gothic UI" panose="020B0500000000000000" pitchFamily="50" charset="-128"/>
            <a:cs typeface="+mn-cs"/>
          </a:endParaRPr>
        </a:p>
        <a:p>
          <a:r>
            <a:rPr lang="ja-JP" altLang="en-US" sz="1000">
              <a:latin typeface="Yu Gothic UI" panose="020B0500000000000000" pitchFamily="50" charset="-128"/>
              <a:ea typeface="Yu Gothic UI" panose="020B0500000000000000" pitchFamily="50" charset="-128"/>
            </a:rPr>
            <a:t> </a:t>
          </a:r>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 確認」欄は、申込者記入欄の入力が完了すると、「オレンジ色」が消えて、「確認済み」「入力済み」と表示が変わります。</a:t>
          </a:r>
          <a:r>
            <a:rPr lang="ja-JP" altLang="en-US" sz="1000">
              <a:latin typeface="Yu Gothic UI" panose="020B0500000000000000" pitchFamily="50" charset="-128"/>
              <a:ea typeface="Yu Gothic UI" panose="020B0500000000000000" pitchFamily="50" charset="-128"/>
            </a:rPr>
            <a:t> </a:t>
          </a:r>
          <a:endParaRPr lang="en-US" altLang="ja-JP" sz="1000">
            <a:latin typeface="Yu Gothic UI" panose="020B0500000000000000" pitchFamily="50" charset="-128"/>
            <a:ea typeface="Yu Gothic UI" panose="020B0500000000000000" pitchFamily="50" charset="-128"/>
          </a:endParaRPr>
        </a:p>
        <a:p>
          <a:r>
            <a:rPr lang="ja-JP" altLang="en-US" sz="1000" b="1" i="0" u="none" strike="noStrike">
              <a:solidFill>
                <a:schemeClr val="dk1"/>
              </a:solidFill>
              <a:effectLst/>
              <a:latin typeface="Yu Gothic UI" panose="020B0500000000000000" pitchFamily="50" charset="-128"/>
              <a:ea typeface="Yu Gothic UI" panose="020B0500000000000000" pitchFamily="50" charset="-128"/>
              <a:cs typeface="+mn-cs"/>
            </a:rPr>
            <a:t>　</a:t>
          </a:r>
          <a:r>
            <a:rPr lang="ja-JP" altLang="en-US" sz="1000">
              <a:latin typeface="Yu Gothic UI" panose="020B0500000000000000" pitchFamily="50" charset="-128"/>
              <a:ea typeface="Yu Gothic UI" panose="020B0500000000000000" pitchFamily="50" charset="-128"/>
            </a:rPr>
            <a:t> </a:t>
          </a:r>
          <a:r>
            <a:rPr lang="ja-JP" altLang="en-US" sz="1000" b="0" i="0" u="none" strike="noStrike">
              <a:solidFill>
                <a:schemeClr val="dk1"/>
              </a:solidFill>
              <a:effectLst/>
              <a:latin typeface="Yu Gothic UI" panose="020B0500000000000000" pitchFamily="50" charset="-128"/>
              <a:ea typeface="Yu Gothic UI" panose="020B0500000000000000" pitchFamily="50" charset="-128"/>
              <a:cs typeface="+mn-cs"/>
            </a:rPr>
            <a:t>色が消えていない場合は、回答を確認してください</a:t>
          </a:r>
          <a:endParaRPr kumimoji="1" lang="ja-JP" altLang="en-US" sz="1000">
            <a:latin typeface="Yu Gothic UI" panose="020B0500000000000000" pitchFamily="50" charset="-128"/>
            <a:ea typeface="Yu Gothic UI" panose="020B05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90030</xdr:colOff>
      <xdr:row>26</xdr:row>
      <xdr:rowOff>228600</xdr:rowOff>
    </xdr:from>
    <xdr:to>
      <xdr:col>7</xdr:col>
      <xdr:colOff>27213</xdr:colOff>
      <xdr:row>29</xdr:row>
      <xdr:rowOff>59531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75780" y="9098756"/>
          <a:ext cx="1276636" cy="652463"/>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900">
              <a:latin typeface="ＭＳ Ｐ明朝" panose="02020600040205080304" pitchFamily="18" charset="-128"/>
              <a:ea typeface="ＭＳ Ｐ明朝" panose="02020600040205080304" pitchFamily="18" charset="-128"/>
            </a:rPr>
            <a:t>希望するもの全てに希望順の番号又は✓をいれてください</a:t>
          </a:r>
        </a:p>
      </xdr:txBody>
    </xdr:sp>
    <xdr:clientData/>
  </xdr:twoCellAnchor>
  <xdr:twoCellAnchor>
    <xdr:from>
      <xdr:col>27</xdr:col>
      <xdr:colOff>66261</xdr:colOff>
      <xdr:row>24</xdr:row>
      <xdr:rowOff>99393</xdr:rowOff>
    </xdr:from>
    <xdr:to>
      <xdr:col>27</xdr:col>
      <xdr:colOff>223631</xdr:colOff>
      <xdr:row>24</xdr:row>
      <xdr:rowOff>207066</xdr:rowOff>
    </xdr:to>
    <xdr:sp macro="" textlink="">
      <xdr:nvSpPr>
        <xdr:cNvPr id="9" name="矢印: 左 8">
          <a:extLst>
            <a:ext uri="{FF2B5EF4-FFF2-40B4-BE49-F238E27FC236}">
              <a16:creationId xmlns:a16="http://schemas.microsoft.com/office/drawing/2014/main" id="{00000000-0008-0000-0300-000009000000}"/>
            </a:ext>
          </a:extLst>
        </xdr:cNvPr>
        <xdr:cNvSpPr/>
      </xdr:nvSpPr>
      <xdr:spPr>
        <a:xfrm>
          <a:off x="7048086" y="8109918"/>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25</xdr:row>
      <xdr:rowOff>115959</xdr:rowOff>
    </xdr:from>
    <xdr:to>
      <xdr:col>27</xdr:col>
      <xdr:colOff>223631</xdr:colOff>
      <xdr:row>25</xdr:row>
      <xdr:rowOff>223632</xdr:rowOff>
    </xdr:to>
    <xdr:sp macro="" textlink="">
      <xdr:nvSpPr>
        <xdr:cNvPr id="10" name="矢印: 左 9">
          <a:extLst>
            <a:ext uri="{FF2B5EF4-FFF2-40B4-BE49-F238E27FC236}">
              <a16:creationId xmlns:a16="http://schemas.microsoft.com/office/drawing/2014/main" id="{00000000-0008-0000-0300-00000A000000}"/>
            </a:ext>
          </a:extLst>
        </xdr:cNvPr>
        <xdr:cNvSpPr/>
      </xdr:nvSpPr>
      <xdr:spPr>
        <a:xfrm>
          <a:off x="7139609" y="8663611"/>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19050</xdr:colOff>
          <xdr:row>30</xdr:row>
          <xdr:rowOff>76200</xdr:rowOff>
        </xdr:from>
        <xdr:to>
          <xdr:col>16</xdr:col>
          <xdr:colOff>219075</xdr:colOff>
          <xdr:row>30</xdr:row>
          <xdr:rowOff>333375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400-00002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66261</xdr:colOff>
      <xdr:row>15</xdr:row>
      <xdr:rowOff>157367</xdr:rowOff>
    </xdr:from>
    <xdr:to>
      <xdr:col>27</xdr:col>
      <xdr:colOff>223631</xdr:colOff>
      <xdr:row>15</xdr:row>
      <xdr:rowOff>265040</xdr:rowOff>
    </xdr:to>
    <xdr:sp macro="" textlink="">
      <xdr:nvSpPr>
        <xdr:cNvPr id="3" name="矢印: 左 2">
          <a:extLst>
            <a:ext uri="{FF2B5EF4-FFF2-40B4-BE49-F238E27FC236}">
              <a16:creationId xmlns:a16="http://schemas.microsoft.com/office/drawing/2014/main" id="{00000000-0008-0000-0300-000003000000}"/>
            </a:ext>
          </a:extLst>
        </xdr:cNvPr>
        <xdr:cNvSpPr/>
      </xdr:nvSpPr>
      <xdr:spPr>
        <a:xfrm>
          <a:off x="7139609" y="4596845"/>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115956</xdr:colOff>
      <xdr:row>5</xdr:row>
      <xdr:rowOff>28575</xdr:rowOff>
    </xdr:from>
    <xdr:to>
      <xdr:col>27</xdr:col>
      <xdr:colOff>219075</xdr:colOff>
      <xdr:row>13</xdr:row>
      <xdr:rowOff>352425</xdr:rowOff>
    </xdr:to>
    <xdr:sp macro="" textlink="">
      <xdr:nvSpPr>
        <xdr:cNvPr id="5" name="右大かっこ 4">
          <a:extLst>
            <a:ext uri="{FF2B5EF4-FFF2-40B4-BE49-F238E27FC236}">
              <a16:creationId xmlns:a16="http://schemas.microsoft.com/office/drawing/2014/main" id="{847DB012-E6F3-465B-D66A-99E1F08828B5}"/>
            </a:ext>
          </a:extLst>
        </xdr:cNvPr>
        <xdr:cNvSpPr/>
      </xdr:nvSpPr>
      <xdr:spPr>
        <a:xfrm>
          <a:off x="7288695" y="1345510"/>
          <a:ext cx="103119" cy="2858328"/>
        </a:xfrm>
        <a:prstGeom prst="rightBracket">
          <a:avLst>
            <a:gd name="adj" fmla="val 34477"/>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66261</xdr:colOff>
      <xdr:row>28</xdr:row>
      <xdr:rowOff>91112</xdr:rowOff>
    </xdr:from>
    <xdr:to>
      <xdr:col>27</xdr:col>
      <xdr:colOff>223631</xdr:colOff>
      <xdr:row>28</xdr:row>
      <xdr:rowOff>198785</xdr:rowOff>
    </xdr:to>
    <xdr:sp macro="" textlink="">
      <xdr:nvSpPr>
        <xdr:cNvPr id="4" name="矢印: 左 3">
          <a:extLst>
            <a:ext uri="{FF2B5EF4-FFF2-40B4-BE49-F238E27FC236}">
              <a16:creationId xmlns:a16="http://schemas.microsoft.com/office/drawing/2014/main" id="{16FF5596-ED73-51AA-0F8D-23BCE312EFFB}"/>
            </a:ext>
          </a:extLst>
        </xdr:cNvPr>
        <xdr:cNvSpPr/>
      </xdr:nvSpPr>
      <xdr:spPr>
        <a:xfrm>
          <a:off x="7139609" y="8812699"/>
          <a:ext cx="157370" cy="107673"/>
        </a:xfrm>
        <a:prstGeom prst="leftArrow">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41"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4" Type="http://schemas.openxmlformats.org/officeDocument/2006/relationships/ctrlProp" Target="../ctrlProps/ctrlProp62.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0.xml"/><Relationship Id="rId13" Type="http://schemas.openxmlformats.org/officeDocument/2006/relationships/ctrlProp" Target="../ctrlProps/ctrlProp75.xml"/><Relationship Id="rId18" Type="http://schemas.openxmlformats.org/officeDocument/2006/relationships/ctrlProp" Target="../ctrlProps/ctrlProp80.xml"/><Relationship Id="rId3" Type="http://schemas.openxmlformats.org/officeDocument/2006/relationships/vmlDrawing" Target="../drawings/vmlDrawing3.vml"/><Relationship Id="rId21" Type="http://schemas.openxmlformats.org/officeDocument/2006/relationships/ctrlProp" Target="../ctrlProps/ctrlProp83.xml"/><Relationship Id="rId7" Type="http://schemas.openxmlformats.org/officeDocument/2006/relationships/ctrlProp" Target="../ctrlProps/ctrlProp69.xml"/><Relationship Id="rId12" Type="http://schemas.openxmlformats.org/officeDocument/2006/relationships/ctrlProp" Target="../ctrlProps/ctrlProp74.xml"/><Relationship Id="rId17" Type="http://schemas.openxmlformats.org/officeDocument/2006/relationships/ctrlProp" Target="../ctrlProps/ctrlProp79.xml"/><Relationship Id="rId2" Type="http://schemas.openxmlformats.org/officeDocument/2006/relationships/drawing" Target="../drawings/drawing3.xml"/><Relationship Id="rId16" Type="http://schemas.openxmlformats.org/officeDocument/2006/relationships/ctrlProp" Target="../ctrlProps/ctrlProp78.xml"/><Relationship Id="rId20" Type="http://schemas.openxmlformats.org/officeDocument/2006/relationships/ctrlProp" Target="../ctrlProps/ctrlProp82.xml"/><Relationship Id="rId1" Type="http://schemas.openxmlformats.org/officeDocument/2006/relationships/printerSettings" Target="../printerSettings/printerSettings3.bin"/><Relationship Id="rId6" Type="http://schemas.openxmlformats.org/officeDocument/2006/relationships/ctrlProp" Target="../ctrlProps/ctrlProp68.xml"/><Relationship Id="rId11" Type="http://schemas.openxmlformats.org/officeDocument/2006/relationships/ctrlProp" Target="../ctrlProps/ctrlProp73.xml"/><Relationship Id="rId5" Type="http://schemas.openxmlformats.org/officeDocument/2006/relationships/ctrlProp" Target="../ctrlProps/ctrlProp67.xml"/><Relationship Id="rId15" Type="http://schemas.openxmlformats.org/officeDocument/2006/relationships/ctrlProp" Target="../ctrlProps/ctrlProp77.xml"/><Relationship Id="rId10" Type="http://schemas.openxmlformats.org/officeDocument/2006/relationships/ctrlProp" Target="../ctrlProps/ctrlProp72.xml"/><Relationship Id="rId19" Type="http://schemas.openxmlformats.org/officeDocument/2006/relationships/ctrlProp" Target="../ctrlProps/ctrlProp81.xml"/><Relationship Id="rId4" Type="http://schemas.openxmlformats.org/officeDocument/2006/relationships/ctrlProp" Target="../ctrlProps/ctrlProp66.xml"/><Relationship Id="rId9" Type="http://schemas.openxmlformats.org/officeDocument/2006/relationships/ctrlProp" Target="../ctrlProps/ctrlProp71.xml"/><Relationship Id="rId14" Type="http://schemas.openxmlformats.org/officeDocument/2006/relationships/ctrlProp" Target="../ctrlProps/ctrlProp7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8.xml"/><Relationship Id="rId13" Type="http://schemas.openxmlformats.org/officeDocument/2006/relationships/ctrlProp" Target="../ctrlProps/ctrlProp93.xml"/><Relationship Id="rId18" Type="http://schemas.openxmlformats.org/officeDocument/2006/relationships/ctrlProp" Target="../ctrlProps/ctrlProp98.xml"/><Relationship Id="rId3" Type="http://schemas.openxmlformats.org/officeDocument/2006/relationships/vmlDrawing" Target="../drawings/vmlDrawing4.vml"/><Relationship Id="rId7" Type="http://schemas.openxmlformats.org/officeDocument/2006/relationships/ctrlProp" Target="../ctrlProps/ctrlProp87.xml"/><Relationship Id="rId12" Type="http://schemas.openxmlformats.org/officeDocument/2006/relationships/ctrlProp" Target="../ctrlProps/ctrlProp92.xml"/><Relationship Id="rId17" Type="http://schemas.openxmlformats.org/officeDocument/2006/relationships/ctrlProp" Target="../ctrlProps/ctrlProp97.xml"/><Relationship Id="rId2" Type="http://schemas.openxmlformats.org/officeDocument/2006/relationships/drawing" Target="../drawings/drawing4.xml"/><Relationship Id="rId16" Type="http://schemas.openxmlformats.org/officeDocument/2006/relationships/ctrlProp" Target="../ctrlProps/ctrlProp96.xml"/><Relationship Id="rId20" Type="http://schemas.openxmlformats.org/officeDocument/2006/relationships/ctrlProp" Target="../ctrlProps/ctrlProp100.xml"/><Relationship Id="rId1" Type="http://schemas.openxmlformats.org/officeDocument/2006/relationships/printerSettings" Target="../printerSettings/printerSettings4.bin"/><Relationship Id="rId6" Type="http://schemas.openxmlformats.org/officeDocument/2006/relationships/ctrlProp" Target="../ctrlProps/ctrlProp86.xml"/><Relationship Id="rId11" Type="http://schemas.openxmlformats.org/officeDocument/2006/relationships/ctrlProp" Target="../ctrlProps/ctrlProp91.xml"/><Relationship Id="rId5" Type="http://schemas.openxmlformats.org/officeDocument/2006/relationships/ctrlProp" Target="../ctrlProps/ctrlProp85.xml"/><Relationship Id="rId15" Type="http://schemas.openxmlformats.org/officeDocument/2006/relationships/ctrlProp" Target="../ctrlProps/ctrlProp95.xml"/><Relationship Id="rId10" Type="http://schemas.openxmlformats.org/officeDocument/2006/relationships/ctrlProp" Target="../ctrlProps/ctrlProp90.xml"/><Relationship Id="rId19" Type="http://schemas.openxmlformats.org/officeDocument/2006/relationships/ctrlProp" Target="../ctrlProps/ctrlProp99.xml"/><Relationship Id="rId4" Type="http://schemas.openxmlformats.org/officeDocument/2006/relationships/ctrlProp" Target="../ctrlProps/ctrlProp84.xml"/><Relationship Id="rId9" Type="http://schemas.openxmlformats.org/officeDocument/2006/relationships/ctrlProp" Target="../ctrlProps/ctrlProp89.xml"/><Relationship Id="rId14"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CFC1-F104-418E-9FC5-55F166FC3297}">
  <sheetPr>
    <tabColor theme="5" tint="-0.249977111117893"/>
    <pageSetUpPr fitToPage="1"/>
  </sheetPr>
  <dimension ref="A1:AZ68"/>
  <sheetViews>
    <sheetView showGridLines="0" tabSelected="1" zoomScale="115" zoomScaleNormal="115" zoomScaleSheetLayoutView="115" workbookViewId="0">
      <selection activeCell="AD16" sqref="AD16"/>
    </sheetView>
  </sheetViews>
  <sheetFormatPr defaultColWidth="3.5" defaultRowHeight="18.75" customHeight="1"/>
  <cols>
    <col min="1" max="1" width="3.5" style="29"/>
    <col min="2" max="3" width="1.25" style="30" customWidth="1"/>
    <col min="4" max="4" width="4.5" style="30" customWidth="1"/>
    <col min="5" max="5" width="3.125" style="30" customWidth="1"/>
    <col min="6" max="7" width="3.5" style="30" customWidth="1"/>
    <col min="8" max="8" width="1.25" style="30" customWidth="1"/>
    <col min="9" max="9" width="1.5" style="30" customWidth="1"/>
    <col min="10" max="11" width="3.5" style="29" customWidth="1"/>
    <col min="12" max="14" width="4.5" style="29" customWidth="1"/>
    <col min="15" max="15" width="3.5" style="29" customWidth="1"/>
    <col min="16" max="16" width="4.5" style="29" customWidth="1"/>
    <col min="17" max="17" width="3.5" style="29" customWidth="1"/>
    <col min="18" max="18" width="4.5" style="29" customWidth="1"/>
    <col min="19" max="19" width="3.5" style="29" customWidth="1"/>
    <col min="20" max="20" width="4" style="29" customWidth="1"/>
    <col min="21" max="21" width="4.25" style="29" customWidth="1"/>
    <col min="22" max="22" width="3.5" style="29" customWidth="1"/>
    <col min="23" max="23" width="4.25" style="29" customWidth="1"/>
    <col min="24" max="25" width="3.875" style="29" customWidth="1"/>
    <col min="26" max="26" width="4.75" style="29" customWidth="1"/>
    <col min="27" max="28" width="4.5" style="29" customWidth="1"/>
    <col min="29" max="29" width="10.5" style="29" customWidth="1"/>
    <col min="30" max="30" width="3.5" style="29"/>
    <col min="31" max="31" width="9.5" style="29" customWidth="1"/>
    <col min="32" max="33" width="3.5" style="29"/>
    <col min="34" max="44" width="6.5" style="29" bestFit="1" customWidth="1"/>
    <col min="45" max="45" width="3.5" style="29"/>
    <col min="46" max="46" width="3.5" style="29" customWidth="1"/>
    <col min="47" max="47" width="3.5" style="29"/>
    <col min="48" max="48" width="21.125" style="29" hidden="1" customWidth="1"/>
    <col min="49" max="49" width="13.5" style="29" hidden="1" customWidth="1"/>
    <col min="50" max="50" width="3.5" style="29" hidden="1" customWidth="1"/>
    <col min="51" max="51" width="15.5" style="29" hidden="1" customWidth="1"/>
    <col min="52" max="52" width="7.375" style="29" hidden="1" customWidth="1"/>
    <col min="53" max="16384" width="3.5" style="29"/>
  </cols>
  <sheetData>
    <row r="1" spans="1:48" ht="23.25" customHeight="1" thickBot="1">
      <c r="B1" s="393" t="s">
        <v>0</v>
      </c>
      <c r="C1" s="394"/>
      <c r="D1" s="394"/>
      <c r="E1" s="395"/>
      <c r="X1" s="376" t="s">
        <v>1</v>
      </c>
      <c r="Y1" s="377"/>
      <c r="Z1" s="377"/>
      <c r="AA1" s="378"/>
      <c r="AC1" s="226" t="s">
        <v>2</v>
      </c>
      <c r="AD1" s="218"/>
      <c r="AE1" s="227" t="s">
        <v>3</v>
      </c>
      <c r="AF1" s="218"/>
      <c r="AG1" s="228" t="s">
        <v>4</v>
      </c>
      <c r="AH1" s="229">
        <v>4</v>
      </c>
      <c r="AI1" s="230">
        <v>5</v>
      </c>
      <c r="AJ1" s="231">
        <v>6</v>
      </c>
      <c r="AK1" s="230">
        <v>7</v>
      </c>
      <c r="AL1" s="231">
        <v>8</v>
      </c>
      <c r="AM1" s="230">
        <v>9</v>
      </c>
      <c r="AN1" s="231">
        <v>10</v>
      </c>
      <c r="AO1" s="230">
        <v>11</v>
      </c>
      <c r="AP1" s="231">
        <v>12</v>
      </c>
      <c r="AQ1" s="230">
        <v>13</v>
      </c>
      <c r="AR1" s="231">
        <v>14</v>
      </c>
    </row>
    <row r="2" spans="1:48" ht="27" customHeight="1">
      <c r="B2" s="31"/>
      <c r="C2" s="32"/>
      <c r="D2" s="212" t="s">
        <v>5</v>
      </c>
      <c r="E2" s="291">
        <v>7</v>
      </c>
      <c r="F2" s="213" t="str">
        <f>"年度（"&amp;(IF(E2="","　",2018+E2)&amp;"年度）熊本市立学校等　60歳以降の働き方に関する意向調査")</f>
        <v>年度（2025年度）熊本市立学校等　60歳以降の働き方に関する意向調査</v>
      </c>
      <c r="G2" s="31"/>
      <c r="H2" s="31"/>
      <c r="I2" s="31"/>
      <c r="J2" s="31"/>
      <c r="K2" s="31"/>
      <c r="L2" s="31"/>
      <c r="M2" s="31"/>
      <c r="N2" s="31"/>
      <c r="O2" s="31"/>
      <c r="P2" s="31"/>
      <c r="Q2" s="31"/>
      <c r="R2" s="31"/>
      <c r="S2" s="31"/>
      <c r="T2" s="31"/>
      <c r="U2" s="31"/>
      <c r="V2" s="31"/>
      <c r="X2" s="211"/>
      <c r="Y2" s="211"/>
      <c r="Z2" s="211"/>
      <c r="AA2" s="211"/>
      <c r="AC2" s="367">
        <f>IF(E2="","E2セルに年度を入力",DATE(E2+1+2018,3,31))</f>
        <v>46112</v>
      </c>
      <c r="AD2" s="218"/>
      <c r="AE2" s="233">
        <f>IF(E2="","",INDEX(AH2:AR2,MATCH(E2,AH1:AR1)))</f>
        <v>62</v>
      </c>
      <c r="AF2" s="218"/>
      <c r="AG2" s="234" t="s">
        <v>6</v>
      </c>
      <c r="AH2" s="235">
        <v>60</v>
      </c>
      <c r="AI2" s="236">
        <v>61</v>
      </c>
      <c r="AJ2" s="237">
        <v>61</v>
      </c>
      <c r="AK2" s="236">
        <v>62</v>
      </c>
      <c r="AL2" s="237">
        <v>62</v>
      </c>
      <c r="AM2" s="236">
        <v>63</v>
      </c>
      <c r="AN2" s="237">
        <v>63</v>
      </c>
      <c r="AO2" s="236">
        <v>64</v>
      </c>
      <c r="AP2" s="237">
        <v>64</v>
      </c>
      <c r="AQ2" s="236">
        <v>65</v>
      </c>
      <c r="AR2" s="237">
        <v>65</v>
      </c>
    </row>
    <row r="3" spans="1:48" ht="9" customHeight="1">
      <c r="A3" s="33"/>
      <c r="B3" s="31"/>
      <c r="C3" s="31"/>
      <c r="D3" s="31"/>
      <c r="E3" s="34" t="str">
        <f>IF(E2="","↑セルE2に和暦年度の数字を入力してください","")</f>
        <v/>
      </c>
      <c r="F3" s="29"/>
      <c r="G3" s="29"/>
      <c r="H3" s="29"/>
      <c r="I3" s="29"/>
      <c r="X3" s="31"/>
      <c r="Y3" s="31"/>
      <c r="Z3" s="31"/>
      <c r="AA3" s="31"/>
    </row>
    <row r="4" spans="1:48" ht="13.5" customHeight="1">
      <c r="A4" s="33"/>
      <c r="B4" s="31"/>
      <c r="C4" s="31"/>
      <c r="D4" s="31"/>
      <c r="E4" s="31"/>
      <c r="F4" s="31"/>
      <c r="G4" s="31"/>
      <c r="H4" s="31"/>
      <c r="I4" s="31"/>
      <c r="J4" s="31"/>
      <c r="K4" s="31"/>
      <c r="L4" s="31"/>
      <c r="M4" s="31"/>
      <c r="N4" s="31"/>
      <c r="O4" s="31"/>
      <c r="P4" s="31"/>
      <c r="Q4" s="31"/>
      <c r="R4" s="31"/>
      <c r="S4" s="31"/>
      <c r="T4" s="31"/>
      <c r="U4" s="31"/>
      <c r="V4" s="31"/>
      <c r="W4" s="31"/>
      <c r="X4" s="35" t="s">
        <v>7</v>
      </c>
      <c r="Y4" s="35"/>
      <c r="Z4" s="35" t="s">
        <v>8</v>
      </c>
      <c r="AA4" s="35"/>
    </row>
    <row r="5" spans="1:48" ht="25.5" customHeight="1">
      <c r="E5" s="364"/>
      <c r="F5" s="29"/>
      <c r="U5" s="374" t="s">
        <v>9</v>
      </c>
      <c r="V5" s="375"/>
      <c r="W5" s="375"/>
      <c r="X5" s="413"/>
      <c r="Y5" s="413"/>
      <c r="Z5" s="424"/>
      <c r="AA5" s="425"/>
      <c r="AC5" s="219" t="s">
        <v>10</v>
      </c>
      <c r="AD5" s="215"/>
      <c r="AE5" s="215"/>
      <c r="AF5" s="215"/>
      <c r="AG5" s="215"/>
      <c r="AH5" s="215"/>
      <c r="AI5" s="215"/>
      <c r="AJ5" s="215"/>
      <c r="AK5" s="215"/>
      <c r="AL5" s="215"/>
      <c r="AM5" s="215"/>
      <c r="AN5" s="215"/>
      <c r="AO5" s="215"/>
      <c r="AP5" s="215"/>
      <c r="AQ5" s="215"/>
      <c r="AV5" s="36"/>
    </row>
    <row r="6" spans="1:48" ht="25.5" customHeight="1">
      <c r="B6" s="37"/>
      <c r="C6" s="410" t="s">
        <v>11</v>
      </c>
      <c r="D6" s="410"/>
      <c r="E6" s="410"/>
      <c r="F6" s="410"/>
      <c r="G6" s="410"/>
      <c r="H6" s="38"/>
      <c r="I6" s="39"/>
      <c r="J6" s="411"/>
      <c r="K6" s="411"/>
      <c r="L6" s="411"/>
      <c r="M6" s="411"/>
      <c r="N6" s="411"/>
      <c r="O6" s="411"/>
      <c r="P6" s="411"/>
      <c r="Q6" s="412"/>
      <c r="R6" s="401" t="s">
        <v>12</v>
      </c>
      <c r="S6" s="402"/>
      <c r="T6" s="403"/>
      <c r="U6" s="414"/>
      <c r="V6" s="414"/>
      <c r="W6" s="414"/>
      <c r="X6" s="414"/>
      <c r="Y6" s="414"/>
      <c r="Z6" s="414"/>
      <c r="AA6" s="415"/>
      <c r="AB6" s="365" t="s">
        <v>379</v>
      </c>
      <c r="AC6" s="353" t="s">
        <v>378</v>
      </c>
      <c r="AD6" s="215"/>
      <c r="AE6" s="215"/>
      <c r="AF6" s="215"/>
      <c r="AG6" s="215"/>
      <c r="AH6" s="215"/>
      <c r="AI6" s="215"/>
      <c r="AJ6" s="215"/>
      <c r="AK6" s="215"/>
      <c r="AL6" s="215"/>
      <c r="AM6" s="215"/>
      <c r="AN6" s="215"/>
      <c r="AO6" s="215"/>
      <c r="AP6" s="215"/>
      <c r="AQ6" s="215"/>
      <c r="AV6" s="36"/>
    </row>
    <row r="7" spans="1:48" ht="12.75" customHeight="1">
      <c r="B7" s="40"/>
      <c r="C7" s="416" t="s">
        <v>13</v>
      </c>
      <c r="D7" s="416"/>
      <c r="E7" s="416"/>
      <c r="F7" s="416"/>
      <c r="G7" s="416"/>
      <c r="H7" s="41"/>
      <c r="I7" s="42"/>
      <c r="J7" s="449"/>
      <c r="K7" s="449"/>
      <c r="L7" s="449"/>
      <c r="M7" s="449"/>
      <c r="N7" s="449"/>
      <c r="O7" s="449"/>
      <c r="P7" s="449"/>
      <c r="Q7" s="449"/>
      <c r="R7" s="436" t="s">
        <v>14</v>
      </c>
      <c r="S7" s="437"/>
      <c r="T7" s="438"/>
      <c r="U7" s="433" t="str">
        <f>IF(J7="","",DATEDIF(IF(MONTH(J7)=4,IF(DAY(J7)=1,DATE(YEAR(J7),3,31),J7),J7), AC2, "Y"))</f>
        <v/>
      </c>
      <c r="V7" s="434"/>
      <c r="W7" s="435"/>
      <c r="X7" s="418" t="str">
        <f>IF(U7="","",IF($U$7&lt;$AE$2,"（定年年齢未到達）","（定年年齢到達済）"))</f>
        <v/>
      </c>
      <c r="Y7" s="419"/>
      <c r="Z7" s="419"/>
      <c r="AA7" s="420"/>
      <c r="AC7" s="219" t="s">
        <v>15</v>
      </c>
      <c r="AD7" s="215"/>
      <c r="AE7" s="215"/>
      <c r="AF7" s="215"/>
      <c r="AG7" s="215"/>
      <c r="AH7" s="215"/>
      <c r="AI7" s="215"/>
      <c r="AJ7" s="215"/>
      <c r="AK7" s="215"/>
      <c r="AL7" s="215"/>
      <c r="AM7" s="215"/>
      <c r="AN7" s="215"/>
      <c r="AO7" s="215"/>
      <c r="AP7" s="215"/>
      <c r="AQ7" s="215"/>
      <c r="AV7" s="36"/>
    </row>
    <row r="8" spans="1:48" ht="12.75" customHeight="1">
      <c r="B8" s="43"/>
      <c r="C8" s="417"/>
      <c r="D8" s="417"/>
      <c r="E8" s="417"/>
      <c r="F8" s="417"/>
      <c r="G8" s="417"/>
      <c r="H8" s="44"/>
      <c r="I8" s="45"/>
      <c r="J8" s="450"/>
      <c r="K8" s="450"/>
      <c r="L8" s="450"/>
      <c r="M8" s="450"/>
      <c r="N8" s="450"/>
      <c r="O8" s="450"/>
      <c r="P8" s="450"/>
      <c r="Q8" s="450"/>
      <c r="R8" s="439">
        <f>$AC$2</f>
        <v>46112</v>
      </c>
      <c r="S8" s="440"/>
      <c r="T8" s="441"/>
      <c r="U8" s="433"/>
      <c r="V8" s="434"/>
      <c r="W8" s="435"/>
      <c r="X8" s="421"/>
      <c r="Y8" s="422"/>
      <c r="Z8" s="422"/>
      <c r="AA8" s="423"/>
      <c r="AC8" s="219" t="s">
        <v>377</v>
      </c>
      <c r="AD8" s="215"/>
      <c r="AE8" s="215"/>
      <c r="AF8" s="215"/>
      <c r="AG8" s="215"/>
      <c r="AH8" s="215"/>
      <c r="AI8" s="215"/>
      <c r="AJ8" s="215"/>
      <c r="AK8" s="215"/>
      <c r="AL8" s="215"/>
      <c r="AM8" s="215"/>
      <c r="AN8" s="215"/>
      <c r="AO8" s="215"/>
      <c r="AP8" s="215"/>
      <c r="AQ8" s="215"/>
      <c r="AV8" s="36"/>
    </row>
    <row r="9" spans="1:48" ht="25.5" customHeight="1">
      <c r="B9" s="46"/>
      <c r="C9" s="381" t="s">
        <v>16</v>
      </c>
      <c r="D9" s="381"/>
      <c r="E9" s="381"/>
      <c r="F9" s="381"/>
      <c r="G9" s="381"/>
      <c r="H9" s="47"/>
      <c r="I9" s="48"/>
      <c r="J9" s="409"/>
      <c r="K9" s="409"/>
      <c r="L9" s="409"/>
      <c r="M9" s="409"/>
      <c r="N9" s="409"/>
      <c r="O9" s="409"/>
      <c r="P9" s="409"/>
      <c r="Q9" s="409"/>
      <c r="R9" s="398" t="s">
        <v>17</v>
      </c>
      <c r="S9" s="399"/>
      <c r="T9" s="400"/>
      <c r="U9" s="396"/>
      <c r="V9" s="396"/>
      <c r="W9" s="396"/>
      <c r="X9" s="396"/>
      <c r="Y9" s="396"/>
      <c r="Z9" s="396"/>
      <c r="AA9" s="397"/>
      <c r="AC9" s="358"/>
      <c r="AD9" s="215"/>
      <c r="AE9" s="215"/>
      <c r="AF9" s="215"/>
      <c r="AG9" s="215"/>
      <c r="AH9" s="215"/>
      <c r="AI9" s="215"/>
      <c r="AJ9" s="215"/>
      <c r="AK9" s="215"/>
      <c r="AL9" s="215"/>
      <c r="AM9" s="215"/>
      <c r="AN9" s="215"/>
      <c r="AO9" s="215"/>
      <c r="AP9" s="215"/>
      <c r="AQ9" s="215"/>
      <c r="AV9" s="36"/>
    </row>
    <row r="10" spans="1:48" ht="30" customHeight="1">
      <c r="B10" s="52"/>
      <c r="C10" s="53" t="str">
        <f>"【次年度（令和 "&amp;(E2+1)&amp;" 年度）の働き方についての意向】"</f>
        <v>【次年度（令和 8 年度）の働き方についての意向】</v>
      </c>
      <c r="D10" s="52"/>
      <c r="E10" s="52"/>
      <c r="F10" s="52"/>
      <c r="G10" s="52"/>
      <c r="J10" s="54"/>
      <c r="L10" s="55"/>
      <c r="M10" s="56"/>
      <c r="O10" s="56"/>
      <c r="P10" s="55" t="s">
        <v>380</v>
      </c>
      <c r="R10" s="57"/>
      <c r="S10" s="57"/>
      <c r="T10" s="57"/>
      <c r="U10" s="57"/>
      <c r="V10" s="57"/>
      <c r="W10" s="57"/>
      <c r="X10" s="57"/>
      <c r="Y10" s="57"/>
      <c r="Z10" s="57"/>
      <c r="AC10" s="220" t="s">
        <v>20</v>
      </c>
      <c r="AD10" s="215"/>
      <c r="AE10" s="215"/>
      <c r="AF10" s="215"/>
      <c r="AG10" s="215"/>
      <c r="AH10" s="215"/>
      <c r="AI10" s="215"/>
      <c r="AJ10" s="215"/>
      <c r="AK10" s="215"/>
      <c r="AL10" s="215"/>
      <c r="AM10" s="215"/>
      <c r="AN10" s="215"/>
      <c r="AO10" s="215"/>
      <c r="AP10" s="215"/>
      <c r="AQ10" s="215"/>
      <c r="AV10" s="36"/>
    </row>
    <row r="11" spans="1:48" ht="26.25" customHeight="1">
      <c r="B11" s="62"/>
      <c r="C11" s="387" t="s">
        <v>22</v>
      </c>
      <c r="D11" s="387"/>
      <c r="E11" s="387"/>
      <c r="F11" s="387"/>
      <c r="G11" s="387"/>
      <c r="H11" s="370"/>
      <c r="I11" s="85"/>
      <c r="J11" s="286" t="b">
        <v>0</v>
      </c>
      <c r="K11" s="89" t="s">
        <v>23</v>
      </c>
      <c r="L11" s="287"/>
      <c r="M11" s="89"/>
      <c r="N11" s="89"/>
      <c r="O11" s="287"/>
      <c r="P11" s="288" t="s">
        <v>24</v>
      </c>
      <c r="Q11" s="288"/>
      <c r="R11" s="289"/>
      <c r="S11" s="289"/>
      <c r="T11" s="89"/>
      <c r="U11" s="289"/>
      <c r="V11" s="289"/>
      <c r="W11" s="89"/>
      <c r="X11" s="289"/>
      <c r="Y11" s="289"/>
      <c r="Z11" s="289"/>
      <c r="AA11" s="90"/>
      <c r="AC11" s="373" t="s">
        <v>382</v>
      </c>
      <c r="AD11" s="373"/>
      <c r="AE11" s="373"/>
      <c r="AF11" s="373"/>
      <c r="AG11" s="373"/>
      <c r="AH11" s="373"/>
      <c r="AI11" s="373"/>
      <c r="AJ11" s="373"/>
      <c r="AK11" s="373"/>
      <c r="AL11" s="373"/>
      <c r="AM11" s="373"/>
      <c r="AN11" s="373"/>
      <c r="AO11" s="373"/>
      <c r="AP11" s="373"/>
      <c r="AQ11" s="373"/>
      <c r="AR11" s="356"/>
      <c r="AV11" s="36"/>
    </row>
    <row r="12" spans="1:48" ht="27" customHeight="1">
      <c r="B12" s="101"/>
      <c r="C12" s="285"/>
      <c r="D12" s="285"/>
      <c r="E12" s="285"/>
      <c r="F12" s="285"/>
      <c r="G12" s="285"/>
      <c r="H12" s="371"/>
      <c r="I12" s="290"/>
      <c r="J12" s="70"/>
      <c r="K12" s="293" t="s">
        <v>315</v>
      </c>
      <c r="L12" s="391" t="s">
        <v>367</v>
      </c>
      <c r="M12" s="391"/>
      <c r="N12" s="391"/>
      <c r="O12" s="391"/>
      <c r="P12" s="391"/>
      <c r="Q12" s="391"/>
      <c r="R12" s="391"/>
      <c r="S12" s="391"/>
      <c r="T12" s="391"/>
      <c r="U12" s="391"/>
      <c r="V12" s="391"/>
      <c r="W12" s="391"/>
      <c r="X12" s="391"/>
      <c r="Y12" s="391"/>
      <c r="Z12" s="391"/>
      <c r="AA12" s="392"/>
      <c r="AC12" s="216" t="s">
        <v>316</v>
      </c>
      <c r="AD12" s="215"/>
      <c r="AE12" s="215"/>
      <c r="AF12" s="215"/>
      <c r="AG12" s="215"/>
      <c r="AH12" s="215"/>
      <c r="AI12" s="215"/>
      <c r="AJ12" s="215"/>
      <c r="AK12" s="215"/>
      <c r="AL12" s="215"/>
      <c r="AM12" s="215"/>
      <c r="AN12" s="215"/>
      <c r="AO12" s="215"/>
      <c r="AP12" s="215"/>
      <c r="AQ12" s="215"/>
      <c r="AV12" s="36"/>
    </row>
    <row r="13" spans="1:48" ht="26.25" customHeight="1">
      <c r="B13" s="65"/>
      <c r="C13" s="66"/>
      <c r="D13" s="66"/>
      <c r="E13" s="66"/>
      <c r="F13" s="66"/>
      <c r="G13" s="66"/>
      <c r="H13" s="371"/>
      <c r="I13" s="85"/>
      <c r="J13" s="63" t="b">
        <v>0</v>
      </c>
      <c r="K13" s="64" t="s">
        <v>385</v>
      </c>
      <c r="L13" s="64"/>
      <c r="M13" s="64"/>
      <c r="N13" s="64"/>
      <c r="O13" s="64"/>
      <c r="P13" s="64"/>
      <c r="Q13" s="200"/>
      <c r="R13" s="64"/>
      <c r="S13" s="64"/>
      <c r="T13" s="64"/>
      <c r="U13" s="64"/>
      <c r="V13" s="64"/>
      <c r="W13" s="64"/>
      <c r="X13" s="406" t="s">
        <v>25</v>
      </c>
      <c r="Y13" s="407"/>
      <c r="Z13" s="407"/>
      <c r="AA13" s="408"/>
      <c r="AC13" s="239" t="s">
        <v>386</v>
      </c>
      <c r="AD13" s="215"/>
      <c r="AE13" s="215"/>
      <c r="AF13" s="215"/>
      <c r="AG13" s="215"/>
      <c r="AH13" s="215"/>
      <c r="AI13" s="215"/>
      <c r="AJ13" s="215"/>
      <c r="AK13" s="215"/>
      <c r="AL13" s="215"/>
      <c r="AM13" s="215"/>
      <c r="AN13" s="215"/>
      <c r="AO13" s="215"/>
      <c r="AP13" s="215"/>
      <c r="AQ13" s="215"/>
      <c r="AV13" s="36"/>
    </row>
    <row r="14" spans="1:48" ht="26.25" customHeight="1">
      <c r="B14" s="65"/>
      <c r="C14" s="66"/>
      <c r="D14" s="68"/>
      <c r="E14" s="68"/>
      <c r="F14" s="68"/>
      <c r="G14" s="68"/>
      <c r="H14" s="372"/>
      <c r="I14" s="69"/>
      <c r="J14" s="70" t="b">
        <v>0</v>
      </c>
      <c r="K14" s="71" t="s">
        <v>26</v>
      </c>
      <c r="L14" s="71"/>
      <c r="M14" s="71"/>
      <c r="N14" s="71"/>
      <c r="O14" s="71"/>
      <c r="P14" s="71"/>
      <c r="Q14" s="72"/>
      <c r="R14" s="71"/>
      <c r="S14" s="71"/>
      <c r="T14" s="71"/>
      <c r="U14" s="71"/>
      <c r="V14" s="71"/>
      <c r="W14" s="71"/>
      <c r="X14" s="404" t="s">
        <v>27</v>
      </c>
      <c r="Y14" s="404"/>
      <c r="Z14" s="404"/>
      <c r="AA14" s="405"/>
      <c r="AC14" s="239" t="s">
        <v>28</v>
      </c>
      <c r="AD14" s="215"/>
      <c r="AE14" s="215"/>
      <c r="AF14" s="215"/>
      <c r="AG14" s="215"/>
      <c r="AH14" s="215"/>
      <c r="AI14" s="215"/>
      <c r="AJ14" s="215"/>
      <c r="AK14" s="215"/>
      <c r="AL14" s="215"/>
      <c r="AM14" s="215"/>
      <c r="AN14" s="215"/>
      <c r="AO14" s="215"/>
      <c r="AP14" s="215"/>
      <c r="AQ14" s="215"/>
      <c r="AV14" s="36"/>
    </row>
    <row r="15" spans="1:48" ht="26.25" customHeight="1">
      <c r="B15" s="73"/>
      <c r="C15" s="74"/>
      <c r="D15" s="389" t="s">
        <v>29</v>
      </c>
      <c r="E15" s="389"/>
      <c r="F15" s="389"/>
      <c r="G15" s="389"/>
      <c r="H15" s="75"/>
      <c r="I15" s="76"/>
      <c r="J15" s="77" t="b">
        <v>0</v>
      </c>
      <c r="K15" s="390">
        <v>60</v>
      </c>
      <c r="L15" s="390"/>
      <c r="M15" s="77" t="b">
        <v>0</v>
      </c>
      <c r="N15" s="390">
        <v>61</v>
      </c>
      <c r="O15" s="390"/>
      <c r="P15" s="77" t="b">
        <v>0</v>
      </c>
      <c r="Q15" s="390">
        <v>62</v>
      </c>
      <c r="R15" s="390"/>
      <c r="S15" s="77" t="b">
        <v>0</v>
      </c>
      <c r="T15" s="390">
        <v>63</v>
      </c>
      <c r="U15" s="390"/>
      <c r="V15" s="77" t="b">
        <v>0</v>
      </c>
      <c r="W15" s="390">
        <v>64</v>
      </c>
      <c r="X15" s="390"/>
      <c r="Y15" s="77" t="b">
        <v>0</v>
      </c>
      <c r="Z15" s="452">
        <v>65</v>
      </c>
      <c r="AA15" s="453"/>
      <c r="AC15" s="216" t="s">
        <v>384</v>
      </c>
      <c r="AD15" s="215"/>
      <c r="AE15" s="215"/>
      <c r="AF15" s="215"/>
      <c r="AG15" s="215"/>
      <c r="AH15" s="215"/>
      <c r="AI15" s="215"/>
      <c r="AJ15" s="215"/>
      <c r="AK15" s="215"/>
      <c r="AL15" s="215"/>
      <c r="AM15" s="215"/>
      <c r="AN15" s="215"/>
      <c r="AO15" s="215"/>
      <c r="AP15" s="215"/>
      <c r="AQ15" s="215"/>
      <c r="AV15" s="36"/>
    </row>
    <row r="16" spans="1:48" ht="31.5" customHeight="1">
      <c r="B16" s="78"/>
      <c r="C16" s="79" t="s">
        <v>30</v>
      </c>
      <c r="D16" s="78"/>
      <c r="E16" s="78"/>
      <c r="F16" s="78"/>
      <c r="G16" s="78"/>
      <c r="J16" s="54"/>
      <c r="L16" s="54"/>
      <c r="O16" s="54"/>
      <c r="R16" s="57"/>
      <c r="S16" s="57"/>
      <c r="T16" s="57"/>
      <c r="U16" s="57"/>
      <c r="V16" s="57"/>
      <c r="W16" s="57"/>
      <c r="X16" s="57"/>
      <c r="Y16" s="57"/>
      <c r="Z16" s="57"/>
      <c r="AC16" s="215"/>
      <c r="AD16" s="215"/>
      <c r="AE16" s="215"/>
      <c r="AF16" s="215"/>
      <c r="AG16" s="215"/>
      <c r="AH16" s="215"/>
      <c r="AI16" s="215"/>
      <c r="AJ16" s="215"/>
      <c r="AK16" s="215"/>
      <c r="AL16" s="215"/>
      <c r="AM16" s="215"/>
      <c r="AN16" s="215"/>
      <c r="AO16" s="215"/>
      <c r="AP16" s="215"/>
      <c r="AQ16" s="215"/>
      <c r="AV16" s="36"/>
    </row>
    <row r="17" spans="2:48" ht="19.5" customHeight="1">
      <c r="B17" s="62"/>
      <c r="C17" s="380"/>
      <c r="D17" s="380"/>
      <c r="E17" s="380"/>
      <c r="F17" s="380"/>
      <c r="G17" s="380"/>
      <c r="H17" s="84"/>
      <c r="I17" s="85"/>
      <c r="J17" s="86" t="s">
        <v>31</v>
      </c>
      <c r="K17" s="448"/>
      <c r="L17" s="448"/>
      <c r="M17" s="448"/>
      <c r="N17" s="448"/>
      <c r="O17" s="87"/>
      <c r="P17" s="88"/>
      <c r="Q17" s="88"/>
      <c r="R17" s="88"/>
      <c r="S17" s="88"/>
      <c r="T17" s="89"/>
      <c r="U17" s="89"/>
      <c r="V17" s="89"/>
      <c r="W17" s="89"/>
      <c r="X17" s="89"/>
      <c r="Y17" s="89"/>
      <c r="Z17" s="89"/>
      <c r="AA17" s="90"/>
      <c r="AC17" s="219" t="s">
        <v>32</v>
      </c>
      <c r="AD17" s="215"/>
      <c r="AE17" s="215"/>
      <c r="AF17" s="215"/>
      <c r="AG17" s="215"/>
      <c r="AH17" s="215"/>
      <c r="AI17" s="215"/>
      <c r="AJ17" s="215"/>
      <c r="AK17" s="215"/>
      <c r="AL17" s="215"/>
      <c r="AM17" s="215"/>
      <c r="AN17" s="215"/>
      <c r="AO17" s="215"/>
      <c r="AP17" s="215"/>
      <c r="AQ17" s="215"/>
      <c r="AV17" s="36"/>
    </row>
    <row r="18" spans="2:48" ht="31.5" customHeight="1">
      <c r="B18" s="43"/>
      <c r="C18" s="386" t="s">
        <v>33</v>
      </c>
      <c r="D18" s="386"/>
      <c r="E18" s="386"/>
      <c r="F18" s="386"/>
      <c r="G18" s="386"/>
      <c r="H18" s="44"/>
      <c r="I18" s="45"/>
      <c r="J18" s="451"/>
      <c r="K18" s="451"/>
      <c r="L18" s="451"/>
      <c r="M18" s="451"/>
      <c r="N18" s="451"/>
      <c r="O18" s="451"/>
      <c r="P18" s="451"/>
      <c r="Q18" s="451"/>
      <c r="R18" s="451"/>
      <c r="S18" s="451"/>
      <c r="T18" s="451"/>
      <c r="U18" s="451"/>
      <c r="V18" s="451"/>
      <c r="W18" s="451"/>
      <c r="X18" s="451"/>
      <c r="Y18" s="451"/>
      <c r="Z18" s="451"/>
      <c r="AA18" s="91"/>
      <c r="AC18" s="215"/>
      <c r="AD18" s="215"/>
      <c r="AE18" s="215"/>
      <c r="AF18" s="215"/>
      <c r="AG18" s="215"/>
      <c r="AH18" s="215"/>
      <c r="AI18" s="215"/>
      <c r="AJ18" s="215"/>
      <c r="AK18" s="215"/>
      <c r="AL18" s="215"/>
      <c r="AM18" s="215"/>
      <c r="AN18" s="215"/>
      <c r="AO18" s="215"/>
      <c r="AP18" s="215"/>
      <c r="AQ18" s="215"/>
      <c r="AV18" s="36"/>
    </row>
    <row r="19" spans="2:48" ht="31.5" customHeight="1">
      <c r="B19" s="92"/>
      <c r="C19" s="382" t="s">
        <v>34</v>
      </c>
      <c r="D19" s="382"/>
      <c r="E19" s="382"/>
      <c r="F19" s="382"/>
      <c r="G19" s="382"/>
      <c r="H19" s="93"/>
      <c r="I19" s="94"/>
      <c r="J19" s="446"/>
      <c r="K19" s="447"/>
      <c r="L19" s="447"/>
      <c r="M19" s="447"/>
      <c r="N19" s="447"/>
      <c r="O19" s="447"/>
      <c r="P19" s="447"/>
      <c r="Q19" s="95"/>
      <c r="R19" s="95"/>
      <c r="S19" s="95"/>
      <c r="T19" s="95"/>
      <c r="U19" s="95"/>
      <c r="V19" s="95"/>
      <c r="W19" s="95"/>
      <c r="X19" s="95"/>
      <c r="Y19" s="95"/>
      <c r="Z19" s="95"/>
      <c r="AA19" s="96"/>
      <c r="AC19" s="219" t="s">
        <v>35</v>
      </c>
      <c r="AD19" s="215"/>
      <c r="AE19" s="215"/>
      <c r="AF19" s="215"/>
      <c r="AG19" s="215"/>
      <c r="AH19" s="215"/>
      <c r="AI19" s="215"/>
      <c r="AJ19" s="215"/>
      <c r="AK19" s="215"/>
      <c r="AL19" s="215"/>
      <c r="AM19" s="215"/>
      <c r="AN19" s="215"/>
      <c r="AO19" s="215"/>
      <c r="AP19" s="215"/>
      <c r="AQ19" s="215"/>
      <c r="AV19" s="36"/>
    </row>
    <row r="20" spans="2:48" ht="31.5" customHeight="1">
      <c r="B20" s="92"/>
      <c r="C20" s="382" t="s">
        <v>36</v>
      </c>
      <c r="D20" s="382"/>
      <c r="E20" s="382"/>
      <c r="F20" s="382"/>
      <c r="G20" s="382"/>
      <c r="H20" s="93"/>
      <c r="I20" s="94"/>
      <c r="J20" s="442"/>
      <c r="K20" s="442"/>
      <c r="L20" s="442"/>
      <c r="M20" s="442"/>
      <c r="N20" s="442"/>
      <c r="O20" s="442"/>
      <c r="P20" s="442"/>
      <c r="Q20" s="442"/>
      <c r="R20" s="442"/>
      <c r="S20" s="443" t="s">
        <v>37</v>
      </c>
      <c r="T20" s="444"/>
      <c r="U20" s="445"/>
      <c r="V20" s="426"/>
      <c r="W20" s="427"/>
      <c r="X20" s="427"/>
      <c r="Y20" s="427"/>
      <c r="Z20" s="427"/>
      <c r="AA20" s="428"/>
      <c r="AC20" s="373" t="s">
        <v>383</v>
      </c>
      <c r="AD20" s="373"/>
      <c r="AE20" s="373"/>
      <c r="AF20" s="373"/>
      <c r="AG20" s="373"/>
      <c r="AH20" s="373"/>
      <c r="AI20" s="373"/>
      <c r="AJ20" s="373"/>
      <c r="AK20" s="373"/>
      <c r="AL20" s="373"/>
      <c r="AM20" s="373"/>
      <c r="AN20" s="373"/>
      <c r="AO20" s="373"/>
      <c r="AP20" s="373"/>
      <c r="AQ20" s="373"/>
      <c r="AR20" s="97"/>
      <c r="AS20" s="97"/>
      <c r="AV20" s="97"/>
    </row>
    <row r="21" spans="2:48" ht="21.75" customHeight="1">
      <c r="B21" s="40"/>
      <c r="C21" s="388" t="s">
        <v>38</v>
      </c>
      <c r="D21" s="388"/>
      <c r="E21" s="388"/>
      <c r="F21" s="388"/>
      <c r="G21" s="388"/>
      <c r="H21" s="460"/>
      <c r="I21" s="42"/>
      <c r="J21" s="98" t="b">
        <v>0</v>
      </c>
      <c r="K21" s="99" t="s">
        <v>39</v>
      </c>
      <c r="L21" s="99"/>
      <c r="M21" s="98" t="b">
        <v>0</v>
      </c>
      <c r="N21" s="99" t="s">
        <v>40</v>
      </c>
      <c r="O21" s="99"/>
      <c r="P21" s="98" t="b">
        <v>0</v>
      </c>
      <c r="Q21" s="99" t="s">
        <v>41</v>
      </c>
      <c r="R21" s="99"/>
      <c r="S21" s="98" t="b">
        <v>0</v>
      </c>
      <c r="T21" s="99" t="s">
        <v>42</v>
      </c>
      <c r="U21" s="99"/>
      <c r="V21" s="99"/>
      <c r="W21" s="98" t="b">
        <v>0</v>
      </c>
      <c r="X21" s="99" t="s">
        <v>43</v>
      </c>
      <c r="Y21" s="99"/>
      <c r="Z21" s="99"/>
      <c r="AA21" s="100"/>
      <c r="AC21" s="219" t="s">
        <v>44</v>
      </c>
      <c r="AD21" s="215"/>
      <c r="AE21" s="215"/>
      <c r="AF21" s="215"/>
      <c r="AG21" s="215"/>
      <c r="AH21" s="215"/>
      <c r="AI21" s="215"/>
      <c r="AJ21" s="215"/>
      <c r="AK21" s="215"/>
      <c r="AL21" s="215"/>
      <c r="AM21" s="215"/>
      <c r="AN21" s="215"/>
      <c r="AO21" s="215"/>
      <c r="AP21" s="215"/>
      <c r="AQ21" s="215"/>
      <c r="AV21" s="36"/>
    </row>
    <row r="22" spans="2:48" ht="21.75" customHeight="1">
      <c r="B22" s="101"/>
      <c r="C22" s="379"/>
      <c r="D22" s="379"/>
      <c r="E22" s="379"/>
      <c r="F22" s="379"/>
      <c r="G22" s="379"/>
      <c r="H22" s="459"/>
      <c r="I22" s="45"/>
      <c r="J22" s="102" t="b">
        <v>0</v>
      </c>
      <c r="K22" s="103" t="s">
        <v>369</v>
      </c>
      <c r="L22" s="103"/>
      <c r="M22" s="103"/>
      <c r="N22" s="103"/>
      <c r="O22" s="214"/>
      <c r="P22" s="102" t="b">
        <v>0</v>
      </c>
      <c r="Q22" s="103" t="s">
        <v>45</v>
      </c>
      <c r="R22" s="103"/>
      <c r="S22" s="102" t="b">
        <v>0</v>
      </c>
      <c r="T22" s="103" t="s">
        <v>46</v>
      </c>
      <c r="U22" s="103"/>
      <c r="V22" s="102" t="b">
        <v>0</v>
      </c>
      <c r="W22" s="103" t="s">
        <v>47</v>
      </c>
      <c r="X22" s="103"/>
      <c r="Y22" s="103" t="s">
        <v>48</v>
      </c>
      <c r="Z22" s="103"/>
      <c r="AA22" s="91"/>
      <c r="AC22" s="216"/>
      <c r="AD22" s="215"/>
      <c r="AE22" s="215"/>
      <c r="AF22" s="215"/>
      <c r="AG22" s="215"/>
      <c r="AH22" s="215"/>
      <c r="AI22" s="215"/>
      <c r="AJ22" s="215"/>
      <c r="AK22" s="215"/>
      <c r="AL22" s="215"/>
      <c r="AM22" s="215"/>
      <c r="AN22" s="215"/>
      <c r="AO22" s="215"/>
      <c r="AP22" s="215"/>
      <c r="AQ22" s="215"/>
      <c r="AV22" s="36"/>
    </row>
    <row r="23" spans="2:48" ht="21.75" customHeight="1">
      <c r="B23" s="101"/>
      <c r="C23" s="379"/>
      <c r="D23" s="379"/>
      <c r="E23" s="379"/>
      <c r="F23" s="379"/>
      <c r="G23" s="379"/>
      <c r="H23" s="461"/>
      <c r="I23" s="45"/>
      <c r="J23" s="102" t="b">
        <v>0</v>
      </c>
      <c r="K23" s="103" t="s">
        <v>49</v>
      </c>
      <c r="L23" s="103"/>
      <c r="M23" s="103"/>
      <c r="N23" s="103"/>
      <c r="P23" s="240"/>
      <c r="Q23" s="104" t="s">
        <v>50</v>
      </c>
      <c r="R23" s="462"/>
      <c r="S23" s="462"/>
      <c r="T23" s="462"/>
      <c r="U23" s="462"/>
      <c r="V23" s="462"/>
      <c r="W23" s="462"/>
      <c r="X23" s="462"/>
      <c r="Y23" s="462"/>
      <c r="Z23" s="462"/>
      <c r="AA23" s="241" t="s">
        <v>51</v>
      </c>
      <c r="AC23" s="216"/>
      <c r="AD23" s="215"/>
      <c r="AE23" s="215"/>
      <c r="AF23" s="215"/>
      <c r="AG23" s="215"/>
      <c r="AH23" s="215"/>
      <c r="AI23" s="215"/>
      <c r="AJ23" s="215"/>
      <c r="AK23" s="215"/>
      <c r="AL23" s="215"/>
      <c r="AM23" s="215"/>
      <c r="AN23" s="215"/>
      <c r="AO23" s="215"/>
      <c r="AP23" s="215"/>
      <c r="AQ23" s="215"/>
      <c r="AV23" s="36"/>
    </row>
    <row r="24" spans="2:48" ht="31.5" customHeight="1">
      <c r="B24" s="112"/>
      <c r="C24" s="311"/>
      <c r="D24" s="384" t="s">
        <v>370</v>
      </c>
      <c r="E24" s="385"/>
      <c r="F24" s="385"/>
      <c r="G24" s="385"/>
      <c r="H24" s="47"/>
      <c r="I24" s="48"/>
      <c r="J24" s="312" t="b">
        <v>0</v>
      </c>
      <c r="K24" s="67" t="s">
        <v>52</v>
      </c>
      <c r="L24" s="67"/>
      <c r="M24" s="201" t="s">
        <v>53</v>
      </c>
      <c r="N24" s="463"/>
      <c r="O24" s="463"/>
      <c r="P24" s="463"/>
      <c r="Q24" s="463"/>
      <c r="R24" s="463"/>
      <c r="S24" s="463"/>
      <c r="T24" s="463"/>
      <c r="U24" s="463"/>
      <c r="V24" s="463"/>
      <c r="W24" s="107" t="s">
        <v>51</v>
      </c>
      <c r="X24" s="312" t="b">
        <v>0</v>
      </c>
      <c r="Y24" s="67" t="s">
        <v>54</v>
      </c>
      <c r="Z24" s="67"/>
      <c r="AA24" s="313"/>
      <c r="AC24" s="239" t="s">
        <v>55</v>
      </c>
      <c r="AD24" s="215"/>
      <c r="AE24" s="215"/>
      <c r="AF24" s="215"/>
      <c r="AG24" s="215"/>
      <c r="AH24" s="215"/>
      <c r="AI24" s="215"/>
      <c r="AJ24" s="215"/>
      <c r="AK24" s="215"/>
      <c r="AL24" s="215"/>
      <c r="AM24" s="215"/>
      <c r="AN24" s="215"/>
      <c r="AO24" s="215"/>
      <c r="AP24" s="215"/>
      <c r="AQ24" s="215"/>
      <c r="AV24" s="36"/>
    </row>
    <row r="25" spans="2:48" ht="31.5" customHeight="1">
      <c r="B25" s="466" t="s">
        <v>323</v>
      </c>
      <c r="C25" s="467"/>
      <c r="D25" s="464" t="s">
        <v>325</v>
      </c>
      <c r="E25" s="464"/>
      <c r="F25" s="464"/>
      <c r="G25" s="464"/>
      <c r="H25" s="29"/>
      <c r="I25" s="314"/>
      <c r="J25" s="106" t="s">
        <v>326</v>
      </c>
      <c r="K25" s="106"/>
      <c r="L25" s="106"/>
      <c r="M25" s="106"/>
      <c r="N25" s="106"/>
      <c r="O25" s="38"/>
      <c r="P25" s="454"/>
      <c r="Q25" s="455"/>
      <c r="R25" s="455"/>
      <c r="S25" s="455"/>
      <c r="T25" s="455"/>
      <c r="U25" s="455"/>
      <c r="V25" s="455"/>
      <c r="W25" s="455"/>
      <c r="X25" s="321" t="str">
        <f>IF(OR(Q25="",X26&lt;5),"","暫定再任用対象外")</f>
        <v/>
      </c>
      <c r="Y25" s="321"/>
      <c r="Z25" s="321"/>
      <c r="AA25" s="322"/>
      <c r="AC25" s="219" t="s">
        <v>328</v>
      </c>
      <c r="AD25" s="215"/>
      <c r="AE25" s="215"/>
      <c r="AF25" s="215"/>
      <c r="AG25" s="215"/>
      <c r="AH25" s="215"/>
      <c r="AI25" s="215"/>
      <c r="AJ25" s="215"/>
      <c r="AK25" s="215"/>
      <c r="AL25" s="215"/>
      <c r="AM25" s="215"/>
      <c r="AN25" s="215"/>
      <c r="AO25" s="215"/>
      <c r="AP25" s="215"/>
      <c r="AQ25" s="215"/>
      <c r="AV25" s="36"/>
    </row>
    <row r="26" spans="2:48" ht="31.5" customHeight="1">
      <c r="B26" s="468"/>
      <c r="C26" s="469"/>
      <c r="D26" s="465"/>
      <c r="E26" s="465"/>
      <c r="F26" s="465"/>
      <c r="G26" s="465"/>
      <c r="H26" s="315"/>
      <c r="I26" s="44"/>
      <c r="J26" s="111" t="s">
        <v>324</v>
      </c>
      <c r="K26" s="111"/>
      <c r="L26" s="111"/>
      <c r="M26" s="111"/>
      <c r="N26" s="111"/>
      <c r="P26" s="456"/>
      <c r="Q26" s="457"/>
      <c r="R26" s="111" t="s">
        <v>56</v>
      </c>
      <c r="S26" s="103"/>
      <c r="T26" s="316"/>
      <c r="U26" s="317"/>
      <c r="W26" s="318" t="s">
        <v>327</v>
      </c>
      <c r="X26" s="319" t="str">
        <f>IF(P25="","",DATEDIF(P25,AC2,"Y"))</f>
        <v/>
      </c>
      <c r="Y26" s="111" t="s">
        <v>57</v>
      </c>
      <c r="AA26" s="320"/>
      <c r="AC26" s="239"/>
      <c r="AD26" s="215"/>
      <c r="AE26" s="215"/>
      <c r="AF26" s="215"/>
      <c r="AG26" s="215"/>
      <c r="AH26" s="215"/>
      <c r="AI26" s="215"/>
      <c r="AJ26" s="215"/>
      <c r="AK26" s="215"/>
      <c r="AL26" s="215"/>
      <c r="AM26" s="215"/>
      <c r="AN26" s="215"/>
      <c r="AO26" s="215"/>
      <c r="AP26" s="215"/>
      <c r="AQ26" s="215"/>
      <c r="AV26" s="36"/>
    </row>
    <row r="27" spans="2:48" ht="20.25" customHeight="1">
      <c r="B27" s="62"/>
      <c r="C27" s="380" t="s">
        <v>58</v>
      </c>
      <c r="D27" s="380"/>
      <c r="E27" s="380"/>
      <c r="F27" s="380"/>
      <c r="G27" s="380"/>
      <c r="H27" s="458"/>
      <c r="I27" s="470" t="s">
        <v>59</v>
      </c>
      <c r="J27" s="471"/>
      <c r="K27" s="478" t="s">
        <v>60</v>
      </c>
      <c r="L27" s="479"/>
      <c r="M27" s="479"/>
      <c r="N27" s="479"/>
      <c r="O27" s="479"/>
      <c r="P27" s="194" t="s">
        <v>61</v>
      </c>
      <c r="Q27" s="106" t="s">
        <v>62</v>
      </c>
      <c r="R27" s="106"/>
      <c r="S27" s="106"/>
      <c r="T27" s="106"/>
      <c r="U27" s="106"/>
      <c r="V27" s="106"/>
      <c r="W27" s="106"/>
      <c r="X27" s="106"/>
      <c r="Y27" s="482" t="s">
        <v>356</v>
      </c>
      <c r="Z27" s="482"/>
      <c r="AA27" s="483"/>
      <c r="AC27" s="239" t="s">
        <v>63</v>
      </c>
      <c r="AD27" s="215"/>
      <c r="AE27" s="215"/>
      <c r="AF27" s="215"/>
      <c r="AG27" s="215"/>
      <c r="AH27" s="215"/>
      <c r="AI27" s="215"/>
      <c r="AJ27" s="215"/>
      <c r="AK27" s="215"/>
      <c r="AL27" s="215"/>
      <c r="AM27" s="215"/>
      <c r="AN27" s="215"/>
      <c r="AO27" s="215"/>
      <c r="AP27" s="215"/>
      <c r="AQ27" s="215"/>
      <c r="AV27" s="36"/>
    </row>
    <row r="28" spans="2:48" ht="20.25" customHeight="1">
      <c r="B28" s="101"/>
      <c r="C28" s="383" t="s">
        <v>64</v>
      </c>
      <c r="D28" s="383"/>
      <c r="E28" s="383"/>
      <c r="F28" s="383"/>
      <c r="G28" s="383"/>
      <c r="H28" s="459"/>
      <c r="I28" s="472"/>
      <c r="J28" s="473"/>
      <c r="K28" s="480" t="s">
        <v>65</v>
      </c>
      <c r="L28" s="481"/>
      <c r="M28" s="481"/>
      <c r="N28" s="481"/>
      <c r="O28" s="481"/>
      <c r="P28" s="195" t="s">
        <v>61</v>
      </c>
      <c r="Q28" s="105" t="s">
        <v>66</v>
      </c>
      <c r="R28" s="105"/>
      <c r="S28" s="105"/>
      <c r="T28" s="105"/>
      <c r="U28" s="105"/>
      <c r="V28" s="105"/>
      <c r="W28" s="105"/>
      <c r="X28" s="105"/>
      <c r="Y28" s="484"/>
      <c r="Z28" s="484"/>
      <c r="AA28" s="485"/>
      <c r="AC28" s="216"/>
      <c r="AD28" s="215"/>
      <c r="AE28" s="215"/>
      <c r="AF28" s="215"/>
      <c r="AG28" s="215"/>
      <c r="AH28" s="215"/>
      <c r="AI28" s="215"/>
      <c r="AJ28" s="215"/>
      <c r="AK28" s="215"/>
      <c r="AL28" s="215"/>
      <c r="AM28" s="215"/>
      <c r="AN28" s="215"/>
      <c r="AO28" s="215"/>
      <c r="AP28" s="215"/>
      <c r="AQ28" s="215"/>
      <c r="AV28" s="36"/>
    </row>
    <row r="29" spans="2:48" ht="20.25" customHeight="1">
      <c r="B29" s="101"/>
      <c r="C29" s="379"/>
      <c r="D29" s="379"/>
      <c r="E29" s="379"/>
      <c r="F29" s="379"/>
      <c r="G29" s="379"/>
      <c r="H29" s="459"/>
      <c r="I29" s="472"/>
      <c r="J29" s="473"/>
      <c r="K29" s="486" t="s">
        <v>67</v>
      </c>
      <c r="L29" s="487"/>
      <c r="M29" s="487"/>
      <c r="N29" s="487"/>
      <c r="O29" s="487"/>
      <c r="P29" s="195" t="s">
        <v>61</v>
      </c>
      <c r="Q29" s="105" t="s">
        <v>62</v>
      </c>
      <c r="R29" s="105"/>
      <c r="S29" s="105"/>
      <c r="T29" s="105"/>
      <c r="U29" s="105"/>
      <c r="V29" s="105"/>
      <c r="W29" s="105"/>
      <c r="X29" s="105"/>
      <c r="Y29" s="494" t="s">
        <v>355</v>
      </c>
      <c r="Z29" s="494"/>
      <c r="AA29" s="495"/>
      <c r="AC29" s="216"/>
      <c r="AD29" s="215"/>
      <c r="AE29" s="215"/>
      <c r="AF29" s="215"/>
      <c r="AG29" s="215"/>
      <c r="AH29" s="215"/>
      <c r="AI29" s="215"/>
      <c r="AJ29" s="215"/>
      <c r="AK29" s="215"/>
      <c r="AL29" s="215"/>
      <c r="AM29" s="215"/>
      <c r="AN29" s="215"/>
      <c r="AO29" s="215"/>
      <c r="AP29" s="215"/>
      <c r="AQ29" s="215"/>
      <c r="AV29" s="36"/>
    </row>
    <row r="30" spans="2:48" ht="20.25" customHeight="1">
      <c r="B30" s="101"/>
      <c r="C30" s="66"/>
      <c r="D30" s="66"/>
      <c r="E30" s="66"/>
      <c r="F30" s="66"/>
      <c r="G30" s="66"/>
      <c r="H30" s="459"/>
      <c r="I30" s="472"/>
      <c r="J30" s="473"/>
      <c r="K30" s="488"/>
      <c r="L30" s="489"/>
      <c r="M30" s="489"/>
      <c r="N30" s="489"/>
      <c r="O30" s="489"/>
      <c r="P30" s="196" t="s">
        <v>61</v>
      </c>
      <c r="Q30" s="107" t="s">
        <v>66</v>
      </c>
      <c r="R30" s="107"/>
      <c r="S30" s="107"/>
      <c r="T30" s="107"/>
      <c r="U30" s="107"/>
      <c r="V30" s="107"/>
      <c r="W30" s="107"/>
      <c r="X30" s="107"/>
      <c r="Y30" s="496"/>
      <c r="Z30" s="496"/>
      <c r="AA30" s="497"/>
      <c r="AC30" s="216"/>
      <c r="AD30" s="215"/>
      <c r="AE30" s="215"/>
      <c r="AF30" s="215"/>
      <c r="AG30" s="215"/>
      <c r="AH30" s="215"/>
      <c r="AI30" s="215"/>
      <c r="AJ30" s="215"/>
      <c r="AK30" s="215"/>
      <c r="AL30" s="215"/>
      <c r="AM30" s="215"/>
      <c r="AN30" s="215"/>
      <c r="AO30" s="215"/>
      <c r="AP30" s="215"/>
      <c r="AQ30" s="215"/>
      <c r="AV30" s="36"/>
    </row>
    <row r="31" spans="2:48" ht="24.75" customHeight="1">
      <c r="B31" s="101"/>
      <c r="C31" s="379"/>
      <c r="D31" s="379"/>
      <c r="E31" s="379"/>
      <c r="F31" s="379"/>
      <c r="G31" s="379"/>
      <c r="H31" s="459"/>
      <c r="I31" s="474"/>
      <c r="J31" s="475"/>
      <c r="K31" s="108" t="s">
        <v>68</v>
      </c>
      <c r="L31" s="109"/>
      <c r="M31" s="109"/>
      <c r="N31" s="109"/>
      <c r="O31" s="72"/>
      <c r="P31" s="197" t="s">
        <v>61</v>
      </c>
      <c r="Q31" s="109" t="s">
        <v>69</v>
      </c>
      <c r="R31" s="109"/>
      <c r="S31" s="109"/>
      <c r="T31" s="109"/>
      <c r="U31" s="109"/>
      <c r="V31" s="109"/>
      <c r="W31" s="476" t="s">
        <v>357</v>
      </c>
      <c r="X31" s="476"/>
      <c r="Y31" s="476"/>
      <c r="Z31" s="476"/>
      <c r="AA31" s="477"/>
      <c r="AC31" s="215"/>
      <c r="AD31" s="215"/>
      <c r="AE31" s="215"/>
      <c r="AF31" s="215"/>
      <c r="AG31" s="215"/>
      <c r="AH31" s="215"/>
      <c r="AI31" s="215"/>
      <c r="AJ31" s="215"/>
      <c r="AK31" s="215"/>
      <c r="AL31" s="215"/>
      <c r="AM31" s="215"/>
      <c r="AN31" s="215"/>
      <c r="AO31" s="215"/>
      <c r="AP31" s="215"/>
      <c r="AQ31" s="215"/>
      <c r="AV31" s="36"/>
    </row>
    <row r="32" spans="2:48" ht="20.25" customHeight="1">
      <c r="B32" s="101"/>
      <c r="C32" s="66"/>
      <c r="D32" s="66"/>
      <c r="E32" s="66"/>
      <c r="F32" s="66"/>
      <c r="G32" s="66"/>
      <c r="H32" s="459"/>
      <c r="I32" s="470" t="s">
        <v>70</v>
      </c>
      <c r="J32" s="471"/>
      <c r="K32" s="498" t="s">
        <v>71</v>
      </c>
      <c r="L32" s="429" t="s">
        <v>72</v>
      </c>
      <c r="M32" s="430"/>
      <c r="N32" s="430"/>
      <c r="O32" s="430"/>
      <c r="P32" s="198" t="s">
        <v>61</v>
      </c>
      <c r="Q32" s="106" t="s">
        <v>73</v>
      </c>
      <c r="R32" s="106"/>
      <c r="S32" s="106"/>
      <c r="T32" s="106"/>
      <c r="U32" s="106"/>
      <c r="V32" s="106"/>
      <c r="W32" s="106"/>
      <c r="X32" s="106"/>
      <c r="Y32" s="482" t="s">
        <v>356</v>
      </c>
      <c r="Z32" s="482"/>
      <c r="AA32" s="483"/>
      <c r="AD32" s="215"/>
      <c r="AE32" s="215"/>
      <c r="AF32" s="215"/>
      <c r="AG32" s="215"/>
      <c r="AH32" s="215"/>
      <c r="AI32" s="215"/>
      <c r="AJ32" s="215"/>
      <c r="AK32" s="215"/>
      <c r="AL32" s="215"/>
      <c r="AM32" s="215"/>
      <c r="AN32" s="215"/>
      <c r="AO32" s="215"/>
      <c r="AP32" s="215"/>
      <c r="AQ32" s="215"/>
      <c r="AV32" s="36"/>
    </row>
    <row r="33" spans="2:52" ht="20.25" customHeight="1">
      <c r="B33" s="101"/>
      <c r="C33" s="379"/>
      <c r="D33" s="379"/>
      <c r="E33" s="379"/>
      <c r="F33" s="379"/>
      <c r="G33" s="379"/>
      <c r="H33" s="459"/>
      <c r="I33" s="472"/>
      <c r="J33" s="473"/>
      <c r="K33" s="499"/>
      <c r="L33" s="431"/>
      <c r="M33" s="432"/>
      <c r="N33" s="432"/>
      <c r="O33" s="432"/>
      <c r="P33" s="195" t="s">
        <v>61</v>
      </c>
      <c r="Q33" s="105" t="s">
        <v>74</v>
      </c>
      <c r="R33" s="105"/>
      <c r="S33" s="105"/>
      <c r="T33" s="105"/>
      <c r="U33" s="105"/>
      <c r="V33" s="105"/>
      <c r="W33" s="105"/>
      <c r="X33" s="105"/>
      <c r="Y33" s="484"/>
      <c r="Z33" s="484"/>
      <c r="AA33" s="485"/>
      <c r="AC33" s="323" t="s">
        <v>75</v>
      </c>
      <c r="AD33" s="215"/>
      <c r="AE33" s="215"/>
      <c r="AF33" s="215"/>
      <c r="AG33" s="215"/>
      <c r="AH33" s="215"/>
      <c r="AI33" s="215"/>
      <c r="AJ33" s="215"/>
      <c r="AK33" s="215"/>
      <c r="AL33" s="215"/>
      <c r="AM33" s="215"/>
      <c r="AN33" s="215"/>
      <c r="AO33" s="215"/>
      <c r="AP33" s="215"/>
      <c r="AQ33" s="215"/>
      <c r="AV33" s="36"/>
    </row>
    <row r="34" spans="2:52" ht="20.25" customHeight="1">
      <c r="B34" s="101"/>
      <c r="C34" s="66"/>
      <c r="D34" s="66"/>
      <c r="E34" s="66"/>
      <c r="F34" s="66"/>
      <c r="G34" s="66"/>
      <c r="H34" s="459"/>
      <c r="I34" s="472"/>
      <c r="J34" s="473"/>
      <c r="K34" s="499"/>
      <c r="L34" s="490" t="s">
        <v>76</v>
      </c>
      <c r="M34" s="491"/>
      <c r="N34" s="491"/>
      <c r="O34" s="491"/>
      <c r="P34" s="198" t="s">
        <v>61</v>
      </c>
      <c r="Q34" s="111" t="s">
        <v>77</v>
      </c>
      <c r="R34" s="111"/>
      <c r="S34" s="111"/>
      <c r="T34" s="111"/>
      <c r="U34" s="111"/>
      <c r="V34" s="111"/>
      <c r="W34" s="111"/>
      <c r="X34" s="111"/>
      <c r="Y34" s="494" t="s">
        <v>355</v>
      </c>
      <c r="Z34" s="494"/>
      <c r="AA34" s="495"/>
      <c r="AC34" s="215"/>
      <c r="AD34" s="215"/>
      <c r="AE34" s="215"/>
      <c r="AF34" s="215"/>
      <c r="AG34" s="215"/>
      <c r="AH34" s="215"/>
      <c r="AI34" s="215"/>
      <c r="AJ34" s="215"/>
      <c r="AK34" s="215"/>
      <c r="AL34" s="215"/>
      <c r="AM34" s="215"/>
      <c r="AN34" s="215"/>
      <c r="AO34" s="215"/>
      <c r="AP34" s="215"/>
      <c r="AQ34" s="215"/>
      <c r="AV34" s="36"/>
    </row>
    <row r="35" spans="2:52" ht="20.25" customHeight="1">
      <c r="B35" s="112"/>
      <c r="C35" s="68"/>
      <c r="D35" s="68"/>
      <c r="E35" s="68"/>
      <c r="F35" s="68"/>
      <c r="G35" s="68"/>
      <c r="H35" s="501"/>
      <c r="I35" s="474"/>
      <c r="J35" s="475"/>
      <c r="K35" s="500"/>
      <c r="L35" s="492"/>
      <c r="M35" s="493"/>
      <c r="N35" s="493"/>
      <c r="O35" s="493"/>
      <c r="P35" s="199" t="s">
        <v>61</v>
      </c>
      <c r="Q35" s="107" t="s">
        <v>78</v>
      </c>
      <c r="R35" s="107"/>
      <c r="S35" s="107"/>
      <c r="T35" s="107"/>
      <c r="U35" s="107"/>
      <c r="V35" s="107"/>
      <c r="W35" s="107"/>
      <c r="X35" s="107"/>
      <c r="Y35" s="496"/>
      <c r="Z35" s="496"/>
      <c r="AA35" s="497"/>
      <c r="AC35" s="215"/>
      <c r="AD35" s="215"/>
      <c r="AE35" s="215"/>
      <c r="AF35" s="215"/>
      <c r="AG35" s="215"/>
      <c r="AH35" s="215"/>
      <c r="AI35" s="215"/>
      <c r="AJ35" s="215"/>
      <c r="AK35" s="215"/>
      <c r="AL35" s="215"/>
      <c r="AM35" s="215"/>
      <c r="AN35" s="215"/>
      <c r="AO35" s="215"/>
      <c r="AP35" s="215"/>
      <c r="AQ35" s="215"/>
      <c r="AV35" s="36"/>
    </row>
    <row r="36" spans="2:52" ht="14.25" customHeight="1">
      <c r="B36" s="29"/>
      <c r="C36" s="66"/>
      <c r="D36" s="66"/>
      <c r="E36" s="66"/>
      <c r="F36" s="66"/>
      <c r="G36" s="66"/>
      <c r="I36" s="257"/>
      <c r="J36" s="257"/>
      <c r="K36" s="258"/>
      <c r="L36" s="193"/>
      <c r="M36" s="193"/>
      <c r="N36" s="193"/>
      <c r="O36" s="193"/>
      <c r="P36" s="259"/>
      <c r="Q36" s="36"/>
      <c r="R36" s="36"/>
      <c r="S36" s="36"/>
      <c r="T36" s="36"/>
      <c r="U36" s="36"/>
      <c r="V36" s="36"/>
      <c r="W36" s="36"/>
      <c r="X36" s="36"/>
      <c r="Y36" s="260"/>
      <c r="Z36" s="260"/>
      <c r="AA36" s="260"/>
      <c r="AC36" s="215"/>
      <c r="AD36" s="215"/>
      <c r="AE36" s="215"/>
      <c r="AF36" s="215"/>
      <c r="AG36" s="215"/>
      <c r="AH36" s="215"/>
      <c r="AI36" s="215"/>
      <c r="AJ36" s="215"/>
      <c r="AK36" s="215"/>
      <c r="AL36" s="215"/>
      <c r="AM36" s="215"/>
      <c r="AN36" s="215"/>
      <c r="AO36" s="215"/>
      <c r="AP36" s="215"/>
      <c r="AQ36" s="215"/>
      <c r="AV36" s="36"/>
    </row>
    <row r="37" spans="2:52" ht="24" customHeight="1"/>
    <row r="38" spans="2:52" ht="13.5">
      <c r="H38" s="113"/>
      <c r="I38" s="242" t="s">
        <v>79</v>
      </c>
    </row>
    <row r="39" spans="2:52" ht="18.75" customHeight="1">
      <c r="AW39" s="49" t="s">
        <v>18</v>
      </c>
      <c r="AX39" s="50"/>
      <c r="AY39" s="50"/>
      <c r="AZ39" s="51" t="s">
        <v>19</v>
      </c>
    </row>
    <row r="40" spans="2:52" ht="18.75" customHeight="1">
      <c r="AW40" s="58">
        <v>21642</v>
      </c>
      <c r="AX40" s="59" t="s">
        <v>21</v>
      </c>
      <c r="AY40" s="60">
        <v>23102</v>
      </c>
      <c r="AZ40" s="61">
        <v>60</v>
      </c>
    </row>
    <row r="41" spans="2:52" ht="18.75" customHeight="1">
      <c r="AW41" s="58">
        <v>23103</v>
      </c>
      <c r="AX41" s="59" t="s">
        <v>21</v>
      </c>
      <c r="AY41" s="60">
        <v>23468</v>
      </c>
      <c r="AZ41" s="61">
        <v>61</v>
      </c>
    </row>
    <row r="42" spans="2:52" ht="18.75" customHeight="1">
      <c r="AW42" s="58">
        <v>23469</v>
      </c>
      <c r="AX42" s="59" t="s">
        <v>21</v>
      </c>
      <c r="AY42" s="60">
        <v>23833</v>
      </c>
      <c r="AZ42" s="61">
        <v>62</v>
      </c>
    </row>
    <row r="43" spans="2:52" ht="18.75" customHeight="1">
      <c r="AW43" s="58">
        <v>23834</v>
      </c>
      <c r="AX43" s="59" t="s">
        <v>21</v>
      </c>
      <c r="AY43" s="60">
        <v>24198</v>
      </c>
      <c r="AZ43" s="61">
        <v>63</v>
      </c>
    </row>
    <row r="44" spans="2:52" ht="18.75" customHeight="1">
      <c r="AW44" s="58">
        <v>24199</v>
      </c>
      <c r="AX44" s="59" t="s">
        <v>21</v>
      </c>
      <c r="AY44" s="60">
        <v>24563</v>
      </c>
      <c r="AZ44" s="61">
        <v>64</v>
      </c>
    </row>
    <row r="45" spans="2:52" ht="18.75" customHeight="1">
      <c r="AW45" s="80">
        <v>24564</v>
      </c>
      <c r="AX45" s="81" t="s">
        <v>21</v>
      </c>
      <c r="AY45" s="82">
        <v>24929</v>
      </c>
      <c r="AZ45" s="83">
        <v>65</v>
      </c>
    </row>
    <row r="47" spans="2:52" ht="18.75" customHeight="1">
      <c r="AV47" s="114" t="s">
        <v>80</v>
      </c>
    </row>
    <row r="48" spans="2:52" ht="18.75" customHeight="1">
      <c r="AV48" s="115" t="s">
        <v>81</v>
      </c>
    </row>
    <row r="49" spans="48:48" ht="18.75" customHeight="1">
      <c r="AV49" s="115" t="s">
        <v>82</v>
      </c>
    </row>
    <row r="50" spans="48:48" ht="18.75" customHeight="1">
      <c r="AV50" s="115" t="s">
        <v>83</v>
      </c>
    </row>
    <row r="51" spans="48:48" ht="18.75" customHeight="1">
      <c r="AV51" s="115" t="s">
        <v>84</v>
      </c>
    </row>
    <row r="52" spans="48:48" ht="18.75" customHeight="1">
      <c r="AV52" s="115" t="s">
        <v>85</v>
      </c>
    </row>
    <row r="53" spans="48:48" ht="18.75" customHeight="1">
      <c r="AV53" s="115" t="s">
        <v>86</v>
      </c>
    </row>
    <row r="54" spans="48:48" ht="18.75" customHeight="1">
      <c r="AV54" s="115" t="s">
        <v>87</v>
      </c>
    </row>
    <row r="55" spans="48:48" ht="18.75" customHeight="1">
      <c r="AV55" s="115" t="s">
        <v>88</v>
      </c>
    </row>
    <row r="56" spans="48:48" ht="18.75" customHeight="1">
      <c r="AV56" s="115" t="s">
        <v>89</v>
      </c>
    </row>
    <row r="57" spans="48:48" ht="18.75" customHeight="1">
      <c r="AV57" s="115" t="s">
        <v>90</v>
      </c>
    </row>
    <row r="58" spans="48:48" ht="18.75" customHeight="1">
      <c r="AV58" s="115" t="s">
        <v>91</v>
      </c>
    </row>
    <row r="59" spans="48:48" ht="18.75" customHeight="1">
      <c r="AV59" s="115" t="s">
        <v>92</v>
      </c>
    </row>
    <row r="60" spans="48:48" ht="18.75" customHeight="1">
      <c r="AV60" s="115" t="s">
        <v>93</v>
      </c>
    </row>
    <row r="61" spans="48:48" ht="18.75" customHeight="1">
      <c r="AV61" s="115" t="s">
        <v>94</v>
      </c>
    </row>
    <row r="62" spans="48:48" ht="18.75" customHeight="1">
      <c r="AV62" s="115" t="s">
        <v>95</v>
      </c>
    </row>
    <row r="63" spans="48:48" ht="18.75" customHeight="1">
      <c r="AV63" s="115" t="s">
        <v>96</v>
      </c>
    </row>
    <row r="64" spans="48:48" ht="18.75" customHeight="1">
      <c r="AV64" s="115" t="s">
        <v>97</v>
      </c>
    </row>
    <row r="65" spans="48:48" ht="18.75" customHeight="1">
      <c r="AV65" s="115" t="s">
        <v>98</v>
      </c>
    </row>
    <row r="66" spans="48:48" ht="18.75" customHeight="1">
      <c r="AV66" s="115" t="s">
        <v>99</v>
      </c>
    </row>
    <row r="67" spans="48:48" ht="18.75" customHeight="1">
      <c r="AV67" s="115" t="s">
        <v>100</v>
      </c>
    </row>
    <row r="68" spans="48:48" ht="18.75" customHeight="1">
      <c r="AV68" s="116" t="s">
        <v>101</v>
      </c>
    </row>
  </sheetData>
  <sheetProtection algorithmName="SHA-512" hashValue="Xbci3DyAdE8ZaAzHgGtgQZe7Xns4DXGZq41uo0Fk3oIxhnanmGVpChWs3VWZVeoinz68jXHjdThYYYnWWprNkA==" saltValue="x4j5kC0ELSQPiIX15Hg73Q==" spinCount="100000" sheet="1" objects="1" scenarios="1"/>
  <mergeCells count="72">
    <mergeCell ref="D25:G26"/>
    <mergeCell ref="B25:C26"/>
    <mergeCell ref="I32:J35"/>
    <mergeCell ref="W31:AA31"/>
    <mergeCell ref="K27:O27"/>
    <mergeCell ref="K28:O28"/>
    <mergeCell ref="Y27:AA28"/>
    <mergeCell ref="K29:O30"/>
    <mergeCell ref="L34:O35"/>
    <mergeCell ref="Y29:AA30"/>
    <mergeCell ref="Y32:AA33"/>
    <mergeCell ref="Y34:AA35"/>
    <mergeCell ref="K32:K35"/>
    <mergeCell ref="H32:H35"/>
    <mergeCell ref="I27:J31"/>
    <mergeCell ref="AC20:AQ20"/>
    <mergeCell ref="P25:W25"/>
    <mergeCell ref="P26:Q26"/>
    <mergeCell ref="H27:H31"/>
    <mergeCell ref="T15:U15"/>
    <mergeCell ref="Q15:R15"/>
    <mergeCell ref="H21:H23"/>
    <mergeCell ref="R23:Z23"/>
    <mergeCell ref="N24:V24"/>
    <mergeCell ref="X7:AA8"/>
    <mergeCell ref="Z5:AA5"/>
    <mergeCell ref="K15:L15"/>
    <mergeCell ref="V20:AA20"/>
    <mergeCell ref="L32:O33"/>
    <mergeCell ref="U7:W8"/>
    <mergeCell ref="R7:T7"/>
    <mergeCell ref="R8:T8"/>
    <mergeCell ref="J20:R20"/>
    <mergeCell ref="S20:U20"/>
    <mergeCell ref="J19:P19"/>
    <mergeCell ref="K17:N17"/>
    <mergeCell ref="J7:Q8"/>
    <mergeCell ref="J18:Z18"/>
    <mergeCell ref="Z15:AA15"/>
    <mergeCell ref="W15:X15"/>
    <mergeCell ref="C19:G19"/>
    <mergeCell ref="D15:G15"/>
    <mergeCell ref="N15:O15"/>
    <mergeCell ref="L12:AA12"/>
    <mergeCell ref="B1:E1"/>
    <mergeCell ref="U9:AA9"/>
    <mergeCell ref="R9:T9"/>
    <mergeCell ref="R6:T6"/>
    <mergeCell ref="X14:AA14"/>
    <mergeCell ref="X13:AA13"/>
    <mergeCell ref="J9:Q9"/>
    <mergeCell ref="C6:G6"/>
    <mergeCell ref="J6:Q6"/>
    <mergeCell ref="X5:Y5"/>
    <mergeCell ref="U6:AA6"/>
    <mergeCell ref="C7:G8"/>
    <mergeCell ref="H11:H14"/>
    <mergeCell ref="AC11:AQ11"/>
    <mergeCell ref="U5:W5"/>
    <mergeCell ref="X1:AA1"/>
    <mergeCell ref="C33:G33"/>
    <mergeCell ref="C31:G31"/>
    <mergeCell ref="C27:G27"/>
    <mergeCell ref="C29:G29"/>
    <mergeCell ref="C9:G9"/>
    <mergeCell ref="C20:G20"/>
    <mergeCell ref="C17:G17"/>
    <mergeCell ref="C28:G28"/>
    <mergeCell ref="D24:G24"/>
    <mergeCell ref="C18:G18"/>
    <mergeCell ref="C11:G11"/>
    <mergeCell ref="C21:G23"/>
  </mergeCells>
  <phoneticPr fontId="1"/>
  <conditionalFormatting sqref="E2">
    <cfRule type="containsBlanks" dxfId="203" priority="88">
      <formula>LEN(TRIM(E2))=0</formula>
    </cfRule>
  </conditionalFormatting>
  <conditionalFormatting sqref="H11:H14">
    <cfRule type="expression" dxfId="202" priority="5">
      <formula>COUNTIF($J$11:$J$14,TRUE)&lt;&gt;1</formula>
    </cfRule>
  </conditionalFormatting>
  <conditionalFormatting sqref="H15">
    <cfRule type="expression" dxfId="201" priority="19">
      <formula>AND($J$11=TRUE,COUNTIF($J$15:$Y$15,TRUE)&lt;&gt;1)</formula>
    </cfRule>
    <cfRule type="expression" dxfId="200" priority="144">
      <formula>OR($J$13=FALSE,$J$14=FALSE)</formula>
    </cfRule>
  </conditionalFormatting>
  <conditionalFormatting sqref="H17">
    <cfRule type="expression" dxfId="199" priority="143">
      <formula>$K$17=""</formula>
    </cfRule>
  </conditionalFormatting>
  <conditionalFormatting sqref="H18">
    <cfRule type="expression" dxfId="198" priority="142">
      <formula>$J$18=""</formula>
    </cfRule>
  </conditionalFormatting>
  <conditionalFormatting sqref="H19">
    <cfRule type="expression" dxfId="197" priority="141">
      <formula>$J$19=""</formula>
    </cfRule>
  </conditionalFormatting>
  <conditionalFormatting sqref="H20">
    <cfRule type="expression" dxfId="196" priority="140">
      <formula>$J$20=""</formula>
    </cfRule>
  </conditionalFormatting>
  <conditionalFormatting sqref="H21:H23">
    <cfRule type="expression" dxfId="195" priority="138">
      <formula>COUNTIF($J$21:$AA$23,TRUE)=0</formula>
    </cfRule>
  </conditionalFormatting>
  <conditionalFormatting sqref="H24">
    <cfRule type="expression" dxfId="194" priority="136">
      <formula>AND($J$24=TRUE,$N$24="")</formula>
    </cfRule>
    <cfRule type="expression" dxfId="193" priority="137">
      <formula>AND($J$24=FALSE,X24=FALSE)</formula>
    </cfRule>
  </conditionalFormatting>
  <conditionalFormatting sqref="H26">
    <cfRule type="expression" dxfId="192" priority="22">
      <formula>AND($P$25&lt;&gt;"",$P$26="")</formula>
    </cfRule>
  </conditionalFormatting>
  <conditionalFormatting sqref="H27:H31">
    <cfRule type="expression" dxfId="191" priority="148" stopIfTrue="1">
      <formula>$U$7&gt;=$AE$2</formula>
    </cfRule>
    <cfRule type="expression" dxfId="190" priority="149">
      <formula>COUNTIF($P$27:$P$31,"〔　〕")=5</formula>
    </cfRule>
  </conditionalFormatting>
  <conditionalFormatting sqref="H32:H35">
    <cfRule type="expression" dxfId="189" priority="154" stopIfTrue="1">
      <formula>OR($J$7="",AND($J$7&lt;&gt;"",$U$7&lt;$AE$2))</formula>
    </cfRule>
    <cfRule type="expression" dxfId="188" priority="155">
      <formula>COUNTIF($P$32:$P$35,"〔　〕")=4</formula>
    </cfRule>
  </conditionalFormatting>
  <conditionalFormatting sqref="I7:I8">
    <cfRule type="expression" dxfId="187" priority="125">
      <formula>$J$7=""</formula>
    </cfRule>
  </conditionalFormatting>
  <conditionalFormatting sqref="I26">
    <cfRule type="expression" dxfId="186" priority="135">
      <formula>$O$25&lt;&gt;""</formula>
    </cfRule>
  </conditionalFormatting>
  <conditionalFormatting sqref="I18:J18 AA18">
    <cfRule type="expression" dxfId="185" priority="120">
      <formula>$J$18=""</formula>
    </cfRule>
  </conditionalFormatting>
  <conditionalFormatting sqref="I27:J31">
    <cfRule type="expression" dxfId="184" priority="3">
      <formula>AND($J$7&lt;&gt;"",$U$7&lt;$AE$2)</formula>
    </cfRule>
  </conditionalFormatting>
  <conditionalFormatting sqref="I32:J35">
    <cfRule type="expression" dxfId="183" priority="1">
      <formula>AND($J$7&lt;&gt;"",$U$7&gt;=$AE$2)</formula>
    </cfRule>
  </conditionalFormatting>
  <conditionalFormatting sqref="I19:P19">
    <cfRule type="expression" dxfId="182" priority="118">
      <formula>$J$19=""</formula>
    </cfRule>
  </conditionalFormatting>
  <conditionalFormatting sqref="I6:Q6">
    <cfRule type="expression" dxfId="181" priority="130">
      <formula>$J$6=""</formula>
    </cfRule>
  </conditionalFormatting>
  <conditionalFormatting sqref="I9:Q9">
    <cfRule type="expression" dxfId="180" priority="123">
      <formula>$J$9=""</formula>
    </cfRule>
  </conditionalFormatting>
  <conditionalFormatting sqref="I20:R20">
    <cfRule type="expression" dxfId="179" priority="117">
      <formula>$J$20=""</formula>
    </cfRule>
  </conditionalFormatting>
  <conditionalFormatting sqref="J7">
    <cfRule type="containsBlanks" dxfId="178" priority="63">
      <formula>LEN(TRIM(J7))=0</formula>
    </cfRule>
  </conditionalFormatting>
  <conditionalFormatting sqref="K11">
    <cfRule type="expression" dxfId="177" priority="25">
      <formula>$J$11=TRUE</formula>
    </cfRule>
  </conditionalFormatting>
  <conditionalFormatting sqref="K13">
    <cfRule type="expression" dxfId="176" priority="59">
      <formula>$J$13=TRUE</formula>
    </cfRule>
  </conditionalFormatting>
  <conditionalFormatting sqref="K14">
    <cfRule type="expression" dxfId="175" priority="6">
      <formula>$J$14=TRUE</formula>
    </cfRule>
  </conditionalFormatting>
  <conditionalFormatting sqref="K21">
    <cfRule type="expression" dxfId="174" priority="50">
      <formula>$J$21=TRUE</formula>
    </cfRule>
  </conditionalFormatting>
  <conditionalFormatting sqref="K22">
    <cfRule type="expression" dxfId="173" priority="40">
      <formula>$J$22=TRUE</formula>
    </cfRule>
  </conditionalFormatting>
  <conditionalFormatting sqref="K23">
    <cfRule type="expression" dxfId="172" priority="33">
      <formula>$J$23=TRUE</formula>
    </cfRule>
  </conditionalFormatting>
  <conditionalFormatting sqref="K24">
    <cfRule type="expression" dxfId="171" priority="36">
      <formula>$J$24=TRUE</formula>
    </cfRule>
  </conditionalFormatting>
  <conditionalFormatting sqref="K12:L12">
    <cfRule type="expression" dxfId="170" priority="60">
      <formula>$J$11=TRUE</formula>
    </cfRule>
  </conditionalFormatting>
  <conditionalFormatting sqref="K15:L15">
    <cfRule type="expression" dxfId="169" priority="196">
      <formula>$J$15=TRUE</formula>
    </cfRule>
    <cfRule type="expression" dxfId="168" priority="197">
      <formula>AND($J$7&lt;&gt;"",J$7&lt;=$AY$40)</formula>
    </cfRule>
  </conditionalFormatting>
  <conditionalFormatting sqref="K17:N17">
    <cfRule type="containsBlanks" dxfId="167" priority="121">
      <formula>LEN(TRIM(K17))=0</formula>
    </cfRule>
  </conditionalFormatting>
  <conditionalFormatting sqref="N21">
    <cfRule type="expression" dxfId="166" priority="44">
      <formula>$M$21=TRUE</formula>
    </cfRule>
  </conditionalFormatting>
  <conditionalFormatting sqref="N15:O15">
    <cfRule type="expression" dxfId="165" priority="198">
      <formula>$M$15=TRUE</formula>
    </cfRule>
    <cfRule type="expression" dxfId="164" priority="199">
      <formula>AND($J$7&gt;=$AW$41,$J$7&lt;=$AY$41)</formula>
    </cfRule>
  </conditionalFormatting>
  <conditionalFormatting sqref="N24:V24 X26">
    <cfRule type="expression" dxfId="163" priority="96">
      <formula>$J$24=TRUE</formula>
    </cfRule>
  </conditionalFormatting>
  <conditionalFormatting sqref="P11">
    <cfRule type="expression" dxfId="162" priority="24">
      <formula>$J$11=TRUE</formula>
    </cfRule>
  </conditionalFormatting>
  <conditionalFormatting sqref="P25">
    <cfRule type="containsBlanks" dxfId="161" priority="23">
      <formula>LEN(TRIM(P25))=0</formula>
    </cfRule>
  </conditionalFormatting>
  <conditionalFormatting sqref="P26">
    <cfRule type="expression" dxfId="160" priority="115">
      <formula>$P$26=""</formula>
    </cfRule>
  </conditionalFormatting>
  <conditionalFormatting sqref="P26:Q26">
    <cfRule type="notContainsBlanks" dxfId="159" priority="20">
      <formula>LEN(TRIM(P26))&gt;0</formula>
    </cfRule>
    <cfRule type="expression" dxfId="158" priority="21">
      <formula>$P$25&lt;&gt;""</formula>
    </cfRule>
  </conditionalFormatting>
  <conditionalFormatting sqref="Q21">
    <cfRule type="expression" dxfId="157" priority="43">
      <formula>$P$21=TRUE</formula>
    </cfRule>
  </conditionalFormatting>
  <conditionalFormatting sqref="Q22">
    <cfRule type="expression" dxfId="156" priority="39">
      <formula>$P$22=TRUE</formula>
    </cfRule>
  </conditionalFormatting>
  <conditionalFormatting sqref="Q23">
    <cfRule type="expression" dxfId="155" priority="30">
      <formula>$J$23=TRUE</formula>
    </cfRule>
  </conditionalFormatting>
  <conditionalFormatting sqref="Q27">
    <cfRule type="expression" dxfId="154" priority="86">
      <formula>$P$27&lt;&gt;"〔　〕"</formula>
    </cfRule>
  </conditionalFormatting>
  <conditionalFormatting sqref="Q28">
    <cfRule type="expression" dxfId="153" priority="85">
      <formula>$P$28&lt;&gt;"〔　〕"</formula>
    </cfRule>
  </conditionalFormatting>
  <conditionalFormatting sqref="Q29">
    <cfRule type="expression" dxfId="152" priority="84">
      <formula>$P$29&lt;&gt;"〔　〕"</formula>
    </cfRule>
  </conditionalFormatting>
  <conditionalFormatting sqref="Q30">
    <cfRule type="expression" dxfId="151" priority="83">
      <formula>$P$30&lt;&gt;"〔　〕"</formula>
    </cfRule>
  </conditionalFormatting>
  <conditionalFormatting sqref="Q31">
    <cfRule type="expression" dxfId="150" priority="82">
      <formula>$P$31&lt;&gt;"〔　〕"</formula>
    </cfRule>
  </conditionalFormatting>
  <conditionalFormatting sqref="Q32">
    <cfRule type="expression" dxfId="149" priority="81">
      <formula>$P$32&lt;&gt;"〔　〕"</formula>
    </cfRule>
  </conditionalFormatting>
  <conditionalFormatting sqref="Q33">
    <cfRule type="expression" dxfId="148" priority="80">
      <formula>$P$33&lt;&gt;"〔　〕"</formula>
    </cfRule>
  </conditionalFormatting>
  <conditionalFormatting sqref="Q34">
    <cfRule type="expression" dxfId="147" priority="79">
      <formula>$P$34&lt;&gt;"〔　〕"</formula>
    </cfRule>
  </conditionalFormatting>
  <conditionalFormatting sqref="Q35">
    <cfRule type="expression" dxfId="146" priority="78">
      <formula>$P$35&lt;&gt;"〔　〕"</formula>
    </cfRule>
  </conditionalFormatting>
  <conditionalFormatting sqref="Q15:R15">
    <cfRule type="expression" dxfId="145" priority="200">
      <formula>$P$15=TRUE</formula>
    </cfRule>
    <cfRule type="expression" dxfId="144" priority="201">
      <formula>AND($J$7&gt;=$AW$42,$J$7&lt;=$AY$42)</formula>
    </cfRule>
  </conditionalFormatting>
  <conditionalFormatting sqref="R23:Z23">
    <cfRule type="expression" dxfId="143" priority="29">
      <formula>$J$23=TRUE</formula>
    </cfRule>
  </conditionalFormatting>
  <conditionalFormatting sqref="T21">
    <cfRule type="expression" dxfId="142" priority="42">
      <formula>$S$21=TRUE</formula>
    </cfRule>
  </conditionalFormatting>
  <conditionalFormatting sqref="T22">
    <cfRule type="expression" dxfId="141" priority="38">
      <formula>$S$22=TRUE</formula>
    </cfRule>
  </conditionalFormatting>
  <conditionalFormatting sqref="T15:U15">
    <cfRule type="expression" dxfId="140" priority="202">
      <formula>$S$15=TRUE</formula>
    </cfRule>
    <cfRule type="expression" dxfId="139" priority="203">
      <formula>AND($J$7&gt;=$AW$43,$J$7&lt;=$AY$43)</formula>
    </cfRule>
  </conditionalFormatting>
  <conditionalFormatting sqref="U6:AA6">
    <cfRule type="containsBlanks" dxfId="138" priority="127">
      <formula>LEN(TRIM(U6))=0</formula>
    </cfRule>
  </conditionalFormatting>
  <conditionalFormatting sqref="U9:AA9">
    <cfRule type="containsBlanks" dxfId="137" priority="122">
      <formula>LEN(TRIM(U9))=0</formula>
    </cfRule>
  </conditionalFormatting>
  <conditionalFormatting sqref="V20:AA20">
    <cfRule type="containsBlanks" dxfId="136" priority="87">
      <formula>LEN(TRIM(V20))=0</formula>
    </cfRule>
  </conditionalFormatting>
  <conditionalFormatting sqref="W22">
    <cfRule type="expression" dxfId="135" priority="37">
      <formula>$V$22=TRUE</formula>
    </cfRule>
  </conditionalFormatting>
  <conditionalFormatting sqref="W15:X15">
    <cfRule type="expression" dxfId="134" priority="204">
      <formula>$V$15=TRUE</formula>
    </cfRule>
    <cfRule type="expression" dxfId="133" priority="205">
      <formula>AND($J$7&gt;=$AW$44,$J$7&lt;=$AY$44)</formula>
    </cfRule>
  </conditionalFormatting>
  <conditionalFormatting sqref="W31:AA31">
    <cfRule type="expression" dxfId="132" priority="54">
      <formula>$P$31&lt;&gt;"〔　〕"</formula>
    </cfRule>
  </conditionalFormatting>
  <conditionalFormatting sqref="X21">
    <cfRule type="expression" dxfId="131" priority="41">
      <formula>$W$21=TRUE</formula>
    </cfRule>
  </conditionalFormatting>
  <conditionalFormatting sqref="X26">
    <cfRule type="cellIs" dxfId="130" priority="27" operator="greaterThanOrEqual">
      <formula>5</formula>
    </cfRule>
  </conditionalFormatting>
  <conditionalFormatting sqref="X5:AA5">
    <cfRule type="containsBlanks" dxfId="129" priority="128">
      <formula>LEN(TRIM(X5))=0</formula>
    </cfRule>
  </conditionalFormatting>
  <conditionalFormatting sqref="X7:AA8">
    <cfRule type="containsBlanks" dxfId="128" priority="64">
      <formula>LEN(TRIM(X7))=0</formula>
    </cfRule>
    <cfRule type="expression" dxfId="127" priority="65">
      <formula>$U$7&gt;=$AE$2</formula>
    </cfRule>
    <cfRule type="expression" dxfId="126" priority="66">
      <formula>$U$7&lt;$AE$2</formula>
    </cfRule>
  </conditionalFormatting>
  <conditionalFormatting sqref="X13:AA13">
    <cfRule type="expression" dxfId="125" priority="62">
      <formula>$J$13=TRUE</formula>
    </cfRule>
  </conditionalFormatting>
  <conditionalFormatting sqref="X14:AA14">
    <cfRule type="expression" dxfId="124" priority="61">
      <formula>$J$14=TRUE</formula>
    </cfRule>
  </conditionalFormatting>
  <conditionalFormatting sqref="Y22">
    <cfRule type="expression" dxfId="123" priority="34">
      <formula>$J$22=TRUE</formula>
    </cfRule>
  </conditionalFormatting>
  <conditionalFormatting sqref="Y24:Y25">
    <cfRule type="expression" dxfId="122" priority="35">
      <formula>$X$24=TRUE</formula>
    </cfRule>
  </conditionalFormatting>
  <conditionalFormatting sqref="Y27:AA28">
    <cfRule type="expression" dxfId="121" priority="56">
      <formula>COUNTIF($P$27:$P$28,"〔　〕")&lt;=1</formula>
    </cfRule>
  </conditionalFormatting>
  <conditionalFormatting sqref="Y29:AA30">
    <cfRule type="expression" dxfId="120" priority="55">
      <formula>COUNTIF($P$29:$P$30,"〔　〕")&lt;=1</formula>
    </cfRule>
  </conditionalFormatting>
  <conditionalFormatting sqref="Y32:AA33">
    <cfRule type="expression" dxfId="119" priority="53">
      <formula>COUNTIF($P$32:$P$33,"〔　〕")&lt;=1</formula>
    </cfRule>
  </conditionalFormatting>
  <conditionalFormatting sqref="Y34:AA35">
    <cfRule type="expression" dxfId="118" priority="52">
      <formula>COUNTIF($P$34:$P$35,"〔　〕")&lt;=1</formula>
    </cfRule>
  </conditionalFormatting>
  <conditionalFormatting sqref="Z15:AA15">
    <cfRule type="expression" dxfId="117" priority="206">
      <formula>Y15=TRUE</formula>
    </cfRule>
    <cfRule type="expression" dxfId="116" priority="207" stopIfTrue="1">
      <formula>$J$7&gt;=$AW$45</formula>
    </cfRule>
  </conditionalFormatting>
  <conditionalFormatting sqref="AA23">
    <cfRule type="expression" dxfId="115" priority="28">
      <formula>$J$23=TRUE</formula>
    </cfRule>
  </conditionalFormatting>
  <conditionalFormatting sqref="AH1:AH2">
    <cfRule type="expression" dxfId="114" priority="76">
      <formula>$AH$1=$E$2</formula>
    </cfRule>
  </conditionalFormatting>
  <conditionalFormatting sqref="AI1:AI2">
    <cfRule type="expression" dxfId="113" priority="75">
      <formula>$AI$1=$E$2</formula>
    </cfRule>
  </conditionalFormatting>
  <conditionalFormatting sqref="AJ1:AJ2">
    <cfRule type="expression" dxfId="112" priority="74">
      <formula>$AJ$1=$E$2</formula>
    </cfRule>
  </conditionalFormatting>
  <conditionalFormatting sqref="AK1:AK2">
    <cfRule type="expression" dxfId="111" priority="77">
      <formula>AK$1=$E$2</formula>
    </cfRule>
  </conditionalFormatting>
  <conditionalFormatting sqref="AL1:AL2">
    <cfRule type="expression" dxfId="110" priority="73">
      <formula>$AL$1=$E$2</formula>
    </cfRule>
  </conditionalFormatting>
  <conditionalFormatting sqref="AM1:AM2">
    <cfRule type="expression" dxfId="109" priority="72">
      <formula>$AM$1=$E$2</formula>
    </cfRule>
  </conditionalFormatting>
  <conditionalFormatting sqref="AN1:AN2">
    <cfRule type="expression" dxfId="108" priority="71">
      <formula>$AN$1=$E$2</formula>
    </cfRule>
  </conditionalFormatting>
  <conditionalFormatting sqref="AO1:AO2">
    <cfRule type="expression" dxfId="107" priority="70">
      <formula>$AO$1=$E$2</formula>
    </cfRule>
  </conditionalFormatting>
  <conditionalFormatting sqref="AP1:AP2">
    <cfRule type="expression" dxfId="106" priority="69">
      <formula>$AP$1=$E$2</formula>
    </cfRule>
  </conditionalFormatting>
  <conditionalFormatting sqref="AQ1:AQ2">
    <cfRule type="expression" dxfId="105" priority="68">
      <formula>$AQ$1=$E$2</formula>
    </cfRule>
  </conditionalFormatting>
  <conditionalFormatting sqref="AR1:AR2">
    <cfRule type="expression" dxfId="104" priority="67">
      <formula>$AR$1=$E$2</formula>
    </cfRule>
  </conditionalFormatting>
  <dataValidations count="7">
    <dataValidation type="list" allowBlank="1" showInputMessage="1" showErrorMessage="1" sqref="X5:Y5" xr:uid="{E70297CA-E186-4E3B-9D85-61FF234616E2}">
      <formula1>"小,中,幼,高,専,特支"</formula1>
    </dataValidation>
    <dataValidation type="list" allowBlank="1" showInputMessage="1" showErrorMessage="1" sqref="U16:AA16" xr:uid="{1788CB64-55B4-44F6-88C4-38B0CBF48D5F}">
      <formula1>$AV$48:$AV$68</formula1>
    </dataValidation>
    <dataValidation type="list" showInputMessage="1" showErrorMessage="1" prompt="プルダウンリストから選択してください" sqref="P32:P36" xr:uid="{418B3DFD-1F70-4830-9AAC-F4917B4CCBA1}">
      <formula1>"〔　〕,〔１〕,〔２〕,〔３〕,〔４〕"</formula1>
    </dataValidation>
    <dataValidation type="list" showInputMessage="1" showErrorMessage="1" prompt="プルダウンリストから選択してください" sqref="P27:P31" xr:uid="{DE9DFF65-3175-4177-8694-2CB5DBD0F4A0}">
      <formula1>"〔　〕,〔１〕,〔２〕,〔３〕,〔４〕,〔５〕"</formula1>
    </dataValidation>
    <dataValidation imeMode="on" allowBlank="1" showInputMessage="1" showErrorMessage="1" sqref="R23:Z23 U6:AA6 J9:Q9 J20:R20 V20:AA20 J18:Z18 N24:V24 W26:X26" xr:uid="{D2F9B15A-C6E0-4552-8DF8-DD666EC2B18D}"/>
    <dataValidation imeMode="halfAlpha" allowBlank="1" showInputMessage="1" showErrorMessage="1" sqref="E2" xr:uid="{C3D20700-2C4F-4019-8B54-9554C6E60A33}"/>
    <dataValidation type="list" imeMode="on" allowBlank="1" showInputMessage="1" showErrorMessage="1" sqref="U9:AA9" xr:uid="{EA815BC0-48F4-4E42-8495-D093604710BE}">
      <formula1>$AV$48:$AV$68</formula1>
    </dataValidation>
  </dataValidations>
  <printOptions horizontalCentered="1" verticalCentered="1"/>
  <pageMargins left="0.70866141732283472" right="0.35433070866141736" top="0.59055118110236227" bottom="0.5118110236220472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9</xdr:col>
                    <xdr:colOff>76200</xdr:colOff>
                    <xdr:row>10</xdr:row>
                    <xdr:rowOff>47625</xdr:rowOff>
                  </from>
                  <to>
                    <xdr:col>10</xdr:col>
                    <xdr:colOff>9525</xdr:colOff>
                    <xdr:row>10</xdr:row>
                    <xdr:rowOff>295275</xdr:rowOff>
                  </to>
                </anchor>
              </controlPr>
            </control>
          </mc:Choice>
        </mc:AlternateContent>
        <mc:AlternateContent xmlns:mc="http://schemas.openxmlformats.org/markup-compatibility/2006">
          <mc:Choice Requires="x14">
            <control shapeId="6157" r:id="rId5" name="Check Box 13">
              <controlPr defaultSize="0" autoFill="0" autoLine="0" autoPict="0">
                <anchor moveWithCells="1">
                  <from>
                    <xdr:col>9</xdr:col>
                    <xdr:colOff>76200</xdr:colOff>
                    <xdr:row>13</xdr:row>
                    <xdr:rowOff>47625</xdr:rowOff>
                  </from>
                  <to>
                    <xdr:col>10</xdr:col>
                    <xdr:colOff>9525</xdr:colOff>
                    <xdr:row>13</xdr:row>
                    <xdr:rowOff>295275</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9</xdr:col>
                    <xdr:colOff>76200</xdr:colOff>
                    <xdr:row>23</xdr:row>
                    <xdr:rowOff>85725</xdr:rowOff>
                  </from>
                  <to>
                    <xdr:col>10</xdr:col>
                    <xdr:colOff>9525</xdr:colOff>
                    <xdr:row>23</xdr:row>
                    <xdr:rowOff>333375</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23</xdr:col>
                    <xdr:colOff>104775</xdr:colOff>
                    <xdr:row>23</xdr:row>
                    <xdr:rowOff>85725</xdr:rowOff>
                  </from>
                  <to>
                    <xdr:col>24</xdr:col>
                    <xdr:colOff>47625</xdr:colOff>
                    <xdr:row>23</xdr:row>
                    <xdr:rowOff>333375</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9</xdr:col>
                    <xdr:colOff>76200</xdr:colOff>
                    <xdr:row>20</xdr:row>
                    <xdr:rowOff>28575</xdr:rowOff>
                  </from>
                  <to>
                    <xdr:col>10</xdr:col>
                    <xdr:colOff>9525</xdr:colOff>
                    <xdr:row>21</xdr:row>
                    <xdr:rowOff>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12</xdr:col>
                    <xdr:colOff>142875</xdr:colOff>
                    <xdr:row>20</xdr:row>
                    <xdr:rowOff>28575</xdr:rowOff>
                  </from>
                  <to>
                    <xdr:col>13</xdr:col>
                    <xdr:colOff>38100</xdr:colOff>
                    <xdr:row>21</xdr:row>
                    <xdr:rowOff>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15</xdr:col>
                    <xdr:colOff>142875</xdr:colOff>
                    <xdr:row>20</xdr:row>
                    <xdr:rowOff>28575</xdr:rowOff>
                  </from>
                  <to>
                    <xdr:col>16</xdr:col>
                    <xdr:colOff>28575</xdr:colOff>
                    <xdr:row>21</xdr:row>
                    <xdr:rowOff>0</xdr:rowOff>
                  </to>
                </anchor>
              </controlPr>
            </control>
          </mc:Choice>
        </mc:AlternateContent>
        <mc:AlternateContent xmlns:mc="http://schemas.openxmlformats.org/markup-compatibility/2006">
          <mc:Choice Requires="x14">
            <control shapeId="6164" r:id="rId11" name="Check Box 20">
              <controlPr defaultSize="0" autoFill="0" autoLine="0" autoPict="0">
                <anchor moveWithCells="1">
                  <from>
                    <xdr:col>9</xdr:col>
                    <xdr:colOff>76200</xdr:colOff>
                    <xdr:row>12</xdr:row>
                    <xdr:rowOff>47625</xdr:rowOff>
                  </from>
                  <to>
                    <xdr:col>10</xdr:col>
                    <xdr:colOff>9525</xdr:colOff>
                    <xdr:row>12</xdr:row>
                    <xdr:rowOff>295275</xdr:rowOff>
                  </to>
                </anchor>
              </controlPr>
            </control>
          </mc:Choice>
        </mc:AlternateContent>
        <mc:AlternateContent xmlns:mc="http://schemas.openxmlformats.org/markup-compatibility/2006">
          <mc:Choice Requires="x14">
            <control shapeId="6202" r:id="rId12" name="Check Box 58">
              <controlPr defaultSize="0" autoFill="0" autoLine="0" autoPict="0">
                <anchor moveWithCells="1">
                  <from>
                    <xdr:col>9</xdr:col>
                    <xdr:colOff>76200</xdr:colOff>
                    <xdr:row>21</xdr:row>
                    <xdr:rowOff>28575</xdr:rowOff>
                  </from>
                  <to>
                    <xdr:col>10</xdr:col>
                    <xdr:colOff>9525</xdr:colOff>
                    <xdr:row>22</xdr:row>
                    <xdr:rowOff>0</xdr:rowOff>
                  </to>
                </anchor>
              </controlPr>
            </control>
          </mc:Choice>
        </mc:AlternateContent>
        <mc:AlternateContent xmlns:mc="http://schemas.openxmlformats.org/markup-compatibility/2006">
          <mc:Choice Requires="x14">
            <control shapeId="6203" r:id="rId13" name="Check Box 59">
              <controlPr defaultSize="0" autoFill="0" autoLine="0" autoPict="0">
                <anchor moveWithCells="1">
                  <from>
                    <xdr:col>18</xdr:col>
                    <xdr:colOff>85725</xdr:colOff>
                    <xdr:row>20</xdr:row>
                    <xdr:rowOff>28575</xdr:rowOff>
                  </from>
                  <to>
                    <xdr:col>19</xdr:col>
                    <xdr:colOff>28575</xdr:colOff>
                    <xdr:row>21</xdr:row>
                    <xdr:rowOff>0</xdr:rowOff>
                  </to>
                </anchor>
              </controlPr>
            </control>
          </mc:Choice>
        </mc:AlternateContent>
        <mc:AlternateContent xmlns:mc="http://schemas.openxmlformats.org/markup-compatibility/2006">
          <mc:Choice Requires="x14">
            <control shapeId="6208" r:id="rId14" name="Check Box 64">
              <controlPr defaultSize="0" autoFill="0" autoLine="0" autoPict="0">
                <anchor moveWithCells="1">
                  <from>
                    <xdr:col>22</xdr:col>
                    <xdr:colOff>123825</xdr:colOff>
                    <xdr:row>20</xdr:row>
                    <xdr:rowOff>28575</xdr:rowOff>
                  </from>
                  <to>
                    <xdr:col>23</xdr:col>
                    <xdr:colOff>0</xdr:colOff>
                    <xdr:row>21</xdr:row>
                    <xdr:rowOff>0</xdr:rowOff>
                  </to>
                </anchor>
              </controlPr>
            </control>
          </mc:Choice>
        </mc:AlternateContent>
        <mc:AlternateContent xmlns:mc="http://schemas.openxmlformats.org/markup-compatibility/2006">
          <mc:Choice Requires="x14">
            <control shapeId="6215" r:id="rId15" name="Check Box 71">
              <controlPr defaultSize="0" autoFill="0" autoLine="0" autoPict="0">
                <anchor moveWithCells="1">
                  <from>
                    <xdr:col>15</xdr:col>
                    <xdr:colOff>142875</xdr:colOff>
                    <xdr:row>21</xdr:row>
                    <xdr:rowOff>28575</xdr:rowOff>
                  </from>
                  <to>
                    <xdr:col>16</xdr:col>
                    <xdr:colOff>28575</xdr:colOff>
                    <xdr:row>21</xdr:row>
                    <xdr:rowOff>266700</xdr:rowOff>
                  </to>
                </anchor>
              </controlPr>
            </control>
          </mc:Choice>
        </mc:AlternateContent>
        <mc:AlternateContent xmlns:mc="http://schemas.openxmlformats.org/markup-compatibility/2006">
          <mc:Choice Requires="x14">
            <control shapeId="6216" r:id="rId16" name="Check Box 72">
              <controlPr defaultSize="0" autoFill="0" autoLine="0" autoPict="0">
                <anchor moveWithCells="1">
                  <from>
                    <xdr:col>18</xdr:col>
                    <xdr:colOff>85725</xdr:colOff>
                    <xdr:row>21</xdr:row>
                    <xdr:rowOff>28575</xdr:rowOff>
                  </from>
                  <to>
                    <xdr:col>19</xdr:col>
                    <xdr:colOff>28575</xdr:colOff>
                    <xdr:row>21</xdr:row>
                    <xdr:rowOff>266700</xdr:rowOff>
                  </to>
                </anchor>
              </controlPr>
            </control>
          </mc:Choice>
        </mc:AlternateContent>
        <mc:AlternateContent xmlns:mc="http://schemas.openxmlformats.org/markup-compatibility/2006">
          <mc:Choice Requires="x14">
            <control shapeId="6217" r:id="rId17" name="Check Box 73">
              <controlPr defaultSize="0" autoFill="0" autoLine="0" autoPict="0">
                <anchor moveWithCells="1">
                  <from>
                    <xdr:col>21</xdr:col>
                    <xdr:colOff>85725</xdr:colOff>
                    <xdr:row>21</xdr:row>
                    <xdr:rowOff>28575</xdr:rowOff>
                  </from>
                  <to>
                    <xdr:col>22</xdr:col>
                    <xdr:colOff>38100</xdr:colOff>
                    <xdr:row>21</xdr:row>
                    <xdr:rowOff>266700</xdr:rowOff>
                  </to>
                </anchor>
              </controlPr>
            </control>
          </mc:Choice>
        </mc:AlternateContent>
        <mc:AlternateContent xmlns:mc="http://schemas.openxmlformats.org/markup-compatibility/2006">
          <mc:Choice Requires="x14">
            <control shapeId="6218" r:id="rId18" name="Check Box 74">
              <controlPr defaultSize="0" autoFill="0" autoLine="0" autoPict="0">
                <anchor moveWithCells="1">
                  <from>
                    <xdr:col>9</xdr:col>
                    <xdr:colOff>76200</xdr:colOff>
                    <xdr:row>22</xdr:row>
                    <xdr:rowOff>28575</xdr:rowOff>
                  </from>
                  <to>
                    <xdr:col>10</xdr:col>
                    <xdr:colOff>9525</xdr:colOff>
                    <xdr:row>22</xdr:row>
                    <xdr:rowOff>266700</xdr:rowOff>
                  </to>
                </anchor>
              </controlPr>
            </control>
          </mc:Choice>
        </mc:AlternateContent>
        <mc:AlternateContent xmlns:mc="http://schemas.openxmlformats.org/markup-compatibility/2006">
          <mc:Choice Requires="x14">
            <control shapeId="6209" r:id="rId19" name="Check Box 65">
              <controlPr defaultSize="0" autoFill="0" autoLine="0" autoPict="0">
                <anchor moveWithCells="1">
                  <from>
                    <xdr:col>9</xdr:col>
                    <xdr:colOff>76200</xdr:colOff>
                    <xdr:row>14</xdr:row>
                    <xdr:rowOff>47625</xdr:rowOff>
                  </from>
                  <to>
                    <xdr:col>10</xdr:col>
                    <xdr:colOff>9525</xdr:colOff>
                    <xdr:row>14</xdr:row>
                    <xdr:rowOff>295275</xdr:rowOff>
                  </to>
                </anchor>
              </controlPr>
            </control>
          </mc:Choice>
        </mc:AlternateContent>
        <mc:AlternateContent xmlns:mc="http://schemas.openxmlformats.org/markup-compatibility/2006">
          <mc:Choice Requires="x14">
            <control shapeId="6210" r:id="rId20" name="Check Box 66">
              <controlPr defaultSize="0" autoFill="0" autoLine="0" autoPict="0">
                <anchor moveWithCells="1">
                  <from>
                    <xdr:col>12</xdr:col>
                    <xdr:colOff>152400</xdr:colOff>
                    <xdr:row>14</xdr:row>
                    <xdr:rowOff>47625</xdr:rowOff>
                  </from>
                  <to>
                    <xdr:col>13</xdr:col>
                    <xdr:colOff>28575</xdr:colOff>
                    <xdr:row>14</xdr:row>
                    <xdr:rowOff>295275</xdr:rowOff>
                  </to>
                </anchor>
              </controlPr>
            </control>
          </mc:Choice>
        </mc:AlternateContent>
        <mc:AlternateContent xmlns:mc="http://schemas.openxmlformats.org/markup-compatibility/2006">
          <mc:Choice Requires="x14">
            <control shapeId="6211" r:id="rId21" name="Check Box 67">
              <controlPr defaultSize="0" autoFill="0" autoLine="0" autoPict="0">
                <anchor moveWithCells="1">
                  <from>
                    <xdr:col>15</xdr:col>
                    <xdr:colOff>161925</xdr:colOff>
                    <xdr:row>14</xdr:row>
                    <xdr:rowOff>47625</xdr:rowOff>
                  </from>
                  <to>
                    <xdr:col>16</xdr:col>
                    <xdr:colOff>38100</xdr:colOff>
                    <xdr:row>14</xdr:row>
                    <xdr:rowOff>295275</xdr:rowOff>
                  </to>
                </anchor>
              </controlPr>
            </control>
          </mc:Choice>
        </mc:AlternateContent>
        <mc:AlternateContent xmlns:mc="http://schemas.openxmlformats.org/markup-compatibility/2006">
          <mc:Choice Requires="x14">
            <control shapeId="6212" r:id="rId22" name="Check Box 68">
              <controlPr defaultSize="0" autoFill="0" autoLine="0" autoPict="0">
                <anchor moveWithCells="1">
                  <from>
                    <xdr:col>18</xdr:col>
                    <xdr:colOff>104775</xdr:colOff>
                    <xdr:row>14</xdr:row>
                    <xdr:rowOff>47625</xdr:rowOff>
                  </from>
                  <to>
                    <xdr:col>19</xdr:col>
                    <xdr:colOff>38100</xdr:colOff>
                    <xdr:row>14</xdr:row>
                    <xdr:rowOff>295275</xdr:rowOff>
                  </to>
                </anchor>
              </controlPr>
            </control>
          </mc:Choice>
        </mc:AlternateContent>
        <mc:AlternateContent xmlns:mc="http://schemas.openxmlformats.org/markup-compatibility/2006">
          <mc:Choice Requires="x14">
            <control shapeId="6213" r:id="rId23" name="Check Box 69">
              <controlPr defaultSize="0" autoFill="0" autoLine="0" autoPict="0">
                <anchor moveWithCells="1">
                  <from>
                    <xdr:col>21</xdr:col>
                    <xdr:colOff>104775</xdr:colOff>
                    <xdr:row>14</xdr:row>
                    <xdr:rowOff>47625</xdr:rowOff>
                  </from>
                  <to>
                    <xdr:col>22</xdr:col>
                    <xdr:colOff>38100</xdr:colOff>
                    <xdr:row>14</xdr:row>
                    <xdr:rowOff>295275</xdr:rowOff>
                  </to>
                </anchor>
              </controlPr>
            </control>
          </mc:Choice>
        </mc:AlternateContent>
        <mc:AlternateContent xmlns:mc="http://schemas.openxmlformats.org/markup-compatibility/2006">
          <mc:Choice Requires="x14">
            <control shapeId="6214" r:id="rId24" name="Check Box 70">
              <controlPr defaultSize="0" autoFill="0" autoLine="0" autoPict="0">
                <anchor moveWithCells="1">
                  <from>
                    <xdr:col>24</xdr:col>
                    <xdr:colOff>76200</xdr:colOff>
                    <xdr:row>14</xdr:row>
                    <xdr:rowOff>47625</xdr:rowOff>
                  </from>
                  <to>
                    <xdr:col>24</xdr:col>
                    <xdr:colOff>276225</xdr:colOff>
                    <xdr:row>14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B02A8-1015-403B-9226-F2EC7A6C282C}">
  <sheetPr>
    <tabColor theme="4" tint="-0.499984740745262"/>
  </sheetPr>
  <dimension ref="A1:AE89"/>
  <sheetViews>
    <sheetView showGridLines="0" zoomScale="115" zoomScaleNormal="115" zoomScaleSheetLayoutView="130" workbookViewId="0">
      <selection activeCell="E3" sqref="E3"/>
    </sheetView>
  </sheetViews>
  <sheetFormatPr defaultColWidth="8.5" defaultRowHeight="15" customHeight="1"/>
  <cols>
    <col min="1" max="1" width="2.5" style="36" customWidth="1"/>
    <col min="2" max="24" width="3.75" style="36" customWidth="1"/>
    <col min="25" max="28" width="3.125" style="36" customWidth="1"/>
    <col min="29" max="30" width="3.5" style="36" customWidth="1"/>
    <col min="31" max="31" width="8.5" style="36"/>
    <col min="32" max="32" width="9.125" style="36" customWidth="1"/>
    <col min="33" max="16384" width="8.5" style="36"/>
  </cols>
  <sheetData>
    <row r="1" spans="1:31" ht="23.25" customHeight="1" thickBot="1">
      <c r="A1" s="393" t="s">
        <v>102</v>
      </c>
      <c r="B1" s="394"/>
      <c r="C1" s="395"/>
      <c r="Q1" s="543" t="s">
        <v>321</v>
      </c>
      <c r="R1" s="544"/>
      <c r="S1" s="544"/>
      <c r="T1" s="544"/>
      <c r="U1" s="544"/>
      <c r="V1" s="544"/>
      <c r="W1" s="544"/>
      <c r="X1" s="544"/>
      <c r="Y1" s="544"/>
      <c r="Z1" s="544"/>
      <c r="AA1" s="544"/>
      <c r="AB1" s="545"/>
    </row>
    <row r="2" spans="1:31" ht="12">
      <c r="W2" s="249" t="s">
        <v>103</v>
      </c>
    </row>
    <row r="3" spans="1:31" ht="21.75" customHeight="1">
      <c r="A3" s="117"/>
      <c r="B3" s="118"/>
      <c r="C3" s="119" t="s">
        <v>5</v>
      </c>
      <c r="D3" s="120">
        <f>'様式1 意向調査書（全員提出）'!E2+1</f>
        <v>8</v>
      </c>
      <c r="E3" s="121" t="str">
        <f>"年度（"&amp;(IF(D3="","　",2018+D3)&amp;"年度）熊本市立学校等再任用等選考 申込書")</f>
        <v>年度（2026年度）熊本市立学校等再任用等選考 申込書</v>
      </c>
      <c r="F3" s="118"/>
      <c r="G3" s="118"/>
      <c r="H3" s="118"/>
      <c r="I3" s="118"/>
      <c r="J3" s="118"/>
      <c r="K3" s="118"/>
      <c r="L3" s="118"/>
      <c r="M3" s="118"/>
      <c r="N3" s="118"/>
      <c r="O3" s="118"/>
      <c r="P3" s="118"/>
      <c r="Q3" s="118"/>
      <c r="R3" s="118"/>
      <c r="S3" s="118"/>
      <c r="T3" s="118"/>
      <c r="W3" s="222"/>
      <c r="X3" s="223"/>
      <c r="Y3" s="223"/>
      <c r="Z3" s="223"/>
      <c r="AA3" s="223"/>
      <c r="AB3" s="224"/>
    </row>
    <row r="6" spans="1:31" ht="15" customHeight="1">
      <c r="AD6" s="366" t="s">
        <v>104</v>
      </c>
    </row>
    <row r="8" spans="1:31" ht="15" customHeight="1">
      <c r="AE8" s="353"/>
    </row>
    <row r="12" spans="1:31" ht="14.25">
      <c r="Y12" s="122"/>
      <c r="Z12" s="122"/>
      <c r="AA12" s="122"/>
      <c r="AB12" s="122"/>
    </row>
    <row r="13" spans="1:31" ht="7.5" customHeight="1">
      <c r="X13" s="123"/>
      <c r="Y13" s="124"/>
      <c r="Z13" s="124"/>
      <c r="AA13" s="124"/>
      <c r="AB13" s="124"/>
    </row>
    <row r="14" spans="1:31" ht="7.5" customHeight="1"/>
    <row r="15" spans="1:31" ht="46.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532"/>
      <c r="Z15" s="532"/>
      <c r="AA15" s="532"/>
      <c r="AB15" s="532"/>
      <c r="AE15" s="215"/>
    </row>
    <row r="16" spans="1:31" ht="46.5" customHeight="1">
      <c r="A16" s="125"/>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202"/>
      <c r="Z16" s="202"/>
      <c r="AA16" s="202"/>
      <c r="AB16" s="202"/>
      <c r="AE16" s="216"/>
    </row>
    <row r="17" spans="1:31" ht="46.5" customHeight="1">
      <c r="A17" s="125"/>
      <c r="B17" s="126"/>
      <c r="C17" s="128"/>
      <c r="D17" s="128"/>
      <c r="E17" s="128"/>
      <c r="F17" s="128"/>
      <c r="G17" s="128"/>
      <c r="H17" s="128"/>
      <c r="I17" s="128"/>
      <c r="J17" s="128"/>
      <c r="K17" s="128"/>
      <c r="L17" s="128"/>
      <c r="M17" s="128"/>
      <c r="N17" s="128"/>
      <c r="O17" s="128"/>
      <c r="P17" s="128"/>
      <c r="Q17" s="128"/>
      <c r="R17" s="128"/>
      <c r="S17" s="128"/>
      <c r="T17" s="128"/>
      <c r="U17" s="128"/>
      <c r="V17" s="128"/>
      <c r="W17" s="128"/>
      <c r="X17" s="128"/>
      <c r="Y17" s="202"/>
      <c r="Z17" s="202"/>
      <c r="AA17" s="202"/>
      <c r="AB17" s="202"/>
      <c r="AE17" s="216"/>
    </row>
    <row r="18" spans="1:31" ht="21" customHeight="1" thickBot="1">
      <c r="A18" s="125"/>
      <c r="B18" s="126"/>
      <c r="Y18" s="202"/>
      <c r="Z18" s="202"/>
      <c r="AA18" s="202"/>
      <c r="AB18" s="202"/>
      <c r="AE18" s="216"/>
    </row>
    <row r="19" spans="1:31" ht="21.75" customHeight="1" thickBot="1">
      <c r="A19" s="533" t="s">
        <v>105</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5"/>
      <c r="AE19" s="215"/>
    </row>
    <row r="20" spans="1:31" ht="11.25" customHeight="1">
      <c r="A20" s="124"/>
      <c r="B20" s="129"/>
      <c r="Y20" s="202"/>
      <c r="Z20" s="202"/>
      <c r="AA20" s="202"/>
      <c r="AB20" s="202"/>
      <c r="AE20" s="216"/>
    </row>
    <row r="21" spans="1:31" ht="15" customHeight="1">
      <c r="A21" s="243" t="s">
        <v>106</v>
      </c>
      <c r="B21" s="129"/>
      <c r="F21" s="130" t="s">
        <v>107</v>
      </c>
      <c r="Y21" s="546" t="s">
        <v>381</v>
      </c>
      <c r="Z21" s="547"/>
      <c r="AA21" s="547"/>
      <c r="AB21" s="547"/>
      <c r="AE21" s="216"/>
    </row>
    <row r="22" spans="1:31" ht="15" customHeight="1">
      <c r="A22" s="131">
        <v>1</v>
      </c>
      <c r="B22" s="110" t="s">
        <v>108</v>
      </c>
      <c r="C22" s="110"/>
      <c r="D22" s="203"/>
      <c r="E22" s="203"/>
      <c r="F22" s="203"/>
      <c r="G22" s="203"/>
      <c r="H22" s="203"/>
      <c r="I22" s="203"/>
      <c r="J22" s="203"/>
      <c r="K22" s="203"/>
      <c r="L22" s="203"/>
      <c r="M22" s="203"/>
      <c r="N22" s="203"/>
      <c r="O22" s="203"/>
      <c r="P22" s="203"/>
      <c r="Q22" s="203"/>
      <c r="R22" s="203"/>
      <c r="S22" s="203"/>
      <c r="T22" s="203"/>
      <c r="U22" s="203"/>
      <c r="V22" s="203"/>
      <c r="W22" s="203"/>
      <c r="X22" s="132"/>
      <c r="Y22" s="503" t="str">
        <f>IF(COUNTIF($B$23:$H$23,TRUE)&lt;&gt;1,"！ 一つ選択して☑にしてください",IF(AND(H23=TRUE,L23=""),"！ 状況を具体的に記入してください","入力済み"))</f>
        <v>！ 一つ選択して☑にしてください</v>
      </c>
      <c r="Z22" s="504"/>
      <c r="AA22" s="504"/>
      <c r="AB22" s="505"/>
      <c r="AE22" s="216" t="s">
        <v>109</v>
      </c>
    </row>
    <row r="23" spans="1:31" ht="30" customHeight="1">
      <c r="A23" s="133"/>
      <c r="B23" s="134" t="b">
        <v>0</v>
      </c>
      <c r="C23" s="135" t="s">
        <v>110</v>
      </c>
      <c r="D23" s="135"/>
      <c r="E23" s="136" t="b">
        <v>0</v>
      </c>
      <c r="F23" s="135" t="s">
        <v>111</v>
      </c>
      <c r="G23" s="135"/>
      <c r="H23" s="134" t="b">
        <v>0</v>
      </c>
      <c r="I23" s="135" t="s">
        <v>112</v>
      </c>
      <c r="J23" s="135"/>
      <c r="K23" s="137" t="s">
        <v>113</v>
      </c>
      <c r="L23" s="536"/>
      <c r="M23" s="536"/>
      <c r="N23" s="536"/>
      <c r="O23" s="536"/>
      <c r="P23" s="536"/>
      <c r="Q23" s="536"/>
      <c r="R23" s="536"/>
      <c r="S23" s="536"/>
      <c r="T23" s="536"/>
      <c r="U23" s="536"/>
      <c r="V23" s="536"/>
      <c r="W23" s="536"/>
      <c r="X23" s="138" t="s">
        <v>51</v>
      </c>
      <c r="Y23" s="506"/>
      <c r="Z23" s="507"/>
      <c r="AA23" s="507"/>
      <c r="AB23" s="508"/>
      <c r="AE23" s="216" t="s">
        <v>114</v>
      </c>
    </row>
    <row r="24" spans="1:31" ht="15" customHeight="1">
      <c r="A24" s="131">
        <v>2</v>
      </c>
      <c r="B24" s="110" t="s">
        <v>115</v>
      </c>
      <c r="C24" s="110"/>
      <c r="D24" s="110"/>
      <c r="E24" s="110"/>
      <c r="F24" s="110"/>
      <c r="G24" s="110"/>
      <c r="H24" s="110"/>
      <c r="I24" s="110"/>
      <c r="J24" s="110"/>
      <c r="K24" s="110"/>
      <c r="L24" s="110"/>
      <c r="M24" s="110"/>
      <c r="N24" s="110"/>
      <c r="O24" s="110"/>
      <c r="P24" s="110"/>
      <c r="Q24" s="110"/>
      <c r="R24" s="110"/>
      <c r="S24" s="110"/>
      <c r="T24" s="110"/>
      <c r="U24" s="110"/>
      <c r="V24" s="110"/>
      <c r="W24" s="110"/>
      <c r="X24" s="110"/>
      <c r="Y24" s="516" t="str">
        <f>IF(COUNTIF(B25:H25,TRUE)&lt;&gt;1,"！ 選択して☑にしてください",IF(AND(F25=TRUE,M26=""),"！ 希望・理由等を記入してください","入力済み"))</f>
        <v>！ 選択して☑にしてください</v>
      </c>
      <c r="Z24" s="517"/>
      <c r="AA24" s="517"/>
      <c r="AB24" s="518"/>
      <c r="AE24" s="216"/>
    </row>
    <row r="25" spans="1:31" ht="15" customHeight="1">
      <c r="A25" s="139"/>
      <c r="B25" s="140" t="b">
        <v>0</v>
      </c>
      <c r="C25" s="110" t="s">
        <v>116</v>
      </c>
      <c r="D25" s="110"/>
      <c r="E25" s="141"/>
      <c r="F25" s="142" t="b">
        <v>0</v>
      </c>
      <c r="G25" s="110" t="s">
        <v>117</v>
      </c>
      <c r="H25" s="110"/>
      <c r="I25" s="110"/>
      <c r="J25" s="110"/>
      <c r="K25" s="110"/>
      <c r="L25" s="110"/>
      <c r="M25" s="110" t="s">
        <v>118</v>
      </c>
      <c r="N25" s="110"/>
      <c r="O25" s="110"/>
      <c r="P25" s="110"/>
      <c r="Q25" s="110"/>
      <c r="R25" s="110"/>
      <c r="S25" s="110"/>
      <c r="T25" s="110"/>
      <c r="U25" s="110"/>
      <c r="V25" s="110"/>
      <c r="W25" s="110"/>
      <c r="X25" s="110"/>
      <c r="Y25" s="509"/>
      <c r="Z25" s="510"/>
      <c r="AA25" s="510"/>
      <c r="AB25" s="511"/>
      <c r="AE25" s="216" t="s">
        <v>119</v>
      </c>
    </row>
    <row r="26" spans="1:31" ht="15" customHeight="1">
      <c r="A26" s="139"/>
      <c r="B26" s="143"/>
      <c r="E26" s="144"/>
      <c r="F26" s="129"/>
      <c r="G26" s="126" t="b">
        <v>0</v>
      </c>
      <c r="H26" s="36" t="s">
        <v>120</v>
      </c>
      <c r="M26" s="537"/>
      <c r="N26" s="537"/>
      <c r="O26" s="537"/>
      <c r="P26" s="537"/>
      <c r="Q26" s="537"/>
      <c r="R26" s="537"/>
      <c r="S26" s="537"/>
      <c r="T26" s="537"/>
      <c r="U26" s="537"/>
      <c r="V26" s="537"/>
      <c r="W26" s="537"/>
      <c r="X26" s="538"/>
      <c r="Y26" s="208"/>
      <c r="Z26" s="204"/>
      <c r="AA26" s="204"/>
      <c r="AB26" s="205"/>
      <c r="AE26" s="216" t="s">
        <v>121</v>
      </c>
    </row>
    <row r="27" spans="1:31" ht="15" customHeight="1">
      <c r="A27" s="139"/>
      <c r="B27" s="143"/>
      <c r="E27" s="144"/>
      <c r="F27" s="129"/>
      <c r="G27" s="126" t="b">
        <v>0</v>
      </c>
      <c r="H27" s="36" t="s">
        <v>122</v>
      </c>
      <c r="M27" s="537"/>
      <c r="N27" s="537"/>
      <c r="O27" s="537"/>
      <c r="P27" s="537"/>
      <c r="Q27" s="537"/>
      <c r="R27" s="537"/>
      <c r="S27" s="537"/>
      <c r="T27" s="537"/>
      <c r="U27" s="537"/>
      <c r="V27" s="537"/>
      <c r="W27" s="537"/>
      <c r="X27" s="538"/>
      <c r="Y27" s="208"/>
      <c r="Z27" s="204"/>
      <c r="AA27" s="204"/>
      <c r="AB27" s="205"/>
      <c r="AE27" s="216"/>
    </row>
    <row r="28" spans="1:31" ht="15" customHeight="1">
      <c r="A28" s="145"/>
      <c r="B28" s="146"/>
      <c r="C28" s="109"/>
      <c r="D28" s="109"/>
      <c r="E28" s="147"/>
      <c r="F28" s="148"/>
      <c r="G28" s="149" t="b">
        <v>0</v>
      </c>
      <c r="H28" s="109" t="s">
        <v>123</v>
      </c>
      <c r="I28" s="150"/>
      <c r="J28" s="150"/>
      <c r="K28" s="150"/>
      <c r="L28" s="150"/>
      <c r="M28" s="528"/>
      <c r="N28" s="528"/>
      <c r="O28" s="528"/>
      <c r="P28" s="528"/>
      <c r="Q28" s="528"/>
      <c r="R28" s="528"/>
      <c r="S28" s="528"/>
      <c r="T28" s="528"/>
      <c r="U28" s="528"/>
      <c r="V28" s="528"/>
      <c r="W28" s="528"/>
      <c r="X28" s="529"/>
      <c r="Y28" s="6"/>
      <c r="Z28" s="206"/>
      <c r="AA28" s="206"/>
      <c r="AB28" s="207"/>
      <c r="AE28" s="216"/>
    </row>
    <row r="29" spans="1:31" ht="45" customHeight="1">
      <c r="A29" s="131">
        <v>3</v>
      </c>
      <c r="B29" s="464" t="s">
        <v>124</v>
      </c>
      <c r="C29" s="464"/>
      <c r="D29" s="464"/>
      <c r="E29" s="464"/>
      <c r="F29" s="464"/>
      <c r="G29" s="464"/>
      <c r="H29" s="464"/>
      <c r="I29" s="464"/>
      <c r="J29" s="464"/>
      <c r="K29" s="464"/>
      <c r="L29" s="464"/>
      <c r="M29" s="464"/>
      <c r="N29" s="464"/>
      <c r="O29" s="464"/>
      <c r="P29" s="464"/>
      <c r="Q29" s="464"/>
      <c r="R29" s="464"/>
      <c r="S29" s="464"/>
      <c r="T29" s="464"/>
      <c r="U29" s="464"/>
      <c r="V29" s="464"/>
      <c r="W29" s="464"/>
      <c r="X29" s="464"/>
      <c r="Y29" s="503" t="str">
        <f>IF(COUNTIF(B30:B31,TRUE)&lt;&gt;1,"！ 一つ選択して☑にしてください","確認済み")</f>
        <v>！ 一つ選択して☑にしてください</v>
      </c>
      <c r="Z29" s="504"/>
      <c r="AA29" s="504"/>
      <c r="AB29" s="505"/>
      <c r="AE29" s="216"/>
    </row>
    <row r="30" spans="1:31" ht="15" customHeight="1">
      <c r="A30" s="139"/>
      <c r="B30" s="140" t="b">
        <v>0</v>
      </c>
      <c r="C30" s="110" t="s">
        <v>125</v>
      </c>
      <c r="D30" s="110"/>
      <c r="E30" s="110"/>
      <c r="F30" s="110"/>
      <c r="G30" s="110"/>
      <c r="H30" s="110"/>
      <c r="I30" s="110"/>
      <c r="J30" s="153"/>
      <c r="K30" s="110"/>
      <c r="L30" s="110"/>
      <c r="M30" s="110"/>
      <c r="N30" s="110"/>
      <c r="O30" s="110"/>
      <c r="P30" s="539" t="s">
        <v>268</v>
      </c>
      <c r="Q30" s="539"/>
      <c r="R30" s="539"/>
      <c r="S30" s="539"/>
      <c r="T30" s="539"/>
      <c r="U30" s="539"/>
      <c r="V30" s="539"/>
      <c r="W30" s="539"/>
      <c r="X30" s="540"/>
      <c r="Y30" s="509"/>
      <c r="Z30" s="510"/>
      <c r="AA30" s="510"/>
      <c r="AB30" s="511"/>
      <c r="AE30" s="216"/>
    </row>
    <row r="31" spans="1:31" ht="15" customHeight="1">
      <c r="A31" s="145"/>
      <c r="B31" s="154" t="b">
        <v>0</v>
      </c>
      <c r="C31" s="109" t="s">
        <v>126</v>
      </c>
      <c r="D31" s="109"/>
      <c r="E31" s="109"/>
      <c r="F31" s="109"/>
      <c r="G31" s="109"/>
      <c r="H31" s="109"/>
      <c r="I31" s="109"/>
      <c r="J31" s="109"/>
      <c r="K31" s="109"/>
      <c r="L31" s="109"/>
      <c r="M31" s="109"/>
      <c r="N31" s="109"/>
      <c r="O31" s="109"/>
      <c r="P31" s="541"/>
      <c r="Q31" s="541"/>
      <c r="R31" s="541"/>
      <c r="S31" s="541"/>
      <c r="T31" s="541"/>
      <c r="U31" s="541"/>
      <c r="V31" s="541"/>
      <c r="W31" s="541"/>
      <c r="X31" s="542"/>
      <c r="Y31" s="506"/>
      <c r="Z31" s="507"/>
      <c r="AA31" s="507"/>
      <c r="AB31" s="508"/>
      <c r="AE31" s="216"/>
    </row>
    <row r="32" spans="1:31" ht="15" customHeight="1">
      <c r="A32" s="155"/>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5"/>
      <c r="Z32" s="5"/>
      <c r="AA32" s="5"/>
      <c r="AB32" s="5"/>
      <c r="AE32" s="216"/>
    </row>
    <row r="33" spans="1:31" ht="15" customHeight="1">
      <c r="A33" s="244" t="s">
        <v>127</v>
      </c>
      <c r="B33" s="245" t="s">
        <v>128</v>
      </c>
      <c r="C33" s="109"/>
      <c r="D33" s="109"/>
      <c r="E33" s="109"/>
      <c r="F33" s="109"/>
      <c r="G33" s="109"/>
      <c r="H33" s="109"/>
      <c r="I33" s="109"/>
      <c r="J33" s="109"/>
      <c r="K33" s="109"/>
      <c r="L33" s="109"/>
      <c r="M33" s="109"/>
      <c r="N33" s="109"/>
      <c r="O33" s="156" t="b">
        <v>0</v>
      </c>
      <c r="P33" s="525" t="s">
        <v>129</v>
      </c>
      <c r="Q33" s="525"/>
      <c r="R33" s="525"/>
      <c r="S33" s="525"/>
      <c r="T33" s="525"/>
      <c r="U33" s="525"/>
      <c r="V33" s="525"/>
      <c r="W33" s="525"/>
      <c r="X33" s="525"/>
      <c r="Y33" s="525"/>
      <c r="AA33" s="1"/>
      <c r="AB33" s="1"/>
      <c r="AE33" s="216" t="s">
        <v>130</v>
      </c>
    </row>
    <row r="34" spans="1:31" ht="15" customHeight="1">
      <c r="A34" s="131">
        <v>1</v>
      </c>
      <c r="B34" s="464" t="s">
        <v>131</v>
      </c>
      <c r="C34" s="464"/>
      <c r="D34" s="464"/>
      <c r="E34" s="464"/>
      <c r="F34" s="464"/>
      <c r="G34" s="464"/>
      <c r="H34" s="464"/>
      <c r="I34" s="464"/>
      <c r="J34" s="464"/>
      <c r="K34" s="464"/>
      <c r="L34" s="464"/>
      <c r="M34" s="464"/>
      <c r="N34" s="464"/>
      <c r="O34" s="464"/>
      <c r="P34" s="464"/>
      <c r="Q34" s="464"/>
      <c r="R34" s="464"/>
      <c r="S34" s="464"/>
      <c r="T34" s="464"/>
      <c r="U34" s="464"/>
      <c r="V34" s="464"/>
      <c r="W34" s="464"/>
      <c r="X34" s="464"/>
      <c r="Y34" s="503" t="str">
        <f>IF(O33=TRUE,"入力不要",IF(AND(O33=FALSE,COUNTIF($B$35:$N$35,TRUE)&lt;&gt;1),"！ 一つ選択して☑にしてください","確認済み"))</f>
        <v>！ 一つ選択して☑にしてください</v>
      </c>
      <c r="Z34" s="504"/>
      <c r="AA34" s="504"/>
      <c r="AB34" s="505"/>
      <c r="AE34" s="216"/>
    </row>
    <row r="35" spans="1:31" ht="15" customHeight="1">
      <c r="A35" s="139"/>
      <c r="B35" s="140" t="b">
        <v>0</v>
      </c>
      <c r="C35" s="110" t="s">
        <v>132</v>
      </c>
      <c r="D35" s="110"/>
      <c r="E35" s="110"/>
      <c r="F35" s="142" t="b">
        <v>0</v>
      </c>
      <c r="G35" s="110" t="s">
        <v>133</v>
      </c>
      <c r="H35" s="110"/>
      <c r="I35" s="110"/>
      <c r="J35" s="110"/>
      <c r="K35" s="110"/>
      <c r="L35" s="110"/>
      <c r="M35" s="110"/>
      <c r="N35" s="110"/>
      <c r="O35" s="110"/>
      <c r="P35" s="110"/>
      <c r="Q35" s="110"/>
      <c r="R35" s="110"/>
      <c r="S35" s="110"/>
      <c r="T35" s="110"/>
      <c r="U35" s="110"/>
      <c r="V35" s="110"/>
      <c r="W35" s="110"/>
      <c r="X35" s="110"/>
      <c r="Y35" s="509"/>
      <c r="Z35" s="510"/>
      <c r="AA35" s="510"/>
      <c r="AB35" s="511"/>
      <c r="AE35" s="216"/>
    </row>
    <row r="36" spans="1:31" ht="30" customHeight="1">
      <c r="A36" s="145"/>
      <c r="B36" s="146"/>
      <c r="C36" s="109"/>
      <c r="D36" s="109"/>
      <c r="E36" s="109"/>
      <c r="F36" s="148" t="s">
        <v>134</v>
      </c>
      <c r="G36" s="528"/>
      <c r="H36" s="530"/>
      <c r="I36" s="530"/>
      <c r="J36" s="530"/>
      <c r="K36" s="530"/>
      <c r="L36" s="530"/>
      <c r="M36" s="530"/>
      <c r="N36" s="530"/>
      <c r="O36" s="530"/>
      <c r="P36" s="530"/>
      <c r="Q36" s="530"/>
      <c r="R36" s="530"/>
      <c r="S36" s="530"/>
      <c r="T36" s="530"/>
      <c r="U36" s="530"/>
      <c r="V36" s="530"/>
      <c r="W36" s="530"/>
      <c r="X36" s="531"/>
      <c r="Y36" s="506" t="str">
        <f>IF(AND(F35=TRUE,G36=""),"！ 不可の理由を記入してください","")</f>
        <v/>
      </c>
      <c r="Z36" s="507"/>
      <c r="AA36" s="507"/>
      <c r="AB36" s="508"/>
      <c r="AE36" s="216"/>
    </row>
    <row r="37" spans="1:31" ht="30" customHeight="1">
      <c r="A37" s="139">
        <v>2</v>
      </c>
      <c r="B37" s="464" t="s">
        <v>135</v>
      </c>
      <c r="C37" s="464"/>
      <c r="D37" s="464"/>
      <c r="E37" s="464"/>
      <c r="F37" s="464"/>
      <c r="G37" s="464"/>
      <c r="H37" s="464"/>
      <c r="I37" s="464"/>
      <c r="J37" s="464"/>
      <c r="K37" s="464"/>
      <c r="L37" s="464"/>
      <c r="M37" s="464"/>
      <c r="N37" s="464"/>
      <c r="O37" s="464"/>
      <c r="P37" s="464"/>
      <c r="Q37" s="464"/>
      <c r="R37" s="464"/>
      <c r="S37" s="464"/>
      <c r="T37" s="464"/>
      <c r="U37" s="464"/>
      <c r="V37" s="464"/>
      <c r="W37" s="464"/>
      <c r="X37" s="464"/>
      <c r="Y37" s="503" t="str">
        <f>IF(O33=TRUE,"入力不要",IF(AND(O33=FALSE,COUNTIF($B$38:$N$38,TRUE)&lt;&gt;1),"！ 一つ選択して☑にしてください","確認済み"))</f>
        <v>！ 一つ選択して☑にしてください</v>
      </c>
      <c r="Z37" s="504"/>
      <c r="AA37" s="504"/>
      <c r="AB37" s="505"/>
      <c r="AE37" s="216"/>
    </row>
    <row r="38" spans="1:31" ht="15" customHeight="1">
      <c r="A38" s="139"/>
      <c r="B38" s="140" t="b">
        <v>0</v>
      </c>
      <c r="C38" s="110" t="s">
        <v>136</v>
      </c>
      <c r="D38" s="110"/>
      <c r="E38" s="110"/>
      <c r="F38" s="142" t="b">
        <v>0</v>
      </c>
      <c r="G38" s="110" t="s">
        <v>137</v>
      </c>
      <c r="H38" s="110"/>
      <c r="I38" s="142"/>
      <c r="J38" s="110"/>
      <c r="K38" s="110"/>
      <c r="L38" s="110"/>
      <c r="M38" s="110"/>
      <c r="N38" s="110"/>
      <c r="O38" s="110"/>
      <c r="P38" s="110"/>
      <c r="Q38" s="110"/>
      <c r="R38" s="110"/>
      <c r="S38" s="110"/>
      <c r="T38" s="110"/>
      <c r="U38" s="110"/>
      <c r="V38" s="110"/>
      <c r="W38" s="110"/>
      <c r="X38" s="110"/>
      <c r="Y38" s="509"/>
      <c r="Z38" s="510"/>
      <c r="AA38" s="510"/>
      <c r="AB38" s="511"/>
      <c r="AE38" s="216"/>
    </row>
    <row r="39" spans="1:31" ht="30" customHeight="1">
      <c r="A39" s="146"/>
      <c r="B39" s="146"/>
      <c r="C39" s="109"/>
      <c r="D39" s="109"/>
      <c r="E39" s="109"/>
      <c r="F39" s="148" t="s">
        <v>134</v>
      </c>
      <c r="G39" s="528"/>
      <c r="H39" s="530"/>
      <c r="I39" s="530"/>
      <c r="J39" s="530"/>
      <c r="K39" s="530"/>
      <c r="L39" s="530"/>
      <c r="M39" s="530"/>
      <c r="N39" s="530"/>
      <c r="O39" s="530"/>
      <c r="P39" s="530"/>
      <c r="Q39" s="530"/>
      <c r="R39" s="530"/>
      <c r="S39" s="530"/>
      <c r="T39" s="530"/>
      <c r="U39" s="530"/>
      <c r="V39" s="530"/>
      <c r="W39" s="530"/>
      <c r="X39" s="531"/>
      <c r="Y39" s="506" t="str">
        <f>IF(AND(F38=TRUE,G39=""),"！ 不可の理由を記入してください","")</f>
        <v/>
      </c>
      <c r="Z39" s="507"/>
      <c r="AA39" s="507"/>
      <c r="AB39" s="508"/>
      <c r="AE39" s="216"/>
    </row>
    <row r="40" spans="1:31" ht="15" customHeight="1">
      <c r="A40" s="139">
        <v>3</v>
      </c>
      <c r="B40" s="36" t="s">
        <v>138</v>
      </c>
      <c r="Y40" s="503" t="str">
        <f>IF(O33=TRUE,"入力不要",IF(OR(O33=TRUE,COUNTIF(B41:X43,TRUE)&lt;&gt;0),"入力済み",IF(AND(B44=TRUE,M44&lt;&gt;""),"選択済み","！ 一つ以上選択して☑にしてください")))</f>
        <v>！ 一つ以上選択して☑にしてください</v>
      </c>
      <c r="Z40" s="504"/>
      <c r="AA40" s="504"/>
      <c r="AB40" s="505"/>
      <c r="AE40" s="216"/>
    </row>
    <row r="41" spans="1:31" ht="15" customHeight="1">
      <c r="A41" s="139"/>
      <c r="B41" s="140" t="b">
        <v>0</v>
      </c>
      <c r="C41" s="110" t="s">
        <v>139</v>
      </c>
      <c r="D41" s="110"/>
      <c r="E41" s="142" t="b">
        <v>0</v>
      </c>
      <c r="F41" s="110" t="s">
        <v>140</v>
      </c>
      <c r="G41" s="110"/>
      <c r="H41" s="110"/>
      <c r="I41" s="142" t="b">
        <v>0</v>
      </c>
      <c r="J41" s="110" t="s">
        <v>141</v>
      </c>
      <c r="K41" s="110"/>
      <c r="L41" s="110"/>
      <c r="M41" s="142" t="b">
        <v>0</v>
      </c>
      <c r="N41" s="110" t="s">
        <v>142</v>
      </c>
      <c r="O41" s="110"/>
      <c r="P41" s="110"/>
      <c r="Q41" s="110"/>
      <c r="R41" s="142" t="b">
        <v>0</v>
      </c>
      <c r="S41" s="110" t="s">
        <v>143</v>
      </c>
      <c r="T41" s="110"/>
      <c r="U41" s="142" t="b">
        <v>0</v>
      </c>
      <c r="V41" s="110" t="s">
        <v>144</v>
      </c>
      <c r="W41" s="110"/>
      <c r="X41" s="110"/>
      <c r="Y41" s="509"/>
      <c r="Z41" s="510"/>
      <c r="AA41" s="510"/>
      <c r="AB41" s="511"/>
      <c r="AE41" s="216" t="s">
        <v>318</v>
      </c>
    </row>
    <row r="42" spans="1:31" ht="15" customHeight="1">
      <c r="A42" s="139"/>
      <c r="B42" s="157" t="b">
        <v>0</v>
      </c>
      <c r="C42" s="36" t="s">
        <v>145</v>
      </c>
      <c r="F42" s="126" t="b">
        <v>0</v>
      </c>
      <c r="G42" s="36" t="s">
        <v>146</v>
      </c>
      <c r="J42" s="126" t="b">
        <v>0</v>
      </c>
      <c r="K42" s="36" t="s">
        <v>147</v>
      </c>
      <c r="N42" s="126" t="b">
        <v>0</v>
      </c>
      <c r="O42" s="36" t="s">
        <v>148</v>
      </c>
      <c r="R42" s="126" t="b">
        <v>0</v>
      </c>
      <c r="S42" s="36" t="s">
        <v>149</v>
      </c>
      <c r="V42" s="126" t="b">
        <v>0</v>
      </c>
      <c r="W42" s="36" t="s">
        <v>150</v>
      </c>
      <c r="Y42" s="509"/>
      <c r="Z42" s="510"/>
      <c r="AA42" s="510"/>
      <c r="AB42" s="511"/>
      <c r="AE42" s="216" t="s">
        <v>151</v>
      </c>
    </row>
    <row r="43" spans="1:31" ht="15" customHeight="1">
      <c r="A43" s="139"/>
      <c r="B43" s="157" t="b">
        <v>0</v>
      </c>
      <c r="C43" s="36" t="s">
        <v>152</v>
      </c>
      <c r="E43" s="126" t="b">
        <v>0</v>
      </c>
      <c r="F43" s="36" t="s">
        <v>153</v>
      </c>
      <c r="I43" s="126" t="b">
        <v>0</v>
      </c>
      <c r="J43" s="36" t="s">
        <v>154</v>
      </c>
      <c r="M43" s="126" t="b">
        <v>0</v>
      </c>
      <c r="N43" s="36" t="s">
        <v>155</v>
      </c>
      <c r="R43" s="126" t="b">
        <v>0</v>
      </c>
      <c r="S43" s="36" t="s">
        <v>156</v>
      </c>
      <c r="Y43" s="509"/>
      <c r="Z43" s="510"/>
      <c r="AA43" s="510"/>
      <c r="AB43" s="511"/>
      <c r="AE43" s="216"/>
    </row>
    <row r="44" spans="1:31" ht="15" customHeight="1">
      <c r="A44" s="133"/>
      <c r="B44" s="154" t="b">
        <v>0</v>
      </c>
      <c r="C44" s="109" t="s">
        <v>157</v>
      </c>
      <c r="D44" s="109"/>
      <c r="E44" s="148"/>
      <c r="F44" s="109"/>
      <c r="G44" s="109"/>
      <c r="H44" s="109"/>
      <c r="I44" s="109"/>
      <c r="L44" s="148" t="s">
        <v>158</v>
      </c>
      <c r="M44" s="530"/>
      <c r="N44" s="530"/>
      <c r="O44" s="530"/>
      <c r="P44" s="530"/>
      <c r="Q44" s="530"/>
      <c r="R44" s="530"/>
      <c r="S44" s="530"/>
      <c r="T44" s="530"/>
      <c r="U44" s="530"/>
      <c r="V44" s="530"/>
      <c r="W44" s="530"/>
      <c r="X44" s="109" t="s">
        <v>159</v>
      </c>
      <c r="Y44" s="506"/>
      <c r="Z44" s="507"/>
      <c r="AA44" s="507"/>
      <c r="AB44" s="508"/>
      <c r="AE44" s="216"/>
    </row>
    <row r="45" spans="1:31" ht="15" customHeight="1">
      <c r="A45" s="131">
        <v>4</v>
      </c>
      <c r="B45" s="110" t="s">
        <v>160</v>
      </c>
      <c r="C45" s="110"/>
      <c r="D45" s="110"/>
      <c r="E45" s="110"/>
      <c r="F45" s="110"/>
      <c r="G45" s="110"/>
      <c r="H45" s="110"/>
      <c r="I45" s="110"/>
      <c r="J45" s="110"/>
      <c r="K45" s="110"/>
      <c r="L45" s="110"/>
      <c r="M45" s="110"/>
      <c r="N45" s="110"/>
      <c r="O45" s="110"/>
      <c r="P45" s="110"/>
      <c r="Q45" s="110"/>
      <c r="R45" s="110"/>
      <c r="S45" s="110"/>
      <c r="T45" s="110"/>
      <c r="U45" s="110"/>
      <c r="V45" s="110"/>
      <c r="W45" s="110"/>
      <c r="X45" s="110"/>
      <c r="Y45" s="503" t="str">
        <f>IF(O33=TRUE,"入力不要",IF(AND(O33=FALSE,COUNTIF(B46:H46,TRUE)&lt;&gt;1),"！ 一つ選択して☑にしてください","選択済み"))</f>
        <v>！ 一つ選択して☑にしてください</v>
      </c>
      <c r="Z45" s="504"/>
      <c r="AA45" s="504"/>
      <c r="AB45" s="505"/>
      <c r="AE45" s="216"/>
    </row>
    <row r="46" spans="1:31" ht="15" customHeight="1">
      <c r="A46" s="139"/>
      <c r="B46" s="126" t="b">
        <v>0</v>
      </c>
      <c r="C46" s="36" t="s">
        <v>161</v>
      </c>
      <c r="G46" s="126" t="b">
        <v>0</v>
      </c>
      <c r="H46" s="36" t="s">
        <v>162</v>
      </c>
      <c r="Y46" s="509"/>
      <c r="Z46" s="510"/>
      <c r="AA46" s="510"/>
      <c r="AB46" s="511"/>
      <c r="AE46" s="216" t="s">
        <v>163</v>
      </c>
    </row>
    <row r="47" spans="1:31" ht="15" customHeight="1">
      <c r="A47" s="139"/>
      <c r="B47" s="158" t="s">
        <v>61</v>
      </c>
      <c r="C47" s="110" t="s">
        <v>164</v>
      </c>
      <c r="D47" s="110"/>
      <c r="E47" s="110"/>
      <c r="F47" s="110"/>
      <c r="G47" s="110"/>
      <c r="H47" s="110"/>
      <c r="I47" s="110"/>
      <c r="J47" s="110"/>
      <c r="K47" s="159" t="s">
        <v>61</v>
      </c>
      <c r="L47" s="110" t="s">
        <v>165</v>
      </c>
      <c r="M47" s="110"/>
      <c r="N47" s="110"/>
      <c r="O47" s="110"/>
      <c r="P47" s="110"/>
      <c r="Q47" s="110"/>
      <c r="R47" s="110"/>
      <c r="S47" s="110"/>
      <c r="T47" s="110"/>
      <c r="U47" s="110"/>
      <c r="V47" s="110"/>
      <c r="W47" s="110"/>
      <c r="X47" s="110"/>
      <c r="Y47" s="509" t="str">
        <f>IF(AND(G46=TRUE,COUNTIF(B47:X48,"〔　〕")=5),"！ 希望順に番号を入力してください","")</f>
        <v/>
      </c>
      <c r="Z47" s="510"/>
      <c r="AA47" s="510"/>
      <c r="AB47" s="511"/>
      <c r="AE47" s="216" t="s">
        <v>166</v>
      </c>
    </row>
    <row r="48" spans="1:31" ht="15" customHeight="1">
      <c r="A48" s="139"/>
      <c r="B48" s="160" t="s">
        <v>61</v>
      </c>
      <c r="C48" s="161" t="s">
        <v>167</v>
      </c>
      <c r="D48" s="161"/>
      <c r="E48" s="161"/>
      <c r="F48" s="161"/>
      <c r="G48" s="161"/>
      <c r="H48" s="161"/>
      <c r="I48" s="162" t="s">
        <v>61</v>
      </c>
      <c r="J48" s="161" t="s">
        <v>168</v>
      </c>
      <c r="K48" s="161"/>
      <c r="L48" s="161"/>
      <c r="M48" s="161"/>
      <c r="N48" s="161"/>
      <c r="O48" s="161"/>
      <c r="P48" s="162" t="s">
        <v>61</v>
      </c>
      <c r="Q48" s="161" t="s">
        <v>169</v>
      </c>
      <c r="R48" s="163"/>
      <c r="S48" s="161"/>
      <c r="T48" s="161"/>
      <c r="U48" s="161"/>
      <c r="V48" s="161"/>
      <c r="W48" s="161"/>
      <c r="X48" s="161"/>
      <c r="Y48" s="509"/>
      <c r="Z48" s="510"/>
      <c r="AA48" s="510"/>
      <c r="AB48" s="511"/>
      <c r="AE48" s="217" t="s">
        <v>170</v>
      </c>
    </row>
    <row r="49" spans="1:31" ht="15" customHeight="1">
      <c r="A49" s="139"/>
      <c r="B49" s="164"/>
      <c r="C49" s="36" t="s">
        <v>171</v>
      </c>
      <c r="Y49" s="509" t="str">
        <f>IF(AND(O33=FALSE,G46=TRUE,G50=""),"！ 理由を記入してください","")</f>
        <v/>
      </c>
      <c r="Z49" s="510"/>
      <c r="AA49" s="510"/>
      <c r="AB49" s="511"/>
      <c r="AE49" s="217" t="s">
        <v>172</v>
      </c>
    </row>
    <row r="50" spans="1:31" ht="30" customHeight="1">
      <c r="A50" s="145"/>
      <c r="B50" s="146"/>
      <c r="C50" s="165" t="b">
        <v>0</v>
      </c>
      <c r="D50" s="109"/>
      <c r="E50" s="109"/>
      <c r="F50" s="148" t="s">
        <v>173</v>
      </c>
      <c r="G50" s="523"/>
      <c r="H50" s="523"/>
      <c r="I50" s="523"/>
      <c r="J50" s="523"/>
      <c r="K50" s="523"/>
      <c r="L50" s="523"/>
      <c r="M50" s="523"/>
      <c r="N50" s="523"/>
      <c r="O50" s="523"/>
      <c r="P50" s="523"/>
      <c r="Q50" s="523"/>
      <c r="R50" s="523"/>
      <c r="S50" s="523"/>
      <c r="T50" s="523"/>
      <c r="U50" s="523"/>
      <c r="V50" s="523"/>
      <c r="W50" s="523"/>
      <c r="X50" s="524"/>
      <c r="Y50" s="506"/>
      <c r="Z50" s="507"/>
      <c r="AA50" s="507"/>
      <c r="AB50" s="508"/>
      <c r="AE50" s="216"/>
    </row>
    <row r="51" spans="1:31" ht="15" customHeight="1">
      <c r="A51" s="124"/>
      <c r="Y51" s="1"/>
      <c r="Z51" s="1"/>
      <c r="AA51" s="1"/>
      <c r="AB51" s="1"/>
      <c r="AE51" s="216"/>
    </row>
    <row r="52" spans="1:31" ht="15" customHeight="1">
      <c r="A52" s="244" t="s">
        <v>174</v>
      </c>
      <c r="B52" s="245" t="s">
        <v>175</v>
      </c>
      <c r="C52" s="109"/>
      <c r="D52" s="109"/>
      <c r="E52" s="109"/>
      <c r="F52" s="109"/>
      <c r="G52" s="109"/>
      <c r="H52" s="109"/>
      <c r="I52" s="109"/>
      <c r="J52" s="109"/>
      <c r="K52" s="109"/>
      <c r="L52" s="109"/>
      <c r="M52" s="109"/>
      <c r="N52" s="109"/>
      <c r="O52" s="166" t="b">
        <v>0</v>
      </c>
      <c r="P52" s="525" t="s">
        <v>176</v>
      </c>
      <c r="Q52" s="525"/>
      <c r="R52" s="525"/>
      <c r="S52" s="525"/>
      <c r="T52" s="525"/>
      <c r="U52" s="525"/>
      <c r="V52" s="525"/>
      <c r="W52" s="525"/>
      <c r="X52" s="525"/>
      <c r="Y52" s="525"/>
      <c r="AA52" s="1"/>
      <c r="AB52" s="1"/>
      <c r="AE52" s="216" t="s">
        <v>177</v>
      </c>
    </row>
    <row r="53" spans="1:31" ht="15" customHeight="1">
      <c r="A53" s="139">
        <v>1</v>
      </c>
      <c r="B53" s="110" t="s">
        <v>178</v>
      </c>
      <c r="C53" s="110"/>
      <c r="D53" s="110"/>
      <c r="E53" s="110"/>
      <c r="F53" s="110"/>
      <c r="G53" s="110"/>
      <c r="H53" s="110"/>
      <c r="I53" s="110"/>
      <c r="J53" s="110"/>
      <c r="K53" s="110"/>
      <c r="L53" s="110"/>
      <c r="M53" s="110"/>
      <c r="N53" s="110"/>
      <c r="O53" s="110"/>
      <c r="P53" s="110"/>
      <c r="Q53" s="110"/>
      <c r="R53" s="110"/>
      <c r="S53" s="110"/>
      <c r="T53" s="110"/>
      <c r="U53" s="110"/>
      <c r="V53" s="110"/>
      <c r="W53" s="110"/>
      <c r="X53" s="167"/>
      <c r="Y53" s="504" t="str">
        <f>IF(O52=TRUE,"入力不要",IF(AND(O52=FALSE,L54=FALSE,B54=FALSE,G54=FALSE),"！ 選択して☑にしてください","入力済み"))</f>
        <v>！ 選択して☑にしてください</v>
      </c>
      <c r="Z53" s="504"/>
      <c r="AA53" s="504"/>
      <c r="AB53" s="505"/>
      <c r="AE53" s="216"/>
    </row>
    <row r="54" spans="1:31" ht="15" customHeight="1">
      <c r="A54" s="139"/>
      <c r="B54" s="168" t="b">
        <v>0</v>
      </c>
      <c r="C54" s="106" t="s">
        <v>179</v>
      </c>
      <c r="D54" s="106"/>
      <c r="E54" s="106"/>
      <c r="F54" s="106"/>
      <c r="G54" s="169" t="b">
        <v>0</v>
      </c>
      <c r="H54" s="106" t="s">
        <v>180</v>
      </c>
      <c r="I54" s="106"/>
      <c r="J54" s="106"/>
      <c r="K54" s="106"/>
      <c r="L54" s="169" t="b">
        <v>0</v>
      </c>
      <c r="M54" s="106" t="s">
        <v>123</v>
      </c>
      <c r="N54" s="106"/>
      <c r="O54" s="106"/>
      <c r="P54" s="106"/>
      <c r="Q54" s="106"/>
      <c r="R54" s="106"/>
      <c r="S54" s="106"/>
      <c r="T54" s="106"/>
      <c r="U54" s="106"/>
      <c r="V54" s="106"/>
      <c r="W54" s="106"/>
      <c r="X54" s="170"/>
      <c r="Y54" s="526"/>
      <c r="Z54" s="526"/>
      <c r="AA54" s="526"/>
      <c r="AB54" s="527"/>
      <c r="AE54" s="216" t="s">
        <v>181</v>
      </c>
    </row>
    <row r="55" spans="1:31" ht="15" customHeight="1">
      <c r="A55" s="139"/>
      <c r="B55" s="164"/>
      <c r="C55" s="36" t="s">
        <v>182</v>
      </c>
      <c r="X55" s="171"/>
      <c r="Y55" s="510" t="str">
        <f>IF(O52=TRUE,"入力不要",IF(AND(O52=FALSE,D56=""),"！ ご事情を具体的に記入してください",""))</f>
        <v>！ ご事情を具体的に記入してください</v>
      </c>
      <c r="Z55" s="510"/>
      <c r="AA55" s="510"/>
      <c r="AB55" s="511"/>
      <c r="AE55" s="216"/>
    </row>
    <row r="56" spans="1:31" ht="30" customHeight="1">
      <c r="A56" s="145"/>
      <c r="B56" s="172"/>
      <c r="C56" s="151"/>
      <c r="D56" s="528"/>
      <c r="E56" s="528"/>
      <c r="F56" s="528"/>
      <c r="G56" s="528"/>
      <c r="H56" s="528"/>
      <c r="I56" s="528"/>
      <c r="J56" s="528"/>
      <c r="K56" s="528"/>
      <c r="L56" s="528"/>
      <c r="M56" s="528"/>
      <c r="N56" s="528"/>
      <c r="O56" s="528"/>
      <c r="P56" s="528"/>
      <c r="Q56" s="528"/>
      <c r="R56" s="528"/>
      <c r="S56" s="528"/>
      <c r="T56" s="528"/>
      <c r="U56" s="528"/>
      <c r="V56" s="528"/>
      <c r="W56" s="528"/>
      <c r="X56" s="529"/>
      <c r="Y56" s="526"/>
      <c r="Z56" s="526"/>
      <c r="AA56" s="526"/>
      <c r="AB56" s="527"/>
      <c r="AE56" s="216"/>
    </row>
    <row r="57" spans="1:31" ht="15" customHeight="1">
      <c r="A57" s="139">
        <v>2</v>
      </c>
      <c r="B57" s="36" t="s">
        <v>183</v>
      </c>
      <c r="X57" s="171"/>
      <c r="Y57" s="503" t="str">
        <f>IF(O52=TRUE,"入力不要",IF(AND(O52=FALSE,N58=FALSE),"！ 確認して☑にしてください","確認済み"))</f>
        <v>！ 確認して☑にしてください</v>
      </c>
      <c r="Z57" s="504"/>
      <c r="AA57" s="504"/>
      <c r="AB57" s="505"/>
      <c r="AE57" s="216"/>
    </row>
    <row r="58" spans="1:31" ht="15" customHeight="1">
      <c r="A58" s="139"/>
      <c r="B58" s="36" t="s">
        <v>184</v>
      </c>
      <c r="N58" s="173" t="b">
        <v>0</v>
      </c>
      <c r="O58" s="36" t="s">
        <v>185</v>
      </c>
      <c r="X58" s="171"/>
      <c r="Y58" s="506"/>
      <c r="Z58" s="507"/>
      <c r="AA58" s="507"/>
      <c r="AB58" s="508"/>
      <c r="AE58" s="216" t="s">
        <v>186</v>
      </c>
    </row>
    <row r="59" spans="1:31" ht="15" customHeight="1">
      <c r="A59" s="139"/>
      <c r="B59" s="131" t="s">
        <v>187</v>
      </c>
      <c r="C59" s="110" t="s">
        <v>188</v>
      </c>
      <c r="D59" s="110"/>
      <c r="E59" s="110"/>
      <c r="F59" s="110"/>
      <c r="G59" s="110"/>
      <c r="H59" s="110"/>
      <c r="I59" s="110"/>
      <c r="J59" s="110"/>
      <c r="K59" s="110"/>
      <c r="L59" s="110"/>
      <c r="M59" s="110"/>
      <c r="N59" s="110"/>
      <c r="O59" s="110"/>
      <c r="P59" s="110"/>
      <c r="Q59" s="110"/>
      <c r="R59" s="110"/>
      <c r="S59" s="110"/>
      <c r="T59" s="110"/>
      <c r="U59" s="110"/>
      <c r="V59" s="110"/>
      <c r="W59" s="110"/>
      <c r="X59" s="167"/>
      <c r="Y59" s="503" t="str">
        <f>IF(N58=FALSE,"",IF(AND(O52=FALSE,COUNTIF(C60:C63,"〔　〕")&gt;=1),"！ 希望順（希望しないものには「×」）を選択して入力してください","入力済み"))</f>
        <v/>
      </c>
      <c r="Z59" s="504"/>
      <c r="AA59" s="504"/>
      <c r="AB59" s="505"/>
      <c r="AE59" s="217"/>
    </row>
    <row r="60" spans="1:31" ht="15" customHeight="1">
      <c r="A60" s="139"/>
      <c r="B60" s="164"/>
      <c r="C60" s="174" t="s">
        <v>61</v>
      </c>
      <c r="D60" s="36" t="s">
        <v>189</v>
      </c>
      <c r="X60" s="171"/>
      <c r="Y60" s="509"/>
      <c r="Z60" s="510"/>
      <c r="AA60" s="510"/>
      <c r="AB60" s="511"/>
      <c r="AE60" s="216" t="s">
        <v>190</v>
      </c>
    </row>
    <row r="61" spans="1:31" ht="15" customHeight="1">
      <c r="A61" s="139"/>
      <c r="B61" s="164"/>
      <c r="C61" s="174" t="s">
        <v>61</v>
      </c>
      <c r="D61" s="36" t="s">
        <v>191</v>
      </c>
      <c r="X61" s="171"/>
      <c r="Y61" s="509"/>
      <c r="Z61" s="510"/>
      <c r="AA61" s="510"/>
      <c r="AB61" s="511"/>
      <c r="AE61" s="215"/>
    </row>
    <row r="62" spans="1:31" ht="15" customHeight="1">
      <c r="A62" s="139"/>
      <c r="B62" s="164"/>
      <c r="C62" s="174" t="s">
        <v>61</v>
      </c>
      <c r="D62" s="36" t="s">
        <v>192</v>
      </c>
      <c r="X62" s="171"/>
      <c r="Y62" s="509"/>
      <c r="Z62" s="510"/>
      <c r="AA62" s="510"/>
      <c r="AB62" s="511"/>
      <c r="AE62" s="216"/>
    </row>
    <row r="63" spans="1:31" ht="15" customHeight="1">
      <c r="A63" s="139"/>
      <c r="B63" s="164"/>
      <c r="C63" s="174" t="s">
        <v>61</v>
      </c>
      <c r="D63" s="36" t="s">
        <v>193</v>
      </c>
      <c r="X63" s="171"/>
      <c r="Y63" s="509"/>
      <c r="Z63" s="510"/>
      <c r="AA63" s="510"/>
      <c r="AB63" s="511"/>
      <c r="AE63" s="216"/>
    </row>
    <row r="64" spans="1:31" ht="15" customHeight="1">
      <c r="A64" s="139"/>
      <c r="B64" s="175"/>
      <c r="C64" s="161"/>
      <c r="D64" s="161"/>
      <c r="E64" s="161"/>
      <c r="F64" s="161"/>
      <c r="G64" s="161"/>
      <c r="H64" s="161"/>
      <c r="I64" s="161"/>
      <c r="J64" s="161"/>
      <c r="K64" s="161"/>
      <c r="L64" s="161"/>
      <c r="M64" s="161"/>
      <c r="N64" s="161"/>
      <c r="O64" s="161"/>
      <c r="P64" s="161"/>
      <c r="Q64" s="161"/>
      <c r="R64" s="161"/>
      <c r="S64" s="161"/>
      <c r="T64" s="161"/>
      <c r="U64" s="161"/>
      <c r="V64" s="161"/>
      <c r="W64" s="161"/>
      <c r="X64" s="176"/>
      <c r="Y64" s="513"/>
      <c r="Z64" s="514"/>
      <c r="AA64" s="514"/>
      <c r="AB64" s="515"/>
      <c r="AE64" s="216"/>
    </row>
    <row r="65" spans="1:31" ht="15" customHeight="1">
      <c r="A65" s="139"/>
      <c r="B65" s="139" t="s">
        <v>194</v>
      </c>
      <c r="C65" s="36" t="s">
        <v>195</v>
      </c>
      <c r="F65" s="36" t="s">
        <v>196</v>
      </c>
      <c r="X65" s="171"/>
      <c r="Y65" s="516" t="str">
        <f>IF(N58=FALSE,"",IF(AND(N58=TRUE,COUNTIF(C66:C74,"〔　〕")=6),"！ 職務を選択し、希望順を入力してください","入力済み"))</f>
        <v/>
      </c>
      <c r="Z65" s="517"/>
      <c r="AA65" s="517"/>
      <c r="AB65" s="518"/>
      <c r="AE65" s="216" t="s">
        <v>197</v>
      </c>
    </row>
    <row r="66" spans="1:31" ht="15" customHeight="1">
      <c r="A66" s="139"/>
      <c r="B66" s="164"/>
      <c r="C66" s="177" t="s">
        <v>61</v>
      </c>
      <c r="D66" s="36" t="s">
        <v>269</v>
      </c>
      <c r="E66" s="178"/>
      <c r="F66" s="178"/>
      <c r="G66" s="178"/>
      <c r="H66" s="178"/>
      <c r="I66" s="178"/>
      <c r="J66" s="178"/>
      <c r="K66" s="178"/>
      <c r="L66" s="178"/>
      <c r="M66" s="178"/>
      <c r="N66" s="178"/>
      <c r="O66" s="178"/>
      <c r="P66" s="178"/>
      <c r="Q66" s="178"/>
      <c r="R66" s="178"/>
      <c r="S66" s="178"/>
      <c r="T66" s="178"/>
      <c r="U66" s="178"/>
      <c r="V66" s="178"/>
      <c r="W66" s="178"/>
      <c r="X66" s="179"/>
      <c r="Y66" s="509"/>
      <c r="Z66" s="510"/>
      <c r="AA66" s="510"/>
      <c r="AB66" s="511"/>
    </row>
    <row r="67" spans="1:31" ht="15" customHeight="1">
      <c r="A67" s="139"/>
      <c r="B67" s="164"/>
      <c r="C67" s="177" t="s">
        <v>61</v>
      </c>
      <c r="D67" s="36" t="s">
        <v>317</v>
      </c>
      <c r="E67" s="178"/>
      <c r="F67" s="178"/>
      <c r="G67" s="178"/>
      <c r="H67" s="178"/>
      <c r="I67" s="178"/>
      <c r="J67" s="178"/>
      <c r="K67" s="178"/>
      <c r="L67" s="178"/>
      <c r="M67" s="178"/>
      <c r="N67" s="178"/>
      <c r="O67" s="178"/>
      <c r="P67" s="178"/>
      <c r="Q67" s="178"/>
      <c r="R67" s="178"/>
      <c r="S67" s="178"/>
      <c r="T67" s="178"/>
      <c r="U67" s="178"/>
      <c r="V67" s="178"/>
      <c r="W67" s="178"/>
      <c r="X67" s="179"/>
      <c r="Y67" s="509"/>
      <c r="Z67" s="510"/>
      <c r="AA67" s="510"/>
      <c r="AB67" s="511"/>
      <c r="AE67" s="216" t="s">
        <v>198</v>
      </c>
    </row>
    <row r="68" spans="1:31" ht="15" customHeight="1">
      <c r="A68" s="139"/>
      <c r="B68" s="164"/>
      <c r="F68" s="36" t="s">
        <v>199</v>
      </c>
      <c r="X68" s="171"/>
      <c r="Y68" s="509" t="str">
        <f>IF(AND(C67&lt;&gt;"〔　〕",COUNTIF(E69:V70,"〔　〕")=10),"！ 希望教科を選択してください","")</f>
        <v/>
      </c>
      <c r="Z68" s="510"/>
      <c r="AA68" s="510"/>
      <c r="AB68" s="511"/>
    </row>
    <row r="69" spans="1:31" ht="15" customHeight="1">
      <c r="A69" s="139"/>
      <c r="B69" s="164"/>
      <c r="D69" s="294"/>
      <c r="E69" s="177" t="s">
        <v>61</v>
      </c>
      <c r="F69" s="36" t="s">
        <v>200</v>
      </c>
      <c r="H69" s="177" t="s">
        <v>61</v>
      </c>
      <c r="I69" s="36" t="s">
        <v>201</v>
      </c>
      <c r="K69" s="177" t="s">
        <v>61</v>
      </c>
      <c r="L69" s="36" t="s">
        <v>202</v>
      </c>
      <c r="N69" s="177" t="s">
        <v>61</v>
      </c>
      <c r="O69" s="36" t="s">
        <v>203</v>
      </c>
      <c r="Q69" s="177" t="s">
        <v>61</v>
      </c>
      <c r="R69" s="36" t="s">
        <v>204</v>
      </c>
      <c r="T69" s="177" t="s">
        <v>61</v>
      </c>
      <c r="U69" s="36" t="s">
        <v>205</v>
      </c>
      <c r="X69" s="171"/>
      <c r="Y69" s="509"/>
      <c r="Z69" s="510"/>
      <c r="AA69" s="510"/>
      <c r="AB69" s="511"/>
      <c r="AE69" s="216"/>
    </row>
    <row r="70" spans="1:31" ht="15" customHeight="1">
      <c r="A70" s="139"/>
      <c r="B70" s="164"/>
      <c r="D70" s="294"/>
      <c r="E70" s="177" t="s">
        <v>61</v>
      </c>
      <c r="F70" s="36" t="s">
        <v>206</v>
      </c>
      <c r="H70" s="177" t="s">
        <v>61</v>
      </c>
      <c r="I70" s="36" t="s">
        <v>207</v>
      </c>
      <c r="K70" s="177" t="s">
        <v>61</v>
      </c>
      <c r="L70" s="36" t="s">
        <v>208</v>
      </c>
      <c r="N70" s="177" t="s">
        <v>61</v>
      </c>
      <c r="O70" s="36" t="s">
        <v>209</v>
      </c>
      <c r="X70" s="171"/>
      <c r="Y70" s="509"/>
      <c r="Z70" s="510"/>
      <c r="AA70" s="510"/>
      <c r="AB70" s="511"/>
      <c r="AE70" s="216"/>
    </row>
    <row r="71" spans="1:31" ht="15" customHeight="1">
      <c r="A71" s="139"/>
      <c r="B71" s="164"/>
      <c r="C71" s="177" t="s">
        <v>61</v>
      </c>
      <c r="D71" s="36" t="s">
        <v>210</v>
      </c>
      <c r="E71" s="178"/>
      <c r="F71" s="178"/>
      <c r="G71" s="178"/>
      <c r="H71" s="178"/>
      <c r="I71" s="178"/>
      <c r="J71" s="178"/>
      <c r="K71" s="178"/>
      <c r="L71" s="178"/>
      <c r="M71" s="178"/>
      <c r="N71" s="178"/>
      <c r="O71" s="178"/>
      <c r="P71" s="178"/>
      <c r="Q71" s="178"/>
      <c r="R71" s="178"/>
      <c r="S71" s="178"/>
      <c r="T71" s="178"/>
      <c r="U71" s="178"/>
      <c r="V71" s="178"/>
      <c r="W71" s="178"/>
      <c r="X71" s="179"/>
      <c r="Y71" s="1"/>
      <c r="Z71" s="1"/>
      <c r="AA71" s="1"/>
      <c r="AB71" s="4"/>
      <c r="AE71" s="216"/>
    </row>
    <row r="72" spans="1:31" ht="15" customHeight="1">
      <c r="A72" s="139"/>
      <c r="B72" s="164"/>
      <c r="C72" s="177" t="s">
        <v>61</v>
      </c>
      <c r="D72" s="36" t="s">
        <v>361</v>
      </c>
      <c r="E72" s="178"/>
      <c r="F72" s="178"/>
      <c r="G72" s="178"/>
      <c r="H72" s="178"/>
      <c r="I72" s="178"/>
      <c r="J72" s="178"/>
      <c r="K72" s="178"/>
      <c r="L72" s="178"/>
      <c r="M72" s="178"/>
      <c r="N72" s="178"/>
      <c r="O72" s="178"/>
      <c r="P72" s="178"/>
      <c r="Q72" s="178"/>
      <c r="R72" s="178"/>
      <c r="S72" s="178"/>
      <c r="T72" s="178"/>
      <c r="U72" s="178"/>
      <c r="V72" s="178"/>
      <c r="W72" s="178"/>
      <c r="X72" s="179"/>
      <c r="Y72" s="1"/>
      <c r="Z72" s="1"/>
      <c r="AA72" s="1"/>
      <c r="AB72" s="4"/>
      <c r="AE72" s="216"/>
    </row>
    <row r="73" spans="1:31" ht="22.5" customHeight="1">
      <c r="A73" s="139"/>
      <c r="B73" s="164"/>
      <c r="C73" s="180" t="s">
        <v>61</v>
      </c>
      <c r="D73" s="355" t="s">
        <v>211</v>
      </c>
      <c r="E73" s="181"/>
      <c r="F73" s="181"/>
      <c r="G73" s="181"/>
      <c r="H73" s="181"/>
      <c r="I73" s="181"/>
      <c r="J73" s="181"/>
      <c r="K73" s="181"/>
      <c r="L73" s="181"/>
      <c r="M73" s="181"/>
      <c r="N73" s="181"/>
      <c r="O73" s="181"/>
      <c r="P73" s="181"/>
      <c r="Q73" s="181"/>
      <c r="R73" s="181"/>
      <c r="S73" s="181"/>
      <c r="T73" s="181"/>
      <c r="U73" s="181"/>
      <c r="V73" s="181"/>
      <c r="W73" s="181"/>
      <c r="X73" s="182"/>
      <c r="Y73" s="1"/>
      <c r="Z73" s="1"/>
      <c r="AA73" s="1"/>
      <c r="AB73" s="4"/>
      <c r="AE73" s="216"/>
    </row>
    <row r="74" spans="1:31" ht="22.5" customHeight="1">
      <c r="A74" s="133"/>
      <c r="B74" s="146"/>
      <c r="C74" s="183" t="s">
        <v>61</v>
      </c>
      <c r="D74" s="109" t="s">
        <v>212</v>
      </c>
      <c r="E74" s="109"/>
      <c r="F74" s="109"/>
      <c r="G74" s="109"/>
      <c r="H74" s="109"/>
      <c r="I74" s="109"/>
      <c r="J74" s="109"/>
      <c r="K74" s="109"/>
      <c r="L74" s="109"/>
      <c r="M74" s="109"/>
      <c r="N74" s="109"/>
      <c r="O74" s="109"/>
      <c r="P74" s="109"/>
      <c r="Q74" s="109"/>
      <c r="R74" s="109"/>
      <c r="S74" s="109"/>
      <c r="T74" s="109"/>
      <c r="U74" s="109"/>
      <c r="V74" s="109"/>
      <c r="W74" s="109"/>
      <c r="X74" s="152"/>
      <c r="Y74" s="206"/>
      <c r="Z74" s="206"/>
      <c r="AA74" s="206"/>
      <c r="AB74" s="207"/>
      <c r="AE74" s="216"/>
    </row>
    <row r="75" spans="1:31" ht="15" customHeight="1">
      <c r="A75" s="155"/>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5"/>
      <c r="Z75" s="5"/>
      <c r="AA75" s="5"/>
      <c r="AB75" s="5"/>
      <c r="AE75" s="216"/>
    </row>
    <row r="76" spans="1:31" ht="15" customHeight="1">
      <c r="A76" s="244" t="s">
        <v>213</v>
      </c>
      <c r="B76" s="245" t="s">
        <v>214</v>
      </c>
      <c r="C76" s="109"/>
      <c r="D76" s="109"/>
      <c r="E76" s="109"/>
      <c r="F76" s="109"/>
      <c r="G76" s="109"/>
      <c r="H76" s="109"/>
      <c r="I76" s="109"/>
      <c r="J76" s="109"/>
      <c r="K76" s="109"/>
      <c r="L76" s="109"/>
      <c r="M76" s="109"/>
      <c r="N76" s="109"/>
      <c r="O76" s="109"/>
      <c r="P76" s="109"/>
      <c r="Q76" s="109"/>
      <c r="R76" s="109"/>
      <c r="S76" s="109"/>
      <c r="T76" s="109"/>
      <c r="U76" s="109"/>
      <c r="V76" s="109"/>
      <c r="W76" s="109"/>
      <c r="X76" s="109"/>
      <c r="Y76" s="206"/>
      <c r="Z76" s="206"/>
      <c r="AA76" s="206"/>
      <c r="AB76" s="206"/>
      <c r="AE76" s="216"/>
    </row>
    <row r="77" spans="1:31" ht="30" customHeight="1">
      <c r="A77" s="131">
        <v>1</v>
      </c>
      <c r="B77" s="464" t="s">
        <v>215</v>
      </c>
      <c r="C77" s="464"/>
      <c r="D77" s="464"/>
      <c r="E77" s="464"/>
      <c r="F77" s="464"/>
      <c r="G77" s="464"/>
      <c r="H77" s="464"/>
      <c r="I77" s="464"/>
      <c r="J77" s="464"/>
      <c r="K77" s="464"/>
      <c r="L77" s="464"/>
      <c r="M77" s="464"/>
      <c r="N77" s="464"/>
      <c r="O77" s="464"/>
      <c r="P77" s="464"/>
      <c r="Q77" s="464"/>
      <c r="R77" s="464"/>
      <c r="S77" s="464"/>
      <c r="T77" s="464"/>
      <c r="U77" s="464"/>
      <c r="V77" s="464"/>
      <c r="W77" s="464"/>
      <c r="X77" s="464"/>
      <c r="Y77" s="503" t="str">
        <f>IF(COUNTIF(B78:B79,TRUE)&lt;&gt;1,"！ 一つ選択して☑にしてください","確認済み")</f>
        <v>！ 一つ選択して☑にしてください</v>
      </c>
      <c r="Z77" s="504"/>
      <c r="AA77" s="504"/>
      <c r="AB77" s="505"/>
      <c r="AE77" s="216"/>
    </row>
    <row r="78" spans="1:31" ht="16.5" customHeight="1">
      <c r="A78" s="139"/>
      <c r="B78" s="140" t="b">
        <v>0</v>
      </c>
      <c r="C78" s="110" t="s">
        <v>216</v>
      </c>
      <c r="D78" s="110"/>
      <c r="E78" s="110"/>
      <c r="F78" s="110"/>
      <c r="G78" s="110"/>
      <c r="H78" s="110"/>
      <c r="I78" s="110"/>
      <c r="J78" s="153" t="s">
        <v>217</v>
      </c>
      <c r="K78" s="512"/>
      <c r="L78" s="512"/>
      <c r="M78" s="512"/>
      <c r="N78" s="512"/>
      <c r="O78" s="512"/>
      <c r="P78" s="512"/>
      <c r="Q78" s="512"/>
      <c r="R78" s="512"/>
      <c r="S78" s="512"/>
      <c r="T78" s="512"/>
      <c r="U78" s="512"/>
      <c r="V78" s="512"/>
      <c r="W78" s="512"/>
      <c r="X78" s="110" t="s">
        <v>51</v>
      </c>
      <c r="Y78" s="509"/>
      <c r="Z78" s="510"/>
      <c r="AA78" s="510"/>
      <c r="AB78" s="511"/>
      <c r="AE78" s="216" t="s">
        <v>375</v>
      </c>
    </row>
    <row r="79" spans="1:31" ht="16.5" customHeight="1">
      <c r="A79" s="145"/>
      <c r="B79" s="154" t="b">
        <v>0</v>
      </c>
      <c r="C79" s="109" t="s">
        <v>218</v>
      </c>
      <c r="D79" s="109"/>
      <c r="E79" s="109"/>
      <c r="F79" s="109"/>
      <c r="G79" s="109"/>
      <c r="H79" s="109"/>
      <c r="I79" s="109"/>
      <c r="J79" s="109"/>
      <c r="K79" s="109"/>
      <c r="L79" s="109"/>
      <c r="M79" s="109"/>
      <c r="N79" s="109"/>
      <c r="O79" s="109"/>
      <c r="P79" s="109"/>
      <c r="Q79" s="109"/>
      <c r="R79" s="109"/>
      <c r="S79" s="109"/>
      <c r="T79" s="109"/>
      <c r="U79" s="109"/>
      <c r="V79" s="109"/>
      <c r="W79" s="109"/>
      <c r="X79" s="109"/>
      <c r="Y79" s="506"/>
      <c r="Z79" s="507"/>
      <c r="AA79" s="507"/>
      <c r="AB79" s="508"/>
      <c r="AE79" s="216"/>
    </row>
    <row r="80" spans="1:31" ht="15" customHeight="1">
      <c r="A80" s="131">
        <v>2</v>
      </c>
      <c r="B80" s="135" t="s">
        <v>219</v>
      </c>
      <c r="C80" s="135"/>
      <c r="D80" s="135"/>
      <c r="E80" s="135"/>
      <c r="F80" s="135"/>
      <c r="G80" s="135"/>
      <c r="H80" s="135"/>
      <c r="I80" s="135"/>
      <c r="J80" s="135"/>
      <c r="K80" s="135"/>
      <c r="L80" s="135"/>
      <c r="M80" s="135"/>
      <c r="N80" s="135"/>
      <c r="O80" s="135"/>
      <c r="P80" s="135"/>
      <c r="Q80" s="135"/>
      <c r="R80" s="135"/>
      <c r="S80" s="135"/>
      <c r="T80" s="135"/>
      <c r="U80" s="135"/>
      <c r="V80" s="135"/>
      <c r="W80" s="135"/>
      <c r="X80" s="135"/>
      <c r="Y80" s="2"/>
      <c r="Z80" s="2"/>
      <c r="AA80" s="2"/>
      <c r="AB80" s="3"/>
    </row>
    <row r="81" spans="1:31" ht="67.5" customHeight="1">
      <c r="A81" s="146"/>
      <c r="B81" s="519"/>
      <c r="C81" s="520"/>
      <c r="D81" s="520"/>
      <c r="E81" s="520"/>
      <c r="F81" s="520"/>
      <c r="G81" s="520"/>
      <c r="H81" s="520"/>
      <c r="I81" s="520"/>
      <c r="J81" s="520"/>
      <c r="K81" s="520"/>
      <c r="L81" s="520"/>
      <c r="M81" s="520"/>
      <c r="N81" s="520"/>
      <c r="O81" s="520"/>
      <c r="P81" s="520"/>
      <c r="Q81" s="520"/>
      <c r="R81" s="520"/>
      <c r="S81" s="520"/>
      <c r="T81" s="520"/>
      <c r="U81" s="520"/>
      <c r="V81" s="520"/>
      <c r="W81" s="520"/>
      <c r="X81" s="520"/>
      <c r="Y81" s="521"/>
      <c r="Z81" s="521"/>
      <c r="AA81" s="521"/>
      <c r="AB81" s="522"/>
      <c r="AE81" s="262" t="s">
        <v>220</v>
      </c>
    </row>
    <row r="82" spans="1:31" ht="15" customHeight="1">
      <c r="A82" s="124"/>
      <c r="Y82" s="1"/>
      <c r="Z82" s="1"/>
      <c r="AA82" s="1"/>
      <c r="AB82" s="1"/>
      <c r="AE82" s="216"/>
    </row>
    <row r="83" spans="1:31" ht="15" customHeight="1">
      <c r="A83" s="243" t="s">
        <v>221</v>
      </c>
      <c r="Y83" s="1"/>
      <c r="Z83" s="1"/>
      <c r="AA83" s="1"/>
      <c r="AB83" s="1"/>
      <c r="AE83" s="216"/>
    </row>
    <row r="84" spans="1:31" ht="30" customHeight="1">
      <c r="A84" s="502" t="s">
        <v>360</v>
      </c>
      <c r="B84" s="464"/>
      <c r="C84" s="464"/>
      <c r="D84" s="464"/>
      <c r="E84" s="464"/>
      <c r="F84" s="464"/>
      <c r="G84" s="464"/>
      <c r="H84" s="464"/>
      <c r="I84" s="464"/>
      <c r="J84" s="464"/>
      <c r="K84" s="464"/>
      <c r="L84" s="464"/>
      <c r="M84" s="464"/>
      <c r="N84" s="464"/>
      <c r="O84" s="464"/>
      <c r="P84" s="464"/>
      <c r="Q84" s="464"/>
      <c r="R84" s="464"/>
      <c r="S84" s="464"/>
      <c r="T84" s="464"/>
      <c r="U84" s="464"/>
      <c r="V84" s="464"/>
      <c r="W84" s="464"/>
      <c r="X84" s="464"/>
      <c r="Y84" s="503" t="str">
        <f>IF(T85=TRUE,"確認済み","！ 確認の上☑にしてください")</f>
        <v>！ 確認の上☑にしてください</v>
      </c>
      <c r="Z84" s="504"/>
      <c r="AA84" s="504"/>
      <c r="AB84" s="505"/>
      <c r="AE84" s="216"/>
    </row>
    <row r="85" spans="1:31" ht="15" customHeight="1">
      <c r="A85" s="146"/>
      <c r="B85" s="109"/>
      <c r="C85" s="109"/>
      <c r="D85" s="109"/>
      <c r="E85" s="109"/>
      <c r="F85" s="109"/>
      <c r="G85" s="109"/>
      <c r="H85" s="109"/>
      <c r="I85" s="109"/>
      <c r="J85" s="109"/>
      <c r="K85" s="109"/>
      <c r="L85" s="109"/>
      <c r="M85" s="109"/>
      <c r="N85" s="109"/>
      <c r="O85" s="109"/>
      <c r="P85" s="109"/>
      <c r="Q85" s="109"/>
      <c r="R85" s="109"/>
      <c r="S85" s="109"/>
      <c r="T85" s="156" t="b">
        <v>0</v>
      </c>
      <c r="U85" s="109" t="s">
        <v>222</v>
      </c>
      <c r="V85" s="109"/>
      <c r="W85" s="109"/>
      <c r="X85" s="109"/>
      <c r="Y85" s="506"/>
      <c r="Z85" s="507"/>
      <c r="AA85" s="507"/>
      <c r="AB85" s="508"/>
      <c r="AE85" s="216"/>
    </row>
    <row r="86" spans="1:31" ht="15" customHeight="1">
      <c r="A86" s="124"/>
      <c r="AE86" s="216"/>
    </row>
    <row r="87" spans="1:31" ht="15" customHeight="1">
      <c r="D87" s="29" t="s">
        <v>223</v>
      </c>
      <c r="AE87" s="295" t="s">
        <v>224</v>
      </c>
    </row>
    <row r="88" spans="1:31" ht="15" customHeight="1">
      <c r="AE88" s="216"/>
    </row>
    <row r="89" spans="1:31" ht="15" customHeight="1">
      <c r="H89" s="246" t="s">
        <v>225</v>
      </c>
      <c r="I89" s="247"/>
      <c r="J89" s="29" t="s">
        <v>56</v>
      </c>
      <c r="K89" s="247"/>
      <c r="L89" s="29" t="s">
        <v>226</v>
      </c>
      <c r="M89" s="247"/>
      <c r="N89" s="29" t="s">
        <v>227</v>
      </c>
      <c r="O89" s="29"/>
      <c r="P89" s="71" t="s">
        <v>228</v>
      </c>
      <c r="Q89" s="71"/>
      <c r="R89" s="109"/>
      <c r="S89" s="109"/>
      <c r="T89" s="109"/>
      <c r="U89" s="109"/>
      <c r="V89" s="109"/>
      <c r="W89" s="109"/>
      <c r="X89" s="109"/>
      <c r="Y89" s="109"/>
      <c r="Z89" s="109"/>
      <c r="AA89" s="109"/>
      <c r="AB89" s="109"/>
      <c r="AE89" s="216"/>
    </row>
  </sheetData>
  <sheetProtection algorithmName="SHA-512" hashValue="nEd5DCu2cxtGnke1zfzkbKuFKY5vd3+XiL7ebI/hEKSz57OUp9nJJl9S4qKYDZzY7Dy88A6Hztz15IGSFRJcbw==" saltValue="tlorQEx1vyejoC/LzOh2FQ==" spinCount="100000" sheet="1" objects="1" scenarios="1"/>
  <mergeCells count="41">
    <mergeCell ref="P33:Y33"/>
    <mergeCell ref="A1:C1"/>
    <mergeCell ref="Y15:AB15"/>
    <mergeCell ref="A19:AB19"/>
    <mergeCell ref="Y22:AB23"/>
    <mergeCell ref="L23:W23"/>
    <mergeCell ref="Y24:AB25"/>
    <mergeCell ref="M26:X28"/>
    <mergeCell ref="B29:X29"/>
    <mergeCell ref="Y29:AB31"/>
    <mergeCell ref="P30:X31"/>
    <mergeCell ref="Q1:AB1"/>
    <mergeCell ref="Y21:AB21"/>
    <mergeCell ref="Y47:AB48"/>
    <mergeCell ref="B34:X34"/>
    <mergeCell ref="Y34:AB35"/>
    <mergeCell ref="G36:X36"/>
    <mergeCell ref="Y36:AB36"/>
    <mergeCell ref="B37:X37"/>
    <mergeCell ref="Y37:AB38"/>
    <mergeCell ref="G39:X39"/>
    <mergeCell ref="Y39:AB39"/>
    <mergeCell ref="Y40:AB44"/>
    <mergeCell ref="M44:W44"/>
    <mergeCell ref="Y45:AB46"/>
    <mergeCell ref="Y49:AB50"/>
    <mergeCell ref="G50:X50"/>
    <mergeCell ref="P52:Y52"/>
    <mergeCell ref="Y53:AB54"/>
    <mergeCell ref="Y55:AB56"/>
    <mergeCell ref="D56:X56"/>
    <mergeCell ref="Y57:AB58"/>
    <mergeCell ref="Y59:AB64"/>
    <mergeCell ref="Y65:AB67"/>
    <mergeCell ref="Y68:AB70"/>
    <mergeCell ref="B81:AB81"/>
    <mergeCell ref="A84:X84"/>
    <mergeCell ref="Y84:AB85"/>
    <mergeCell ref="B77:X77"/>
    <mergeCell ref="Y77:AB79"/>
    <mergeCell ref="K78:W78"/>
  </mergeCells>
  <phoneticPr fontId="1"/>
  <conditionalFormatting sqref="B81:AB81">
    <cfRule type="containsBlanks" dxfId="103" priority="34">
      <formula>LEN(TRIM(B81))=0</formula>
    </cfRule>
  </conditionalFormatting>
  <conditionalFormatting sqref="D3">
    <cfRule type="containsBlanks" dxfId="102" priority="4">
      <formula>LEN(TRIM(D3))=0</formula>
    </cfRule>
  </conditionalFormatting>
  <conditionalFormatting sqref="D56">
    <cfRule type="expression" dxfId="101" priority="15">
      <formula>OR($B$54=TRUE,$G$54=TRUE,$L$54=TRUE)</formula>
    </cfRule>
    <cfRule type="containsBlanks" dxfId="100" priority="31" stopIfTrue="1">
      <formula>LEN(TRIM(D56))=0</formula>
    </cfRule>
  </conditionalFormatting>
  <conditionalFormatting sqref="G50">
    <cfRule type="expression" dxfId="99" priority="16" stopIfTrue="1">
      <formula>$G$46=TRUE</formula>
    </cfRule>
  </conditionalFormatting>
  <conditionalFormatting sqref="G36:X36">
    <cfRule type="expression" dxfId="98" priority="17" stopIfTrue="1">
      <formula>$F$35=TRUE</formula>
    </cfRule>
    <cfRule type="containsBlanks" dxfId="97" priority="27">
      <formula>LEN(TRIM(G36))=0</formula>
    </cfRule>
  </conditionalFormatting>
  <conditionalFormatting sqref="G39:X39">
    <cfRule type="expression" dxfId="96" priority="5" stopIfTrue="1">
      <formula>$F$38=TRUE</formula>
    </cfRule>
    <cfRule type="containsBlanks" dxfId="95" priority="6">
      <formula>LEN(TRIM(G39))=0</formula>
    </cfRule>
  </conditionalFormatting>
  <conditionalFormatting sqref="G50:X50">
    <cfRule type="containsBlanks" dxfId="94" priority="26">
      <formula>LEN(TRIM(G50))=0</formula>
    </cfRule>
  </conditionalFormatting>
  <conditionalFormatting sqref="K78:W78">
    <cfRule type="expression" dxfId="93" priority="25" stopIfTrue="1">
      <formula>AND($B$78=TRUE,$K$78&lt;&gt;"")</formula>
    </cfRule>
    <cfRule type="expression" dxfId="92" priority="35">
      <formula>$B$78=TRUE</formula>
    </cfRule>
  </conditionalFormatting>
  <conditionalFormatting sqref="L23:W23">
    <cfRule type="notContainsBlanks" dxfId="91" priority="11">
      <formula>LEN(TRIM(L23))&gt;0</formula>
    </cfRule>
    <cfRule type="expression" dxfId="90" priority="19" stopIfTrue="1">
      <formula>$H$23=TRUE</formula>
    </cfRule>
    <cfRule type="containsBlanks" dxfId="89" priority="20">
      <formula>LEN(TRIM(L23))=0</formula>
    </cfRule>
  </conditionalFormatting>
  <conditionalFormatting sqref="M44">
    <cfRule type="expression" dxfId="88" priority="10">
      <formula>$B$44=TRUE</formula>
    </cfRule>
  </conditionalFormatting>
  <conditionalFormatting sqref="M44:W44">
    <cfRule type="containsBlanks" dxfId="87" priority="28" stopIfTrue="1">
      <formula>LEN(TRIM(M44))=0</formula>
    </cfRule>
  </conditionalFormatting>
  <conditionalFormatting sqref="M26:X29">
    <cfRule type="expression" dxfId="86" priority="18" stopIfTrue="1">
      <formula>OR($F$25=TRUE,$G$26=TRUE,$G$27=TRUE,$G$28=TRUE)</formula>
    </cfRule>
    <cfRule type="containsBlanks" dxfId="85" priority="22">
      <formula>LEN(TRIM(M26))=0</formula>
    </cfRule>
  </conditionalFormatting>
  <conditionalFormatting sqref="P30:X31">
    <cfRule type="expression" dxfId="84" priority="3">
      <formula>$B$30=TRUE</formula>
    </cfRule>
  </conditionalFormatting>
  <conditionalFormatting sqref="Y29">
    <cfRule type="containsText" dxfId="83" priority="21" operator="containsText" text="してください">
      <formula>NOT(ISERROR(SEARCH("してください",Y29)))</formula>
    </cfRule>
  </conditionalFormatting>
  <conditionalFormatting sqref="Y53:Y77">
    <cfRule type="containsText" dxfId="82" priority="24" operator="containsText" text="してください">
      <formula>NOT(ISERROR(SEARCH("してください",Y53)))</formula>
    </cfRule>
  </conditionalFormatting>
  <conditionalFormatting sqref="Y16:AB20 Y21">
    <cfRule type="containsText" dxfId="81" priority="30" operator="containsText" text="してください">
      <formula>NOT(ISERROR(SEARCH("してください",Y16)))</formula>
    </cfRule>
  </conditionalFormatting>
  <conditionalFormatting sqref="Y22:AB23">
    <cfRule type="containsText" dxfId="80" priority="1" operator="containsText" text="ください">
      <formula>NOT(ISERROR(SEARCH("ください",Y22)))</formula>
    </cfRule>
  </conditionalFormatting>
  <conditionalFormatting sqref="Y24:AB31 Y34:AB50">
    <cfRule type="containsText" dxfId="79" priority="33" operator="containsText" text="してください">
      <formula>NOT(ISERROR(SEARCH("してください",Y24)))</formula>
    </cfRule>
  </conditionalFormatting>
  <conditionalFormatting sqref="Y84:AB85">
    <cfRule type="containsText" dxfId="78" priority="23" operator="containsText" text="してください">
      <formula>NOT(ISERROR(SEARCH("してください",Y84)))</formula>
    </cfRule>
  </conditionalFormatting>
  <dataValidations count="7">
    <dataValidation type="list" showInputMessage="1" showErrorMessage="1" prompt="プルダウンリストから選択してください" sqref="C60:C63" xr:uid="{D21B5F73-5027-44EB-9568-F59A03089ABC}">
      <formula1>"〔　〕,〔１〕,〔２〕,〔３〕,〔４〕,〔×〕"</formula1>
    </dataValidation>
    <dataValidation allowBlank="1" showInputMessage="1" showErrorMessage="1" prompt="「弱」を選択の場合、状況をご記入してください。" sqref="L31:O31 M24:W25 M29:W29 L24:L29" xr:uid="{33E31410-EDBB-48A6-BD1B-5D9C1EEBD066}"/>
    <dataValidation type="list" allowBlank="1" showInputMessage="1" showErrorMessage="1" prompt="プルダウンリストから選択してください" sqref="C66:C68 C71:C74" xr:uid="{9037A6B7-4116-4A70-A899-D8772C5E4B68}">
      <formula1>"〔　〕,〔１〕,〔２〕,〔３〕,〔４〕,〔５〕,〔６〕"</formula1>
    </dataValidation>
    <dataValidation type="list" showInputMessage="1" showErrorMessage="1" prompt="プルダウンリストから選択してください" sqref="E69:E70 H69:H70 K69:K70 N69:N70 Q69 T69 B47:B48 K47 I48 P48" xr:uid="{593ECE20-1A1D-4FAC-B8A3-2A1986B780FF}">
      <formula1>"〔　〕,〔①〕,〔②〕,〔③〕,〔④〕,〔⑤〕"</formula1>
    </dataValidation>
    <dataValidation imeMode="on" allowBlank="1" showInputMessage="1" showErrorMessage="1" sqref="B81:AB81 K78:W78 D56:X56 G50:X50 M44:W44 G39:X39 G36:X36" xr:uid="{ACD28B28-47AB-4C2E-9E0E-CB01E69B023E}"/>
    <dataValidation imeMode="on" allowBlank="1" showInputMessage="1" showErrorMessage="1" prompt="「弱」を選択の場合、状況をご記入してください。" sqref="L23:W23" xr:uid="{EB9D0054-7B44-4A10-8389-A86B276A87F5}"/>
    <dataValidation imeMode="on" allowBlank="1" showInputMessage="1" showErrorMessage="1" prompt="「希望あり」を選択の場合、理由や具体的な希望をご記入ください。" sqref="M26:X28" xr:uid="{603C9091-985C-4E48-9D32-05614442ADAD}"/>
  </dataValidations>
  <printOptions horizontalCentered="1"/>
  <pageMargins left="0.59055118110236227" right="0.59055118110236227" top="0.55118110236220474" bottom="0.47244094488188981" header="0.39370078740157483" footer="0.31496062992125984"/>
  <pageSetup paperSize="9" scale="88" fitToHeight="0" orientation="portrait" r:id="rId1"/>
  <headerFooter>
    <oddHeader xml:space="preserve">&amp;R
</oddHeader>
    <oddFooter>&amp;C&amp;10&amp;P</oddFooter>
  </headerFooter>
  <rowBreaks count="1" manualBreakCount="1">
    <brk id="50"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57150</xdr:colOff>
                    <xdr:row>22</xdr:row>
                    <xdr:rowOff>76200</xdr:rowOff>
                  </from>
                  <to>
                    <xdr:col>2</xdr:col>
                    <xdr:colOff>9525</xdr:colOff>
                    <xdr:row>22</xdr:row>
                    <xdr:rowOff>323850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66675</xdr:colOff>
                    <xdr:row>22</xdr:row>
                    <xdr:rowOff>76200</xdr:rowOff>
                  </from>
                  <to>
                    <xdr:col>5</xdr:col>
                    <xdr:colOff>9525</xdr:colOff>
                    <xdr:row>22</xdr:row>
                    <xdr:rowOff>323850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xdr:col>
                    <xdr:colOff>57150</xdr:colOff>
                    <xdr:row>22</xdr:row>
                    <xdr:rowOff>76200</xdr:rowOff>
                  </from>
                  <to>
                    <xdr:col>8</xdr:col>
                    <xdr:colOff>9525</xdr:colOff>
                    <xdr:row>22</xdr:row>
                    <xdr:rowOff>323850</xdr:rowOff>
                  </to>
                </anchor>
              </controlPr>
            </control>
          </mc:Choice>
        </mc:AlternateContent>
        <mc:AlternateContent xmlns:mc="http://schemas.openxmlformats.org/markup-compatibility/2006">
          <mc:Choice Requires="x14">
            <control shapeId="21509" r:id="rId7" name="Check Box 5">
              <controlPr defaultSize="0" autoFill="0" autoLine="0" autoPict="0">
                <anchor moveWithCells="1">
                  <from>
                    <xdr:col>14</xdr:col>
                    <xdr:colOff>38100</xdr:colOff>
                    <xdr:row>50</xdr:row>
                    <xdr:rowOff>161925</xdr:rowOff>
                  </from>
                  <to>
                    <xdr:col>14</xdr:col>
                    <xdr:colOff>247650</xdr:colOff>
                    <xdr:row>52</xdr:row>
                    <xdr:rowOff>28575</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1</xdr:col>
                    <xdr:colOff>76200</xdr:colOff>
                    <xdr:row>52</xdr:row>
                    <xdr:rowOff>161925</xdr:rowOff>
                  </from>
                  <to>
                    <xdr:col>2</xdr:col>
                    <xdr:colOff>9525</xdr:colOff>
                    <xdr:row>54</xdr:row>
                    <xdr:rowOff>28575</xdr:rowOff>
                  </to>
                </anchor>
              </controlPr>
            </control>
          </mc:Choice>
        </mc:AlternateContent>
        <mc:AlternateContent xmlns:mc="http://schemas.openxmlformats.org/markup-compatibility/2006">
          <mc:Choice Requires="x14">
            <control shapeId="21511" r:id="rId9" name="Check Box 7">
              <controlPr defaultSize="0" autoFill="0" autoLine="0" autoPict="0">
                <anchor moveWithCells="1">
                  <from>
                    <xdr:col>6</xdr:col>
                    <xdr:colOff>47625</xdr:colOff>
                    <xdr:row>52</xdr:row>
                    <xdr:rowOff>161925</xdr:rowOff>
                  </from>
                  <to>
                    <xdr:col>6</xdr:col>
                    <xdr:colOff>276225</xdr:colOff>
                    <xdr:row>54</xdr:row>
                    <xdr:rowOff>28575</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11</xdr:col>
                    <xdr:colOff>47625</xdr:colOff>
                    <xdr:row>52</xdr:row>
                    <xdr:rowOff>161925</xdr:rowOff>
                  </from>
                  <to>
                    <xdr:col>11</xdr:col>
                    <xdr:colOff>276225</xdr:colOff>
                    <xdr:row>54</xdr:row>
                    <xdr:rowOff>28575</xdr:rowOff>
                  </to>
                </anchor>
              </controlPr>
            </control>
          </mc:Choice>
        </mc:AlternateContent>
        <mc:AlternateContent xmlns:mc="http://schemas.openxmlformats.org/markup-compatibility/2006">
          <mc:Choice Requires="x14">
            <control shapeId="21513" r:id="rId11" name="Check Box 9">
              <controlPr defaultSize="0" autoFill="0" autoLine="0" autoPict="0">
                <anchor moveWithCells="1">
                  <from>
                    <xdr:col>13</xdr:col>
                    <xdr:colOff>66675</xdr:colOff>
                    <xdr:row>56</xdr:row>
                    <xdr:rowOff>180975</xdr:rowOff>
                  </from>
                  <to>
                    <xdr:col>14</xdr:col>
                    <xdr:colOff>9525</xdr:colOff>
                    <xdr:row>58</xdr:row>
                    <xdr:rowOff>38100</xdr:rowOff>
                  </to>
                </anchor>
              </controlPr>
            </control>
          </mc:Choice>
        </mc:AlternateContent>
        <mc:AlternateContent xmlns:mc="http://schemas.openxmlformats.org/markup-compatibility/2006">
          <mc:Choice Requires="x14">
            <control shapeId="21514" r:id="rId12" name="Check Box 10">
              <controlPr defaultSize="0" autoFill="0" autoLine="0" autoPict="0">
                <anchor moveWithCells="1">
                  <from>
                    <xdr:col>14</xdr:col>
                    <xdr:colOff>66675</xdr:colOff>
                    <xdr:row>31</xdr:row>
                    <xdr:rowOff>161925</xdr:rowOff>
                  </from>
                  <to>
                    <xdr:col>14</xdr:col>
                    <xdr:colOff>276225</xdr:colOff>
                    <xdr:row>33</xdr:row>
                    <xdr:rowOff>28575</xdr:rowOff>
                  </to>
                </anchor>
              </controlPr>
            </control>
          </mc:Choice>
        </mc:AlternateContent>
        <mc:AlternateContent xmlns:mc="http://schemas.openxmlformats.org/markup-compatibility/2006">
          <mc:Choice Requires="x14">
            <control shapeId="21515" r:id="rId13" name="Check Box 11">
              <controlPr defaultSize="0" autoFill="0" autoLine="0" autoPict="0">
                <anchor moveWithCells="1">
                  <from>
                    <xdr:col>1</xdr:col>
                    <xdr:colOff>66675</xdr:colOff>
                    <xdr:row>33</xdr:row>
                    <xdr:rowOff>180975</xdr:rowOff>
                  </from>
                  <to>
                    <xdr:col>2</xdr:col>
                    <xdr:colOff>9525</xdr:colOff>
                    <xdr:row>35</xdr:row>
                    <xdr:rowOff>38100</xdr:rowOff>
                  </to>
                </anchor>
              </controlPr>
            </control>
          </mc:Choice>
        </mc:AlternateContent>
        <mc:AlternateContent xmlns:mc="http://schemas.openxmlformats.org/markup-compatibility/2006">
          <mc:Choice Requires="x14">
            <control shapeId="21516" r:id="rId14" name="Check Box 12">
              <controlPr defaultSize="0" autoFill="0" autoLine="0" autoPict="0">
                <anchor moveWithCells="1">
                  <from>
                    <xdr:col>5</xdr:col>
                    <xdr:colOff>47625</xdr:colOff>
                    <xdr:row>33</xdr:row>
                    <xdr:rowOff>180975</xdr:rowOff>
                  </from>
                  <to>
                    <xdr:col>5</xdr:col>
                    <xdr:colOff>276225</xdr:colOff>
                    <xdr:row>35</xdr:row>
                    <xdr:rowOff>38100</xdr:rowOff>
                  </to>
                </anchor>
              </controlPr>
            </control>
          </mc:Choice>
        </mc:AlternateContent>
        <mc:AlternateContent xmlns:mc="http://schemas.openxmlformats.org/markup-compatibility/2006">
          <mc:Choice Requires="x14">
            <control shapeId="21517" r:id="rId15" name="Check Box 13">
              <controlPr defaultSize="0" autoFill="0" autoLine="0" autoPict="0">
                <anchor moveWithCells="1">
                  <from>
                    <xdr:col>1</xdr:col>
                    <xdr:colOff>66675</xdr:colOff>
                    <xdr:row>36</xdr:row>
                    <xdr:rowOff>371475</xdr:rowOff>
                  </from>
                  <to>
                    <xdr:col>2</xdr:col>
                    <xdr:colOff>9525</xdr:colOff>
                    <xdr:row>38</xdr:row>
                    <xdr:rowOff>38100</xdr:rowOff>
                  </to>
                </anchor>
              </controlPr>
            </control>
          </mc:Choice>
        </mc:AlternateContent>
        <mc:AlternateContent xmlns:mc="http://schemas.openxmlformats.org/markup-compatibility/2006">
          <mc:Choice Requires="x14">
            <control shapeId="21518" r:id="rId16" name="Check Box 14">
              <controlPr defaultSize="0" autoFill="0" autoLine="0" autoPict="0">
                <anchor moveWithCells="1">
                  <from>
                    <xdr:col>1</xdr:col>
                    <xdr:colOff>66675</xdr:colOff>
                    <xdr:row>39</xdr:row>
                    <xdr:rowOff>161925</xdr:rowOff>
                  </from>
                  <to>
                    <xdr:col>2</xdr:col>
                    <xdr:colOff>9525</xdr:colOff>
                    <xdr:row>41</xdr:row>
                    <xdr:rowOff>28575</xdr:rowOff>
                  </to>
                </anchor>
              </controlPr>
            </control>
          </mc:Choice>
        </mc:AlternateContent>
        <mc:AlternateContent xmlns:mc="http://schemas.openxmlformats.org/markup-compatibility/2006">
          <mc:Choice Requires="x14">
            <control shapeId="21519" r:id="rId17" name="Check Box 15">
              <controlPr defaultSize="0" autoFill="0" autoLine="0" autoPict="0">
                <anchor moveWithCells="1">
                  <from>
                    <xdr:col>1</xdr:col>
                    <xdr:colOff>66675</xdr:colOff>
                    <xdr:row>40</xdr:row>
                    <xdr:rowOff>161925</xdr:rowOff>
                  </from>
                  <to>
                    <xdr:col>2</xdr:col>
                    <xdr:colOff>9525</xdr:colOff>
                    <xdr:row>42</xdr:row>
                    <xdr:rowOff>28575</xdr:rowOff>
                  </to>
                </anchor>
              </controlPr>
            </control>
          </mc:Choice>
        </mc:AlternateContent>
        <mc:AlternateContent xmlns:mc="http://schemas.openxmlformats.org/markup-compatibility/2006">
          <mc:Choice Requires="x14">
            <control shapeId="21520" r:id="rId18" name="Check Box 16">
              <controlPr defaultSize="0" autoFill="0" autoLine="0" autoPict="0">
                <anchor moveWithCells="1">
                  <from>
                    <xdr:col>1</xdr:col>
                    <xdr:colOff>66675</xdr:colOff>
                    <xdr:row>41</xdr:row>
                    <xdr:rowOff>161925</xdr:rowOff>
                  </from>
                  <to>
                    <xdr:col>2</xdr:col>
                    <xdr:colOff>9525</xdr:colOff>
                    <xdr:row>43</xdr:row>
                    <xdr:rowOff>28575</xdr:rowOff>
                  </to>
                </anchor>
              </controlPr>
            </control>
          </mc:Choice>
        </mc:AlternateContent>
        <mc:AlternateContent xmlns:mc="http://schemas.openxmlformats.org/markup-compatibility/2006">
          <mc:Choice Requires="x14">
            <control shapeId="21521" r:id="rId19" name="Check Box 17">
              <controlPr defaultSize="0" autoFill="0" autoLine="0" autoPict="0">
                <anchor moveWithCells="1">
                  <from>
                    <xdr:col>1</xdr:col>
                    <xdr:colOff>66675</xdr:colOff>
                    <xdr:row>42</xdr:row>
                    <xdr:rowOff>161925</xdr:rowOff>
                  </from>
                  <to>
                    <xdr:col>2</xdr:col>
                    <xdr:colOff>9525</xdr:colOff>
                    <xdr:row>44</xdr:row>
                    <xdr:rowOff>28575</xdr:rowOff>
                  </to>
                </anchor>
              </controlPr>
            </control>
          </mc:Choice>
        </mc:AlternateContent>
        <mc:AlternateContent xmlns:mc="http://schemas.openxmlformats.org/markup-compatibility/2006">
          <mc:Choice Requires="x14">
            <control shapeId="21522" r:id="rId20" name="Check Box 18">
              <controlPr defaultSize="0" autoFill="0" autoLine="0" autoPict="0">
                <anchor moveWithCells="1">
                  <from>
                    <xdr:col>4</xdr:col>
                    <xdr:colOff>66675</xdr:colOff>
                    <xdr:row>39</xdr:row>
                    <xdr:rowOff>161925</xdr:rowOff>
                  </from>
                  <to>
                    <xdr:col>5</xdr:col>
                    <xdr:colOff>9525</xdr:colOff>
                    <xdr:row>41</xdr:row>
                    <xdr:rowOff>28575</xdr:rowOff>
                  </to>
                </anchor>
              </controlPr>
            </control>
          </mc:Choice>
        </mc:AlternateContent>
        <mc:AlternateContent xmlns:mc="http://schemas.openxmlformats.org/markup-compatibility/2006">
          <mc:Choice Requires="x14">
            <control shapeId="21523" r:id="rId21" name="Check Box 19">
              <controlPr defaultSize="0" autoFill="0" autoLine="0" autoPict="0">
                <anchor moveWithCells="1">
                  <from>
                    <xdr:col>5</xdr:col>
                    <xdr:colOff>66675</xdr:colOff>
                    <xdr:row>40</xdr:row>
                    <xdr:rowOff>161925</xdr:rowOff>
                  </from>
                  <to>
                    <xdr:col>6</xdr:col>
                    <xdr:colOff>9525</xdr:colOff>
                    <xdr:row>42</xdr:row>
                    <xdr:rowOff>28575</xdr:rowOff>
                  </to>
                </anchor>
              </controlPr>
            </control>
          </mc:Choice>
        </mc:AlternateContent>
        <mc:AlternateContent xmlns:mc="http://schemas.openxmlformats.org/markup-compatibility/2006">
          <mc:Choice Requires="x14">
            <control shapeId="21524" r:id="rId22" name="Check Box 20">
              <controlPr defaultSize="0" autoFill="0" autoLine="0" autoPict="0">
                <anchor moveWithCells="1">
                  <from>
                    <xdr:col>4</xdr:col>
                    <xdr:colOff>66675</xdr:colOff>
                    <xdr:row>41</xdr:row>
                    <xdr:rowOff>161925</xdr:rowOff>
                  </from>
                  <to>
                    <xdr:col>5</xdr:col>
                    <xdr:colOff>9525</xdr:colOff>
                    <xdr:row>43</xdr:row>
                    <xdr:rowOff>28575</xdr:rowOff>
                  </to>
                </anchor>
              </controlPr>
            </control>
          </mc:Choice>
        </mc:AlternateContent>
        <mc:AlternateContent xmlns:mc="http://schemas.openxmlformats.org/markup-compatibility/2006">
          <mc:Choice Requires="x14">
            <control shapeId="21525" r:id="rId23" name="Check Box 21">
              <controlPr defaultSize="0" autoFill="0" autoLine="0" autoPict="0">
                <anchor moveWithCells="1">
                  <from>
                    <xdr:col>8</xdr:col>
                    <xdr:colOff>66675</xdr:colOff>
                    <xdr:row>39</xdr:row>
                    <xdr:rowOff>161925</xdr:rowOff>
                  </from>
                  <to>
                    <xdr:col>9</xdr:col>
                    <xdr:colOff>9525</xdr:colOff>
                    <xdr:row>41</xdr:row>
                    <xdr:rowOff>28575</xdr:rowOff>
                  </to>
                </anchor>
              </controlPr>
            </control>
          </mc:Choice>
        </mc:AlternateContent>
        <mc:AlternateContent xmlns:mc="http://schemas.openxmlformats.org/markup-compatibility/2006">
          <mc:Choice Requires="x14">
            <control shapeId="21526" r:id="rId24" name="Check Box 22">
              <controlPr defaultSize="0" autoFill="0" autoLine="0" autoPict="0">
                <anchor moveWithCells="1">
                  <from>
                    <xdr:col>9</xdr:col>
                    <xdr:colOff>66675</xdr:colOff>
                    <xdr:row>40</xdr:row>
                    <xdr:rowOff>161925</xdr:rowOff>
                  </from>
                  <to>
                    <xdr:col>10</xdr:col>
                    <xdr:colOff>9525</xdr:colOff>
                    <xdr:row>42</xdr:row>
                    <xdr:rowOff>28575</xdr:rowOff>
                  </to>
                </anchor>
              </controlPr>
            </control>
          </mc:Choice>
        </mc:AlternateContent>
        <mc:AlternateContent xmlns:mc="http://schemas.openxmlformats.org/markup-compatibility/2006">
          <mc:Choice Requires="x14">
            <control shapeId="21527" r:id="rId25" name="Check Box 23">
              <controlPr defaultSize="0" autoFill="0" autoLine="0" autoPict="0">
                <anchor moveWithCells="1">
                  <from>
                    <xdr:col>8</xdr:col>
                    <xdr:colOff>66675</xdr:colOff>
                    <xdr:row>41</xdr:row>
                    <xdr:rowOff>161925</xdr:rowOff>
                  </from>
                  <to>
                    <xdr:col>9</xdr:col>
                    <xdr:colOff>9525</xdr:colOff>
                    <xdr:row>43</xdr:row>
                    <xdr:rowOff>28575</xdr:rowOff>
                  </to>
                </anchor>
              </controlPr>
            </control>
          </mc:Choice>
        </mc:AlternateContent>
        <mc:AlternateContent xmlns:mc="http://schemas.openxmlformats.org/markup-compatibility/2006">
          <mc:Choice Requires="x14">
            <control shapeId="21528" r:id="rId26" name="Check Box 24">
              <controlPr defaultSize="0" autoFill="0" autoLine="0" autoPict="0">
                <anchor moveWithCells="1">
                  <from>
                    <xdr:col>12</xdr:col>
                    <xdr:colOff>66675</xdr:colOff>
                    <xdr:row>39</xdr:row>
                    <xdr:rowOff>161925</xdr:rowOff>
                  </from>
                  <to>
                    <xdr:col>13</xdr:col>
                    <xdr:colOff>9525</xdr:colOff>
                    <xdr:row>41</xdr:row>
                    <xdr:rowOff>28575</xdr:rowOff>
                  </to>
                </anchor>
              </controlPr>
            </control>
          </mc:Choice>
        </mc:AlternateContent>
        <mc:AlternateContent xmlns:mc="http://schemas.openxmlformats.org/markup-compatibility/2006">
          <mc:Choice Requires="x14">
            <control shapeId="21529" r:id="rId27" name="Check Box 25">
              <controlPr defaultSize="0" autoFill="0" autoLine="0" autoPict="0">
                <anchor moveWithCells="1">
                  <from>
                    <xdr:col>13</xdr:col>
                    <xdr:colOff>66675</xdr:colOff>
                    <xdr:row>40</xdr:row>
                    <xdr:rowOff>161925</xdr:rowOff>
                  </from>
                  <to>
                    <xdr:col>14</xdr:col>
                    <xdr:colOff>9525</xdr:colOff>
                    <xdr:row>42</xdr:row>
                    <xdr:rowOff>28575</xdr:rowOff>
                  </to>
                </anchor>
              </controlPr>
            </control>
          </mc:Choice>
        </mc:AlternateContent>
        <mc:AlternateContent xmlns:mc="http://schemas.openxmlformats.org/markup-compatibility/2006">
          <mc:Choice Requires="x14">
            <control shapeId="21530" r:id="rId28" name="Check Box 26">
              <controlPr defaultSize="0" autoFill="0" autoLine="0" autoPict="0">
                <anchor moveWithCells="1">
                  <from>
                    <xdr:col>12</xdr:col>
                    <xdr:colOff>66675</xdr:colOff>
                    <xdr:row>41</xdr:row>
                    <xdr:rowOff>161925</xdr:rowOff>
                  </from>
                  <to>
                    <xdr:col>13</xdr:col>
                    <xdr:colOff>9525</xdr:colOff>
                    <xdr:row>43</xdr:row>
                    <xdr:rowOff>28575</xdr:rowOff>
                  </to>
                </anchor>
              </controlPr>
            </control>
          </mc:Choice>
        </mc:AlternateContent>
        <mc:AlternateContent xmlns:mc="http://schemas.openxmlformats.org/markup-compatibility/2006">
          <mc:Choice Requires="x14">
            <control shapeId="21531" r:id="rId29" name="Check Box 27">
              <controlPr defaultSize="0" autoFill="0" autoLine="0" autoPict="0">
                <anchor moveWithCells="1">
                  <from>
                    <xdr:col>17</xdr:col>
                    <xdr:colOff>66675</xdr:colOff>
                    <xdr:row>39</xdr:row>
                    <xdr:rowOff>161925</xdr:rowOff>
                  </from>
                  <to>
                    <xdr:col>18</xdr:col>
                    <xdr:colOff>9525</xdr:colOff>
                    <xdr:row>41</xdr:row>
                    <xdr:rowOff>28575</xdr:rowOff>
                  </to>
                </anchor>
              </controlPr>
            </control>
          </mc:Choice>
        </mc:AlternateContent>
        <mc:AlternateContent xmlns:mc="http://schemas.openxmlformats.org/markup-compatibility/2006">
          <mc:Choice Requires="x14">
            <control shapeId="21532" r:id="rId30" name="Check Box 28">
              <controlPr defaultSize="0" autoFill="0" autoLine="0" autoPict="0">
                <anchor moveWithCells="1">
                  <from>
                    <xdr:col>17</xdr:col>
                    <xdr:colOff>66675</xdr:colOff>
                    <xdr:row>40</xdr:row>
                    <xdr:rowOff>161925</xdr:rowOff>
                  </from>
                  <to>
                    <xdr:col>18</xdr:col>
                    <xdr:colOff>9525</xdr:colOff>
                    <xdr:row>42</xdr:row>
                    <xdr:rowOff>28575</xdr:rowOff>
                  </to>
                </anchor>
              </controlPr>
            </control>
          </mc:Choice>
        </mc:AlternateContent>
        <mc:AlternateContent xmlns:mc="http://schemas.openxmlformats.org/markup-compatibility/2006">
          <mc:Choice Requires="x14">
            <control shapeId="21533" r:id="rId31" name="Check Box 29">
              <controlPr defaultSize="0" autoFill="0" autoLine="0" autoPict="0">
                <anchor moveWithCells="1">
                  <from>
                    <xdr:col>17</xdr:col>
                    <xdr:colOff>66675</xdr:colOff>
                    <xdr:row>41</xdr:row>
                    <xdr:rowOff>161925</xdr:rowOff>
                  </from>
                  <to>
                    <xdr:col>18</xdr:col>
                    <xdr:colOff>9525</xdr:colOff>
                    <xdr:row>43</xdr:row>
                    <xdr:rowOff>28575</xdr:rowOff>
                  </to>
                </anchor>
              </controlPr>
            </control>
          </mc:Choice>
        </mc:AlternateContent>
        <mc:AlternateContent xmlns:mc="http://schemas.openxmlformats.org/markup-compatibility/2006">
          <mc:Choice Requires="x14">
            <control shapeId="21534" r:id="rId32" name="Check Box 30">
              <controlPr defaultSize="0" autoFill="0" autoLine="0" autoPict="0">
                <anchor moveWithCells="1">
                  <from>
                    <xdr:col>20</xdr:col>
                    <xdr:colOff>66675</xdr:colOff>
                    <xdr:row>39</xdr:row>
                    <xdr:rowOff>161925</xdr:rowOff>
                  </from>
                  <to>
                    <xdr:col>21</xdr:col>
                    <xdr:colOff>9525</xdr:colOff>
                    <xdr:row>41</xdr:row>
                    <xdr:rowOff>28575</xdr:rowOff>
                  </to>
                </anchor>
              </controlPr>
            </control>
          </mc:Choice>
        </mc:AlternateContent>
        <mc:AlternateContent xmlns:mc="http://schemas.openxmlformats.org/markup-compatibility/2006">
          <mc:Choice Requires="x14">
            <control shapeId="21535" r:id="rId33" name="Check Box 31">
              <controlPr defaultSize="0" autoFill="0" autoLine="0" autoPict="0">
                <anchor moveWithCells="1">
                  <from>
                    <xdr:col>1</xdr:col>
                    <xdr:colOff>66675</xdr:colOff>
                    <xdr:row>44</xdr:row>
                    <xdr:rowOff>171450</xdr:rowOff>
                  </from>
                  <to>
                    <xdr:col>2</xdr:col>
                    <xdr:colOff>9525</xdr:colOff>
                    <xdr:row>46</xdr:row>
                    <xdr:rowOff>38100</xdr:rowOff>
                  </to>
                </anchor>
              </controlPr>
            </control>
          </mc:Choice>
        </mc:AlternateContent>
        <mc:AlternateContent xmlns:mc="http://schemas.openxmlformats.org/markup-compatibility/2006">
          <mc:Choice Requires="x14">
            <control shapeId="21536" r:id="rId34" name="Check Box 32">
              <controlPr defaultSize="0" autoFill="0" autoLine="0" autoPict="0">
                <anchor moveWithCells="1">
                  <from>
                    <xdr:col>6</xdr:col>
                    <xdr:colOff>76200</xdr:colOff>
                    <xdr:row>44</xdr:row>
                    <xdr:rowOff>171450</xdr:rowOff>
                  </from>
                  <to>
                    <xdr:col>7</xdr:col>
                    <xdr:colOff>9525</xdr:colOff>
                    <xdr:row>46</xdr:row>
                    <xdr:rowOff>38100</xdr:rowOff>
                  </to>
                </anchor>
              </controlPr>
            </control>
          </mc:Choice>
        </mc:AlternateContent>
        <mc:AlternateContent xmlns:mc="http://schemas.openxmlformats.org/markup-compatibility/2006">
          <mc:Choice Requires="x14">
            <control shapeId="21537" r:id="rId35" name="Check Box 33">
              <controlPr defaultSize="0" autoFill="0" autoLine="0" autoPict="0">
                <anchor moveWithCells="1">
                  <from>
                    <xdr:col>1</xdr:col>
                    <xdr:colOff>66675</xdr:colOff>
                    <xdr:row>76</xdr:row>
                    <xdr:rowOff>371475</xdr:rowOff>
                  </from>
                  <to>
                    <xdr:col>2</xdr:col>
                    <xdr:colOff>9525</xdr:colOff>
                    <xdr:row>78</xdr:row>
                    <xdr:rowOff>28575</xdr:rowOff>
                  </to>
                </anchor>
              </controlPr>
            </control>
          </mc:Choice>
        </mc:AlternateContent>
        <mc:AlternateContent xmlns:mc="http://schemas.openxmlformats.org/markup-compatibility/2006">
          <mc:Choice Requires="x14">
            <control shapeId="21538" r:id="rId36" name="Check Box 34">
              <controlPr defaultSize="0" autoFill="0" autoLine="0" autoPict="0">
                <anchor moveWithCells="1">
                  <from>
                    <xdr:col>1</xdr:col>
                    <xdr:colOff>66675</xdr:colOff>
                    <xdr:row>77</xdr:row>
                    <xdr:rowOff>190500</xdr:rowOff>
                  </from>
                  <to>
                    <xdr:col>2</xdr:col>
                    <xdr:colOff>9525</xdr:colOff>
                    <xdr:row>79</xdr:row>
                    <xdr:rowOff>28575</xdr:rowOff>
                  </to>
                </anchor>
              </controlPr>
            </control>
          </mc:Choice>
        </mc:AlternateContent>
        <mc:AlternateContent xmlns:mc="http://schemas.openxmlformats.org/markup-compatibility/2006">
          <mc:Choice Requires="x14">
            <control shapeId="21541" r:id="rId37" name="Check Box 37">
              <controlPr defaultSize="0" autoFill="0" autoLine="0" autoPict="0">
                <anchor moveWithCells="1">
                  <from>
                    <xdr:col>1</xdr:col>
                    <xdr:colOff>66675</xdr:colOff>
                    <xdr:row>23</xdr:row>
                    <xdr:rowOff>180975</xdr:rowOff>
                  </from>
                  <to>
                    <xdr:col>2</xdr:col>
                    <xdr:colOff>9525</xdr:colOff>
                    <xdr:row>25</xdr:row>
                    <xdr:rowOff>38100</xdr:rowOff>
                  </to>
                </anchor>
              </controlPr>
            </control>
          </mc:Choice>
        </mc:AlternateContent>
        <mc:AlternateContent xmlns:mc="http://schemas.openxmlformats.org/markup-compatibility/2006">
          <mc:Choice Requires="x14">
            <control shapeId="21542" r:id="rId38" name="Check Box 38">
              <controlPr defaultSize="0" autoFill="0" autoLine="0" autoPict="0">
                <anchor moveWithCells="1">
                  <from>
                    <xdr:col>5</xdr:col>
                    <xdr:colOff>57150</xdr:colOff>
                    <xdr:row>23</xdr:row>
                    <xdr:rowOff>180975</xdr:rowOff>
                  </from>
                  <to>
                    <xdr:col>6</xdr:col>
                    <xdr:colOff>0</xdr:colOff>
                    <xdr:row>25</xdr:row>
                    <xdr:rowOff>38100</xdr:rowOff>
                  </to>
                </anchor>
              </controlPr>
            </control>
          </mc:Choice>
        </mc:AlternateContent>
        <mc:AlternateContent xmlns:mc="http://schemas.openxmlformats.org/markup-compatibility/2006">
          <mc:Choice Requires="x14">
            <control shapeId="21543" r:id="rId39" name="Check Box 39">
              <controlPr defaultSize="0" autoFill="0" autoLine="0" autoPict="0">
                <anchor moveWithCells="1">
                  <from>
                    <xdr:col>21</xdr:col>
                    <xdr:colOff>66675</xdr:colOff>
                    <xdr:row>40</xdr:row>
                    <xdr:rowOff>180975</xdr:rowOff>
                  </from>
                  <to>
                    <xdr:col>22</xdr:col>
                    <xdr:colOff>9525</xdr:colOff>
                    <xdr:row>42</xdr:row>
                    <xdr:rowOff>38100</xdr:rowOff>
                  </to>
                </anchor>
              </controlPr>
            </control>
          </mc:Choice>
        </mc:AlternateContent>
        <mc:AlternateContent xmlns:mc="http://schemas.openxmlformats.org/markup-compatibility/2006">
          <mc:Choice Requires="x14">
            <control shapeId="21544" r:id="rId40" name="Check Box 40">
              <controlPr defaultSize="0" autoFill="0" autoLine="0" autoPict="0">
                <anchor moveWithCells="1">
                  <from>
                    <xdr:col>19</xdr:col>
                    <xdr:colOff>47625</xdr:colOff>
                    <xdr:row>83</xdr:row>
                    <xdr:rowOff>361950</xdr:rowOff>
                  </from>
                  <to>
                    <xdr:col>19</xdr:col>
                    <xdr:colOff>276225</xdr:colOff>
                    <xdr:row>85</xdr:row>
                    <xdr:rowOff>38100</xdr:rowOff>
                  </to>
                </anchor>
              </controlPr>
            </control>
          </mc:Choice>
        </mc:AlternateContent>
        <mc:AlternateContent xmlns:mc="http://schemas.openxmlformats.org/markup-compatibility/2006">
          <mc:Choice Requires="x14">
            <control shapeId="21545" r:id="rId41" name="Check Box 41">
              <controlPr defaultSize="0" autoFill="0" autoLine="0" autoPict="0">
                <anchor moveWithCells="1">
                  <from>
                    <xdr:col>6</xdr:col>
                    <xdr:colOff>66675</xdr:colOff>
                    <xdr:row>24</xdr:row>
                    <xdr:rowOff>180975</xdr:rowOff>
                  </from>
                  <to>
                    <xdr:col>7</xdr:col>
                    <xdr:colOff>0</xdr:colOff>
                    <xdr:row>26</xdr:row>
                    <xdr:rowOff>38100</xdr:rowOff>
                  </to>
                </anchor>
              </controlPr>
            </control>
          </mc:Choice>
        </mc:AlternateContent>
        <mc:AlternateContent xmlns:mc="http://schemas.openxmlformats.org/markup-compatibility/2006">
          <mc:Choice Requires="x14">
            <control shapeId="21546" r:id="rId42" name="Check Box 42">
              <controlPr defaultSize="0" autoFill="0" autoLine="0" autoPict="0">
                <anchor moveWithCells="1">
                  <from>
                    <xdr:col>6</xdr:col>
                    <xdr:colOff>66675</xdr:colOff>
                    <xdr:row>25</xdr:row>
                    <xdr:rowOff>180975</xdr:rowOff>
                  </from>
                  <to>
                    <xdr:col>7</xdr:col>
                    <xdr:colOff>0</xdr:colOff>
                    <xdr:row>27</xdr:row>
                    <xdr:rowOff>38100</xdr:rowOff>
                  </to>
                </anchor>
              </controlPr>
            </control>
          </mc:Choice>
        </mc:AlternateContent>
        <mc:AlternateContent xmlns:mc="http://schemas.openxmlformats.org/markup-compatibility/2006">
          <mc:Choice Requires="x14">
            <control shapeId="21547" r:id="rId43" name="Check Box 43">
              <controlPr defaultSize="0" autoFill="0" autoLine="0" autoPict="0">
                <anchor moveWithCells="1">
                  <from>
                    <xdr:col>6</xdr:col>
                    <xdr:colOff>66675</xdr:colOff>
                    <xdr:row>26</xdr:row>
                    <xdr:rowOff>180975</xdr:rowOff>
                  </from>
                  <to>
                    <xdr:col>7</xdr:col>
                    <xdr:colOff>0</xdr:colOff>
                    <xdr:row>28</xdr:row>
                    <xdr:rowOff>38100</xdr:rowOff>
                  </to>
                </anchor>
              </controlPr>
            </control>
          </mc:Choice>
        </mc:AlternateContent>
        <mc:AlternateContent xmlns:mc="http://schemas.openxmlformats.org/markup-compatibility/2006">
          <mc:Choice Requires="x14">
            <control shapeId="21548" r:id="rId44" name="Check Box 44">
              <controlPr defaultSize="0" autoFill="0" autoLine="0" autoPict="0">
                <anchor moveWithCells="1">
                  <from>
                    <xdr:col>1</xdr:col>
                    <xdr:colOff>66675</xdr:colOff>
                    <xdr:row>28</xdr:row>
                    <xdr:rowOff>561975</xdr:rowOff>
                  </from>
                  <to>
                    <xdr:col>2</xdr:col>
                    <xdr:colOff>9525</xdr:colOff>
                    <xdr:row>30</xdr:row>
                    <xdr:rowOff>38100</xdr:rowOff>
                  </to>
                </anchor>
              </controlPr>
            </control>
          </mc:Choice>
        </mc:AlternateContent>
        <mc:AlternateContent xmlns:mc="http://schemas.openxmlformats.org/markup-compatibility/2006">
          <mc:Choice Requires="x14">
            <control shapeId="21549" r:id="rId45" name="Check Box 45">
              <controlPr defaultSize="0" autoFill="0" autoLine="0" autoPict="0">
                <anchor moveWithCells="1">
                  <from>
                    <xdr:col>1</xdr:col>
                    <xdr:colOff>66675</xdr:colOff>
                    <xdr:row>29</xdr:row>
                    <xdr:rowOff>161925</xdr:rowOff>
                  </from>
                  <to>
                    <xdr:col>2</xdr:col>
                    <xdr:colOff>9525</xdr:colOff>
                    <xdr:row>31</xdr:row>
                    <xdr:rowOff>28575</xdr:rowOff>
                  </to>
                </anchor>
              </controlPr>
            </control>
          </mc:Choice>
        </mc:AlternateContent>
        <mc:AlternateContent xmlns:mc="http://schemas.openxmlformats.org/markup-compatibility/2006">
          <mc:Choice Requires="x14">
            <control shapeId="21550" r:id="rId46" name="Check Box 46">
              <controlPr defaultSize="0" autoFill="0" autoLine="0" autoPict="0">
                <anchor moveWithCells="1">
                  <from>
                    <xdr:col>5</xdr:col>
                    <xdr:colOff>57150</xdr:colOff>
                    <xdr:row>36</xdr:row>
                    <xdr:rowOff>371475</xdr:rowOff>
                  </from>
                  <to>
                    <xdr:col>5</xdr:col>
                    <xdr:colOff>285750</xdr:colOff>
                    <xdr:row>38</xdr:row>
                    <xdr:rowOff>38100</xdr:rowOff>
                  </to>
                </anchor>
              </controlPr>
            </control>
          </mc:Choice>
        </mc:AlternateContent>
        <mc:AlternateContent xmlns:mc="http://schemas.openxmlformats.org/markup-compatibility/2006">
          <mc:Choice Requires="x14">
            <control shapeId="21899" r:id="rId47" name="Control 395">
              <controlPr defaultSize="0" print="0" uiObject="1" autoLine="0" autoPict="0">
                <anchor moveWithCells="1" sizeWithCells="1">
                  <from>
                    <xdr:col>30</xdr:col>
                    <xdr:colOff>0</xdr:colOff>
                    <xdr:row>71</xdr:row>
                    <xdr:rowOff>0</xdr:rowOff>
                  </from>
                  <to>
                    <xdr:col>31</xdr:col>
                    <xdr:colOff>0</xdr:colOff>
                    <xdr:row>72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7FDF2-B1F4-4CD2-AB45-1CD033BFEBE1}">
  <sheetPr>
    <tabColor rgb="FF0070C0"/>
  </sheetPr>
  <dimension ref="A1:AE64"/>
  <sheetViews>
    <sheetView showGridLines="0" zoomScale="115" zoomScaleNormal="115" zoomScaleSheetLayoutView="130" workbookViewId="0">
      <selection activeCell="I21" sqref="I21"/>
    </sheetView>
  </sheetViews>
  <sheetFormatPr defaultColWidth="8.5" defaultRowHeight="15" customHeight="1"/>
  <cols>
    <col min="1" max="1" width="2.5" style="36" customWidth="1"/>
    <col min="2" max="24" width="3.5" style="36" customWidth="1"/>
    <col min="25" max="28" width="3.125" style="36" customWidth="1"/>
    <col min="29" max="30" width="3.5" style="36" customWidth="1"/>
    <col min="31" max="31" width="8.5" style="36"/>
    <col min="32" max="32" width="9.125" style="36" customWidth="1"/>
    <col min="33" max="16384" width="8.5" style="36"/>
  </cols>
  <sheetData>
    <row r="1" spans="1:31" ht="23.25" customHeight="1" thickBot="1">
      <c r="A1" s="393" t="s">
        <v>229</v>
      </c>
      <c r="B1" s="394"/>
      <c r="C1" s="395"/>
      <c r="M1" s="543" t="s">
        <v>322</v>
      </c>
      <c r="N1" s="544"/>
      <c r="O1" s="544"/>
      <c r="P1" s="544"/>
      <c r="Q1" s="544"/>
      <c r="R1" s="544"/>
      <c r="S1" s="544"/>
      <c r="T1" s="544"/>
      <c r="U1" s="544"/>
      <c r="V1" s="544"/>
      <c r="W1" s="544"/>
      <c r="X1" s="544"/>
      <c r="Y1" s="544"/>
      <c r="Z1" s="544"/>
      <c r="AA1" s="544"/>
      <c r="AB1" s="545"/>
    </row>
    <row r="2" spans="1:31" ht="12">
      <c r="W2" s="249" t="s">
        <v>103</v>
      </c>
    </row>
    <row r="3" spans="1:31" ht="21.75" customHeight="1">
      <c r="A3" s="117"/>
      <c r="B3" s="118"/>
      <c r="C3" s="119" t="s">
        <v>5</v>
      </c>
      <c r="D3" s="120">
        <f>'様式1 意向調査書（全員提出）'!E2+1</f>
        <v>8</v>
      </c>
      <c r="E3" s="121" t="str">
        <f>"年度（"&amp;(IF(D3="","　",2018+D3)&amp;"年度）熊本市立学校等再任用等選考 申込書")</f>
        <v>年度（2026年度）熊本市立学校等再任用等選考 申込書</v>
      </c>
      <c r="F3" s="118"/>
      <c r="G3" s="118"/>
      <c r="H3" s="118"/>
      <c r="I3" s="118"/>
      <c r="J3" s="118"/>
      <c r="K3" s="118"/>
      <c r="L3" s="118"/>
      <c r="M3" s="118"/>
      <c r="N3" s="118"/>
      <c r="O3" s="118"/>
      <c r="P3" s="118"/>
      <c r="Q3" s="118"/>
      <c r="R3" s="118"/>
      <c r="S3" s="118"/>
      <c r="T3" s="118"/>
      <c r="W3" s="222"/>
      <c r="X3" s="223"/>
      <c r="Y3" s="223"/>
      <c r="Z3" s="223"/>
      <c r="AA3" s="223"/>
      <c r="AB3" s="224"/>
    </row>
    <row r="6" spans="1:31" ht="15" customHeight="1">
      <c r="AD6" s="366" t="s">
        <v>104</v>
      </c>
    </row>
    <row r="8" spans="1:31" ht="15" customHeight="1">
      <c r="AE8" s="353"/>
    </row>
    <row r="12" spans="1:31" ht="14.25">
      <c r="Y12" s="122"/>
      <c r="Z12" s="122"/>
      <c r="AA12" s="122"/>
      <c r="AB12" s="122"/>
    </row>
    <row r="13" spans="1:31" ht="7.5" customHeight="1">
      <c r="X13" s="123"/>
      <c r="Y13" s="124"/>
      <c r="Z13" s="124"/>
      <c r="AA13" s="124"/>
      <c r="AB13" s="124"/>
    </row>
    <row r="14" spans="1:31" ht="7.5" customHeight="1"/>
    <row r="15" spans="1:31" ht="46.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532"/>
      <c r="Z15" s="532"/>
      <c r="AA15" s="532"/>
      <c r="AB15" s="532"/>
      <c r="AE15" s="215"/>
    </row>
    <row r="16" spans="1:31" ht="46.5" customHeight="1">
      <c r="A16" s="125"/>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202"/>
      <c r="Z16" s="202"/>
      <c r="AA16" s="202"/>
      <c r="AB16" s="202"/>
      <c r="AE16" s="216"/>
    </row>
    <row r="17" spans="1:31" ht="46.5" customHeight="1">
      <c r="A17" s="125"/>
      <c r="B17" s="126"/>
      <c r="C17" s="128"/>
      <c r="D17" s="128"/>
      <c r="E17" s="128"/>
      <c r="F17" s="128"/>
      <c r="G17" s="128"/>
      <c r="H17" s="128"/>
      <c r="I17" s="128"/>
      <c r="J17" s="128"/>
      <c r="K17" s="128"/>
      <c r="L17" s="128"/>
      <c r="M17" s="128"/>
      <c r="N17" s="128"/>
      <c r="O17" s="128"/>
      <c r="P17" s="128"/>
      <c r="Q17" s="128"/>
      <c r="R17" s="128"/>
      <c r="S17" s="128"/>
      <c r="T17" s="128"/>
      <c r="U17" s="128"/>
      <c r="V17" s="128"/>
      <c r="W17" s="128"/>
      <c r="X17" s="128"/>
      <c r="Y17" s="202"/>
      <c r="Z17" s="202"/>
      <c r="AA17" s="202"/>
      <c r="AB17" s="202"/>
      <c r="AE17" s="216"/>
    </row>
    <row r="18" spans="1:31" ht="21" customHeight="1" thickBot="1">
      <c r="A18" s="125"/>
      <c r="B18" s="126"/>
      <c r="Y18" s="202"/>
      <c r="Z18" s="202"/>
      <c r="AA18" s="202"/>
      <c r="AB18" s="202"/>
      <c r="AE18" s="216"/>
    </row>
    <row r="19" spans="1:31" ht="21.75" customHeight="1" thickBot="1">
      <c r="A19" s="533" t="s">
        <v>105</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5"/>
      <c r="AE19" s="215"/>
    </row>
    <row r="20" spans="1:31" ht="11.25" customHeight="1">
      <c r="A20" s="124"/>
      <c r="B20" s="129"/>
      <c r="Y20" s="202"/>
      <c r="Z20" s="202"/>
      <c r="AA20" s="202"/>
      <c r="AB20" s="202"/>
      <c r="AE20" s="216"/>
    </row>
    <row r="21" spans="1:31" ht="15" customHeight="1">
      <c r="A21" s="243" t="s">
        <v>106</v>
      </c>
      <c r="B21" s="129"/>
      <c r="F21" s="130" t="s">
        <v>107</v>
      </c>
      <c r="Y21" s="546" t="s">
        <v>381</v>
      </c>
      <c r="Z21" s="547"/>
      <c r="AA21" s="547"/>
      <c r="AB21" s="547"/>
      <c r="AE21" s="216"/>
    </row>
    <row r="22" spans="1:31" ht="15" customHeight="1">
      <c r="A22" s="131">
        <v>1</v>
      </c>
      <c r="B22" s="110" t="s">
        <v>108</v>
      </c>
      <c r="C22" s="110"/>
      <c r="D22" s="203"/>
      <c r="E22" s="203"/>
      <c r="F22" s="203"/>
      <c r="G22" s="203"/>
      <c r="H22" s="203"/>
      <c r="I22" s="203"/>
      <c r="J22" s="203"/>
      <c r="K22" s="203"/>
      <c r="L22" s="203"/>
      <c r="M22" s="203"/>
      <c r="N22" s="203"/>
      <c r="O22" s="203"/>
      <c r="P22" s="203"/>
      <c r="Q22" s="203"/>
      <c r="R22" s="203"/>
      <c r="S22" s="203"/>
      <c r="T22" s="203"/>
      <c r="U22" s="203"/>
      <c r="V22" s="203"/>
      <c r="W22" s="203"/>
      <c r="X22" s="132"/>
      <c r="Y22" s="503" t="str">
        <f>IF(COUNTIF($B$23:$H$23,TRUE)&lt;&gt;1,"！ 一つ選択して☑にしてください",IF(AND(H23=TRUE,L23=""),"！ 状況を具体的に記入してください","入力済み"))</f>
        <v>！ 一つ選択して☑にしてください</v>
      </c>
      <c r="Z22" s="504"/>
      <c r="AA22" s="504"/>
      <c r="AB22" s="505"/>
      <c r="AE22" s="216" t="s">
        <v>109</v>
      </c>
    </row>
    <row r="23" spans="1:31" ht="30" customHeight="1">
      <c r="A23" s="133"/>
      <c r="B23" s="134" t="b">
        <v>0</v>
      </c>
      <c r="C23" s="135" t="s">
        <v>110</v>
      </c>
      <c r="D23" s="135"/>
      <c r="E23" s="136" t="b">
        <v>0</v>
      </c>
      <c r="F23" s="135" t="s">
        <v>111</v>
      </c>
      <c r="G23" s="135"/>
      <c r="H23" s="134" t="b">
        <v>0</v>
      </c>
      <c r="I23" s="135" t="s">
        <v>112</v>
      </c>
      <c r="J23" s="135"/>
      <c r="K23" s="137" t="s">
        <v>113</v>
      </c>
      <c r="L23" s="536"/>
      <c r="M23" s="536"/>
      <c r="N23" s="536"/>
      <c r="O23" s="536"/>
      <c r="P23" s="536"/>
      <c r="Q23" s="536"/>
      <c r="R23" s="536"/>
      <c r="S23" s="536"/>
      <c r="T23" s="536"/>
      <c r="U23" s="536"/>
      <c r="V23" s="536"/>
      <c r="W23" s="536"/>
      <c r="X23" s="138" t="s">
        <v>51</v>
      </c>
      <c r="Y23" s="506"/>
      <c r="Z23" s="507"/>
      <c r="AA23" s="507"/>
      <c r="AB23" s="508"/>
      <c r="AE23" s="216" t="s">
        <v>114</v>
      </c>
    </row>
    <row r="24" spans="1:31" ht="15" customHeight="1">
      <c r="A24" s="131">
        <v>2</v>
      </c>
      <c r="B24" s="110" t="s">
        <v>115</v>
      </c>
      <c r="C24" s="110"/>
      <c r="D24" s="110"/>
      <c r="E24" s="110"/>
      <c r="F24" s="110"/>
      <c r="G24" s="110"/>
      <c r="H24" s="110"/>
      <c r="I24" s="110"/>
      <c r="J24" s="110"/>
      <c r="K24" s="110"/>
      <c r="L24" s="110"/>
      <c r="M24" s="110"/>
      <c r="N24" s="110"/>
      <c r="O24" s="110"/>
      <c r="P24" s="110"/>
      <c r="Q24" s="110"/>
      <c r="R24" s="110"/>
      <c r="S24" s="110"/>
      <c r="T24" s="110"/>
      <c r="U24" s="110"/>
      <c r="V24" s="110"/>
      <c r="W24" s="110"/>
      <c r="X24" s="110"/>
      <c r="Y24" s="516" t="str">
        <f>IF(COUNTIF(B25:H25,TRUE)&lt;&gt;1,"！ 選択して☑にしてください",IF(AND(F25=TRUE,M26=""),"！ 希望・理由等を記入してください","入力済み"))</f>
        <v>！ 選択して☑にしてください</v>
      </c>
      <c r="Z24" s="517"/>
      <c r="AA24" s="517"/>
      <c r="AB24" s="518"/>
      <c r="AE24" s="216"/>
    </row>
    <row r="25" spans="1:31" ht="15" customHeight="1">
      <c r="A25" s="139"/>
      <c r="B25" s="140" t="b">
        <v>0</v>
      </c>
      <c r="C25" s="110" t="s">
        <v>116</v>
      </c>
      <c r="D25" s="110"/>
      <c r="E25" s="141"/>
      <c r="F25" s="142" t="b">
        <v>0</v>
      </c>
      <c r="G25" s="110" t="s">
        <v>117</v>
      </c>
      <c r="H25" s="110"/>
      <c r="I25" s="110"/>
      <c r="J25" s="110"/>
      <c r="K25" s="110"/>
      <c r="L25" s="110"/>
      <c r="M25" s="110" t="s">
        <v>118</v>
      </c>
      <c r="N25" s="110"/>
      <c r="O25" s="110"/>
      <c r="P25" s="110"/>
      <c r="Q25" s="110"/>
      <c r="R25" s="110"/>
      <c r="S25" s="110"/>
      <c r="T25" s="110"/>
      <c r="U25" s="110"/>
      <c r="V25" s="110"/>
      <c r="W25" s="110"/>
      <c r="X25" s="110"/>
      <c r="Y25" s="509"/>
      <c r="Z25" s="510"/>
      <c r="AA25" s="510"/>
      <c r="AB25" s="511"/>
      <c r="AE25" s="216" t="s">
        <v>119</v>
      </c>
    </row>
    <row r="26" spans="1:31" ht="15" customHeight="1">
      <c r="A26" s="139"/>
      <c r="B26" s="143"/>
      <c r="E26" s="144"/>
      <c r="F26" s="129"/>
      <c r="G26" s="126" t="b">
        <v>0</v>
      </c>
      <c r="H26" s="36" t="s">
        <v>120</v>
      </c>
      <c r="M26" s="537"/>
      <c r="N26" s="537"/>
      <c r="O26" s="537"/>
      <c r="P26" s="537"/>
      <c r="Q26" s="537"/>
      <c r="R26" s="537"/>
      <c r="S26" s="537"/>
      <c r="T26" s="537"/>
      <c r="U26" s="537"/>
      <c r="V26" s="537"/>
      <c r="W26" s="537"/>
      <c r="X26" s="538"/>
      <c r="Y26" s="208"/>
      <c r="Z26" s="204"/>
      <c r="AA26" s="204"/>
      <c r="AB26" s="205"/>
      <c r="AE26" s="216" t="s">
        <v>121</v>
      </c>
    </row>
    <row r="27" spans="1:31" ht="15" customHeight="1">
      <c r="A27" s="139"/>
      <c r="B27" s="143"/>
      <c r="E27" s="144"/>
      <c r="F27" s="129"/>
      <c r="G27" s="126" t="b">
        <v>0</v>
      </c>
      <c r="H27" s="36" t="s">
        <v>122</v>
      </c>
      <c r="M27" s="537"/>
      <c r="N27" s="537"/>
      <c r="O27" s="537"/>
      <c r="P27" s="537"/>
      <c r="Q27" s="537"/>
      <c r="R27" s="537"/>
      <c r="S27" s="537"/>
      <c r="T27" s="537"/>
      <c r="U27" s="537"/>
      <c r="V27" s="537"/>
      <c r="W27" s="537"/>
      <c r="X27" s="538"/>
      <c r="Y27" s="208"/>
      <c r="Z27" s="204"/>
      <c r="AA27" s="204"/>
      <c r="AB27" s="205"/>
      <c r="AE27" s="216"/>
    </row>
    <row r="28" spans="1:31" ht="15" customHeight="1">
      <c r="A28" s="145"/>
      <c r="B28" s="146"/>
      <c r="C28" s="109"/>
      <c r="D28" s="109"/>
      <c r="E28" s="147"/>
      <c r="F28" s="148"/>
      <c r="G28" s="149" t="b">
        <v>0</v>
      </c>
      <c r="H28" s="109" t="s">
        <v>123</v>
      </c>
      <c r="I28" s="150"/>
      <c r="J28" s="150"/>
      <c r="K28" s="150"/>
      <c r="L28" s="150"/>
      <c r="M28" s="528"/>
      <c r="N28" s="528"/>
      <c r="O28" s="528"/>
      <c r="P28" s="528"/>
      <c r="Q28" s="528"/>
      <c r="R28" s="528"/>
      <c r="S28" s="528"/>
      <c r="T28" s="528"/>
      <c r="U28" s="528"/>
      <c r="V28" s="528"/>
      <c r="W28" s="528"/>
      <c r="X28" s="529"/>
      <c r="Y28" s="6"/>
      <c r="Z28" s="206"/>
      <c r="AA28" s="206"/>
      <c r="AB28" s="207"/>
      <c r="AE28" s="216"/>
    </row>
    <row r="29" spans="1:31" ht="30" customHeight="1">
      <c r="A29" s="139">
        <v>3</v>
      </c>
      <c r="B29" s="464" t="s">
        <v>135</v>
      </c>
      <c r="C29" s="464"/>
      <c r="D29" s="464"/>
      <c r="E29" s="464"/>
      <c r="F29" s="464"/>
      <c r="G29" s="464"/>
      <c r="H29" s="464"/>
      <c r="I29" s="464"/>
      <c r="J29" s="464"/>
      <c r="K29" s="464"/>
      <c r="L29" s="464"/>
      <c r="M29" s="464"/>
      <c r="N29" s="464"/>
      <c r="O29" s="464"/>
      <c r="P29" s="464"/>
      <c r="Q29" s="464"/>
      <c r="R29" s="464"/>
      <c r="S29" s="464"/>
      <c r="T29" s="464"/>
      <c r="U29" s="464"/>
      <c r="V29" s="464"/>
      <c r="W29" s="464"/>
      <c r="X29" s="464"/>
      <c r="Y29" s="503" t="str">
        <f>IF(B30=FALSE,"！ 確認して☑にしてください","確認済み")</f>
        <v>！ 確認して☑にしてください</v>
      </c>
      <c r="Z29" s="504"/>
      <c r="AA29" s="504"/>
      <c r="AB29" s="505"/>
      <c r="AE29" s="216"/>
    </row>
    <row r="30" spans="1:31" ht="15" customHeight="1">
      <c r="A30" s="139"/>
      <c r="B30" s="140" t="b">
        <v>0</v>
      </c>
      <c r="C30" s="110" t="s">
        <v>230</v>
      </c>
      <c r="D30" s="110"/>
      <c r="E30" s="110"/>
      <c r="F30" s="142" t="b">
        <v>0</v>
      </c>
      <c r="G30" s="110"/>
      <c r="H30" s="110"/>
      <c r="I30" s="142"/>
      <c r="J30" s="110"/>
      <c r="K30" s="110"/>
      <c r="L30" s="110"/>
      <c r="M30" s="110"/>
      <c r="N30" s="110"/>
      <c r="O30" s="110"/>
      <c r="P30" s="110"/>
      <c r="Q30" s="110"/>
      <c r="R30" s="110"/>
      <c r="S30" s="110"/>
      <c r="T30" s="110"/>
      <c r="U30" s="110"/>
      <c r="V30" s="110"/>
      <c r="W30" s="110"/>
      <c r="X30" s="110"/>
      <c r="Y30" s="509"/>
      <c r="Z30" s="510"/>
      <c r="AA30" s="510"/>
      <c r="AB30" s="511"/>
      <c r="AE30" s="216"/>
    </row>
    <row r="31" spans="1:31" ht="45" customHeight="1">
      <c r="A31" s="131">
        <v>4</v>
      </c>
      <c r="B31" s="464" t="s">
        <v>231</v>
      </c>
      <c r="C31" s="464"/>
      <c r="D31" s="464"/>
      <c r="E31" s="464"/>
      <c r="F31" s="464"/>
      <c r="G31" s="464"/>
      <c r="H31" s="464"/>
      <c r="I31" s="464"/>
      <c r="J31" s="464"/>
      <c r="K31" s="464"/>
      <c r="L31" s="464"/>
      <c r="M31" s="464"/>
      <c r="N31" s="464"/>
      <c r="O31" s="464"/>
      <c r="P31" s="464"/>
      <c r="Q31" s="464"/>
      <c r="R31" s="464"/>
      <c r="S31" s="464"/>
      <c r="T31" s="464"/>
      <c r="U31" s="464"/>
      <c r="V31" s="464"/>
      <c r="W31" s="464"/>
      <c r="X31" s="464"/>
      <c r="Y31" s="503" t="str">
        <f>IF(COUNTIF(B32:B33,TRUE)&lt;&gt;1,"！ 一つ選択して☑にしてください","確認済み")</f>
        <v>！ 一つ選択して☑にしてください</v>
      </c>
      <c r="Z31" s="504"/>
      <c r="AA31" s="504"/>
      <c r="AB31" s="505"/>
      <c r="AE31" s="216"/>
    </row>
    <row r="32" spans="1:31" ht="15" customHeight="1">
      <c r="A32" s="139"/>
      <c r="B32" s="140" t="b">
        <v>0</v>
      </c>
      <c r="C32" s="110" t="s">
        <v>125</v>
      </c>
      <c r="D32" s="110"/>
      <c r="E32" s="110"/>
      <c r="F32" s="110"/>
      <c r="G32" s="110"/>
      <c r="H32" s="110"/>
      <c r="I32" s="110"/>
      <c r="J32" s="153"/>
      <c r="K32" s="110"/>
      <c r="L32" s="110"/>
      <c r="M32" s="110"/>
      <c r="N32" s="110"/>
      <c r="O32" s="110"/>
      <c r="P32" s="539"/>
      <c r="Q32" s="539"/>
      <c r="R32" s="539"/>
      <c r="S32" s="539"/>
      <c r="T32" s="539"/>
      <c r="U32" s="539"/>
      <c r="V32" s="539"/>
      <c r="W32" s="539"/>
      <c r="X32" s="540"/>
      <c r="Y32" s="509"/>
      <c r="Z32" s="510"/>
      <c r="AA32" s="510"/>
      <c r="AB32" s="511"/>
      <c r="AE32" s="216"/>
    </row>
    <row r="33" spans="1:31" ht="15" customHeight="1">
      <c r="A33" s="145"/>
      <c r="B33" s="154" t="b">
        <v>0</v>
      </c>
      <c r="C33" s="109" t="s">
        <v>126</v>
      </c>
      <c r="D33" s="109"/>
      <c r="E33" s="109"/>
      <c r="F33" s="109"/>
      <c r="G33" s="109"/>
      <c r="H33" s="109"/>
      <c r="I33" s="109"/>
      <c r="J33" s="109"/>
      <c r="K33" s="109"/>
      <c r="L33" s="109"/>
      <c r="M33" s="109"/>
      <c r="N33" s="109"/>
      <c r="O33" s="109"/>
      <c r="P33" s="541"/>
      <c r="Q33" s="541"/>
      <c r="R33" s="541"/>
      <c r="S33" s="541"/>
      <c r="T33" s="541"/>
      <c r="U33" s="541"/>
      <c r="V33" s="541"/>
      <c r="W33" s="541"/>
      <c r="X33" s="542"/>
      <c r="Y33" s="506"/>
      <c r="Z33" s="507"/>
      <c r="AA33" s="507"/>
      <c r="AB33" s="508"/>
      <c r="AE33" s="216"/>
    </row>
    <row r="34" spans="1:31" ht="15" customHeight="1">
      <c r="A34" s="124"/>
      <c r="Y34" s="1"/>
      <c r="Z34" s="1"/>
      <c r="AA34" s="1"/>
      <c r="AB34" s="1"/>
      <c r="AE34" s="216"/>
    </row>
    <row r="35" spans="1:31" ht="16.5" customHeight="1">
      <c r="A35" s="243" t="s">
        <v>232</v>
      </c>
      <c r="B35" s="243" t="s">
        <v>233</v>
      </c>
      <c r="O35" s="173" t="b">
        <v>0</v>
      </c>
      <c r="P35" s="130"/>
      <c r="Q35" s="130"/>
      <c r="R35" s="130"/>
      <c r="S35" s="130"/>
      <c r="T35" s="130"/>
      <c r="U35" s="130"/>
      <c r="V35" s="130"/>
      <c r="W35" s="130"/>
      <c r="X35" s="130"/>
      <c r="Y35" s="130"/>
      <c r="AA35" s="1"/>
      <c r="AB35" s="1"/>
      <c r="AE35" s="216"/>
    </row>
    <row r="36" spans="1:31" ht="14.25" customHeight="1">
      <c r="A36" s="131">
        <v>1</v>
      </c>
      <c r="B36" s="110" t="s">
        <v>234</v>
      </c>
      <c r="C36" s="110"/>
      <c r="D36" s="110"/>
      <c r="E36" s="110"/>
      <c r="F36" s="110"/>
      <c r="G36" s="110"/>
      <c r="H36" s="110"/>
      <c r="I36" s="110"/>
      <c r="J36" s="110"/>
      <c r="K36" s="110"/>
      <c r="L36" s="110"/>
      <c r="M36" s="110"/>
      <c r="N36" s="110"/>
      <c r="O36" s="250"/>
      <c r="P36" s="251"/>
      <c r="Q36" s="251"/>
      <c r="R36" s="251"/>
      <c r="S36" s="251"/>
      <c r="T36" s="251"/>
      <c r="U36" s="251"/>
      <c r="V36" s="251"/>
      <c r="W36" s="251"/>
      <c r="X36" s="252"/>
      <c r="Y36" s="548" t="str">
        <f>IF(COUNTIF(B37:B38,"〔　〕")&lt;&gt;0,"！ 希望する勤務形態を選択してください","選択済み")</f>
        <v>！ 希望する勤務形態を選択してください</v>
      </c>
      <c r="Z36" s="549"/>
      <c r="AA36" s="549"/>
      <c r="AB36" s="550"/>
      <c r="AE36" s="216" t="s">
        <v>373</v>
      </c>
    </row>
    <row r="37" spans="1:31" ht="18.75" customHeight="1">
      <c r="A37" s="256"/>
      <c r="B37" s="174" t="s">
        <v>61</v>
      </c>
      <c r="C37" s="36" t="s">
        <v>235</v>
      </c>
      <c r="O37" s="173"/>
      <c r="P37" s="130"/>
      <c r="Q37" s="130"/>
      <c r="R37" s="130"/>
      <c r="S37" s="130"/>
      <c r="T37" s="130"/>
      <c r="U37" s="130"/>
      <c r="V37" s="130"/>
      <c r="W37" s="130"/>
      <c r="X37" s="255"/>
      <c r="Y37" s="551"/>
      <c r="Z37" s="552"/>
      <c r="AA37" s="552"/>
      <c r="AB37" s="553"/>
      <c r="AE37" s="216" t="s">
        <v>374</v>
      </c>
    </row>
    <row r="38" spans="1:31" ht="18.75" customHeight="1">
      <c r="A38" s="256"/>
      <c r="B38" s="360" t="s">
        <v>61</v>
      </c>
      <c r="C38" s="110" t="s">
        <v>236</v>
      </c>
      <c r="D38" s="110"/>
      <c r="E38" s="110"/>
      <c r="F38" s="110"/>
      <c r="G38" s="110"/>
      <c r="H38" s="110"/>
      <c r="I38" s="110"/>
      <c r="J38" s="110"/>
      <c r="K38" s="110"/>
      <c r="L38" s="110"/>
      <c r="M38" s="110"/>
      <c r="N38" s="110"/>
      <c r="O38" s="250"/>
      <c r="P38" s="251"/>
      <c r="Q38" s="251"/>
      <c r="R38" s="251"/>
      <c r="S38" s="251"/>
      <c r="T38" s="251"/>
      <c r="U38" s="251"/>
      <c r="V38" s="251"/>
      <c r="W38" s="251"/>
      <c r="X38" s="252"/>
      <c r="Y38" s="551"/>
      <c r="Z38" s="552"/>
      <c r="AA38" s="552"/>
      <c r="AB38" s="553"/>
      <c r="AE38" s="216"/>
    </row>
    <row r="39" spans="1:31" ht="15" customHeight="1">
      <c r="A39" s="139"/>
      <c r="B39" s="139"/>
      <c r="C39" s="357" t="s">
        <v>187</v>
      </c>
      <c r="D39" s="189" t="s">
        <v>178</v>
      </c>
      <c r="E39" s="189"/>
      <c r="F39" s="189"/>
      <c r="G39" s="189"/>
      <c r="H39" s="189"/>
      <c r="I39" s="189"/>
      <c r="J39" s="189"/>
      <c r="K39" s="189"/>
      <c r="L39" s="189"/>
      <c r="M39" s="189"/>
      <c r="N39" s="189"/>
      <c r="O39" s="189"/>
      <c r="P39" s="189"/>
      <c r="Q39" s="189"/>
      <c r="R39" s="189"/>
      <c r="S39" s="189"/>
      <c r="T39" s="189"/>
      <c r="U39" s="189"/>
      <c r="V39" s="189"/>
      <c r="W39" s="189"/>
      <c r="X39" s="192"/>
      <c r="Y39" s="554" t="str">
        <f>IF($B$38="〔　〕","",IF($B$38="〔×〕","入力不要",IF((COUNTIF(D40:N40,TRUE)=0),"！ 選択して☑にしてください","選択済み")))</f>
        <v/>
      </c>
      <c r="Z39" s="555"/>
      <c r="AA39" s="555"/>
      <c r="AB39" s="556"/>
      <c r="AE39" s="216"/>
    </row>
    <row r="40" spans="1:31" ht="15" customHeight="1">
      <c r="A40" s="139"/>
      <c r="B40" s="139"/>
      <c r="C40" s="253"/>
      <c r="D40" s="362" t="b">
        <v>0</v>
      </c>
      <c r="E40" s="111" t="s">
        <v>179</v>
      </c>
      <c r="F40" s="111"/>
      <c r="G40" s="111"/>
      <c r="H40" s="111"/>
      <c r="I40" s="362" t="b">
        <v>0</v>
      </c>
      <c r="J40" s="111" t="s">
        <v>180</v>
      </c>
      <c r="K40" s="111"/>
      <c r="L40" s="111"/>
      <c r="M40" s="111"/>
      <c r="N40" s="362" t="b">
        <v>0</v>
      </c>
      <c r="O40" s="111" t="s">
        <v>123</v>
      </c>
      <c r="P40" s="111"/>
      <c r="Q40" s="111"/>
      <c r="R40" s="111" t="s">
        <v>372</v>
      </c>
      <c r="S40" s="111"/>
      <c r="T40" s="111"/>
      <c r="U40" s="111"/>
      <c r="V40" s="111"/>
      <c r="W40" s="111"/>
      <c r="X40" s="363"/>
      <c r="Y40" s="509"/>
      <c r="Z40" s="510"/>
      <c r="AA40" s="510"/>
      <c r="AB40" s="511"/>
      <c r="AE40" s="216" t="s">
        <v>371</v>
      </c>
    </row>
    <row r="41" spans="1:31" ht="15" customHeight="1">
      <c r="A41" s="139"/>
      <c r="B41" s="139"/>
      <c r="C41" s="253"/>
      <c r="E41" s="36" t="s">
        <v>182</v>
      </c>
      <c r="X41" s="171"/>
      <c r="Y41" s="509" t="str">
        <f>IF(AND(COUNTIF(D40:N40,TRUE)&lt;&gt;0,D42=""),"理由やご事情をお書きください","")</f>
        <v/>
      </c>
      <c r="Z41" s="510"/>
      <c r="AA41" s="510"/>
      <c r="AB41" s="511"/>
      <c r="AE41" s="216"/>
    </row>
    <row r="42" spans="1:31" ht="30" customHeight="1">
      <c r="A42" s="139"/>
      <c r="B42" s="361"/>
      <c r="C42" s="261"/>
      <c r="D42" s="426"/>
      <c r="E42" s="427"/>
      <c r="F42" s="427"/>
      <c r="G42" s="427"/>
      <c r="H42" s="427"/>
      <c r="I42" s="427"/>
      <c r="J42" s="427"/>
      <c r="K42" s="427"/>
      <c r="L42" s="427"/>
      <c r="M42" s="427"/>
      <c r="N42" s="427"/>
      <c r="O42" s="427"/>
      <c r="P42" s="427"/>
      <c r="Q42" s="427"/>
      <c r="R42" s="427"/>
      <c r="S42" s="427"/>
      <c r="T42" s="427"/>
      <c r="U42" s="427"/>
      <c r="V42" s="427"/>
      <c r="W42" s="427"/>
      <c r="X42" s="428"/>
      <c r="Y42" s="509"/>
      <c r="Z42" s="510"/>
      <c r="AA42" s="510"/>
      <c r="AB42" s="511"/>
      <c r="AE42" s="216"/>
    </row>
    <row r="43" spans="1:31" ht="15" customHeight="1">
      <c r="A43" s="139"/>
      <c r="B43" s="139"/>
      <c r="C43" s="253" t="s">
        <v>194</v>
      </c>
      <c r="D43" s="36" t="s">
        <v>237</v>
      </c>
      <c r="X43" s="171"/>
      <c r="Y43" s="554" t="str">
        <f>IF($B$38="〔　〕","",IF($B$38="〔×〕","入力不要",IF(P44=FALSE,"！ 確認して☑にしてください","確認済み")))</f>
        <v/>
      </c>
      <c r="Z43" s="555"/>
      <c r="AA43" s="555"/>
      <c r="AB43" s="556"/>
      <c r="AE43" s="216"/>
    </row>
    <row r="44" spans="1:31" ht="15" customHeight="1">
      <c r="A44" s="139"/>
      <c r="B44" s="139"/>
      <c r="C44" s="253"/>
      <c r="D44" s="111" t="s">
        <v>184</v>
      </c>
      <c r="E44" s="111"/>
      <c r="F44" s="111"/>
      <c r="G44" s="111"/>
      <c r="H44" s="111"/>
      <c r="I44" s="111"/>
      <c r="J44" s="111"/>
      <c r="K44" s="111"/>
      <c r="L44" s="111"/>
      <c r="M44" s="111"/>
      <c r="N44" s="111"/>
      <c r="O44" s="111"/>
      <c r="P44" s="362" t="b">
        <v>0</v>
      </c>
      <c r="Q44" s="111" t="s">
        <v>185</v>
      </c>
      <c r="R44" s="111"/>
      <c r="S44" s="111"/>
      <c r="T44" s="111"/>
      <c r="U44" s="111"/>
      <c r="V44" s="111"/>
      <c r="W44" s="111"/>
      <c r="X44" s="363"/>
      <c r="Y44" s="557"/>
      <c r="Z44" s="526"/>
      <c r="AA44" s="526"/>
      <c r="AB44" s="527"/>
      <c r="AE44" s="216" t="s">
        <v>186</v>
      </c>
    </row>
    <row r="45" spans="1:31" ht="15" customHeight="1">
      <c r="A45" s="139"/>
      <c r="B45" s="139"/>
      <c r="C45" s="253"/>
      <c r="D45" s="36" t="s">
        <v>366</v>
      </c>
      <c r="X45" s="171"/>
      <c r="Y45" s="509" t="str">
        <f>IF(P44=FALSE,"",IF(AND(O35=FALSE,COUNTIF(E46:E49,"〔　〕")&gt;=1),"！ 希望順を選択して入力してください
（希望しないものには「×」を選択してください）","入力済み"))</f>
        <v/>
      </c>
      <c r="Z45" s="510"/>
      <c r="AA45" s="510"/>
      <c r="AB45" s="511"/>
      <c r="AE45" s="217"/>
    </row>
    <row r="46" spans="1:31" ht="15" customHeight="1">
      <c r="A46" s="139"/>
      <c r="B46" s="139"/>
      <c r="C46" s="253"/>
      <c r="E46" s="174" t="s">
        <v>61</v>
      </c>
      <c r="F46" s="36" t="s">
        <v>189</v>
      </c>
      <c r="X46" s="171"/>
      <c r="Y46" s="509"/>
      <c r="Z46" s="510"/>
      <c r="AA46" s="510"/>
      <c r="AB46" s="511"/>
      <c r="AE46" s="216" t="s">
        <v>190</v>
      </c>
    </row>
    <row r="47" spans="1:31" ht="15" customHeight="1">
      <c r="A47" s="139"/>
      <c r="B47" s="139"/>
      <c r="C47" s="253"/>
      <c r="E47" s="174" t="s">
        <v>61</v>
      </c>
      <c r="F47" s="36" t="s">
        <v>191</v>
      </c>
      <c r="X47" s="171"/>
      <c r="Y47" s="509"/>
      <c r="Z47" s="510"/>
      <c r="AA47" s="510"/>
      <c r="AB47" s="511"/>
      <c r="AE47" s="215"/>
    </row>
    <row r="48" spans="1:31" ht="15" customHeight="1">
      <c r="A48" s="139"/>
      <c r="B48" s="139"/>
      <c r="C48" s="253"/>
      <c r="E48" s="174" t="s">
        <v>61</v>
      </c>
      <c r="F48" s="36" t="s">
        <v>192</v>
      </c>
      <c r="X48" s="171"/>
      <c r="Y48" s="509"/>
      <c r="Z48" s="510"/>
      <c r="AA48" s="510"/>
      <c r="AB48" s="511"/>
      <c r="AE48" s="216"/>
    </row>
    <row r="49" spans="1:31" ht="15" customHeight="1">
      <c r="A49" s="145"/>
      <c r="B49" s="145"/>
      <c r="C49" s="254"/>
      <c r="D49" s="109"/>
      <c r="E49" s="354" t="s">
        <v>61</v>
      </c>
      <c r="F49" s="109" t="s">
        <v>193</v>
      </c>
      <c r="G49" s="109"/>
      <c r="H49" s="109"/>
      <c r="I49" s="109"/>
      <c r="J49" s="109"/>
      <c r="K49" s="109"/>
      <c r="L49" s="109"/>
      <c r="M49" s="109"/>
      <c r="N49" s="109"/>
      <c r="O49" s="109"/>
      <c r="P49" s="109"/>
      <c r="Q49" s="109"/>
      <c r="R49" s="109"/>
      <c r="S49" s="109"/>
      <c r="T49" s="109"/>
      <c r="U49" s="109"/>
      <c r="V49" s="109"/>
      <c r="W49" s="109"/>
      <c r="X49" s="152"/>
      <c r="Y49" s="506"/>
      <c r="Z49" s="507"/>
      <c r="AA49" s="507"/>
      <c r="AB49" s="508"/>
      <c r="AE49" s="216"/>
    </row>
    <row r="50" spans="1:31" ht="15" customHeight="1">
      <c r="A50" s="155"/>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5"/>
      <c r="Z50" s="5"/>
      <c r="AA50" s="5"/>
      <c r="AB50" s="5"/>
      <c r="AE50" s="216"/>
    </row>
    <row r="51" spans="1:31" ht="15" customHeight="1">
      <c r="A51" s="244" t="s">
        <v>174</v>
      </c>
      <c r="B51" s="245" t="s">
        <v>214</v>
      </c>
      <c r="C51" s="109"/>
      <c r="D51" s="109"/>
      <c r="E51" s="109"/>
      <c r="F51" s="109"/>
      <c r="G51" s="109"/>
      <c r="H51" s="109"/>
      <c r="I51" s="109"/>
      <c r="J51" s="109"/>
      <c r="K51" s="109"/>
      <c r="L51" s="109"/>
      <c r="M51" s="109"/>
      <c r="N51" s="109"/>
      <c r="O51" s="109"/>
      <c r="P51" s="109"/>
      <c r="Q51" s="109"/>
      <c r="R51" s="109"/>
      <c r="S51" s="109"/>
      <c r="T51" s="109"/>
      <c r="U51" s="109"/>
      <c r="V51" s="109"/>
      <c r="W51" s="109"/>
      <c r="X51" s="109"/>
      <c r="Y51" s="206"/>
      <c r="Z51" s="206"/>
      <c r="AA51" s="206"/>
      <c r="AB51" s="206"/>
      <c r="AE51" s="216"/>
    </row>
    <row r="52" spans="1:31" ht="30" customHeight="1">
      <c r="A52" s="131">
        <v>1</v>
      </c>
      <c r="B52" s="464" t="s">
        <v>215</v>
      </c>
      <c r="C52" s="464"/>
      <c r="D52" s="464"/>
      <c r="E52" s="464"/>
      <c r="F52" s="464"/>
      <c r="G52" s="464"/>
      <c r="H52" s="464"/>
      <c r="I52" s="464"/>
      <c r="J52" s="464"/>
      <c r="K52" s="464"/>
      <c r="L52" s="464"/>
      <c r="M52" s="464"/>
      <c r="N52" s="464"/>
      <c r="O52" s="464"/>
      <c r="P52" s="464"/>
      <c r="Q52" s="464"/>
      <c r="R52" s="464"/>
      <c r="S52" s="464"/>
      <c r="T52" s="464"/>
      <c r="U52" s="464"/>
      <c r="V52" s="464"/>
      <c r="W52" s="464"/>
      <c r="X52" s="464"/>
      <c r="Y52" s="503" t="str">
        <f>IF(COUNTIF(B53:B54,TRUE)&lt;&gt;1,"！ 一つ選択して☑にしてください","確認済み")</f>
        <v>！ 一つ選択して☑にしてください</v>
      </c>
      <c r="Z52" s="504"/>
      <c r="AA52" s="504"/>
      <c r="AB52" s="505"/>
      <c r="AE52" s="216"/>
    </row>
    <row r="53" spans="1:31" ht="16.5" customHeight="1">
      <c r="A53" s="139"/>
      <c r="B53" s="140" t="b">
        <v>0</v>
      </c>
      <c r="C53" s="110" t="s">
        <v>216</v>
      </c>
      <c r="D53" s="110"/>
      <c r="E53" s="110"/>
      <c r="F53" s="110"/>
      <c r="G53" s="110"/>
      <c r="H53" s="110"/>
      <c r="I53" s="110"/>
      <c r="J53" s="153" t="s">
        <v>217</v>
      </c>
      <c r="K53" s="512"/>
      <c r="L53" s="512"/>
      <c r="M53" s="512"/>
      <c r="N53" s="512"/>
      <c r="O53" s="512"/>
      <c r="P53" s="512"/>
      <c r="Q53" s="512"/>
      <c r="R53" s="512"/>
      <c r="S53" s="512"/>
      <c r="T53" s="512"/>
      <c r="U53" s="512"/>
      <c r="V53" s="512"/>
      <c r="W53" s="512"/>
      <c r="X53" s="110" t="s">
        <v>51</v>
      </c>
      <c r="Y53" s="509"/>
      <c r="Z53" s="510"/>
      <c r="AA53" s="510"/>
      <c r="AB53" s="511"/>
      <c r="AE53" s="216" t="s">
        <v>375</v>
      </c>
    </row>
    <row r="54" spans="1:31" ht="16.5" customHeight="1">
      <c r="A54" s="145"/>
      <c r="B54" s="154" t="b">
        <v>0</v>
      </c>
      <c r="C54" s="109" t="s">
        <v>218</v>
      </c>
      <c r="D54" s="109"/>
      <c r="E54" s="109"/>
      <c r="F54" s="109"/>
      <c r="G54" s="109"/>
      <c r="H54" s="109"/>
      <c r="I54" s="109"/>
      <c r="J54" s="109"/>
      <c r="K54" s="109"/>
      <c r="L54" s="109"/>
      <c r="M54" s="109"/>
      <c r="N54" s="109"/>
      <c r="O54" s="109"/>
      <c r="P54" s="109"/>
      <c r="Q54" s="109"/>
      <c r="R54" s="109"/>
      <c r="S54" s="109"/>
      <c r="T54" s="109"/>
      <c r="U54" s="109"/>
      <c r="V54" s="109"/>
      <c r="W54" s="109"/>
      <c r="X54" s="109"/>
      <c r="Y54" s="506"/>
      <c r="Z54" s="507"/>
      <c r="AA54" s="507"/>
      <c r="AB54" s="508"/>
      <c r="AE54" s="216"/>
    </row>
    <row r="55" spans="1:31" ht="15" customHeight="1">
      <c r="A55" s="131">
        <v>2</v>
      </c>
      <c r="B55" s="135" t="s">
        <v>219</v>
      </c>
      <c r="C55" s="135"/>
      <c r="D55" s="135"/>
      <c r="E55" s="135"/>
      <c r="F55" s="135"/>
      <c r="G55" s="135"/>
      <c r="H55" s="135"/>
      <c r="I55" s="135"/>
      <c r="J55" s="135"/>
      <c r="K55" s="135"/>
      <c r="L55" s="135"/>
      <c r="M55" s="135"/>
      <c r="N55" s="135"/>
      <c r="O55" s="135"/>
      <c r="P55" s="135"/>
      <c r="Q55" s="135"/>
      <c r="R55" s="135"/>
      <c r="S55" s="135"/>
      <c r="T55" s="135"/>
      <c r="U55" s="135"/>
      <c r="V55" s="135"/>
      <c r="W55" s="135"/>
      <c r="X55" s="135"/>
      <c r="Y55" s="2"/>
      <c r="Z55" s="2"/>
      <c r="AA55" s="2"/>
      <c r="AB55" s="3"/>
      <c r="AE55" s="216"/>
    </row>
    <row r="56" spans="1:31" ht="67.5" customHeight="1">
      <c r="A56" s="146"/>
      <c r="B56" s="519"/>
      <c r="C56" s="520"/>
      <c r="D56" s="520"/>
      <c r="E56" s="520"/>
      <c r="F56" s="520"/>
      <c r="G56" s="520"/>
      <c r="H56" s="520"/>
      <c r="I56" s="520"/>
      <c r="J56" s="520"/>
      <c r="K56" s="520"/>
      <c r="L56" s="520"/>
      <c r="M56" s="520"/>
      <c r="N56" s="520"/>
      <c r="O56" s="520"/>
      <c r="P56" s="520"/>
      <c r="Q56" s="520"/>
      <c r="R56" s="520"/>
      <c r="S56" s="520"/>
      <c r="T56" s="520"/>
      <c r="U56" s="520"/>
      <c r="V56" s="520"/>
      <c r="W56" s="520"/>
      <c r="X56" s="520"/>
      <c r="Y56" s="521"/>
      <c r="Z56" s="521"/>
      <c r="AA56" s="521"/>
      <c r="AB56" s="522"/>
      <c r="AE56" s="262" t="s">
        <v>220</v>
      </c>
    </row>
    <row r="57" spans="1:31" ht="15" customHeight="1">
      <c r="A57" s="124"/>
      <c r="Y57" s="1"/>
      <c r="Z57" s="1"/>
      <c r="AA57" s="1"/>
      <c r="AB57" s="1"/>
      <c r="AE57" s="216"/>
    </row>
    <row r="58" spans="1:31" ht="15" customHeight="1">
      <c r="A58" s="243" t="s">
        <v>221</v>
      </c>
      <c r="Y58" s="1"/>
      <c r="Z58" s="1"/>
      <c r="AA58" s="1"/>
      <c r="AB58" s="1"/>
      <c r="AE58" s="216"/>
    </row>
    <row r="59" spans="1:31" ht="30" customHeight="1">
      <c r="A59" s="502" t="s">
        <v>360</v>
      </c>
      <c r="B59" s="464"/>
      <c r="C59" s="464"/>
      <c r="D59" s="464"/>
      <c r="E59" s="464"/>
      <c r="F59" s="464"/>
      <c r="G59" s="464"/>
      <c r="H59" s="464"/>
      <c r="I59" s="464"/>
      <c r="J59" s="464"/>
      <c r="K59" s="464"/>
      <c r="L59" s="464"/>
      <c r="M59" s="464"/>
      <c r="N59" s="464"/>
      <c r="O59" s="464"/>
      <c r="P59" s="464"/>
      <c r="Q59" s="464"/>
      <c r="R59" s="464"/>
      <c r="S59" s="464"/>
      <c r="T59" s="464"/>
      <c r="U59" s="464"/>
      <c r="V59" s="464"/>
      <c r="W59" s="464"/>
      <c r="X59" s="464"/>
      <c r="Y59" s="503" t="str">
        <f>IF(T60=TRUE,"確認済み","！ 確認の上☑にしてください")</f>
        <v>！ 確認の上☑にしてください</v>
      </c>
      <c r="Z59" s="504"/>
      <c r="AA59" s="504"/>
      <c r="AB59" s="505"/>
      <c r="AE59" s="216"/>
    </row>
    <row r="60" spans="1:31" ht="15" customHeight="1">
      <c r="A60" s="146"/>
      <c r="B60" s="109"/>
      <c r="C60" s="109"/>
      <c r="D60" s="109"/>
      <c r="E60" s="109"/>
      <c r="F60" s="109"/>
      <c r="G60" s="109"/>
      <c r="H60" s="109"/>
      <c r="I60" s="109"/>
      <c r="J60" s="109"/>
      <c r="K60" s="109"/>
      <c r="L60" s="109"/>
      <c r="M60" s="109"/>
      <c r="N60" s="109"/>
      <c r="O60" s="109"/>
      <c r="P60" s="109"/>
      <c r="Q60" s="109"/>
      <c r="R60" s="109"/>
      <c r="S60" s="109"/>
      <c r="T60" s="156" t="b">
        <v>0</v>
      </c>
      <c r="U60" s="109" t="s">
        <v>222</v>
      </c>
      <c r="V60" s="109"/>
      <c r="W60" s="109"/>
      <c r="X60" s="109"/>
      <c r="Y60" s="506"/>
      <c r="Z60" s="507"/>
      <c r="AA60" s="507"/>
      <c r="AB60" s="508"/>
      <c r="AE60" s="216"/>
    </row>
    <row r="61" spans="1:31" ht="15" customHeight="1">
      <c r="A61" s="124"/>
      <c r="AE61" s="216"/>
    </row>
    <row r="62" spans="1:31" ht="15" customHeight="1">
      <c r="D62" s="29" t="s">
        <v>223</v>
      </c>
      <c r="AE62" s="295" t="s">
        <v>224</v>
      </c>
    </row>
    <row r="63" spans="1:31" ht="15" customHeight="1">
      <c r="AE63" s="216"/>
    </row>
    <row r="64" spans="1:31" ht="15" customHeight="1">
      <c r="H64" s="246" t="s">
        <v>225</v>
      </c>
      <c r="I64" s="247"/>
      <c r="J64" s="29" t="s">
        <v>56</v>
      </c>
      <c r="K64" s="247"/>
      <c r="L64" s="29" t="s">
        <v>226</v>
      </c>
      <c r="M64" s="247"/>
      <c r="N64" s="29" t="s">
        <v>227</v>
      </c>
      <c r="O64" s="29"/>
      <c r="P64" s="71" t="s">
        <v>228</v>
      </c>
      <c r="Q64" s="71"/>
      <c r="R64" s="109"/>
      <c r="S64" s="109"/>
      <c r="T64" s="109"/>
      <c r="U64" s="109"/>
      <c r="V64" s="109"/>
      <c r="W64" s="109"/>
      <c r="X64" s="109"/>
      <c r="Y64" s="109"/>
      <c r="Z64" s="109"/>
      <c r="AA64" s="109"/>
      <c r="AB64" s="109"/>
      <c r="AE64" s="216"/>
    </row>
  </sheetData>
  <sheetProtection algorithmName="SHA-512" hashValue="QstP94YiYE6MXgSeOA8S/Z/FZKTwFNJl2DqYjZOLoiBcU2OjVXvzmAYlzM/yACezWazgOiHzpcmM4BYiTQKQpQ==" saltValue="K8luMoYEjoh7quCXV35v/g==" spinCount="100000" sheet="1" objects="1" scenarios="1"/>
  <mergeCells count="26">
    <mergeCell ref="A1:C1"/>
    <mergeCell ref="Y15:AB15"/>
    <mergeCell ref="A19:AB19"/>
    <mergeCell ref="Y22:AB23"/>
    <mergeCell ref="L23:W23"/>
    <mergeCell ref="M1:AB1"/>
    <mergeCell ref="Y21:AB21"/>
    <mergeCell ref="Y24:AB25"/>
    <mergeCell ref="M26:X28"/>
    <mergeCell ref="B31:X31"/>
    <mergeCell ref="Y31:AB33"/>
    <mergeCell ref="P32:X33"/>
    <mergeCell ref="B29:X29"/>
    <mergeCell ref="Y29:AB30"/>
    <mergeCell ref="A59:X59"/>
    <mergeCell ref="Y59:AB60"/>
    <mergeCell ref="D42:X42"/>
    <mergeCell ref="Y36:AB38"/>
    <mergeCell ref="Y39:AB40"/>
    <mergeCell ref="Y41:AB42"/>
    <mergeCell ref="B56:AB56"/>
    <mergeCell ref="Y43:AB44"/>
    <mergeCell ref="Y45:AB49"/>
    <mergeCell ref="B52:X52"/>
    <mergeCell ref="Y52:AB54"/>
    <mergeCell ref="K53:W53"/>
  </mergeCells>
  <phoneticPr fontId="1"/>
  <conditionalFormatting sqref="B56:AB56">
    <cfRule type="containsBlanks" dxfId="77" priority="33">
      <formula>LEN(TRIM(B56))=0</formula>
    </cfRule>
  </conditionalFormatting>
  <conditionalFormatting sqref="C37:C38">
    <cfRule type="expression" dxfId="76" priority="6">
      <formula>$B37&lt;&gt;"〔　〕"</formula>
    </cfRule>
  </conditionalFormatting>
  <conditionalFormatting sqref="D3">
    <cfRule type="containsBlanks" dxfId="75" priority="11">
      <formula>LEN(TRIM(D3))=0</formula>
    </cfRule>
  </conditionalFormatting>
  <conditionalFormatting sqref="D42">
    <cfRule type="expression" dxfId="74" priority="16">
      <formula>OR($D$40=TRUE,$I$40=TRUE,$N$40=TRUE)</formula>
    </cfRule>
    <cfRule type="containsBlanks" dxfId="73" priority="31" stopIfTrue="1">
      <formula>LEN(TRIM(D42))=0</formula>
    </cfRule>
  </conditionalFormatting>
  <conditionalFormatting sqref="G31:X31">
    <cfRule type="expression" dxfId="72" priority="8" stopIfTrue="1">
      <formula>$F$30=TRUE</formula>
    </cfRule>
    <cfRule type="containsBlanks" dxfId="71" priority="9">
      <formula>LEN(TRIM(G31))=0</formula>
    </cfRule>
  </conditionalFormatting>
  <conditionalFormatting sqref="L23:W23">
    <cfRule type="notContainsBlanks" dxfId="70" priority="15">
      <formula>LEN(TRIM(L23))&gt;0</formula>
    </cfRule>
    <cfRule type="expression" dxfId="69" priority="20" stopIfTrue="1">
      <formula>$H$23=TRUE</formula>
    </cfRule>
    <cfRule type="containsBlanks" dxfId="68" priority="21">
      <formula>LEN(TRIM(L23))=0</formula>
    </cfRule>
  </conditionalFormatting>
  <conditionalFormatting sqref="M26:X28 M31:X31">
    <cfRule type="containsBlanks" dxfId="67" priority="23">
      <formula>LEN(TRIM(M26))=0</formula>
    </cfRule>
  </conditionalFormatting>
  <conditionalFormatting sqref="M31:X31 M26:X28">
    <cfRule type="expression" dxfId="66" priority="19" stopIfTrue="1">
      <formula>OR($F$25=TRUE,$G$26=TRUE,$G$27=TRUE,$G$28=TRUE)</formula>
    </cfRule>
  </conditionalFormatting>
  <conditionalFormatting sqref="P29:X30">
    <cfRule type="expression" dxfId="65" priority="146">
      <formula>$B$32=TRUE</formula>
    </cfRule>
  </conditionalFormatting>
  <conditionalFormatting sqref="Y36">
    <cfRule type="containsText" dxfId="64" priority="5" operator="containsText" text="ください">
      <formula>NOT(ISERROR(SEARCH("ください",Y36)))</formula>
    </cfRule>
  </conditionalFormatting>
  <conditionalFormatting sqref="Y45">
    <cfRule type="containsText" dxfId="63" priority="30" operator="containsText" text="してください">
      <formula>NOT(ISERROR(SEARCH("してください",Y45)))</formula>
    </cfRule>
  </conditionalFormatting>
  <conditionalFormatting sqref="Y52">
    <cfRule type="containsText" dxfId="62" priority="4" operator="containsText" text="してください">
      <formula>NOT(ISERROR(SEARCH("してください",Y52)))</formula>
    </cfRule>
  </conditionalFormatting>
  <conditionalFormatting sqref="Y16:AB20 Y36:AB49 Y59 Y22:AB33 Y21">
    <cfRule type="containsText" dxfId="61" priority="22" operator="containsText" text="してください">
      <formula>NOT(ISERROR(SEARCH("してください",Y16)))</formula>
    </cfRule>
  </conditionalFormatting>
  <conditionalFormatting sqref="Y39:AB40">
    <cfRule type="containsText" dxfId="60" priority="32" operator="containsText" text="ください">
      <formula>NOT(ISERROR(SEARCH("ください",Y39)))</formula>
    </cfRule>
  </conditionalFormatting>
  <conditionalFormatting sqref="Y41:AB42">
    <cfRule type="containsText" dxfId="59" priority="3" operator="containsText" text="ください">
      <formula>NOT(ISERROR(SEARCH("ください",Y41)))</formula>
    </cfRule>
  </conditionalFormatting>
  <conditionalFormatting sqref="Y59:AB60">
    <cfRule type="containsText" dxfId="58" priority="24" operator="containsText" text="してください">
      <formula>NOT(ISERROR(SEARCH("してください",Y59)))</formula>
    </cfRule>
  </conditionalFormatting>
  <conditionalFormatting sqref="K53:W53">
    <cfRule type="expression" dxfId="57" priority="1" stopIfTrue="1">
      <formula>AND($B$53=TRUE,$K$53&lt;&gt;"")</formula>
    </cfRule>
    <cfRule type="expression" dxfId="56" priority="2">
      <formula>$B$53=TRUE</formula>
    </cfRule>
  </conditionalFormatting>
  <dataValidations count="6">
    <dataValidation imeMode="on" allowBlank="1" showInputMessage="1" showErrorMessage="1" prompt="「希望あり」を選択の場合、理由や具体的な希望をご記入ください。" sqref="M26:X28" xr:uid="{771C1FF5-5E95-4F8D-B20D-26A196A7491F}"/>
    <dataValidation imeMode="on" allowBlank="1" showInputMessage="1" showErrorMessage="1" prompt="「弱」を選択の場合、状況をご記入してください。" sqref="L23:W23" xr:uid="{134EB87C-610B-43CF-843D-09CDBD81BF31}"/>
    <dataValidation imeMode="on" allowBlank="1" showInputMessage="1" showErrorMessage="1" sqref="B56:AB56 G31:X33 D42:X42 K53:W53" xr:uid="{BE0BE6E8-ED61-42E9-8CD0-2F2E88D48919}"/>
    <dataValidation allowBlank="1" showInputMessage="1" showErrorMessage="1" prompt="「弱」を選択の場合、状況をご記入してください。" sqref="M24:W25 L31:W31 L24:L28 L33:O33 L29:O30" xr:uid="{647D9D77-FB7A-48A8-807C-0A8CD68BAC25}"/>
    <dataValidation type="list" showInputMessage="1" showErrorMessage="1" prompt="プルダウンリストから選択してください" sqref="B37:B38" xr:uid="{AC5CF75A-D3A4-4BAF-BCB9-4968B84C3164}">
      <formula1>"〔　〕,〔○〕,〔×〕,〔１〕,〔２〕"</formula1>
    </dataValidation>
    <dataValidation type="list" showInputMessage="1" showErrorMessage="1" prompt="プルダウンリストから選択してください" sqref="E46:E49" xr:uid="{97C5A4A6-BE8E-45FE-A5AA-70B13F4DBF82}">
      <formula1>"〔　〕,〔１〕,〔２〕,〔３〕,〔４〕,〔×〕"</formula1>
    </dataValidation>
  </dataValidations>
  <printOptions horizontalCentered="1"/>
  <pageMargins left="0.59055118110236227" right="0.59055118110236227" top="0.55118110236220474" bottom="0.47244094488188981" header="0.39370078740157483" footer="0.31496062992125984"/>
  <pageSetup paperSize="9" scale="92" fitToHeight="0" orientation="portrait" r:id="rId1"/>
  <headerFooter>
    <oddHeader xml:space="preserve">&amp;R
</oddHeader>
    <oddFooter>&amp;C&amp;10&amp;P</oddFooter>
  </headerFooter>
  <rowBreaks count="1" manualBreakCount="1">
    <brk id="49"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28575</xdr:colOff>
                    <xdr:row>22</xdr:row>
                    <xdr:rowOff>66675</xdr:rowOff>
                  </from>
                  <to>
                    <xdr:col>2</xdr:col>
                    <xdr:colOff>0</xdr:colOff>
                    <xdr:row>22</xdr:row>
                    <xdr:rowOff>314325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38100</xdr:colOff>
                    <xdr:row>22</xdr:row>
                    <xdr:rowOff>66675</xdr:rowOff>
                  </from>
                  <to>
                    <xdr:col>5</xdr:col>
                    <xdr:colOff>0</xdr:colOff>
                    <xdr:row>22</xdr:row>
                    <xdr:rowOff>314325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7</xdr:col>
                    <xdr:colOff>28575</xdr:colOff>
                    <xdr:row>22</xdr:row>
                    <xdr:rowOff>66675</xdr:rowOff>
                  </from>
                  <to>
                    <xdr:col>8</xdr:col>
                    <xdr:colOff>0</xdr:colOff>
                    <xdr:row>22</xdr:row>
                    <xdr:rowOff>314325</xdr:rowOff>
                  </to>
                </anchor>
              </controlPr>
            </control>
          </mc:Choice>
        </mc:AlternateContent>
        <mc:AlternateContent xmlns:mc="http://schemas.openxmlformats.org/markup-compatibility/2006">
          <mc:Choice Requires="x14">
            <control shapeId="28704" r:id="rId7" name="Check Box 32">
              <controlPr defaultSize="0" autoFill="0" autoLine="0" autoPict="0">
                <anchor moveWithCells="1">
                  <from>
                    <xdr:col>1</xdr:col>
                    <xdr:colOff>38100</xdr:colOff>
                    <xdr:row>51</xdr:row>
                    <xdr:rowOff>381000</xdr:rowOff>
                  </from>
                  <to>
                    <xdr:col>2</xdr:col>
                    <xdr:colOff>0</xdr:colOff>
                    <xdr:row>53</xdr:row>
                    <xdr:rowOff>38100</xdr:rowOff>
                  </to>
                </anchor>
              </controlPr>
            </control>
          </mc:Choice>
        </mc:AlternateContent>
        <mc:AlternateContent xmlns:mc="http://schemas.openxmlformats.org/markup-compatibility/2006">
          <mc:Choice Requires="x14">
            <control shapeId="28705" r:id="rId8" name="Check Box 33">
              <controlPr defaultSize="0" autoFill="0" autoLine="0" autoPict="0">
                <anchor moveWithCells="1">
                  <from>
                    <xdr:col>1</xdr:col>
                    <xdr:colOff>38100</xdr:colOff>
                    <xdr:row>52</xdr:row>
                    <xdr:rowOff>190500</xdr:rowOff>
                  </from>
                  <to>
                    <xdr:col>2</xdr:col>
                    <xdr:colOff>0</xdr:colOff>
                    <xdr:row>54</xdr:row>
                    <xdr:rowOff>28575</xdr:rowOff>
                  </to>
                </anchor>
              </controlPr>
            </control>
          </mc:Choice>
        </mc:AlternateContent>
        <mc:AlternateContent xmlns:mc="http://schemas.openxmlformats.org/markup-compatibility/2006">
          <mc:Choice Requires="x14">
            <control shapeId="28709" r:id="rId9" name="Check Box 37">
              <controlPr defaultSize="0" autoFill="0" autoLine="0" autoPict="0">
                <anchor moveWithCells="1">
                  <from>
                    <xdr:col>19</xdr:col>
                    <xdr:colOff>38100</xdr:colOff>
                    <xdr:row>58</xdr:row>
                    <xdr:rowOff>352425</xdr:rowOff>
                  </from>
                  <to>
                    <xdr:col>20</xdr:col>
                    <xdr:colOff>0</xdr:colOff>
                    <xdr:row>60</xdr:row>
                    <xdr:rowOff>28575</xdr:rowOff>
                  </to>
                </anchor>
              </controlPr>
            </control>
          </mc:Choice>
        </mc:AlternateContent>
        <mc:AlternateContent xmlns:mc="http://schemas.openxmlformats.org/markup-compatibility/2006">
          <mc:Choice Requires="x14">
            <control shapeId="28713" r:id="rId10" name="Check Box 41">
              <controlPr defaultSize="0" autoFill="0" autoLine="0" autoPict="0">
                <anchor moveWithCells="1">
                  <from>
                    <xdr:col>1</xdr:col>
                    <xdr:colOff>38100</xdr:colOff>
                    <xdr:row>30</xdr:row>
                    <xdr:rowOff>561975</xdr:rowOff>
                  </from>
                  <to>
                    <xdr:col>2</xdr:col>
                    <xdr:colOff>0</xdr:colOff>
                    <xdr:row>32</xdr:row>
                    <xdr:rowOff>38100</xdr:rowOff>
                  </to>
                </anchor>
              </controlPr>
            </control>
          </mc:Choice>
        </mc:AlternateContent>
        <mc:AlternateContent xmlns:mc="http://schemas.openxmlformats.org/markup-compatibility/2006">
          <mc:Choice Requires="x14">
            <control shapeId="28714" r:id="rId11" name="Check Box 42">
              <controlPr defaultSize="0" autoFill="0" autoLine="0" autoPict="0">
                <anchor moveWithCells="1">
                  <from>
                    <xdr:col>1</xdr:col>
                    <xdr:colOff>38100</xdr:colOff>
                    <xdr:row>31</xdr:row>
                    <xdr:rowOff>161925</xdr:rowOff>
                  </from>
                  <to>
                    <xdr:col>2</xdr:col>
                    <xdr:colOff>0</xdr:colOff>
                    <xdr:row>33</xdr:row>
                    <xdr:rowOff>28575</xdr:rowOff>
                  </to>
                </anchor>
              </controlPr>
            </control>
          </mc:Choice>
        </mc:AlternateContent>
        <mc:AlternateContent xmlns:mc="http://schemas.openxmlformats.org/markup-compatibility/2006">
          <mc:Choice Requires="x14">
            <control shapeId="28718" r:id="rId12" name="Check Box 46">
              <controlPr defaultSize="0" autoFill="0" autoLine="0" autoPict="0">
                <anchor moveWithCells="1">
                  <from>
                    <xdr:col>1</xdr:col>
                    <xdr:colOff>38100</xdr:colOff>
                    <xdr:row>28</xdr:row>
                    <xdr:rowOff>361950</xdr:rowOff>
                  </from>
                  <to>
                    <xdr:col>1</xdr:col>
                    <xdr:colOff>266700</xdr:colOff>
                    <xdr:row>30</xdr:row>
                    <xdr:rowOff>28575</xdr:rowOff>
                  </to>
                </anchor>
              </controlPr>
            </control>
          </mc:Choice>
        </mc:AlternateContent>
        <mc:AlternateContent xmlns:mc="http://schemas.openxmlformats.org/markup-compatibility/2006">
          <mc:Choice Requires="x14">
            <control shapeId="28850" r:id="rId13" name="Check Box 178">
              <controlPr defaultSize="0" autoFill="0" autoLine="0" autoPict="0">
                <anchor moveWithCells="1">
                  <from>
                    <xdr:col>3</xdr:col>
                    <xdr:colOff>66675</xdr:colOff>
                    <xdr:row>38</xdr:row>
                    <xdr:rowOff>161925</xdr:rowOff>
                  </from>
                  <to>
                    <xdr:col>4</xdr:col>
                    <xdr:colOff>28575</xdr:colOff>
                    <xdr:row>40</xdr:row>
                    <xdr:rowOff>28575</xdr:rowOff>
                  </to>
                </anchor>
              </controlPr>
            </control>
          </mc:Choice>
        </mc:AlternateContent>
        <mc:AlternateContent xmlns:mc="http://schemas.openxmlformats.org/markup-compatibility/2006">
          <mc:Choice Requires="x14">
            <control shapeId="28851" r:id="rId14" name="Check Box 179">
              <controlPr defaultSize="0" autoFill="0" autoLine="0" autoPict="0">
                <anchor moveWithCells="1">
                  <from>
                    <xdr:col>8</xdr:col>
                    <xdr:colOff>66675</xdr:colOff>
                    <xdr:row>38</xdr:row>
                    <xdr:rowOff>161925</xdr:rowOff>
                  </from>
                  <to>
                    <xdr:col>9</xdr:col>
                    <xdr:colOff>28575</xdr:colOff>
                    <xdr:row>40</xdr:row>
                    <xdr:rowOff>28575</xdr:rowOff>
                  </to>
                </anchor>
              </controlPr>
            </control>
          </mc:Choice>
        </mc:AlternateContent>
        <mc:AlternateContent xmlns:mc="http://schemas.openxmlformats.org/markup-compatibility/2006">
          <mc:Choice Requires="x14">
            <control shapeId="28852" r:id="rId15" name="Check Box 180">
              <controlPr defaultSize="0" autoFill="0" autoLine="0" autoPict="0">
                <anchor moveWithCells="1">
                  <from>
                    <xdr:col>13</xdr:col>
                    <xdr:colOff>9525</xdr:colOff>
                    <xdr:row>38</xdr:row>
                    <xdr:rowOff>161925</xdr:rowOff>
                  </from>
                  <to>
                    <xdr:col>14</xdr:col>
                    <xdr:colOff>0</xdr:colOff>
                    <xdr:row>40</xdr:row>
                    <xdr:rowOff>28575</xdr:rowOff>
                  </to>
                </anchor>
              </controlPr>
            </control>
          </mc:Choice>
        </mc:AlternateContent>
        <mc:AlternateContent xmlns:mc="http://schemas.openxmlformats.org/markup-compatibility/2006">
          <mc:Choice Requires="x14">
            <control shapeId="28853" r:id="rId16" name="Check Box 181">
              <controlPr defaultSize="0" autoFill="0" autoLine="0" autoPict="0">
                <anchor moveWithCells="1">
                  <from>
                    <xdr:col>15</xdr:col>
                    <xdr:colOff>76200</xdr:colOff>
                    <xdr:row>42</xdr:row>
                    <xdr:rowOff>180975</xdr:rowOff>
                  </from>
                  <to>
                    <xdr:col>16</xdr:col>
                    <xdr:colOff>38100</xdr:colOff>
                    <xdr:row>44</xdr:row>
                    <xdr:rowOff>38100</xdr:rowOff>
                  </to>
                </anchor>
              </controlPr>
            </control>
          </mc:Choice>
        </mc:AlternateContent>
        <mc:AlternateContent xmlns:mc="http://schemas.openxmlformats.org/markup-compatibility/2006">
          <mc:Choice Requires="x14">
            <control shapeId="28706" r:id="rId17" name="Check Box 34">
              <controlPr defaultSize="0" autoFill="0" autoLine="0" autoPict="0">
                <anchor moveWithCells="1">
                  <from>
                    <xdr:col>1</xdr:col>
                    <xdr:colOff>38100</xdr:colOff>
                    <xdr:row>23</xdr:row>
                    <xdr:rowOff>180975</xdr:rowOff>
                  </from>
                  <to>
                    <xdr:col>2</xdr:col>
                    <xdr:colOff>0</xdr:colOff>
                    <xdr:row>25</xdr:row>
                    <xdr:rowOff>38100</xdr:rowOff>
                  </to>
                </anchor>
              </controlPr>
            </control>
          </mc:Choice>
        </mc:AlternateContent>
        <mc:AlternateContent xmlns:mc="http://schemas.openxmlformats.org/markup-compatibility/2006">
          <mc:Choice Requires="x14">
            <control shapeId="28707" r:id="rId18" name="Check Box 35">
              <controlPr defaultSize="0" autoFill="0" autoLine="0" autoPict="0">
                <anchor moveWithCells="1">
                  <from>
                    <xdr:col>5</xdr:col>
                    <xdr:colOff>38100</xdr:colOff>
                    <xdr:row>23</xdr:row>
                    <xdr:rowOff>180975</xdr:rowOff>
                  </from>
                  <to>
                    <xdr:col>6</xdr:col>
                    <xdr:colOff>0</xdr:colOff>
                    <xdr:row>25</xdr:row>
                    <xdr:rowOff>38100</xdr:rowOff>
                  </to>
                </anchor>
              </controlPr>
            </control>
          </mc:Choice>
        </mc:AlternateContent>
        <mc:AlternateContent xmlns:mc="http://schemas.openxmlformats.org/markup-compatibility/2006">
          <mc:Choice Requires="x14">
            <control shapeId="28710" r:id="rId19" name="Check Box 38">
              <controlPr defaultSize="0" autoFill="0" autoLine="0" autoPict="0">
                <anchor moveWithCells="1">
                  <from>
                    <xdr:col>6</xdr:col>
                    <xdr:colOff>47625</xdr:colOff>
                    <xdr:row>24</xdr:row>
                    <xdr:rowOff>180975</xdr:rowOff>
                  </from>
                  <to>
                    <xdr:col>7</xdr:col>
                    <xdr:colOff>0</xdr:colOff>
                    <xdr:row>26</xdr:row>
                    <xdr:rowOff>38100</xdr:rowOff>
                  </to>
                </anchor>
              </controlPr>
            </control>
          </mc:Choice>
        </mc:AlternateContent>
        <mc:AlternateContent xmlns:mc="http://schemas.openxmlformats.org/markup-compatibility/2006">
          <mc:Choice Requires="x14">
            <control shapeId="28711" r:id="rId20" name="Check Box 39">
              <controlPr defaultSize="0" autoFill="0" autoLine="0" autoPict="0">
                <anchor moveWithCells="1">
                  <from>
                    <xdr:col>6</xdr:col>
                    <xdr:colOff>47625</xdr:colOff>
                    <xdr:row>25</xdr:row>
                    <xdr:rowOff>180975</xdr:rowOff>
                  </from>
                  <to>
                    <xdr:col>7</xdr:col>
                    <xdr:colOff>0</xdr:colOff>
                    <xdr:row>27</xdr:row>
                    <xdr:rowOff>38100</xdr:rowOff>
                  </to>
                </anchor>
              </controlPr>
            </control>
          </mc:Choice>
        </mc:AlternateContent>
        <mc:AlternateContent xmlns:mc="http://schemas.openxmlformats.org/markup-compatibility/2006">
          <mc:Choice Requires="x14">
            <control shapeId="28712" r:id="rId21" name="Check Box 40">
              <controlPr defaultSize="0" autoFill="0" autoLine="0" autoPict="0">
                <anchor moveWithCells="1">
                  <from>
                    <xdr:col>6</xdr:col>
                    <xdr:colOff>47625</xdr:colOff>
                    <xdr:row>26</xdr:row>
                    <xdr:rowOff>180975</xdr:rowOff>
                  </from>
                  <to>
                    <xdr:col>7</xdr:col>
                    <xdr:colOff>0</xdr:colOff>
                    <xdr:row>28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92C1-B894-4C67-9D81-E4E2D94D36AA}">
  <sheetPr>
    <tabColor theme="9" tint="-0.499984740745262"/>
    <pageSetUpPr fitToPage="1"/>
  </sheetPr>
  <dimension ref="A1:AE127"/>
  <sheetViews>
    <sheetView showGridLines="0" zoomScale="115" zoomScaleNormal="115" zoomScaleSheetLayoutView="100" workbookViewId="0">
      <selection activeCell="K21" sqref="K21"/>
    </sheetView>
  </sheetViews>
  <sheetFormatPr defaultColWidth="8.5" defaultRowHeight="15" customHeight="1"/>
  <cols>
    <col min="1" max="1" width="2.5" style="36" customWidth="1"/>
    <col min="2" max="2" width="4.125" style="36" customWidth="1"/>
    <col min="3" max="6" width="3.875" style="36" customWidth="1"/>
    <col min="7" max="7" width="4.25" style="36" customWidth="1"/>
    <col min="8" max="12" width="3.875" style="36" customWidth="1"/>
    <col min="13" max="13" width="4.5" style="36" customWidth="1"/>
    <col min="14" max="24" width="3.75" style="36" customWidth="1"/>
    <col min="25" max="28" width="3.125" style="36" customWidth="1"/>
    <col min="29" max="29" width="3.5" style="36" customWidth="1"/>
    <col min="30" max="30" width="3.5" style="215" customWidth="1"/>
    <col min="31" max="31" width="8.5" style="215"/>
    <col min="32" max="32" width="9.125" style="36" customWidth="1"/>
    <col min="33" max="16384" width="8.5" style="36"/>
  </cols>
  <sheetData>
    <row r="1" spans="1:31" ht="23.25" customHeight="1" thickBot="1">
      <c r="A1" s="393" t="s">
        <v>238</v>
      </c>
      <c r="B1" s="394"/>
      <c r="C1" s="395"/>
      <c r="W1" s="543" t="s">
        <v>239</v>
      </c>
      <c r="X1" s="544"/>
      <c r="Y1" s="544"/>
      <c r="Z1" s="544"/>
      <c r="AA1" s="544"/>
      <c r="AB1" s="545"/>
    </row>
    <row r="2" spans="1:31" ht="16.5" customHeight="1">
      <c r="W2" s="248" t="s">
        <v>240</v>
      </c>
    </row>
    <row r="3" spans="1:31" ht="21.75" customHeight="1">
      <c r="A3" s="117"/>
      <c r="B3" s="118"/>
      <c r="C3" s="119" t="s">
        <v>5</v>
      </c>
      <c r="D3" s="120">
        <f>'様式1 意向調査書（全員提出）'!E2+1</f>
        <v>8</v>
      </c>
      <c r="E3" s="121" t="str">
        <f>"年度（"&amp;(IF(D3="","　",2018+D3)&amp;"年度）熊本市立学校等再任用等選考 申込書")</f>
        <v>年度（2026年度）熊本市立学校等再任用等選考 申込書</v>
      </c>
      <c r="F3" s="118"/>
      <c r="G3" s="118"/>
      <c r="H3" s="118"/>
      <c r="I3" s="118"/>
      <c r="J3" s="118"/>
      <c r="K3" s="118"/>
      <c r="L3" s="118"/>
      <c r="M3" s="118"/>
      <c r="N3" s="118"/>
      <c r="O3" s="118"/>
      <c r="P3" s="118"/>
      <c r="Q3" s="118"/>
      <c r="R3" s="118"/>
      <c r="S3" s="118"/>
      <c r="T3" s="118"/>
      <c r="U3" s="118"/>
      <c r="W3" s="225"/>
      <c r="X3" s="135"/>
      <c r="Y3" s="135"/>
      <c r="Z3" s="135"/>
      <c r="AA3" s="135"/>
      <c r="AB3" s="138"/>
    </row>
    <row r="4" spans="1:31" ht="15" customHeight="1">
      <c r="AD4" s="36"/>
      <c r="AE4" s="36"/>
    </row>
    <row r="5" spans="1:31" ht="15" customHeight="1">
      <c r="AD5" s="36"/>
      <c r="AE5" s="36"/>
    </row>
    <row r="6" spans="1:31" ht="15" customHeight="1">
      <c r="AD6" s="36"/>
      <c r="AE6" s="36"/>
    </row>
    <row r="7" spans="1:31" ht="15" customHeight="1">
      <c r="AD7" s="366" t="s">
        <v>104</v>
      </c>
      <c r="AE7" s="36"/>
    </row>
    <row r="8" spans="1:31" ht="15" customHeight="1">
      <c r="AD8" s="36"/>
      <c r="AE8" s="36"/>
    </row>
    <row r="9" spans="1:31" ht="15" customHeight="1">
      <c r="AD9" s="36"/>
      <c r="AE9" s="353"/>
    </row>
    <row r="10" spans="1:31" ht="15" customHeight="1">
      <c r="AD10" s="36"/>
      <c r="AE10" s="36"/>
    </row>
    <row r="11" spans="1:31" ht="15" customHeight="1">
      <c r="AD11" s="36"/>
      <c r="AE11" s="36"/>
    </row>
    <row r="12" spans="1:31" ht="14.25">
      <c r="Y12" s="122"/>
      <c r="Z12" s="122"/>
      <c r="AA12" s="122"/>
      <c r="AB12" s="122"/>
      <c r="AD12" s="36"/>
      <c r="AE12" s="36"/>
    </row>
    <row r="13" spans="1:31" ht="7.5" customHeight="1">
      <c r="X13" s="123"/>
      <c r="Y13" s="124"/>
      <c r="Z13" s="124"/>
      <c r="AA13" s="124"/>
      <c r="AB13" s="124"/>
      <c r="AD13" s="36"/>
      <c r="AE13" s="36"/>
    </row>
    <row r="14" spans="1:31" ht="7.5" customHeight="1">
      <c r="AD14" s="36"/>
      <c r="AE14" s="36"/>
    </row>
    <row r="15" spans="1:31" ht="46.5" customHeight="1">
      <c r="A15" s="118"/>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532"/>
      <c r="Z15" s="532"/>
      <c r="AA15" s="532"/>
      <c r="AB15" s="532"/>
      <c r="AD15" s="36"/>
      <c r="AE15" s="36"/>
    </row>
    <row r="16" spans="1:31" ht="46.5" customHeight="1">
      <c r="A16" s="125"/>
      <c r="B16" s="126"/>
      <c r="C16" s="127"/>
      <c r="D16" s="127"/>
      <c r="E16" s="127"/>
      <c r="F16" s="127"/>
      <c r="G16" s="127"/>
      <c r="H16" s="127"/>
      <c r="I16" s="127"/>
      <c r="J16" s="127"/>
      <c r="K16" s="127"/>
      <c r="L16" s="127"/>
      <c r="M16" s="127"/>
      <c r="N16" s="127"/>
      <c r="O16" s="127"/>
      <c r="P16" s="127"/>
      <c r="Q16" s="127"/>
      <c r="R16" s="127"/>
      <c r="S16" s="127"/>
      <c r="T16" s="127"/>
      <c r="U16" s="127"/>
      <c r="V16" s="127"/>
      <c r="W16" s="127"/>
      <c r="X16" s="127"/>
      <c r="Y16" s="202"/>
      <c r="Z16" s="202"/>
      <c r="AA16" s="202"/>
      <c r="AB16" s="202"/>
      <c r="AD16" s="36"/>
    </row>
    <row r="17" spans="1:31" ht="46.5" customHeight="1">
      <c r="A17" s="125"/>
      <c r="B17" s="126"/>
      <c r="C17" s="128"/>
      <c r="D17" s="128"/>
      <c r="E17" s="128"/>
      <c r="F17" s="128"/>
      <c r="G17" s="128"/>
      <c r="H17" s="128"/>
      <c r="I17" s="128"/>
      <c r="J17" s="128"/>
      <c r="K17" s="128"/>
      <c r="L17" s="128"/>
      <c r="M17" s="128"/>
      <c r="N17" s="128"/>
      <c r="O17" s="128"/>
      <c r="P17" s="128"/>
      <c r="Q17" s="128"/>
      <c r="R17" s="128"/>
      <c r="S17" s="128"/>
      <c r="T17" s="128"/>
      <c r="U17" s="128"/>
      <c r="V17" s="128"/>
      <c r="W17" s="128"/>
      <c r="X17" s="128"/>
      <c r="Y17" s="202"/>
      <c r="Z17" s="202"/>
      <c r="AA17" s="202"/>
      <c r="AB17" s="202"/>
      <c r="AD17" s="36"/>
      <c r="AE17" s="216"/>
    </row>
    <row r="18" spans="1:31" ht="27" customHeight="1" thickBot="1">
      <c r="A18" s="125"/>
      <c r="B18" s="126"/>
      <c r="Y18" s="202"/>
      <c r="Z18" s="202"/>
      <c r="AA18" s="202"/>
      <c r="AB18" s="202"/>
      <c r="AD18" s="36"/>
      <c r="AE18" s="216"/>
    </row>
    <row r="19" spans="1:31" ht="21.75" customHeight="1" thickBot="1">
      <c r="A19" s="533" t="s">
        <v>105</v>
      </c>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5"/>
      <c r="AD19" s="36"/>
      <c r="AE19" s="216"/>
    </row>
    <row r="20" spans="1:31" ht="15" customHeight="1">
      <c r="A20" s="124"/>
      <c r="B20" s="129"/>
      <c r="Y20" s="202"/>
      <c r="Z20" s="202"/>
      <c r="AA20" s="202"/>
      <c r="AB20" s="202"/>
      <c r="AD20" s="36"/>
    </row>
    <row r="21" spans="1:31" ht="15" customHeight="1">
      <c r="A21" s="243" t="s">
        <v>106</v>
      </c>
      <c r="B21" s="129"/>
      <c r="F21" s="130" t="s">
        <v>107</v>
      </c>
      <c r="Y21" s="546" t="s">
        <v>381</v>
      </c>
      <c r="Z21" s="547"/>
      <c r="AA21" s="547"/>
      <c r="AB21" s="547"/>
      <c r="AD21" s="36"/>
      <c r="AE21" s="216"/>
    </row>
    <row r="22" spans="1:31" ht="15" customHeight="1">
      <c r="A22" s="131">
        <v>1</v>
      </c>
      <c r="B22" s="110" t="s">
        <v>108</v>
      </c>
      <c r="C22" s="110"/>
      <c r="D22" s="203"/>
      <c r="E22" s="203"/>
      <c r="F22" s="203"/>
      <c r="G22" s="203"/>
      <c r="H22" s="203"/>
      <c r="I22" s="203"/>
      <c r="J22" s="203"/>
      <c r="K22" s="203"/>
      <c r="L22" s="203"/>
      <c r="M22" s="203"/>
      <c r="N22" s="203"/>
      <c r="O22" s="203"/>
      <c r="P22" s="203"/>
      <c r="Q22" s="203"/>
      <c r="R22" s="203"/>
      <c r="S22" s="203"/>
      <c r="T22" s="203"/>
      <c r="U22" s="203"/>
      <c r="V22" s="203"/>
      <c r="W22" s="203"/>
      <c r="X22" s="132"/>
      <c r="Y22" s="503" t="str">
        <f>IF(COUNTIF($B$23:$H$23,TRUE)&lt;&gt;1,"！ 一つ選択して☑にしてください",IF(AND(H23=TRUE,L23=""),"！ 状況を具体的に記入してください","入力済み"))</f>
        <v>！ 一つ選択して☑にしてください</v>
      </c>
      <c r="Z22" s="504"/>
      <c r="AA22" s="504"/>
      <c r="AB22" s="505"/>
      <c r="AE22" s="216" t="s">
        <v>109</v>
      </c>
    </row>
    <row r="23" spans="1:31" ht="30" customHeight="1">
      <c r="A23" s="133"/>
      <c r="B23" s="134" t="b">
        <v>0</v>
      </c>
      <c r="C23" s="135" t="s">
        <v>110</v>
      </c>
      <c r="D23" s="135"/>
      <c r="E23" s="136" t="b">
        <v>0</v>
      </c>
      <c r="F23" s="135" t="s">
        <v>111</v>
      </c>
      <c r="G23" s="135"/>
      <c r="H23" s="134" t="b">
        <v>0</v>
      </c>
      <c r="I23" s="135" t="s">
        <v>112</v>
      </c>
      <c r="J23" s="135"/>
      <c r="K23" s="137" t="s">
        <v>113</v>
      </c>
      <c r="L23" s="536"/>
      <c r="M23" s="536"/>
      <c r="N23" s="536"/>
      <c r="O23" s="536"/>
      <c r="P23" s="536"/>
      <c r="Q23" s="536"/>
      <c r="R23" s="536"/>
      <c r="S23" s="536"/>
      <c r="T23" s="536"/>
      <c r="U23" s="536"/>
      <c r="V23" s="536"/>
      <c r="W23" s="536"/>
      <c r="X23" s="138" t="s">
        <v>51</v>
      </c>
      <c r="Y23" s="506"/>
      <c r="Z23" s="507"/>
      <c r="AA23" s="507"/>
      <c r="AB23" s="508"/>
      <c r="AE23" s="216" t="s">
        <v>376</v>
      </c>
    </row>
    <row r="24" spans="1:31" ht="15" customHeight="1">
      <c r="A24" s="131">
        <v>2</v>
      </c>
      <c r="B24" s="110" t="s">
        <v>115</v>
      </c>
      <c r="C24" s="110"/>
      <c r="D24" s="110"/>
      <c r="E24" s="110"/>
      <c r="F24" s="110"/>
      <c r="G24" s="110"/>
      <c r="H24" s="110"/>
      <c r="I24" s="110"/>
      <c r="J24" s="110"/>
      <c r="K24" s="110"/>
      <c r="L24" s="110"/>
      <c r="M24" s="110"/>
      <c r="N24" s="110"/>
      <c r="O24" s="110"/>
      <c r="P24" s="110"/>
      <c r="Q24" s="110"/>
      <c r="R24" s="110"/>
      <c r="S24" s="110"/>
      <c r="T24" s="110"/>
      <c r="U24" s="110"/>
      <c r="V24" s="110"/>
      <c r="W24" s="110"/>
      <c r="X24" s="110"/>
      <c r="Y24" s="516" t="str">
        <f>IF(COUNTIF(B25:H25,TRUE)&lt;&gt;1,"！ 選択して☑にしてください",IF(AND(F25=TRUE,M26=""),"！ 希望・理由等を記入してください","入力済み"))</f>
        <v>！ 選択して☑にしてください</v>
      </c>
      <c r="Z24" s="517"/>
      <c r="AA24" s="517"/>
      <c r="AB24" s="518"/>
      <c r="AE24" s="216"/>
    </row>
    <row r="25" spans="1:31" ht="15" customHeight="1">
      <c r="A25" s="139"/>
      <c r="B25" s="140" t="b">
        <v>0</v>
      </c>
      <c r="C25" s="110" t="s">
        <v>116</v>
      </c>
      <c r="D25" s="110"/>
      <c r="E25" s="141"/>
      <c r="F25" s="142" t="b">
        <v>0</v>
      </c>
      <c r="G25" s="351" t="s">
        <v>117</v>
      </c>
      <c r="H25" s="110"/>
      <c r="I25" s="110"/>
      <c r="J25" s="110"/>
      <c r="K25" s="110"/>
      <c r="L25" s="110"/>
      <c r="M25" s="110" t="s">
        <v>118</v>
      </c>
      <c r="N25" s="110"/>
      <c r="O25" s="110"/>
      <c r="P25" s="110"/>
      <c r="Q25" s="110"/>
      <c r="R25" s="110"/>
      <c r="S25" s="110"/>
      <c r="T25" s="110"/>
      <c r="U25" s="110"/>
      <c r="V25" s="110"/>
      <c r="W25" s="110"/>
      <c r="X25" s="110"/>
      <c r="Y25" s="509"/>
      <c r="Z25" s="510"/>
      <c r="AA25" s="510"/>
      <c r="AB25" s="511"/>
      <c r="AE25" s="216" t="s">
        <v>119</v>
      </c>
    </row>
    <row r="26" spans="1:31" ht="15" customHeight="1">
      <c r="A26" s="139"/>
      <c r="B26" s="143"/>
      <c r="E26" s="144"/>
      <c r="F26" s="129"/>
      <c r="G26" s="126" t="b">
        <v>0</v>
      </c>
      <c r="H26" s="36" t="s">
        <v>120</v>
      </c>
      <c r="M26" s="537"/>
      <c r="N26" s="537"/>
      <c r="O26" s="537"/>
      <c r="P26" s="537"/>
      <c r="Q26" s="537"/>
      <c r="R26" s="537"/>
      <c r="S26" s="537"/>
      <c r="T26" s="537"/>
      <c r="U26" s="537"/>
      <c r="V26" s="537"/>
      <c r="W26" s="537"/>
      <c r="X26" s="538"/>
      <c r="Y26" s="208"/>
      <c r="Z26" s="204"/>
      <c r="AA26" s="204"/>
      <c r="AB26" s="205"/>
      <c r="AE26" s="216" t="s">
        <v>121</v>
      </c>
    </row>
    <row r="27" spans="1:31" ht="15" customHeight="1">
      <c r="A27" s="139"/>
      <c r="B27" s="143"/>
      <c r="E27" s="144"/>
      <c r="F27" s="129"/>
      <c r="G27" s="126" t="b">
        <v>0</v>
      </c>
      <c r="H27" s="36" t="s">
        <v>122</v>
      </c>
      <c r="M27" s="537"/>
      <c r="N27" s="537"/>
      <c r="O27" s="537"/>
      <c r="P27" s="537"/>
      <c r="Q27" s="537"/>
      <c r="R27" s="537"/>
      <c r="S27" s="537"/>
      <c r="T27" s="537"/>
      <c r="U27" s="537"/>
      <c r="V27" s="537"/>
      <c r="W27" s="537"/>
      <c r="X27" s="538"/>
      <c r="Y27" s="208"/>
      <c r="Z27" s="204"/>
      <c r="AA27" s="204"/>
      <c r="AB27" s="205"/>
      <c r="AE27" s="216"/>
    </row>
    <row r="28" spans="1:31" ht="15" customHeight="1">
      <c r="A28" s="145"/>
      <c r="B28" s="146"/>
      <c r="C28" s="109"/>
      <c r="D28" s="109"/>
      <c r="E28" s="147"/>
      <c r="F28" s="148"/>
      <c r="G28" s="149" t="b">
        <v>0</v>
      </c>
      <c r="H28" s="109" t="s">
        <v>123</v>
      </c>
      <c r="I28" s="150"/>
      <c r="J28" s="150"/>
      <c r="K28" s="150"/>
      <c r="L28" s="150"/>
      <c r="M28" s="528"/>
      <c r="N28" s="528"/>
      <c r="O28" s="528"/>
      <c r="P28" s="528"/>
      <c r="Q28" s="528"/>
      <c r="R28" s="528"/>
      <c r="S28" s="528"/>
      <c r="T28" s="528"/>
      <c r="U28" s="528"/>
      <c r="V28" s="528"/>
      <c r="W28" s="528"/>
      <c r="X28" s="529"/>
      <c r="Y28" s="6"/>
      <c r="Z28" s="206"/>
      <c r="AA28" s="206"/>
      <c r="AB28" s="207"/>
      <c r="AE28" s="216"/>
    </row>
    <row r="29" spans="1:31" ht="45" customHeight="1">
      <c r="A29" s="131">
        <v>3</v>
      </c>
      <c r="B29" s="464" t="s">
        <v>124</v>
      </c>
      <c r="C29" s="464"/>
      <c r="D29" s="464"/>
      <c r="E29" s="464"/>
      <c r="F29" s="464"/>
      <c r="G29" s="464"/>
      <c r="H29" s="464"/>
      <c r="I29" s="464"/>
      <c r="J29" s="464"/>
      <c r="K29" s="464"/>
      <c r="L29" s="464"/>
      <c r="M29" s="464"/>
      <c r="N29" s="464"/>
      <c r="O29" s="464"/>
      <c r="P29" s="464"/>
      <c r="Q29" s="464"/>
      <c r="R29" s="464"/>
      <c r="S29" s="464"/>
      <c r="T29" s="464"/>
      <c r="U29" s="464"/>
      <c r="V29" s="464"/>
      <c r="W29" s="464"/>
      <c r="X29" s="464"/>
      <c r="Y29" s="503" t="str">
        <f>IF(COUNTIF(B30:B31,TRUE)&lt;&gt;1,"！ 一つ選択して☑にしてください","確認済み")</f>
        <v>！ 一つ選択して☑にしてください</v>
      </c>
      <c r="Z29" s="504"/>
      <c r="AA29" s="504"/>
      <c r="AB29" s="505"/>
      <c r="AE29" s="216"/>
    </row>
    <row r="30" spans="1:31" ht="15" customHeight="1">
      <c r="A30" s="139"/>
      <c r="B30" s="140" t="b">
        <v>0</v>
      </c>
      <c r="C30" s="110" t="s">
        <v>125</v>
      </c>
      <c r="D30" s="110"/>
      <c r="E30" s="110"/>
      <c r="F30" s="110"/>
      <c r="G30" s="110"/>
      <c r="H30" s="110"/>
      <c r="I30" s="110"/>
      <c r="J30" s="153"/>
      <c r="K30" s="110"/>
      <c r="L30" s="110"/>
      <c r="M30" s="110"/>
      <c r="N30" s="110"/>
      <c r="O30" s="110"/>
      <c r="P30" s="558" t="s">
        <v>319</v>
      </c>
      <c r="Q30" s="539" t="s">
        <v>365</v>
      </c>
      <c r="R30" s="539"/>
      <c r="S30" s="539"/>
      <c r="T30" s="539"/>
      <c r="U30" s="539"/>
      <c r="V30" s="539"/>
      <c r="W30" s="539"/>
      <c r="X30" s="540"/>
      <c r="Y30" s="509"/>
      <c r="Z30" s="510"/>
      <c r="AA30" s="510"/>
      <c r="AB30" s="511"/>
      <c r="AE30" s="216"/>
    </row>
    <row r="31" spans="1:31" ht="15" customHeight="1">
      <c r="A31" s="145"/>
      <c r="B31" s="154" t="b">
        <v>0</v>
      </c>
      <c r="C31" s="109" t="s">
        <v>126</v>
      </c>
      <c r="D31" s="109"/>
      <c r="E31" s="109"/>
      <c r="F31" s="109"/>
      <c r="G31" s="109"/>
      <c r="H31" s="109"/>
      <c r="I31" s="109"/>
      <c r="J31" s="109"/>
      <c r="K31" s="109"/>
      <c r="L31" s="109"/>
      <c r="M31" s="109"/>
      <c r="N31" s="109"/>
      <c r="O31" s="109"/>
      <c r="P31" s="559"/>
      <c r="Q31" s="541"/>
      <c r="R31" s="541"/>
      <c r="S31" s="541"/>
      <c r="T31" s="541"/>
      <c r="U31" s="541"/>
      <c r="V31" s="541"/>
      <c r="W31" s="541"/>
      <c r="X31" s="542"/>
      <c r="Y31" s="506"/>
      <c r="Z31" s="507"/>
      <c r="AA31" s="507"/>
      <c r="AB31" s="508"/>
      <c r="AE31" s="216"/>
    </row>
    <row r="32" spans="1:31" ht="30" customHeight="1">
      <c r="A32" s="131">
        <v>4</v>
      </c>
      <c r="B32" s="464" t="s">
        <v>215</v>
      </c>
      <c r="C32" s="464"/>
      <c r="D32" s="464"/>
      <c r="E32" s="464"/>
      <c r="F32" s="464"/>
      <c r="G32" s="464"/>
      <c r="H32" s="464"/>
      <c r="I32" s="464"/>
      <c r="J32" s="464"/>
      <c r="K32" s="464"/>
      <c r="L32" s="464"/>
      <c r="M32" s="464"/>
      <c r="N32" s="464"/>
      <c r="O32" s="464"/>
      <c r="P32" s="464"/>
      <c r="Q32" s="464"/>
      <c r="R32" s="464"/>
      <c r="S32" s="464"/>
      <c r="T32" s="464"/>
      <c r="U32" s="464"/>
      <c r="V32" s="464"/>
      <c r="W32" s="464"/>
      <c r="X32" s="464"/>
      <c r="Y32" s="503" t="str">
        <f>IF(COUNTIF(B33:B34,TRUE)&lt;&gt;1,"！ 一つ選択して☑にしてください","確認済み")</f>
        <v>！ 一つ選択して☑にしてください</v>
      </c>
      <c r="Z32" s="504"/>
      <c r="AA32" s="504"/>
      <c r="AB32" s="505"/>
      <c r="AE32" s="216"/>
    </row>
    <row r="33" spans="1:31" ht="16.5" customHeight="1">
      <c r="A33" s="139"/>
      <c r="B33" s="140" t="b">
        <v>0</v>
      </c>
      <c r="C33" s="110" t="s">
        <v>216</v>
      </c>
      <c r="D33" s="110"/>
      <c r="E33" s="110"/>
      <c r="F33" s="110"/>
      <c r="G33" s="110"/>
      <c r="H33" s="110"/>
      <c r="I33" s="110"/>
      <c r="J33" s="153" t="s">
        <v>217</v>
      </c>
      <c r="K33" s="512"/>
      <c r="L33" s="512"/>
      <c r="M33" s="512"/>
      <c r="N33" s="512"/>
      <c r="O33" s="512"/>
      <c r="P33" s="512"/>
      <c r="Q33" s="512"/>
      <c r="R33" s="512"/>
      <c r="S33" s="512"/>
      <c r="T33" s="512"/>
      <c r="U33" s="512"/>
      <c r="V33" s="512"/>
      <c r="W33" s="512"/>
      <c r="X33" s="110" t="s">
        <v>51</v>
      </c>
      <c r="Y33" s="509"/>
      <c r="Z33" s="510"/>
      <c r="AA33" s="510"/>
      <c r="AB33" s="511"/>
      <c r="AD33" s="36"/>
      <c r="AE33" s="216" t="s">
        <v>375</v>
      </c>
    </row>
    <row r="34" spans="1:31" ht="16.5" customHeight="1">
      <c r="A34" s="145"/>
      <c r="B34" s="154" t="b">
        <v>0</v>
      </c>
      <c r="C34" s="109" t="s">
        <v>218</v>
      </c>
      <c r="D34" s="109"/>
      <c r="E34" s="109"/>
      <c r="F34" s="109"/>
      <c r="G34" s="109"/>
      <c r="H34" s="109"/>
      <c r="I34" s="109"/>
      <c r="J34" s="109"/>
      <c r="K34" s="109"/>
      <c r="L34" s="109"/>
      <c r="M34" s="109"/>
      <c r="N34" s="109"/>
      <c r="O34" s="109"/>
      <c r="P34" s="109"/>
      <c r="Q34" s="109"/>
      <c r="R34" s="109"/>
      <c r="S34" s="109"/>
      <c r="T34" s="109"/>
      <c r="U34" s="109"/>
      <c r="V34" s="109"/>
      <c r="W34" s="109"/>
      <c r="X34" s="109"/>
      <c r="Y34" s="506"/>
      <c r="Z34" s="507"/>
      <c r="AA34" s="507"/>
      <c r="AB34" s="508"/>
      <c r="AE34" s="216"/>
    </row>
    <row r="35" spans="1:31" ht="15" customHeight="1">
      <c r="A35" s="131">
        <v>5</v>
      </c>
      <c r="B35" s="135" t="s">
        <v>310</v>
      </c>
      <c r="C35" s="135"/>
      <c r="D35" s="135"/>
      <c r="E35" s="135"/>
      <c r="F35" s="135"/>
      <c r="G35" s="135"/>
      <c r="H35" s="135"/>
      <c r="I35" s="135"/>
      <c r="J35" s="135"/>
      <c r="K35" s="135"/>
      <c r="L35" s="135"/>
      <c r="M35" s="135"/>
      <c r="N35" s="135"/>
      <c r="O35" s="135"/>
      <c r="P35" s="135"/>
      <c r="Q35" s="135"/>
      <c r="R35" s="135"/>
      <c r="S35" s="135"/>
      <c r="T35" s="135"/>
      <c r="U35" s="135"/>
      <c r="V35" s="135"/>
      <c r="W35" s="135"/>
      <c r="X35" s="135"/>
      <c r="Y35" s="2"/>
      <c r="Z35" s="2"/>
      <c r="AA35" s="2"/>
      <c r="AB35" s="3"/>
      <c r="AE35" s="216"/>
    </row>
    <row r="36" spans="1:31" ht="67.5" customHeight="1">
      <c r="A36" s="146"/>
      <c r="B36" s="561"/>
      <c r="C36" s="562"/>
      <c r="D36" s="562"/>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3"/>
      <c r="AE36" s="216"/>
    </row>
    <row r="37" spans="1:31" ht="8.25" customHeight="1">
      <c r="A37" s="15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5"/>
      <c r="Z37" s="5"/>
      <c r="AA37" s="5"/>
      <c r="AB37" s="5"/>
      <c r="AE37" s="216"/>
    </row>
    <row r="38" spans="1:31" ht="8.25" customHeight="1">
      <c r="A38" s="124"/>
      <c r="Y38" s="1"/>
      <c r="Z38" s="1"/>
      <c r="AA38" s="1"/>
      <c r="AB38" s="1"/>
      <c r="AE38" s="216"/>
    </row>
    <row r="39" spans="1:31" ht="15" customHeight="1">
      <c r="A39" s="245" t="s">
        <v>309</v>
      </c>
      <c r="B39" s="245"/>
      <c r="C39" s="109"/>
      <c r="D39" s="109"/>
      <c r="E39" s="109"/>
      <c r="F39" s="109"/>
      <c r="G39" s="109"/>
      <c r="H39" s="109"/>
      <c r="I39" s="109"/>
      <c r="J39" s="109"/>
      <c r="K39" s="109"/>
      <c r="L39" s="109"/>
      <c r="M39" s="156" t="b">
        <v>0</v>
      </c>
      <c r="N39" s="525"/>
      <c r="O39" s="525"/>
      <c r="P39" s="525"/>
      <c r="Q39" s="525"/>
      <c r="R39" s="525"/>
      <c r="S39" s="525"/>
      <c r="T39" s="525"/>
      <c r="U39" s="525"/>
      <c r="V39" s="525"/>
      <c r="W39" s="525"/>
      <c r="X39" s="109"/>
      <c r="Y39" s="206"/>
      <c r="Z39" s="206"/>
      <c r="AA39" s="206"/>
      <c r="AB39" s="206"/>
      <c r="AE39" s="216"/>
    </row>
    <row r="40" spans="1:31" ht="15" customHeight="1">
      <c r="A40" s="131">
        <v>1</v>
      </c>
      <c r="B40" s="110" t="s">
        <v>241</v>
      </c>
      <c r="C40" s="110"/>
      <c r="D40" s="110"/>
      <c r="E40" s="110"/>
      <c r="F40" s="110"/>
      <c r="G40" s="110"/>
      <c r="H40" s="110"/>
      <c r="I40" s="110"/>
      <c r="J40" s="142"/>
      <c r="K40" s="110"/>
      <c r="L40" s="110"/>
      <c r="M40" s="110"/>
      <c r="N40" s="142"/>
      <c r="O40" s="110"/>
      <c r="P40" s="110"/>
      <c r="Q40" s="110"/>
      <c r="R40" s="184"/>
      <c r="S40" s="110"/>
      <c r="T40" s="110"/>
      <c r="U40" s="110"/>
      <c r="V40" s="110"/>
      <c r="W40" s="110"/>
      <c r="X40" s="167"/>
      <c r="Y40" s="504" t="str">
        <f>IF(M39=TRUE,"記入不要",IF(AND(J40=FALSE,B41=""),"！ 希望する理由・事情を記入してください","入力済み"))</f>
        <v>！ 希望する理由・事情を記入してください</v>
      </c>
      <c r="Z40" s="504"/>
      <c r="AA40" s="504"/>
      <c r="AB40" s="505"/>
      <c r="AE40" s="216"/>
    </row>
    <row r="41" spans="1:31" ht="30" customHeight="1">
      <c r="A41" s="145"/>
      <c r="B41" s="561"/>
      <c r="C41" s="562"/>
      <c r="D41" s="562"/>
      <c r="E41" s="562"/>
      <c r="F41" s="562"/>
      <c r="G41" s="562"/>
      <c r="H41" s="562"/>
      <c r="I41" s="562"/>
      <c r="J41" s="562"/>
      <c r="K41" s="562"/>
      <c r="L41" s="562"/>
      <c r="M41" s="562"/>
      <c r="N41" s="562"/>
      <c r="O41" s="562"/>
      <c r="P41" s="562"/>
      <c r="Q41" s="562"/>
      <c r="R41" s="562"/>
      <c r="S41" s="562"/>
      <c r="T41" s="562"/>
      <c r="U41" s="562"/>
      <c r="V41" s="562"/>
      <c r="W41" s="562"/>
      <c r="X41" s="563"/>
      <c r="Y41" s="510"/>
      <c r="Z41" s="510"/>
      <c r="AA41" s="510"/>
      <c r="AB41" s="511"/>
      <c r="AE41" s="216"/>
    </row>
    <row r="42" spans="1:31" ht="15" customHeight="1">
      <c r="A42" s="139">
        <v>2</v>
      </c>
      <c r="B42" s="36" t="s">
        <v>242</v>
      </c>
      <c r="X42" s="171"/>
      <c r="Y42" s="503" t="str">
        <f>IF(M39=TRUE,"記入不要",IF(AND(M39=FALSE,B43="〔　〕",B44="〔　〕"),"選択して入力してください","選択済み"))</f>
        <v>選択して入力してください</v>
      </c>
      <c r="Z42" s="504"/>
      <c r="AA42" s="504"/>
      <c r="AB42" s="505"/>
      <c r="AE42" s="216"/>
    </row>
    <row r="43" spans="1:31" ht="15" customHeight="1">
      <c r="A43" s="185"/>
      <c r="B43" s="186" t="s">
        <v>61</v>
      </c>
      <c r="C43" s="106" t="s">
        <v>235</v>
      </c>
      <c r="D43" s="106"/>
      <c r="E43" s="106"/>
      <c r="F43" s="106"/>
      <c r="G43" s="106"/>
      <c r="H43" s="106"/>
      <c r="I43" s="106"/>
      <c r="J43" s="187"/>
      <c r="K43" s="106"/>
      <c r="L43" s="106"/>
      <c r="M43" s="106"/>
      <c r="N43" s="106"/>
      <c r="O43" s="106"/>
      <c r="P43" s="106"/>
      <c r="Q43" s="106"/>
      <c r="R43" s="106"/>
      <c r="S43" s="106"/>
      <c r="T43" s="106"/>
      <c r="U43" s="106"/>
      <c r="V43" s="106"/>
      <c r="W43" s="106"/>
      <c r="X43" s="170"/>
      <c r="Y43" s="509"/>
      <c r="Z43" s="510"/>
      <c r="AA43" s="510"/>
      <c r="AB43" s="511"/>
    </row>
    <row r="44" spans="1:31" ht="15" customHeight="1">
      <c r="A44" s="139"/>
      <c r="B44" s="188" t="s">
        <v>61</v>
      </c>
      <c r="C44" s="189" t="s">
        <v>236</v>
      </c>
      <c r="D44" s="189"/>
      <c r="E44" s="189"/>
      <c r="F44" s="189"/>
      <c r="G44" s="189"/>
      <c r="H44" s="189"/>
      <c r="I44" s="189"/>
      <c r="J44" s="190"/>
      <c r="K44" s="191"/>
      <c r="L44" s="189"/>
      <c r="M44" s="189"/>
      <c r="N44" s="189"/>
      <c r="O44" s="189"/>
      <c r="P44" s="189"/>
      <c r="Q44" s="189"/>
      <c r="R44" s="189"/>
      <c r="S44" s="189"/>
      <c r="T44" s="189"/>
      <c r="U44" s="189"/>
      <c r="V44" s="189"/>
      <c r="W44" s="189"/>
      <c r="X44" s="192"/>
      <c r="Y44" s="509"/>
      <c r="Z44" s="510"/>
      <c r="AA44" s="510"/>
      <c r="AB44" s="511"/>
      <c r="AE44" s="216"/>
    </row>
    <row r="45" spans="1:31" ht="15" customHeight="1">
      <c r="A45" s="139"/>
      <c r="B45" s="164"/>
      <c r="C45" s="263" t="s">
        <v>243</v>
      </c>
      <c r="D45" s="189"/>
      <c r="E45" s="189"/>
      <c r="F45" s="189"/>
      <c r="G45" s="189"/>
      <c r="H45" s="189"/>
      <c r="I45" s="189"/>
      <c r="J45" s="189"/>
      <c r="K45" s="189"/>
      <c r="L45" s="189"/>
      <c r="M45" s="189"/>
      <c r="N45" s="189"/>
      <c r="O45" s="189"/>
      <c r="P45" s="189"/>
      <c r="Q45" s="189"/>
      <c r="R45" s="189"/>
      <c r="S45" s="189"/>
      <c r="T45" s="189"/>
      <c r="U45" s="189"/>
      <c r="V45" s="189"/>
      <c r="W45" s="189"/>
      <c r="X45" s="192"/>
      <c r="Y45" s="554" t="str">
        <f>IF(B44="〔　〕","",IF(AND(B44&lt;&gt;"〔　〕",COUNTIF(C46:C48,"〔　〕")&gt;=1),"！ 希望順を選択して入力してください
（希望しないものには「×」を選択してください）","入力済み"))</f>
        <v/>
      </c>
      <c r="Z45" s="555"/>
      <c r="AA45" s="555"/>
      <c r="AB45" s="556"/>
      <c r="AE45" s="216" t="s">
        <v>190</v>
      </c>
    </row>
    <row r="46" spans="1:31" ht="15" customHeight="1">
      <c r="A46" s="139"/>
      <c r="B46" s="164"/>
      <c r="C46" s="264" t="s">
        <v>61</v>
      </c>
      <c r="D46" s="36" t="s">
        <v>244</v>
      </c>
      <c r="X46" s="171"/>
      <c r="Y46" s="509"/>
      <c r="Z46" s="510"/>
      <c r="AA46" s="510"/>
      <c r="AB46" s="511"/>
      <c r="AE46" s="216"/>
    </row>
    <row r="47" spans="1:31" ht="15" customHeight="1">
      <c r="A47" s="139"/>
      <c r="B47" s="164"/>
      <c r="C47" s="264" t="s">
        <v>61</v>
      </c>
      <c r="D47" s="36" t="s">
        <v>191</v>
      </c>
      <c r="X47" s="171"/>
      <c r="Y47" s="509"/>
      <c r="Z47" s="510"/>
      <c r="AA47" s="510"/>
      <c r="AB47" s="511"/>
      <c r="AE47" s="216"/>
    </row>
    <row r="48" spans="1:31" ht="15" customHeight="1">
      <c r="A48" s="145"/>
      <c r="B48" s="284"/>
      <c r="C48" s="265" t="s">
        <v>61</v>
      </c>
      <c r="D48" s="109" t="s">
        <v>245</v>
      </c>
      <c r="E48" s="109"/>
      <c r="F48" s="109"/>
      <c r="G48" s="109"/>
      <c r="H48" s="109"/>
      <c r="I48" s="109"/>
      <c r="J48" s="109"/>
      <c r="K48" s="109"/>
      <c r="L48" s="109"/>
      <c r="M48" s="109"/>
      <c r="N48" s="109"/>
      <c r="O48" s="109"/>
      <c r="P48" s="109"/>
      <c r="Q48" s="109"/>
      <c r="R48" s="109"/>
      <c r="S48" s="109"/>
      <c r="T48" s="109"/>
      <c r="U48" s="109"/>
      <c r="V48" s="109"/>
      <c r="W48" s="109"/>
      <c r="X48" s="152"/>
      <c r="Y48" s="506"/>
      <c r="Z48" s="507"/>
      <c r="AA48" s="507"/>
      <c r="AB48" s="508"/>
      <c r="AE48" s="216"/>
    </row>
    <row r="49" spans="1:31" ht="20.25" customHeight="1">
      <c r="A49" s="277">
        <v>3</v>
      </c>
      <c r="B49" s="278" t="s">
        <v>246</v>
      </c>
      <c r="C49" s="278"/>
      <c r="D49" s="278"/>
      <c r="E49" s="278"/>
      <c r="F49" s="278"/>
      <c r="G49" s="278"/>
      <c r="H49" s="278"/>
      <c r="I49" s="278"/>
      <c r="J49" s="279" t="b">
        <v>0</v>
      </c>
      <c r="K49" s="278" t="s">
        <v>247</v>
      </c>
      <c r="L49" s="278"/>
      <c r="M49" s="278"/>
      <c r="N49" s="279" t="b">
        <v>0</v>
      </c>
      <c r="O49" s="278" t="s">
        <v>248</v>
      </c>
      <c r="P49" s="278"/>
      <c r="Q49" s="278"/>
      <c r="R49" s="280"/>
      <c r="S49" s="278"/>
      <c r="T49" s="278"/>
      <c r="U49" s="278"/>
      <c r="V49" s="278"/>
      <c r="W49" s="278"/>
      <c r="X49" s="281"/>
      <c r="Y49" s="589" t="str">
        <f>IF(COUNTIF(J49:N49,TRUE)=1,"選択済み","！ 希望の有無を選択してください")</f>
        <v>！ 希望の有無を選択してください</v>
      </c>
      <c r="Z49" s="590"/>
      <c r="AA49" s="590"/>
      <c r="AB49" s="591"/>
      <c r="AE49" s="216" t="s">
        <v>249</v>
      </c>
    </row>
    <row r="50" spans="1:31" ht="8.25" customHeight="1">
      <c r="A50" s="139"/>
      <c r="D50" s="109"/>
      <c r="J50" s="126"/>
      <c r="N50" s="126"/>
      <c r="R50" s="129"/>
      <c r="X50" s="171"/>
      <c r="Y50" s="592"/>
      <c r="Z50" s="593"/>
      <c r="AA50" s="593"/>
      <c r="AB50" s="594"/>
      <c r="AE50" s="216"/>
    </row>
    <row r="51" spans="1:31" ht="18.75" customHeight="1">
      <c r="A51" s="139"/>
      <c r="B51" s="274" t="s">
        <v>368</v>
      </c>
      <c r="C51" s="110"/>
      <c r="D51" s="110"/>
      <c r="E51" s="110"/>
      <c r="F51" s="110"/>
      <c r="G51" s="110"/>
      <c r="H51" s="110"/>
      <c r="I51" s="110"/>
      <c r="J51" s="142"/>
      <c r="K51" s="110"/>
      <c r="L51" s="110"/>
      <c r="M51" s="110"/>
      <c r="N51" s="142"/>
      <c r="O51" s="110"/>
      <c r="P51" s="110"/>
      <c r="Q51" s="110"/>
      <c r="R51" s="184"/>
      <c r="S51" s="110"/>
      <c r="T51" s="110"/>
      <c r="U51" s="110"/>
      <c r="V51" s="110"/>
      <c r="W51" s="110"/>
      <c r="X51" s="167"/>
      <c r="Y51" s="589" t="str">
        <f>IF(AND(J49=FALSE, N49=FALSE), "", IF(N49=TRUE, "入力不要", IF(J49=TRUE, IF(COUNTIF(G55:G81, "〔　〕")&lt;27, "選択済み", "！　希望する職務を５つ以内で選択してください"),"")))</f>
        <v/>
      </c>
      <c r="Z51" s="590"/>
      <c r="AA51" s="590"/>
      <c r="AB51" s="591"/>
      <c r="AE51" s="216"/>
    </row>
    <row r="52" spans="1:31" ht="18.75" customHeight="1">
      <c r="A52" s="139"/>
      <c r="B52" s="164"/>
      <c r="C52" s="36" t="s">
        <v>313</v>
      </c>
      <c r="J52" s="126"/>
      <c r="N52" s="126"/>
      <c r="R52" s="129"/>
      <c r="X52" s="171"/>
      <c r="Y52" s="592"/>
      <c r="Z52" s="593"/>
      <c r="AA52" s="593"/>
      <c r="AB52" s="594"/>
      <c r="AE52" s="216"/>
    </row>
    <row r="53" spans="1:31" ht="18.75" customHeight="1">
      <c r="A53" s="139"/>
      <c r="B53" s="282"/>
      <c r="C53" s="283" t="s">
        <v>314</v>
      </c>
      <c r="D53" s="109"/>
      <c r="J53" s="126"/>
      <c r="N53" s="126"/>
      <c r="R53" s="129"/>
      <c r="X53" s="171"/>
      <c r="Y53" s="592"/>
      <c r="Z53" s="593"/>
      <c r="AA53" s="593"/>
      <c r="AB53" s="594"/>
      <c r="AE53" s="216"/>
    </row>
    <row r="54" spans="1:31" ht="15" customHeight="1">
      <c r="A54" s="139"/>
      <c r="B54" s="275"/>
      <c r="C54" s="570" t="s">
        <v>306</v>
      </c>
      <c r="D54" s="571"/>
      <c r="E54" s="571"/>
      <c r="F54" s="572"/>
      <c r="G54" s="573" t="s">
        <v>308</v>
      </c>
      <c r="H54" s="571"/>
      <c r="I54" s="571"/>
      <c r="J54" s="571"/>
      <c r="K54" s="571"/>
      <c r="L54" s="571"/>
      <c r="M54" s="572"/>
      <c r="N54" s="574" t="s">
        <v>307</v>
      </c>
      <c r="O54" s="575"/>
      <c r="P54" s="575"/>
      <c r="Q54" s="575"/>
      <c r="R54" s="575"/>
      <c r="S54" s="575"/>
      <c r="T54" s="575"/>
      <c r="U54" s="575"/>
      <c r="V54" s="575"/>
      <c r="W54" s="575"/>
      <c r="X54" s="576"/>
      <c r="Y54" s="592"/>
      <c r="Z54" s="593"/>
      <c r="AA54" s="593"/>
      <c r="AB54" s="594"/>
      <c r="AE54" s="216"/>
    </row>
    <row r="55" spans="1:31" ht="26.25" customHeight="1">
      <c r="A55" s="139"/>
      <c r="B55" s="276"/>
      <c r="C55" s="331" t="s">
        <v>271</v>
      </c>
      <c r="D55" s="106"/>
      <c r="E55" s="106"/>
      <c r="F55" s="332"/>
      <c r="G55" s="269" t="s">
        <v>61</v>
      </c>
      <c r="H55" s="106" t="s">
        <v>283</v>
      </c>
      <c r="I55" s="338"/>
      <c r="J55" s="338"/>
      <c r="K55" s="338"/>
      <c r="L55" s="338"/>
      <c r="M55" s="338"/>
      <c r="N55" s="577" t="s">
        <v>284</v>
      </c>
      <c r="O55" s="406"/>
      <c r="P55" s="406"/>
      <c r="Q55" s="406"/>
      <c r="R55" s="406"/>
      <c r="S55" s="406"/>
      <c r="T55" s="406"/>
      <c r="U55" s="406"/>
      <c r="V55" s="406"/>
      <c r="W55" s="406"/>
      <c r="X55" s="578"/>
      <c r="Y55" s="592"/>
      <c r="Z55" s="593"/>
      <c r="AA55" s="593"/>
      <c r="AB55" s="594"/>
      <c r="AE55" s="262" t="s">
        <v>251</v>
      </c>
    </row>
    <row r="56" spans="1:31" ht="18.75" customHeight="1">
      <c r="A56" s="139"/>
      <c r="B56" s="276"/>
      <c r="C56" s="270" t="s">
        <v>270</v>
      </c>
      <c r="D56" s="105"/>
      <c r="E56" s="105"/>
      <c r="F56" s="333"/>
      <c r="G56" s="271" t="s">
        <v>61</v>
      </c>
      <c r="H56" s="105" t="s">
        <v>332</v>
      </c>
      <c r="I56" s="105"/>
      <c r="J56" s="339"/>
      <c r="K56" s="340"/>
      <c r="L56" s="340"/>
      <c r="M56" s="105"/>
      <c r="N56" s="564" t="s">
        <v>333</v>
      </c>
      <c r="O56" s="565"/>
      <c r="P56" s="565"/>
      <c r="Q56" s="565"/>
      <c r="R56" s="565"/>
      <c r="S56" s="565"/>
      <c r="T56" s="565"/>
      <c r="U56" s="565"/>
      <c r="V56" s="565"/>
      <c r="W56" s="565"/>
      <c r="X56" s="566"/>
      <c r="Y56" s="592"/>
      <c r="Z56" s="593"/>
      <c r="AA56" s="593"/>
      <c r="AB56" s="594"/>
      <c r="AE56" s="216"/>
    </row>
    <row r="57" spans="1:31" ht="18.75" customHeight="1">
      <c r="A57" s="139"/>
      <c r="B57" s="276"/>
      <c r="C57" s="270" t="s">
        <v>272</v>
      </c>
      <c r="D57" s="105"/>
      <c r="E57" s="105"/>
      <c r="F57" s="333"/>
      <c r="G57" s="271" t="s">
        <v>61</v>
      </c>
      <c r="H57" s="105" t="s">
        <v>285</v>
      </c>
      <c r="I57" s="105"/>
      <c r="J57" s="339"/>
      <c r="K57" s="340"/>
      <c r="L57" s="340"/>
      <c r="M57" s="105"/>
      <c r="N57" s="567" t="s">
        <v>350</v>
      </c>
      <c r="O57" s="568"/>
      <c r="P57" s="568"/>
      <c r="Q57" s="568"/>
      <c r="R57" s="568"/>
      <c r="S57" s="568"/>
      <c r="T57" s="568"/>
      <c r="U57" s="568"/>
      <c r="V57" s="568"/>
      <c r="W57" s="568"/>
      <c r="X57" s="569"/>
      <c r="Y57" s="592"/>
      <c r="Z57" s="593"/>
      <c r="AA57" s="593"/>
      <c r="AB57" s="594"/>
      <c r="AE57" s="216"/>
    </row>
    <row r="58" spans="1:31" ht="18.75" customHeight="1">
      <c r="A58" s="139"/>
      <c r="B58" s="276"/>
      <c r="C58" s="268" t="s">
        <v>273</v>
      </c>
      <c r="D58" s="189"/>
      <c r="E58" s="189"/>
      <c r="F58" s="334"/>
      <c r="G58" s="271" t="s">
        <v>61</v>
      </c>
      <c r="H58" s="105" t="s">
        <v>286</v>
      </c>
      <c r="I58" s="105"/>
      <c r="J58" s="339"/>
      <c r="K58" s="340"/>
      <c r="L58" s="340"/>
      <c r="M58" s="105"/>
      <c r="N58" s="564" t="s">
        <v>287</v>
      </c>
      <c r="O58" s="565"/>
      <c r="P58" s="565"/>
      <c r="Q58" s="565"/>
      <c r="R58" s="565"/>
      <c r="S58" s="565"/>
      <c r="T58" s="565"/>
      <c r="U58" s="565"/>
      <c r="V58" s="565"/>
      <c r="W58" s="565"/>
      <c r="X58" s="566"/>
      <c r="Y58" s="592"/>
      <c r="Z58" s="593"/>
      <c r="AA58" s="593"/>
      <c r="AB58" s="594"/>
      <c r="AE58" s="216"/>
    </row>
    <row r="59" spans="1:31" ht="26.25" customHeight="1">
      <c r="A59" s="139"/>
      <c r="B59" s="276"/>
      <c r="C59" s="267"/>
      <c r="D59" s="111"/>
      <c r="E59" s="111"/>
      <c r="F59" s="335"/>
      <c r="G59" s="271" t="s">
        <v>61</v>
      </c>
      <c r="H59" s="341" t="s">
        <v>347</v>
      </c>
      <c r="I59" s="341"/>
      <c r="J59" s="342"/>
      <c r="K59" s="343"/>
      <c r="L59" s="343"/>
      <c r="M59" s="341"/>
      <c r="N59" s="567" t="s">
        <v>348</v>
      </c>
      <c r="O59" s="568"/>
      <c r="P59" s="568"/>
      <c r="Q59" s="568"/>
      <c r="R59" s="568"/>
      <c r="S59" s="568"/>
      <c r="T59" s="568"/>
      <c r="U59" s="568"/>
      <c r="V59" s="568"/>
      <c r="W59" s="568"/>
      <c r="X59" s="569"/>
      <c r="Y59" s="592"/>
      <c r="Z59" s="593"/>
      <c r="AA59" s="593"/>
      <c r="AB59" s="594"/>
      <c r="AE59" s="216"/>
    </row>
    <row r="60" spans="1:31" ht="36" customHeight="1">
      <c r="A60" s="139"/>
      <c r="B60" s="276"/>
      <c r="C60" s="268" t="s">
        <v>274</v>
      </c>
      <c r="D60" s="189"/>
      <c r="E60" s="189"/>
      <c r="F60" s="334"/>
      <c r="G60" s="271" t="s">
        <v>61</v>
      </c>
      <c r="H60" s="105" t="s">
        <v>288</v>
      </c>
      <c r="I60" s="105"/>
      <c r="J60" s="339"/>
      <c r="K60" s="340"/>
      <c r="L60" s="340"/>
      <c r="M60" s="105"/>
      <c r="N60" s="567" t="s">
        <v>358</v>
      </c>
      <c r="O60" s="568"/>
      <c r="P60" s="568"/>
      <c r="Q60" s="568"/>
      <c r="R60" s="568"/>
      <c r="S60" s="568"/>
      <c r="T60" s="568"/>
      <c r="U60" s="568"/>
      <c r="V60" s="568"/>
      <c r="W60" s="568"/>
      <c r="X60" s="569"/>
      <c r="Y60" s="592"/>
      <c r="Z60" s="593"/>
      <c r="AA60" s="593"/>
      <c r="AB60" s="594"/>
      <c r="AE60" s="216"/>
    </row>
    <row r="61" spans="1:31" ht="25.5" customHeight="1">
      <c r="A61" s="139"/>
      <c r="B61" s="276"/>
      <c r="C61" s="267"/>
      <c r="D61" s="111"/>
      <c r="E61" s="111"/>
      <c r="F61" s="335"/>
      <c r="G61" s="271" t="s">
        <v>61</v>
      </c>
      <c r="H61" s="105" t="s">
        <v>289</v>
      </c>
      <c r="I61" s="105"/>
      <c r="J61" s="339"/>
      <c r="K61" s="340"/>
      <c r="L61" s="340"/>
      <c r="M61" s="105"/>
      <c r="N61" s="567" t="s">
        <v>359</v>
      </c>
      <c r="O61" s="568"/>
      <c r="P61" s="568"/>
      <c r="Q61" s="568"/>
      <c r="R61" s="568"/>
      <c r="S61" s="568"/>
      <c r="T61" s="568"/>
      <c r="U61" s="568"/>
      <c r="V61" s="568"/>
      <c r="W61" s="568"/>
      <c r="X61" s="569"/>
      <c r="Y61" s="592"/>
      <c r="Z61" s="593"/>
      <c r="AA61" s="593"/>
      <c r="AB61" s="594"/>
      <c r="AE61" s="216"/>
    </row>
    <row r="62" spans="1:31" ht="18.75" customHeight="1">
      <c r="A62" s="139"/>
      <c r="B62" s="276"/>
      <c r="C62" s="268" t="s">
        <v>275</v>
      </c>
      <c r="D62" s="189"/>
      <c r="E62" s="189"/>
      <c r="F62" s="334"/>
      <c r="G62" s="324" t="s">
        <v>61</v>
      </c>
      <c r="H62" s="341" t="s">
        <v>351</v>
      </c>
      <c r="I62" s="341"/>
      <c r="J62" s="342"/>
      <c r="K62" s="343"/>
      <c r="L62" s="343"/>
      <c r="M62" s="341"/>
      <c r="N62" s="567" t="s">
        <v>334</v>
      </c>
      <c r="O62" s="568"/>
      <c r="P62" s="568"/>
      <c r="Q62" s="568"/>
      <c r="R62" s="568"/>
      <c r="S62" s="568"/>
      <c r="T62" s="568"/>
      <c r="U62" s="568"/>
      <c r="V62" s="568"/>
      <c r="W62" s="568"/>
      <c r="X62" s="569"/>
      <c r="Y62" s="592"/>
      <c r="Z62" s="593"/>
      <c r="AA62" s="593"/>
      <c r="AB62" s="594"/>
      <c r="AE62" s="216"/>
    </row>
    <row r="63" spans="1:31" ht="18.75" customHeight="1">
      <c r="A63" s="139"/>
      <c r="B63" s="276"/>
      <c r="C63" s="266"/>
      <c r="F63" s="336"/>
      <c r="G63" s="324" t="s">
        <v>61</v>
      </c>
      <c r="H63" s="341" t="s">
        <v>352</v>
      </c>
      <c r="I63" s="341"/>
      <c r="J63" s="342"/>
      <c r="K63" s="343"/>
      <c r="L63" s="343"/>
      <c r="M63" s="341"/>
      <c r="N63" s="567" t="s">
        <v>335</v>
      </c>
      <c r="O63" s="584"/>
      <c r="P63" s="584"/>
      <c r="Q63" s="584"/>
      <c r="R63" s="584"/>
      <c r="S63" s="584"/>
      <c r="T63" s="584"/>
      <c r="U63" s="584"/>
      <c r="V63" s="584"/>
      <c r="W63" s="584"/>
      <c r="X63" s="585"/>
      <c r="Y63" s="592"/>
      <c r="Z63" s="593"/>
      <c r="AA63" s="593"/>
      <c r="AB63" s="594"/>
      <c r="AE63" s="216"/>
    </row>
    <row r="64" spans="1:31" ht="18.75" customHeight="1">
      <c r="A64" s="139"/>
      <c r="B64" s="276"/>
      <c r="C64" s="266"/>
      <c r="F64" s="336"/>
      <c r="G64" s="324" t="s">
        <v>61</v>
      </c>
      <c r="H64" s="341" t="s">
        <v>353</v>
      </c>
      <c r="I64" s="341"/>
      <c r="J64" s="342"/>
      <c r="K64" s="343"/>
      <c r="L64" s="343"/>
      <c r="M64" s="341"/>
      <c r="N64" s="567" t="s">
        <v>336</v>
      </c>
      <c r="O64" s="584"/>
      <c r="P64" s="584"/>
      <c r="Q64" s="584"/>
      <c r="R64" s="584"/>
      <c r="S64" s="584"/>
      <c r="T64" s="584"/>
      <c r="U64" s="584"/>
      <c r="V64" s="584"/>
      <c r="W64" s="584"/>
      <c r="X64" s="585"/>
      <c r="Y64" s="592"/>
      <c r="Z64" s="593"/>
      <c r="AA64" s="593"/>
      <c r="AB64" s="594"/>
      <c r="AE64" s="216"/>
    </row>
    <row r="65" spans="1:31" ht="18.75" customHeight="1">
      <c r="A65" s="139"/>
      <c r="B65" s="276"/>
      <c r="C65" s="266"/>
      <c r="F65" s="336"/>
      <c r="G65" s="324" t="s">
        <v>61</v>
      </c>
      <c r="H65" s="341" t="s">
        <v>354</v>
      </c>
      <c r="I65" s="341"/>
      <c r="J65" s="342"/>
      <c r="K65" s="343"/>
      <c r="L65" s="343"/>
      <c r="M65" s="341"/>
      <c r="N65" s="567" t="s">
        <v>337</v>
      </c>
      <c r="O65" s="584"/>
      <c r="P65" s="584"/>
      <c r="Q65" s="584"/>
      <c r="R65" s="584"/>
      <c r="S65" s="584"/>
      <c r="T65" s="584"/>
      <c r="U65" s="584"/>
      <c r="V65" s="584"/>
      <c r="W65" s="584"/>
      <c r="X65" s="585"/>
      <c r="Y65" s="592"/>
      <c r="Z65" s="593"/>
      <c r="AA65" s="593"/>
      <c r="AB65" s="594"/>
      <c r="AE65" s="216"/>
    </row>
    <row r="66" spans="1:31" ht="18.75" customHeight="1">
      <c r="A66" s="139"/>
      <c r="B66" s="276"/>
      <c r="C66" s="266"/>
      <c r="F66" s="336"/>
      <c r="G66" s="324" t="s">
        <v>61</v>
      </c>
      <c r="H66" s="341" t="s">
        <v>338</v>
      </c>
      <c r="I66" s="341"/>
      <c r="J66" s="342"/>
      <c r="K66" s="343"/>
      <c r="L66" s="343"/>
      <c r="M66" s="341"/>
      <c r="N66" s="567" t="s">
        <v>339</v>
      </c>
      <c r="O66" s="584"/>
      <c r="P66" s="584"/>
      <c r="Q66" s="584"/>
      <c r="R66" s="584"/>
      <c r="S66" s="584"/>
      <c r="T66" s="584"/>
      <c r="U66" s="584"/>
      <c r="V66" s="584"/>
      <c r="W66" s="584"/>
      <c r="X66" s="585"/>
      <c r="Y66" s="592"/>
      <c r="Z66" s="593"/>
      <c r="AA66" s="593"/>
      <c r="AB66" s="594"/>
      <c r="AE66" s="216"/>
    </row>
    <row r="67" spans="1:31" ht="18.75" customHeight="1">
      <c r="A67" s="139"/>
      <c r="B67" s="276"/>
      <c r="C67" s="267"/>
      <c r="D67" s="111"/>
      <c r="E67" s="111"/>
      <c r="F67" s="335"/>
      <c r="G67" s="326" t="s">
        <v>61</v>
      </c>
      <c r="H67" s="344" t="s">
        <v>340</v>
      </c>
      <c r="I67" s="344"/>
      <c r="J67" s="345"/>
      <c r="K67" s="346"/>
      <c r="L67" s="346"/>
      <c r="M67" s="344"/>
      <c r="N67" s="586" t="s">
        <v>341</v>
      </c>
      <c r="O67" s="587"/>
      <c r="P67" s="587"/>
      <c r="Q67" s="587"/>
      <c r="R67" s="587"/>
      <c r="S67" s="587"/>
      <c r="T67" s="587"/>
      <c r="U67" s="587"/>
      <c r="V67" s="587"/>
      <c r="W67" s="587"/>
      <c r="X67" s="588"/>
      <c r="Y67" s="592"/>
      <c r="Z67" s="593"/>
      <c r="AA67" s="593"/>
      <c r="AB67" s="594"/>
      <c r="AE67" s="216"/>
    </row>
    <row r="68" spans="1:31" ht="18.75" customHeight="1">
      <c r="A68" s="139"/>
      <c r="B68" s="276"/>
      <c r="C68" s="270" t="s">
        <v>276</v>
      </c>
      <c r="D68" s="105"/>
      <c r="E68" s="105"/>
      <c r="F68" s="333"/>
      <c r="G68" s="271" t="s">
        <v>61</v>
      </c>
      <c r="H68" s="105" t="s">
        <v>290</v>
      </c>
      <c r="I68" s="105"/>
      <c r="J68" s="339"/>
      <c r="K68" s="340"/>
      <c r="L68" s="340"/>
      <c r="M68" s="105"/>
      <c r="N68" s="564" t="s">
        <v>329</v>
      </c>
      <c r="O68" s="565"/>
      <c r="P68" s="565"/>
      <c r="Q68" s="565"/>
      <c r="R68" s="565"/>
      <c r="S68" s="565"/>
      <c r="T68" s="565"/>
      <c r="U68" s="565"/>
      <c r="V68" s="565"/>
      <c r="W68" s="565"/>
      <c r="X68" s="566"/>
      <c r="Y68" s="592"/>
      <c r="Z68" s="593"/>
      <c r="AA68" s="593"/>
      <c r="AB68" s="594"/>
    </row>
    <row r="69" spans="1:31" ht="18.75" customHeight="1">
      <c r="A69" s="139"/>
      <c r="B69" s="276"/>
      <c r="C69" s="270" t="s">
        <v>277</v>
      </c>
      <c r="D69" s="105"/>
      <c r="E69" s="105"/>
      <c r="F69" s="333"/>
      <c r="G69" s="271" t="s">
        <v>61</v>
      </c>
      <c r="H69" s="105" t="s">
        <v>303</v>
      </c>
      <c r="I69" s="105"/>
      <c r="J69" s="339"/>
      <c r="K69" s="340"/>
      <c r="L69" s="340"/>
      <c r="M69" s="105"/>
      <c r="N69" s="564" t="s">
        <v>291</v>
      </c>
      <c r="O69" s="565"/>
      <c r="P69" s="565"/>
      <c r="Q69" s="565"/>
      <c r="R69" s="565"/>
      <c r="S69" s="565"/>
      <c r="T69" s="565"/>
      <c r="U69" s="565"/>
      <c r="V69" s="565"/>
      <c r="W69" s="565"/>
      <c r="X69" s="566"/>
      <c r="Y69" s="592"/>
      <c r="Z69" s="593"/>
      <c r="AA69" s="593"/>
      <c r="AB69" s="594"/>
    </row>
    <row r="70" spans="1:31" ht="26.25" customHeight="1">
      <c r="A70" s="139"/>
      <c r="B70" s="276"/>
      <c r="C70" s="268" t="s">
        <v>278</v>
      </c>
      <c r="D70" s="189"/>
      <c r="E70" s="189"/>
      <c r="F70" s="334"/>
      <c r="G70" s="271" t="s">
        <v>61</v>
      </c>
      <c r="H70" s="105" t="s">
        <v>292</v>
      </c>
      <c r="I70" s="105"/>
      <c r="J70" s="339"/>
      <c r="K70" s="340"/>
      <c r="L70" s="340"/>
      <c r="M70" s="105"/>
      <c r="N70" s="567" t="s">
        <v>342</v>
      </c>
      <c r="O70" s="568"/>
      <c r="P70" s="568"/>
      <c r="Q70" s="568"/>
      <c r="R70" s="568"/>
      <c r="S70" s="568"/>
      <c r="T70" s="568"/>
      <c r="U70" s="568"/>
      <c r="V70" s="568"/>
      <c r="W70" s="568"/>
      <c r="X70" s="569"/>
      <c r="Y70" s="592"/>
      <c r="Z70" s="593"/>
      <c r="AA70" s="593"/>
      <c r="AB70" s="594"/>
    </row>
    <row r="71" spans="1:31" ht="26.25" customHeight="1">
      <c r="A71" s="139"/>
      <c r="B71" s="276"/>
      <c r="C71" s="266"/>
      <c r="F71" s="336"/>
      <c r="G71" s="271" t="s">
        <v>61</v>
      </c>
      <c r="H71" s="105" t="s">
        <v>293</v>
      </c>
      <c r="I71" s="105"/>
      <c r="J71" s="339"/>
      <c r="K71" s="340"/>
      <c r="L71" s="340"/>
      <c r="M71" s="105"/>
      <c r="N71" s="567" t="s">
        <v>343</v>
      </c>
      <c r="O71" s="568"/>
      <c r="P71" s="568"/>
      <c r="Q71" s="568"/>
      <c r="R71" s="568"/>
      <c r="S71" s="568"/>
      <c r="T71" s="568"/>
      <c r="U71" s="568"/>
      <c r="V71" s="568"/>
      <c r="W71" s="568"/>
      <c r="X71" s="569"/>
      <c r="Y71" s="592"/>
      <c r="Z71" s="593"/>
      <c r="AA71" s="593"/>
      <c r="AB71" s="594"/>
    </row>
    <row r="72" spans="1:31" ht="26.25" customHeight="1">
      <c r="A72" s="139"/>
      <c r="B72" s="276"/>
      <c r="C72" s="266"/>
      <c r="F72" s="336"/>
      <c r="G72" s="271" t="s">
        <v>61</v>
      </c>
      <c r="H72" s="105" t="s">
        <v>311</v>
      </c>
      <c r="I72" s="105"/>
      <c r="J72" s="339"/>
      <c r="K72" s="340"/>
      <c r="L72" s="340"/>
      <c r="M72" s="105"/>
      <c r="N72" s="567" t="s">
        <v>344</v>
      </c>
      <c r="O72" s="568"/>
      <c r="P72" s="568"/>
      <c r="Q72" s="568"/>
      <c r="R72" s="568"/>
      <c r="S72" s="568"/>
      <c r="T72" s="568"/>
      <c r="U72" s="568"/>
      <c r="V72" s="568"/>
      <c r="W72" s="568"/>
      <c r="X72" s="569"/>
      <c r="Y72" s="592"/>
      <c r="Z72" s="593"/>
      <c r="AA72" s="593"/>
      <c r="AB72" s="594"/>
    </row>
    <row r="73" spans="1:31" ht="26.25" customHeight="1">
      <c r="A73" s="139"/>
      <c r="B73" s="276"/>
      <c r="C73" s="266"/>
      <c r="F73" s="336"/>
      <c r="G73" s="271" t="s">
        <v>61</v>
      </c>
      <c r="H73" s="105" t="s">
        <v>312</v>
      </c>
      <c r="I73" s="105"/>
      <c r="J73" s="339"/>
      <c r="K73" s="340"/>
      <c r="L73" s="340"/>
      <c r="M73" s="105"/>
      <c r="N73" s="567" t="s">
        <v>345</v>
      </c>
      <c r="O73" s="568"/>
      <c r="P73" s="568"/>
      <c r="Q73" s="568"/>
      <c r="R73" s="568"/>
      <c r="S73" s="568"/>
      <c r="T73" s="568"/>
      <c r="U73" s="568"/>
      <c r="V73" s="568"/>
      <c r="W73" s="568"/>
      <c r="X73" s="569"/>
      <c r="Y73" s="592"/>
      <c r="Z73" s="593"/>
      <c r="AA73" s="593"/>
      <c r="AB73" s="594"/>
    </row>
    <row r="74" spans="1:31" ht="26.25" customHeight="1">
      <c r="A74" s="139"/>
      <c r="B74" s="276"/>
      <c r="C74" s="267"/>
      <c r="D74" s="111"/>
      <c r="E74" s="111"/>
      <c r="F74" s="335"/>
      <c r="G74" s="271" t="s">
        <v>61</v>
      </c>
      <c r="H74" s="105" t="s">
        <v>294</v>
      </c>
      <c r="I74" s="105"/>
      <c r="J74" s="339"/>
      <c r="K74" s="340"/>
      <c r="L74" s="340"/>
      <c r="M74" s="105"/>
      <c r="N74" s="567" t="s">
        <v>346</v>
      </c>
      <c r="O74" s="568"/>
      <c r="P74" s="568"/>
      <c r="Q74" s="568"/>
      <c r="R74" s="568"/>
      <c r="S74" s="568"/>
      <c r="T74" s="568"/>
      <c r="U74" s="568"/>
      <c r="V74" s="568"/>
      <c r="W74" s="568"/>
      <c r="X74" s="569"/>
      <c r="Y74" s="592"/>
      <c r="Z74" s="593"/>
      <c r="AA74" s="593"/>
      <c r="AB74" s="594"/>
    </row>
    <row r="75" spans="1:31" ht="26.25" customHeight="1">
      <c r="A75" s="139"/>
      <c r="B75" s="276"/>
      <c r="C75" s="268" t="s">
        <v>279</v>
      </c>
      <c r="D75" s="189"/>
      <c r="E75" s="189"/>
      <c r="F75" s="334"/>
      <c r="G75" s="271" t="s">
        <v>61</v>
      </c>
      <c r="H75" s="105" t="s">
        <v>295</v>
      </c>
      <c r="I75" s="105"/>
      <c r="J75" s="339"/>
      <c r="K75" s="340"/>
      <c r="L75" s="340"/>
      <c r="M75" s="105"/>
      <c r="N75" s="564" t="s">
        <v>298</v>
      </c>
      <c r="O75" s="565"/>
      <c r="P75" s="565"/>
      <c r="Q75" s="565"/>
      <c r="R75" s="565"/>
      <c r="S75" s="565"/>
      <c r="T75" s="565"/>
      <c r="U75" s="565"/>
      <c r="V75" s="565"/>
      <c r="W75" s="565"/>
      <c r="X75" s="566"/>
      <c r="Y75" s="592"/>
      <c r="Z75" s="593"/>
      <c r="AA75" s="593"/>
      <c r="AB75" s="594"/>
    </row>
    <row r="76" spans="1:31" ht="18.75" customHeight="1">
      <c r="A76" s="139"/>
      <c r="B76" s="276"/>
      <c r="C76" s="266"/>
      <c r="F76" s="336"/>
      <c r="G76" s="271" t="s">
        <v>61</v>
      </c>
      <c r="H76" s="105" t="s">
        <v>296</v>
      </c>
      <c r="I76" s="105"/>
      <c r="J76" s="339"/>
      <c r="K76" s="340"/>
      <c r="L76" s="340"/>
      <c r="M76" s="105"/>
      <c r="N76" s="564" t="s">
        <v>299</v>
      </c>
      <c r="O76" s="565"/>
      <c r="P76" s="565"/>
      <c r="Q76" s="565"/>
      <c r="R76" s="565"/>
      <c r="S76" s="565"/>
      <c r="T76" s="565"/>
      <c r="U76" s="565"/>
      <c r="V76" s="565"/>
      <c r="W76" s="565"/>
      <c r="X76" s="566"/>
      <c r="Y76" s="592"/>
      <c r="Z76" s="593"/>
      <c r="AA76" s="593"/>
      <c r="AB76" s="594"/>
    </row>
    <row r="77" spans="1:31" ht="18.75" customHeight="1">
      <c r="A77" s="139"/>
      <c r="B77" s="276"/>
      <c r="C77" s="267"/>
      <c r="D77" s="111"/>
      <c r="E77" s="111"/>
      <c r="F77" s="335"/>
      <c r="G77" s="271" t="s">
        <v>61</v>
      </c>
      <c r="H77" s="105" t="s">
        <v>297</v>
      </c>
      <c r="I77" s="105"/>
      <c r="J77" s="339"/>
      <c r="K77" s="340"/>
      <c r="L77" s="340"/>
      <c r="M77" s="105"/>
      <c r="N77" s="564" t="s">
        <v>300</v>
      </c>
      <c r="O77" s="565"/>
      <c r="P77" s="565"/>
      <c r="Q77" s="565"/>
      <c r="R77" s="565"/>
      <c r="S77" s="565"/>
      <c r="T77" s="565"/>
      <c r="U77" s="565"/>
      <c r="V77" s="565"/>
      <c r="W77" s="565"/>
      <c r="X77" s="566"/>
      <c r="Y77" s="592"/>
      <c r="Z77" s="593"/>
      <c r="AA77" s="593"/>
      <c r="AB77" s="594"/>
    </row>
    <row r="78" spans="1:31" ht="26.25" customHeight="1">
      <c r="A78" s="139"/>
      <c r="B78" s="276"/>
      <c r="C78" s="325" t="s">
        <v>280</v>
      </c>
      <c r="D78" s="189"/>
      <c r="E78" s="189"/>
      <c r="F78" s="334"/>
      <c r="G78" s="271" t="s">
        <v>61</v>
      </c>
      <c r="H78" s="105" t="s">
        <v>250</v>
      </c>
      <c r="I78" s="105"/>
      <c r="J78" s="339"/>
      <c r="K78" s="340"/>
      <c r="L78" s="340"/>
      <c r="M78" s="105"/>
      <c r="N78" s="564" t="s">
        <v>301</v>
      </c>
      <c r="O78" s="565"/>
      <c r="P78" s="565"/>
      <c r="Q78" s="565"/>
      <c r="R78" s="565"/>
      <c r="S78" s="565"/>
      <c r="T78" s="565"/>
      <c r="U78" s="565"/>
      <c r="V78" s="565"/>
      <c r="W78" s="565"/>
      <c r="X78" s="566"/>
      <c r="Y78" s="592"/>
      <c r="Z78" s="593"/>
      <c r="AA78" s="593"/>
      <c r="AB78" s="594"/>
    </row>
    <row r="79" spans="1:31" ht="26.25" customHeight="1">
      <c r="A79" s="139"/>
      <c r="B79" s="276"/>
      <c r="C79" s="267"/>
      <c r="D79" s="111"/>
      <c r="E79" s="111"/>
      <c r="F79" s="335"/>
      <c r="G79" s="324" t="s">
        <v>61</v>
      </c>
      <c r="H79" s="341" t="s">
        <v>330</v>
      </c>
      <c r="I79" s="341"/>
      <c r="J79" s="342"/>
      <c r="K79" s="343"/>
      <c r="L79" s="343"/>
      <c r="M79" s="341"/>
      <c r="N79" s="567" t="s">
        <v>331</v>
      </c>
      <c r="O79" s="568"/>
      <c r="P79" s="568"/>
      <c r="Q79" s="568"/>
      <c r="R79" s="568"/>
      <c r="S79" s="568"/>
      <c r="T79" s="568"/>
      <c r="U79" s="568"/>
      <c r="V79" s="568"/>
      <c r="W79" s="568"/>
      <c r="X79" s="569"/>
      <c r="Y79" s="592"/>
      <c r="Z79" s="593"/>
      <c r="AA79" s="593"/>
      <c r="AB79" s="594"/>
    </row>
    <row r="80" spans="1:31" ht="26.25" customHeight="1">
      <c r="A80" s="139"/>
      <c r="B80" s="276"/>
      <c r="C80" s="270" t="s">
        <v>281</v>
      </c>
      <c r="D80" s="105"/>
      <c r="E80" s="105"/>
      <c r="F80" s="333"/>
      <c r="G80" s="271" t="s">
        <v>61</v>
      </c>
      <c r="H80" s="105" t="s">
        <v>304</v>
      </c>
      <c r="I80" s="105"/>
      <c r="J80" s="339"/>
      <c r="K80" s="340"/>
      <c r="L80" s="340"/>
      <c r="M80" s="105"/>
      <c r="N80" s="564" t="s">
        <v>302</v>
      </c>
      <c r="O80" s="565"/>
      <c r="P80" s="565"/>
      <c r="Q80" s="565"/>
      <c r="R80" s="565"/>
      <c r="S80" s="565"/>
      <c r="T80" s="565"/>
      <c r="U80" s="565"/>
      <c r="V80" s="565"/>
      <c r="W80" s="565"/>
      <c r="X80" s="566"/>
      <c r="Y80" s="592"/>
      <c r="Z80" s="593"/>
      <c r="AA80" s="593"/>
      <c r="AB80" s="594"/>
      <c r="AE80" s="216"/>
    </row>
    <row r="81" spans="1:31" ht="26.25" customHeight="1">
      <c r="A81" s="139"/>
      <c r="B81" s="276"/>
      <c r="C81" s="272" t="s">
        <v>282</v>
      </c>
      <c r="D81" s="107"/>
      <c r="E81" s="107"/>
      <c r="F81" s="337"/>
      <c r="G81" s="273" t="s">
        <v>61</v>
      </c>
      <c r="H81" s="107" t="s">
        <v>305</v>
      </c>
      <c r="I81" s="107"/>
      <c r="J81" s="347"/>
      <c r="K81" s="348"/>
      <c r="L81" s="348"/>
      <c r="M81" s="107"/>
      <c r="N81" s="579" t="s">
        <v>349</v>
      </c>
      <c r="O81" s="580"/>
      <c r="P81" s="580"/>
      <c r="Q81" s="580"/>
      <c r="R81" s="580"/>
      <c r="S81" s="580"/>
      <c r="T81" s="580"/>
      <c r="U81" s="580"/>
      <c r="V81" s="580"/>
      <c r="W81" s="580"/>
      <c r="X81" s="581"/>
      <c r="Y81" s="595"/>
      <c r="Z81" s="596"/>
      <c r="AA81" s="596"/>
      <c r="AB81" s="597"/>
      <c r="AE81" s="216"/>
    </row>
    <row r="82" spans="1:31" ht="49.5" customHeight="1">
      <c r="A82" s="145"/>
      <c r="B82" s="209"/>
      <c r="C82" s="349" t="s">
        <v>319</v>
      </c>
      <c r="D82" s="560" t="s">
        <v>320</v>
      </c>
      <c r="E82" s="560"/>
      <c r="F82" s="560"/>
      <c r="G82" s="560"/>
      <c r="H82" s="560"/>
      <c r="I82" s="560"/>
      <c r="J82" s="350"/>
      <c r="K82" s="582"/>
      <c r="L82" s="582"/>
      <c r="M82" s="582"/>
      <c r="N82" s="582"/>
      <c r="O82" s="582"/>
      <c r="P82" s="582"/>
      <c r="Q82" s="582"/>
      <c r="R82" s="582"/>
      <c r="S82" s="582"/>
      <c r="T82" s="582"/>
      <c r="U82" s="582"/>
      <c r="V82" s="582"/>
      <c r="W82" s="582"/>
      <c r="X82" s="583"/>
      <c r="Y82" s="506"/>
      <c r="Z82" s="507"/>
      <c r="AA82" s="507"/>
      <c r="AB82" s="508"/>
    </row>
    <row r="83" spans="1:31" ht="15" customHeight="1">
      <c r="A83" s="155"/>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5"/>
      <c r="Z83" s="5"/>
      <c r="AA83" s="5"/>
      <c r="AB83" s="5"/>
      <c r="AE83" s="216"/>
    </row>
    <row r="84" spans="1:31" ht="15" customHeight="1">
      <c r="A84" s="243" t="s">
        <v>221</v>
      </c>
      <c r="Y84" s="1"/>
      <c r="Z84" s="1"/>
      <c r="AA84" s="1"/>
      <c r="AB84" s="1"/>
      <c r="AE84" s="216"/>
    </row>
    <row r="85" spans="1:31" ht="30" customHeight="1">
      <c r="A85" s="502" t="s">
        <v>360</v>
      </c>
      <c r="B85" s="464"/>
      <c r="C85" s="464"/>
      <c r="D85" s="464"/>
      <c r="E85" s="464"/>
      <c r="F85" s="464"/>
      <c r="G85" s="464"/>
      <c r="H85" s="464"/>
      <c r="I85" s="464"/>
      <c r="J85" s="464"/>
      <c r="K85" s="464"/>
      <c r="L85" s="464"/>
      <c r="M85" s="464"/>
      <c r="N85" s="464"/>
      <c r="O85" s="464"/>
      <c r="P85" s="464"/>
      <c r="Q85" s="464"/>
      <c r="R85" s="464"/>
      <c r="S85" s="464"/>
      <c r="T85" s="464"/>
      <c r="U85" s="464"/>
      <c r="V85" s="464"/>
      <c r="W85" s="464"/>
      <c r="X85" s="464"/>
      <c r="Y85" s="503" t="str">
        <f>IF(T86=TRUE,"確認済み","！ 確認の上☑にしてください")</f>
        <v>！ 確認の上☑にしてください</v>
      </c>
      <c r="Z85" s="504"/>
      <c r="AA85" s="504"/>
      <c r="AB85" s="505"/>
      <c r="AE85" s="216"/>
    </row>
    <row r="86" spans="1:31" ht="15" customHeight="1">
      <c r="A86" s="146"/>
      <c r="B86" s="109"/>
      <c r="C86" s="109"/>
      <c r="D86" s="109"/>
      <c r="E86" s="109"/>
      <c r="F86" s="109"/>
      <c r="G86" s="109"/>
      <c r="H86" s="109"/>
      <c r="I86" s="109"/>
      <c r="J86" s="109"/>
      <c r="K86" s="109"/>
      <c r="L86" s="109"/>
      <c r="M86" s="109"/>
      <c r="N86" s="109"/>
      <c r="O86" s="109"/>
      <c r="P86" s="109"/>
      <c r="Q86" s="109"/>
      <c r="R86" s="109"/>
      <c r="S86" s="109"/>
      <c r="T86" s="156" t="b">
        <v>0</v>
      </c>
      <c r="U86" s="109" t="s">
        <v>222</v>
      </c>
      <c r="V86" s="109"/>
      <c r="W86" s="109"/>
      <c r="X86" s="109"/>
      <c r="Y86" s="506"/>
      <c r="Z86" s="507"/>
      <c r="AA86" s="507"/>
      <c r="AB86" s="508"/>
      <c r="AE86" s="216"/>
    </row>
    <row r="87" spans="1:31" ht="15" customHeight="1">
      <c r="A87" s="124"/>
      <c r="AE87" s="216"/>
    </row>
    <row r="88" spans="1:31" ht="15" customHeight="1">
      <c r="D88" s="29" t="s">
        <v>223</v>
      </c>
      <c r="AE88" s="295" t="s">
        <v>224</v>
      </c>
    </row>
    <row r="89" spans="1:31" ht="15" customHeight="1">
      <c r="AE89" s="216"/>
    </row>
    <row r="90" spans="1:31" ht="15" customHeight="1">
      <c r="H90" s="246" t="s">
        <v>225</v>
      </c>
      <c r="I90" s="247"/>
      <c r="J90" s="29" t="s">
        <v>56</v>
      </c>
      <c r="K90" s="247"/>
      <c r="L90" s="29" t="s">
        <v>226</v>
      </c>
      <c r="M90" s="247"/>
      <c r="N90" s="29" t="s">
        <v>227</v>
      </c>
      <c r="O90" s="29"/>
      <c r="P90" s="71" t="s">
        <v>228</v>
      </c>
      <c r="Q90" s="71"/>
      <c r="R90" s="71"/>
      <c r="S90" s="109"/>
      <c r="T90" s="109"/>
      <c r="U90" s="109"/>
      <c r="V90" s="109"/>
      <c r="W90" s="109"/>
      <c r="X90" s="109"/>
      <c r="Y90" s="109"/>
      <c r="Z90" s="109"/>
      <c r="AA90" s="109"/>
      <c r="AB90" s="109"/>
      <c r="AE90" s="216"/>
    </row>
    <row r="127" spans="14:14" ht="15" customHeight="1">
      <c r="N127" s="127"/>
    </row>
  </sheetData>
  <sheetProtection algorithmName="SHA-512" hashValue="uW28wGCymF1NSE42m/Ippmx9kqh7e8o2t2LvqsKo59OkvgQhKEdJjW1rN1Kd/VAAi/ohBMbpYXoHWZOnPDVapQ==" saltValue="HKTQrUNJIdxxEAPzuv3wRw==" spinCount="100000" sheet="1" objects="1" scenarios="1"/>
  <mergeCells count="59">
    <mergeCell ref="Y49:AB50"/>
    <mergeCell ref="Y51:AB81"/>
    <mergeCell ref="N74:X74"/>
    <mergeCell ref="N73:X73"/>
    <mergeCell ref="N72:X72"/>
    <mergeCell ref="N71:X71"/>
    <mergeCell ref="N77:X77"/>
    <mergeCell ref="N76:X76"/>
    <mergeCell ref="N69:X69"/>
    <mergeCell ref="N68:X68"/>
    <mergeCell ref="N62:X62"/>
    <mergeCell ref="N60:X60"/>
    <mergeCell ref="N58:X58"/>
    <mergeCell ref="N61:X61"/>
    <mergeCell ref="A85:X85"/>
    <mergeCell ref="Y85:AB86"/>
    <mergeCell ref="N55:X55"/>
    <mergeCell ref="N56:X56"/>
    <mergeCell ref="N57:X57"/>
    <mergeCell ref="N81:X81"/>
    <mergeCell ref="N80:X80"/>
    <mergeCell ref="N78:X78"/>
    <mergeCell ref="K82:X82"/>
    <mergeCell ref="Y82:AB82"/>
    <mergeCell ref="N79:X79"/>
    <mergeCell ref="N63:X63"/>
    <mergeCell ref="N64:X64"/>
    <mergeCell ref="N65:X65"/>
    <mergeCell ref="N66:X66"/>
    <mergeCell ref="N67:X67"/>
    <mergeCell ref="B32:X32"/>
    <mergeCell ref="Y32:AB34"/>
    <mergeCell ref="K33:W33"/>
    <mergeCell ref="D82:I82"/>
    <mergeCell ref="Y40:AB41"/>
    <mergeCell ref="B41:X41"/>
    <mergeCell ref="Y42:AB44"/>
    <mergeCell ref="Y45:AB48"/>
    <mergeCell ref="N75:X75"/>
    <mergeCell ref="N70:X70"/>
    <mergeCell ref="N39:W39"/>
    <mergeCell ref="N59:X59"/>
    <mergeCell ref="B36:AB36"/>
    <mergeCell ref="C54:F54"/>
    <mergeCell ref="G54:M54"/>
    <mergeCell ref="N54:X54"/>
    <mergeCell ref="Y24:AB25"/>
    <mergeCell ref="M26:X28"/>
    <mergeCell ref="B29:X29"/>
    <mergeCell ref="Y29:AB31"/>
    <mergeCell ref="Q30:X31"/>
    <mergeCell ref="P30:P31"/>
    <mergeCell ref="A1:C1"/>
    <mergeCell ref="W1:AB1"/>
    <mergeCell ref="Y15:AB15"/>
    <mergeCell ref="A19:AB19"/>
    <mergeCell ref="Y22:AB23"/>
    <mergeCell ref="L23:W23"/>
    <mergeCell ref="Y21:AB21"/>
  </mergeCells>
  <phoneticPr fontId="1"/>
  <conditionalFormatting sqref="B36:AB36">
    <cfRule type="containsBlanks" dxfId="55" priority="52">
      <formula>LEN(TRIM(B36))=0</formula>
    </cfRule>
  </conditionalFormatting>
  <conditionalFormatting sqref="C52:C53">
    <cfRule type="expression" dxfId="54" priority="3">
      <formula>$J$49=TRUE</formula>
    </cfRule>
  </conditionalFormatting>
  <conditionalFormatting sqref="C55:C57">
    <cfRule type="expression" dxfId="53" priority="14">
      <formula>COUNTIF($G55:$G55,"〔　〕")&lt;COUNTA($H55:$H55)</formula>
    </cfRule>
  </conditionalFormatting>
  <conditionalFormatting sqref="C58">
    <cfRule type="expression" dxfId="52" priority="13">
      <formula>COUNTIF($G58:$G59,"〔　〕")&lt;COUNTA($H58:$H59)</formula>
    </cfRule>
    <cfRule type="expression" dxfId="51" priority="20">
      <formula>$G$59&lt;&gt;"〔　〕"</formula>
    </cfRule>
  </conditionalFormatting>
  <conditionalFormatting sqref="C60">
    <cfRule type="expression" dxfId="50" priority="12">
      <formula>COUNTIF($G60:$G61,"〔　〕")&lt;COUNTA($H60:$H61)</formula>
    </cfRule>
    <cfRule type="expression" dxfId="49" priority="19">
      <formula>$G$61&lt;&gt;"〔　〕"</formula>
    </cfRule>
  </conditionalFormatting>
  <conditionalFormatting sqref="C62">
    <cfRule type="expression" dxfId="48" priority="18">
      <formula>COUNTIF($G62:$G67,"〔　〕")&lt;COUNTA($H62:$H67)</formula>
    </cfRule>
  </conditionalFormatting>
  <conditionalFormatting sqref="C68:C69">
    <cfRule type="expression" dxfId="47" priority="10">
      <formula>COUNTIF($G68:$G68,"〔　〕")&lt;COUNTA($H68:$H68)</formula>
    </cfRule>
  </conditionalFormatting>
  <conditionalFormatting sqref="C70">
    <cfRule type="expression" dxfId="46" priority="9">
      <formula>COUNTIF($G70:$G74,"〔　〕")&lt;COUNTA($H70:$H74)</formula>
    </cfRule>
  </conditionalFormatting>
  <conditionalFormatting sqref="C75">
    <cfRule type="expression" dxfId="45" priority="8">
      <formula>COUNTIF($G75:$G77,"〔　〕")&lt;COUNTA($H75:$H77)</formula>
    </cfRule>
  </conditionalFormatting>
  <conditionalFormatting sqref="C78:C79">
    <cfRule type="expression" dxfId="44" priority="7">
      <formula>COUNTIF($G78:$G79,"〔　〕")&lt;COUNTA($H78:$H79)</formula>
    </cfRule>
  </conditionalFormatting>
  <conditionalFormatting sqref="C80:C81">
    <cfRule type="expression" dxfId="43" priority="5">
      <formula>COUNTIF($G80:$G80,"〔　〕")&lt;COUNTA($H80:$H80)</formula>
    </cfRule>
  </conditionalFormatting>
  <conditionalFormatting sqref="D3">
    <cfRule type="containsBlanks" dxfId="42" priority="36">
      <formula>LEN(TRIM(D3))=0</formula>
    </cfRule>
  </conditionalFormatting>
  <conditionalFormatting sqref="G55:M81">
    <cfRule type="expression" dxfId="41" priority="16">
      <formula>$G55&lt;&gt;"〔　〕"</formula>
    </cfRule>
  </conditionalFormatting>
  <conditionalFormatting sqref="K82:X82">
    <cfRule type="containsBlanks" dxfId="40" priority="34">
      <formula>LEN(TRIM(K82))=0</formula>
    </cfRule>
  </conditionalFormatting>
  <conditionalFormatting sqref="L23:W23">
    <cfRule type="notContainsBlanks" dxfId="39" priority="40">
      <formula>LEN(TRIM(L23))&gt;0</formula>
    </cfRule>
    <cfRule type="expression" dxfId="38" priority="42" stopIfTrue="1">
      <formula>$H$23=TRUE</formula>
    </cfRule>
    <cfRule type="containsBlanks" dxfId="37" priority="43">
      <formula>LEN(TRIM(L23))=0</formula>
    </cfRule>
  </conditionalFormatting>
  <conditionalFormatting sqref="M26:X29">
    <cfRule type="expression" dxfId="36" priority="23" stopIfTrue="1">
      <formula>OR($F$25=TRUE,$G$26=TRUE,$G$27=TRUE,$G$28=TRUE)</formula>
    </cfRule>
    <cfRule type="containsBlanks" dxfId="35" priority="24">
      <formula>LEN(TRIM(M26))=0</formula>
    </cfRule>
  </conditionalFormatting>
  <conditionalFormatting sqref="P30:Q30">
    <cfRule type="expression" dxfId="34" priority="4">
      <formula>$B$30=TRUE</formula>
    </cfRule>
  </conditionalFormatting>
  <conditionalFormatting sqref="Y29 Y49">
    <cfRule type="containsText" dxfId="33" priority="44" operator="containsText" text="してください">
      <formula>NOT(ISERROR(SEARCH("してください",Y29)))</formula>
    </cfRule>
  </conditionalFormatting>
  <conditionalFormatting sqref="Y32">
    <cfRule type="containsText" dxfId="32" priority="47" operator="containsText" text="してください">
      <formula>NOT(ISERROR(SEARCH("してください",Y32)))</formula>
    </cfRule>
  </conditionalFormatting>
  <conditionalFormatting sqref="Y16:AB20 Y22:AB37 Y21">
    <cfRule type="containsText" dxfId="31" priority="25" operator="containsText" text="してください">
      <formula>NOT(ISERROR(SEARCH("してください",Y16)))</formula>
    </cfRule>
  </conditionalFormatting>
  <conditionalFormatting sqref="Y40:AB48">
    <cfRule type="containsText" dxfId="30" priority="29" operator="containsText" text="してください">
      <formula>NOT(ISERROR(SEARCH("してください",Y40)))</formula>
    </cfRule>
  </conditionalFormatting>
  <conditionalFormatting sqref="Y51:AB81">
    <cfRule type="containsText" dxfId="29" priority="22" operator="containsText" text="してください">
      <formula>NOT(ISERROR(SEARCH("してください",Y51)))</formula>
    </cfRule>
  </conditionalFormatting>
  <conditionalFormatting sqref="Y85:AB86">
    <cfRule type="containsText" dxfId="28" priority="46" operator="containsText" text="してください">
      <formula>NOT(ISERROR(SEARCH("してください",Y85)))</formula>
    </cfRule>
  </conditionalFormatting>
  <conditionalFormatting sqref="K33:W33">
    <cfRule type="expression" dxfId="27" priority="1" stopIfTrue="1">
      <formula>AND($B$33=TRUE,$K$33&lt;&gt;"")</formula>
    </cfRule>
    <cfRule type="expression" dxfId="26" priority="2">
      <formula>$B$33=TRUE</formula>
    </cfRule>
  </conditionalFormatting>
  <dataValidations count="8">
    <dataValidation type="list" showInputMessage="1" showErrorMessage="1" prompt="プルダウンリストから選択してください" sqref="C46:C48" xr:uid="{78FBC9BB-DFE1-40B9-AAEC-42C141DDC8D5}">
      <formula1>"〔　〕,〔１〕,〔２〕,〔３〕,〔×〕"</formula1>
    </dataValidation>
    <dataValidation imeMode="on" allowBlank="1" showInputMessage="1" showErrorMessage="1" prompt="「希望あり」を選択の場合、理由や具体的な希望をご記入ください。" sqref="M26:X28" xr:uid="{0B73D7F9-A676-4D61-B71B-48E58DB2CA60}"/>
    <dataValidation imeMode="on" allowBlank="1" showInputMessage="1" showErrorMessage="1" prompt="「弱」を選択の場合、状況をご記入してください。" sqref="L23:W23" xr:uid="{2C5E5E5D-F3D1-4F8E-B6EB-5A896612B5A7}"/>
    <dataValidation allowBlank="1" showInputMessage="1" showErrorMessage="1" prompt="「弱」を選択の場合、状況をご記入してください。" sqref="M24:W25 M29:W29 L24:L29 L31:O32 L34:O37" xr:uid="{66BF56DD-45AD-416D-B756-42DB97680AAD}"/>
    <dataValidation type="list" allowBlank="1" showInputMessage="1" showErrorMessage="1" sqref="K44" xr:uid="{762B2E90-F88E-448A-B7E1-1FAD424F2141}">
      <formula1>"○,①,②,　"</formula1>
    </dataValidation>
    <dataValidation type="list" showInputMessage="1" showErrorMessage="1" prompt="プルダウンリストから選択してください" sqref="B43:B44" xr:uid="{73530EBA-F1D6-49E7-A50B-E4F6819958DE}">
      <formula1>"〔　〕,〔○〕,〔１〕,〔２〕"</formula1>
    </dataValidation>
    <dataValidation type="list" showInputMessage="1" showErrorMessage="1" prompt="プルダウンリストから選択してください" sqref="G55:G81" xr:uid="{82E592F9-B529-42AA-B347-9C33EDB42853}">
      <formula1>"〔　〕,〔１〕,〔２〕,〔３〕,〔４〕,〔５〕"</formula1>
    </dataValidation>
    <dataValidation imeMode="on" allowBlank="1" showInputMessage="1" showErrorMessage="1" sqref="K33:W33" xr:uid="{70C63382-DE0A-402D-BAF6-BBD4BFD4D05A}"/>
  </dataValidations>
  <printOptions horizontalCentered="1"/>
  <pageMargins left="0.59055118110236227" right="0.59055118110236227" top="0.55118110236220474" bottom="0.47244094488188981" header="0.39370078740157483" footer="0.31496062992125984"/>
  <pageSetup paperSize="9" scale="88" fitToHeight="0" orientation="portrait" r:id="rId1"/>
  <headerFooter>
    <oddHeader xml:space="preserve">&amp;R
</oddHeader>
    <oddFooter>&amp;C&amp;10&amp;P</oddFooter>
  </headerFooter>
  <rowBreaks count="1" manualBreakCount="1">
    <brk id="92"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47625</xdr:colOff>
                    <xdr:row>22</xdr:row>
                    <xdr:rowOff>66675</xdr:rowOff>
                  </from>
                  <to>
                    <xdr:col>1</xdr:col>
                    <xdr:colOff>285750</xdr:colOff>
                    <xdr:row>22</xdr:row>
                    <xdr:rowOff>314325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4</xdr:col>
                    <xdr:colOff>57150</xdr:colOff>
                    <xdr:row>22</xdr:row>
                    <xdr:rowOff>66675</xdr:rowOff>
                  </from>
                  <to>
                    <xdr:col>5</xdr:col>
                    <xdr:colOff>19050</xdr:colOff>
                    <xdr:row>22</xdr:row>
                    <xdr:rowOff>314325</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7</xdr:col>
                    <xdr:colOff>47625</xdr:colOff>
                    <xdr:row>22</xdr:row>
                    <xdr:rowOff>66675</xdr:rowOff>
                  </from>
                  <to>
                    <xdr:col>8</xdr:col>
                    <xdr:colOff>19050</xdr:colOff>
                    <xdr:row>22</xdr:row>
                    <xdr:rowOff>314325</xdr:rowOff>
                  </to>
                </anchor>
              </controlPr>
            </control>
          </mc:Choice>
        </mc:AlternateContent>
        <mc:AlternateContent xmlns:mc="http://schemas.openxmlformats.org/markup-compatibility/2006">
          <mc:Choice Requires="x14">
            <control shapeId="31750" r:id="rId7" name="Check Box 35">
              <controlPr defaultSize="0" autoFill="0" autoLine="0" autoPict="0">
                <anchor moveWithCells="1">
                  <from>
                    <xdr:col>9</xdr:col>
                    <xdr:colOff>57150</xdr:colOff>
                    <xdr:row>48</xdr:row>
                    <xdr:rowOff>66675</xdr:rowOff>
                  </from>
                  <to>
                    <xdr:col>10</xdr:col>
                    <xdr:colOff>47625</xdr:colOff>
                    <xdr:row>49</xdr:row>
                    <xdr:rowOff>57150</xdr:rowOff>
                  </to>
                </anchor>
              </controlPr>
            </control>
          </mc:Choice>
        </mc:AlternateContent>
        <mc:AlternateContent xmlns:mc="http://schemas.openxmlformats.org/markup-compatibility/2006">
          <mc:Choice Requires="x14">
            <control shapeId="31751" r:id="rId8" name="Check Box 36">
              <controlPr defaultSize="0" autoFill="0" autoLine="0" autoPict="0">
                <anchor moveWithCells="1">
                  <from>
                    <xdr:col>13</xdr:col>
                    <xdr:colOff>76200</xdr:colOff>
                    <xdr:row>48</xdr:row>
                    <xdr:rowOff>66675</xdr:rowOff>
                  </from>
                  <to>
                    <xdr:col>14</xdr:col>
                    <xdr:colOff>57150</xdr:colOff>
                    <xdr:row>49</xdr:row>
                    <xdr:rowOff>57150</xdr:rowOff>
                  </to>
                </anchor>
              </controlPr>
            </control>
          </mc:Choice>
        </mc:AlternateContent>
        <mc:AlternateContent xmlns:mc="http://schemas.openxmlformats.org/markup-compatibility/2006">
          <mc:Choice Requires="x14">
            <control shapeId="31752" r:id="rId9" name="Check Box 37">
              <controlPr defaultSize="0" autoFill="0" autoLine="0" autoPict="0">
                <anchor moveWithCells="1">
                  <from>
                    <xdr:col>1</xdr:col>
                    <xdr:colOff>57150</xdr:colOff>
                    <xdr:row>23</xdr:row>
                    <xdr:rowOff>180975</xdr:rowOff>
                  </from>
                  <to>
                    <xdr:col>1</xdr:col>
                    <xdr:colOff>285750</xdr:colOff>
                    <xdr:row>25</xdr:row>
                    <xdr:rowOff>38100</xdr:rowOff>
                  </to>
                </anchor>
              </controlPr>
            </control>
          </mc:Choice>
        </mc:AlternateContent>
        <mc:AlternateContent xmlns:mc="http://schemas.openxmlformats.org/markup-compatibility/2006">
          <mc:Choice Requires="x14">
            <control shapeId="31753" r:id="rId10" name="Check Box 38">
              <controlPr defaultSize="0" autoFill="0" autoLine="0" autoPict="0">
                <anchor moveWithCells="1">
                  <from>
                    <xdr:col>5</xdr:col>
                    <xdr:colOff>57150</xdr:colOff>
                    <xdr:row>23</xdr:row>
                    <xdr:rowOff>180975</xdr:rowOff>
                  </from>
                  <to>
                    <xdr:col>6</xdr:col>
                    <xdr:colOff>19050</xdr:colOff>
                    <xdr:row>25</xdr:row>
                    <xdr:rowOff>38100</xdr:rowOff>
                  </to>
                </anchor>
              </controlPr>
            </control>
          </mc:Choice>
        </mc:AlternateContent>
        <mc:AlternateContent xmlns:mc="http://schemas.openxmlformats.org/markup-compatibility/2006">
          <mc:Choice Requires="x14">
            <control shapeId="31754" r:id="rId11" name="Check Box 40">
              <controlPr defaultSize="0" autoFill="0" autoLine="0" autoPict="0">
                <anchor moveWithCells="1">
                  <from>
                    <xdr:col>19</xdr:col>
                    <xdr:colOff>38100</xdr:colOff>
                    <xdr:row>84</xdr:row>
                    <xdr:rowOff>352425</xdr:rowOff>
                  </from>
                  <to>
                    <xdr:col>20</xdr:col>
                    <xdr:colOff>9525</xdr:colOff>
                    <xdr:row>86</xdr:row>
                    <xdr:rowOff>28575</xdr:rowOff>
                  </to>
                </anchor>
              </controlPr>
            </control>
          </mc:Choice>
        </mc:AlternateContent>
        <mc:AlternateContent xmlns:mc="http://schemas.openxmlformats.org/markup-compatibility/2006">
          <mc:Choice Requires="x14">
            <control shapeId="31755" r:id="rId12" name="Check Box 41">
              <controlPr defaultSize="0" autoFill="0" autoLine="0" autoPict="0">
                <anchor moveWithCells="1">
                  <from>
                    <xdr:col>6</xdr:col>
                    <xdr:colOff>66675</xdr:colOff>
                    <xdr:row>24</xdr:row>
                    <xdr:rowOff>180975</xdr:rowOff>
                  </from>
                  <to>
                    <xdr:col>6</xdr:col>
                    <xdr:colOff>314325</xdr:colOff>
                    <xdr:row>26</xdr:row>
                    <xdr:rowOff>38100</xdr:rowOff>
                  </to>
                </anchor>
              </controlPr>
            </control>
          </mc:Choice>
        </mc:AlternateContent>
        <mc:AlternateContent xmlns:mc="http://schemas.openxmlformats.org/markup-compatibility/2006">
          <mc:Choice Requires="x14">
            <control shapeId="31756" r:id="rId13" name="Check Box 42">
              <controlPr defaultSize="0" autoFill="0" autoLine="0" autoPict="0">
                <anchor moveWithCells="1">
                  <from>
                    <xdr:col>6</xdr:col>
                    <xdr:colOff>66675</xdr:colOff>
                    <xdr:row>25</xdr:row>
                    <xdr:rowOff>161925</xdr:rowOff>
                  </from>
                  <to>
                    <xdr:col>6</xdr:col>
                    <xdr:colOff>314325</xdr:colOff>
                    <xdr:row>27</xdr:row>
                    <xdr:rowOff>28575</xdr:rowOff>
                  </to>
                </anchor>
              </controlPr>
            </control>
          </mc:Choice>
        </mc:AlternateContent>
        <mc:AlternateContent xmlns:mc="http://schemas.openxmlformats.org/markup-compatibility/2006">
          <mc:Choice Requires="x14">
            <control shapeId="31757" r:id="rId14" name="Check Box 43">
              <controlPr defaultSize="0" autoFill="0" autoLine="0" autoPict="0">
                <anchor moveWithCells="1">
                  <from>
                    <xdr:col>6</xdr:col>
                    <xdr:colOff>66675</xdr:colOff>
                    <xdr:row>26</xdr:row>
                    <xdr:rowOff>180975</xdr:rowOff>
                  </from>
                  <to>
                    <xdr:col>6</xdr:col>
                    <xdr:colOff>314325</xdr:colOff>
                    <xdr:row>28</xdr:row>
                    <xdr:rowOff>38100</xdr:rowOff>
                  </to>
                </anchor>
              </controlPr>
            </control>
          </mc:Choice>
        </mc:AlternateContent>
        <mc:AlternateContent xmlns:mc="http://schemas.openxmlformats.org/markup-compatibility/2006">
          <mc:Choice Requires="x14">
            <control shapeId="31758" r:id="rId15" name="Check Box 44">
              <controlPr defaultSize="0" autoFill="0" autoLine="0" autoPict="0">
                <anchor moveWithCells="1">
                  <from>
                    <xdr:col>1</xdr:col>
                    <xdr:colOff>57150</xdr:colOff>
                    <xdr:row>28</xdr:row>
                    <xdr:rowOff>561975</xdr:rowOff>
                  </from>
                  <to>
                    <xdr:col>1</xdr:col>
                    <xdr:colOff>285750</xdr:colOff>
                    <xdr:row>30</xdr:row>
                    <xdr:rowOff>38100</xdr:rowOff>
                  </to>
                </anchor>
              </controlPr>
            </control>
          </mc:Choice>
        </mc:AlternateContent>
        <mc:AlternateContent xmlns:mc="http://schemas.openxmlformats.org/markup-compatibility/2006">
          <mc:Choice Requires="x14">
            <control shapeId="31759" r:id="rId16" name="Check Box 45">
              <controlPr defaultSize="0" autoFill="0" autoLine="0" autoPict="0">
                <anchor moveWithCells="1">
                  <from>
                    <xdr:col>1</xdr:col>
                    <xdr:colOff>57150</xdr:colOff>
                    <xdr:row>29</xdr:row>
                    <xdr:rowOff>161925</xdr:rowOff>
                  </from>
                  <to>
                    <xdr:col>1</xdr:col>
                    <xdr:colOff>285750</xdr:colOff>
                    <xdr:row>31</xdr:row>
                    <xdr:rowOff>28575</xdr:rowOff>
                  </to>
                </anchor>
              </controlPr>
            </control>
          </mc:Choice>
        </mc:AlternateContent>
        <mc:AlternateContent xmlns:mc="http://schemas.openxmlformats.org/markup-compatibility/2006">
          <mc:Choice Requires="x14">
            <control shapeId="31760" r:id="rId17" name="Check Box 35">
              <controlPr defaultSize="0" autoFill="0" autoLine="0" autoPict="0">
                <anchor moveWithCells="1">
                  <from>
                    <xdr:col>5</xdr:col>
                    <xdr:colOff>57150</xdr:colOff>
                    <xdr:row>23</xdr:row>
                    <xdr:rowOff>180975</xdr:rowOff>
                  </from>
                  <to>
                    <xdr:col>6</xdr:col>
                    <xdr:colOff>19050</xdr:colOff>
                    <xdr:row>25</xdr:row>
                    <xdr:rowOff>38100</xdr:rowOff>
                  </to>
                </anchor>
              </controlPr>
            </control>
          </mc:Choice>
        </mc:AlternateContent>
        <mc:AlternateContent xmlns:mc="http://schemas.openxmlformats.org/markup-compatibility/2006">
          <mc:Choice Requires="x14">
            <control shapeId="31761" r:id="rId18" name="Check Box 38">
              <controlPr defaultSize="0" autoFill="0" autoLine="0" autoPict="0">
                <anchor moveWithCells="1">
                  <from>
                    <xdr:col>6</xdr:col>
                    <xdr:colOff>66675</xdr:colOff>
                    <xdr:row>24</xdr:row>
                    <xdr:rowOff>180975</xdr:rowOff>
                  </from>
                  <to>
                    <xdr:col>6</xdr:col>
                    <xdr:colOff>314325</xdr:colOff>
                    <xdr:row>26</xdr:row>
                    <xdr:rowOff>38100</xdr:rowOff>
                  </to>
                </anchor>
              </controlPr>
            </control>
          </mc:Choice>
        </mc:AlternateContent>
        <mc:AlternateContent xmlns:mc="http://schemas.openxmlformats.org/markup-compatibility/2006">
          <mc:Choice Requires="x14">
            <control shapeId="31748" r:id="rId19" name="Check Box 33">
              <controlPr defaultSize="0" autoFill="0" autoLine="0" autoPict="0">
                <anchor moveWithCells="1">
                  <from>
                    <xdr:col>1</xdr:col>
                    <xdr:colOff>57150</xdr:colOff>
                    <xdr:row>32</xdr:row>
                    <xdr:rowOff>0</xdr:rowOff>
                  </from>
                  <to>
                    <xdr:col>1</xdr:col>
                    <xdr:colOff>285750</xdr:colOff>
                    <xdr:row>33</xdr:row>
                    <xdr:rowOff>38100</xdr:rowOff>
                  </to>
                </anchor>
              </controlPr>
            </control>
          </mc:Choice>
        </mc:AlternateContent>
        <mc:AlternateContent xmlns:mc="http://schemas.openxmlformats.org/markup-compatibility/2006">
          <mc:Choice Requires="x14">
            <control shapeId="31749" r:id="rId20" name="Check Box 34">
              <controlPr defaultSize="0" autoFill="0" autoLine="0" autoPict="0">
                <anchor moveWithCells="1">
                  <from>
                    <xdr:col>1</xdr:col>
                    <xdr:colOff>57150</xdr:colOff>
                    <xdr:row>32</xdr:row>
                    <xdr:rowOff>190500</xdr:rowOff>
                  </from>
                  <to>
                    <xdr:col>1</xdr:col>
                    <xdr:colOff>285750</xdr:colOff>
                    <xdr:row>34</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6FF4-AD9D-4510-AEDA-01D83CADE527}">
  <sheetPr>
    <tabColor theme="7" tint="-0.499984740745262"/>
  </sheetPr>
  <dimension ref="A1:AS35"/>
  <sheetViews>
    <sheetView showGridLines="0" zoomScale="115" zoomScaleNormal="115" zoomScaleSheetLayoutView="130" workbookViewId="0">
      <selection activeCell="N5" sqref="N5"/>
    </sheetView>
  </sheetViews>
  <sheetFormatPr defaultColWidth="3.5" defaultRowHeight="18.75" customHeight="1"/>
  <cols>
    <col min="1" max="1" width="3.5" style="7"/>
    <col min="2" max="3" width="1.25" style="8" customWidth="1"/>
    <col min="4" max="4" width="4.5" style="8" customWidth="1"/>
    <col min="5" max="5" width="3.125" style="8" customWidth="1"/>
    <col min="6" max="7" width="3.5" style="8" customWidth="1"/>
    <col min="8" max="8" width="1.25" style="8" customWidth="1"/>
    <col min="9" max="9" width="1.5" style="8" customWidth="1"/>
    <col min="10" max="10" width="3.5" style="7" customWidth="1"/>
    <col min="11" max="12" width="3.5" style="7"/>
    <col min="13" max="13" width="3.5" style="7" customWidth="1"/>
    <col min="14" max="14" width="3.5" style="7"/>
    <col min="15" max="15" width="3.5" style="7" customWidth="1"/>
    <col min="16" max="16" width="3.5" style="7"/>
    <col min="17" max="17" width="3.5" style="7" customWidth="1"/>
    <col min="18" max="18" width="3.5" style="7"/>
    <col min="19" max="22" width="3.5" style="7" customWidth="1"/>
    <col min="23" max="23" width="3.75" style="7" customWidth="1"/>
    <col min="24" max="24" width="5.75" style="7" customWidth="1"/>
    <col min="25" max="25" width="4.75" style="7" customWidth="1"/>
    <col min="26" max="27" width="4.875" style="7" customWidth="1"/>
    <col min="28" max="28" width="3.5" style="7"/>
    <col min="29" max="29" width="10.5" style="7" customWidth="1"/>
    <col min="30" max="30" width="3.5" style="7"/>
    <col min="31" max="31" width="9.5" style="7" customWidth="1"/>
    <col min="32" max="33" width="3.5" style="7"/>
    <col min="34" max="38" width="6.5" style="7" bestFit="1" customWidth="1"/>
    <col min="39" max="39" width="6.5" bestFit="1" customWidth="1"/>
    <col min="40" max="44" width="6.5" style="7" bestFit="1" customWidth="1"/>
    <col min="45" max="45" width="3.5" style="7"/>
    <col min="46" max="53" width="3.5" style="7" customWidth="1"/>
    <col min="54" max="16384" width="3.5" style="7"/>
  </cols>
  <sheetData>
    <row r="1" spans="1:45" ht="23.25" customHeight="1" thickBot="1">
      <c r="B1" s="393" t="s">
        <v>252</v>
      </c>
      <c r="C1" s="394"/>
      <c r="D1" s="394"/>
      <c r="E1" s="395"/>
      <c r="F1" s="30"/>
      <c r="G1" s="30"/>
      <c r="H1" s="30"/>
      <c r="I1" s="30"/>
      <c r="J1" s="29"/>
      <c r="K1" s="29"/>
      <c r="L1" s="29"/>
      <c r="M1" s="29"/>
      <c r="N1" s="29"/>
      <c r="O1" s="29"/>
      <c r="P1" s="29"/>
      <c r="Q1" s="29"/>
      <c r="R1" s="29"/>
      <c r="S1" s="29"/>
      <c r="T1" s="29"/>
      <c r="U1" s="29"/>
      <c r="V1" s="29"/>
      <c r="W1" s="376" t="s">
        <v>68</v>
      </c>
      <c r="X1" s="377"/>
      <c r="Y1" s="377"/>
      <c r="Z1" s="377"/>
      <c r="AA1" s="378"/>
      <c r="AC1" s="226" t="s">
        <v>2</v>
      </c>
      <c r="AD1" s="218"/>
      <c r="AM1" s="7"/>
    </row>
    <row r="2" spans="1:45" ht="27" customHeight="1">
      <c r="B2" s="31"/>
      <c r="C2" s="32"/>
      <c r="D2" s="119" t="s">
        <v>5</v>
      </c>
      <c r="E2" s="117">
        <f>'様式1 意向調査書（全員提出）'!E2+1</f>
        <v>8</v>
      </c>
      <c r="F2" s="121" t="str">
        <f>"年度（"&amp;(IF(E2="","　",2018+E2)&amp;"年度）熊本市立学校 特例任用（校長）選考 申込書")</f>
        <v>年度（2026年度）熊本市立学校 特例任用（校長）選考 申込書</v>
      </c>
      <c r="G2" s="31"/>
      <c r="H2" s="31"/>
      <c r="I2" s="31"/>
      <c r="J2" s="31"/>
      <c r="K2" s="31"/>
      <c r="L2" s="31"/>
      <c r="M2" s="31"/>
      <c r="N2" s="31"/>
      <c r="O2" s="31"/>
      <c r="P2" s="31"/>
      <c r="Q2" s="31"/>
      <c r="R2" s="31"/>
      <c r="S2" s="31"/>
      <c r="T2" s="31"/>
      <c r="U2" s="31"/>
      <c r="V2" s="31"/>
      <c r="W2" s="29"/>
      <c r="X2" s="296"/>
      <c r="Y2" s="296"/>
      <c r="Z2" s="296"/>
      <c r="AA2" s="296"/>
      <c r="AC2" s="232">
        <f>IF(E2="","",DATE((2018+E2),3,31))</f>
        <v>46112</v>
      </c>
      <c r="AD2" s="218"/>
      <c r="AM2" s="7"/>
    </row>
    <row r="3" spans="1:45" ht="14.25" customHeight="1">
      <c r="A3" s="9"/>
      <c r="B3" s="31"/>
      <c r="C3" s="31"/>
      <c r="D3" s="31"/>
      <c r="E3" s="34" t="str">
        <f>IF(E2="","↑セルE2に和暦年度の数字を入力してください","")</f>
        <v/>
      </c>
      <c r="F3" s="29"/>
      <c r="G3" s="29"/>
      <c r="H3" s="29"/>
      <c r="I3" s="29"/>
      <c r="J3" s="29"/>
      <c r="K3" s="29"/>
      <c r="L3" s="29"/>
      <c r="M3" s="29"/>
      <c r="N3" s="29"/>
      <c r="O3" s="29"/>
      <c r="P3" s="29"/>
      <c r="Q3" s="29"/>
      <c r="R3" s="29"/>
      <c r="S3" s="29"/>
      <c r="T3" s="29"/>
      <c r="U3" s="29"/>
      <c r="V3" s="29"/>
      <c r="W3" s="29"/>
      <c r="X3" s="297" t="s">
        <v>240</v>
      </c>
      <c r="Y3" s="31"/>
      <c r="Z3" s="31"/>
      <c r="AA3" s="31"/>
    </row>
    <row r="4" spans="1:45" ht="25.5" customHeight="1">
      <c r="A4" s="9"/>
      <c r="B4" s="31"/>
      <c r="C4" s="31"/>
      <c r="D4" s="31"/>
      <c r="E4" s="34"/>
      <c r="F4" s="29"/>
      <c r="G4" s="29"/>
      <c r="H4" s="29"/>
      <c r="I4" s="29"/>
      <c r="J4" s="29"/>
      <c r="K4" s="29"/>
      <c r="L4" s="29"/>
      <c r="M4" s="29"/>
      <c r="N4" s="29"/>
      <c r="O4" s="29"/>
      <c r="P4" s="29"/>
      <c r="Q4" s="29"/>
      <c r="R4" s="29"/>
      <c r="S4" s="29"/>
      <c r="T4" s="29"/>
      <c r="U4" s="29"/>
      <c r="V4" s="29"/>
      <c r="W4" s="29"/>
      <c r="X4" s="298"/>
      <c r="Y4" s="299"/>
      <c r="Z4" s="299"/>
      <c r="AA4" s="300"/>
    </row>
    <row r="5" spans="1:45" ht="13.5" customHeight="1">
      <c r="A5" s="9"/>
      <c r="B5" s="31"/>
      <c r="C5" s="31"/>
      <c r="D5" s="31"/>
      <c r="E5" s="31"/>
      <c r="F5" s="31"/>
      <c r="G5" s="31"/>
      <c r="H5" s="31"/>
      <c r="I5" s="31"/>
      <c r="J5" s="31"/>
      <c r="K5" s="31"/>
      <c r="L5" s="31"/>
      <c r="M5" s="31"/>
      <c r="N5" s="31"/>
      <c r="O5" s="31"/>
      <c r="P5" s="31"/>
      <c r="Q5" s="31"/>
      <c r="R5" s="31"/>
      <c r="S5" s="31"/>
      <c r="T5" s="31"/>
      <c r="U5" s="31"/>
      <c r="V5" s="31"/>
      <c r="W5" s="31"/>
      <c r="X5" s="35"/>
      <c r="Y5" s="35"/>
      <c r="Z5" s="35"/>
      <c r="AA5" s="35"/>
    </row>
    <row r="6" spans="1:45" ht="30" customHeight="1">
      <c r="B6" s="30"/>
      <c r="C6" s="30"/>
      <c r="D6" s="242" t="str">
        <f>IF(AND(U8=60,U10="校長"),"","※特例任用（校長）は、年度末年齢60歳の校長のみが対象です。")</f>
        <v>※特例任用（校長）は、年度末年齢60歳の校長のみが対象です。</v>
      </c>
      <c r="E6" s="359"/>
      <c r="F6" s="29"/>
      <c r="G6" s="30"/>
      <c r="H6" s="30"/>
      <c r="I6" s="30"/>
      <c r="J6" s="29"/>
      <c r="K6" s="29"/>
      <c r="L6" s="29"/>
      <c r="M6" s="29"/>
      <c r="N6" s="29"/>
      <c r="O6" s="29"/>
      <c r="P6" s="29"/>
      <c r="Q6" s="29"/>
      <c r="R6" s="29"/>
      <c r="S6" s="29"/>
      <c r="T6" s="29"/>
      <c r="U6" s="374" t="s">
        <v>9</v>
      </c>
      <c r="V6" s="375"/>
      <c r="W6" s="375"/>
      <c r="X6" s="643" t="str">
        <f>IF('様式1 意向調査書（全員提出）'!X5="","",'様式1 意向調査書（全員提出）'!X5)</f>
        <v/>
      </c>
      <c r="Y6" s="643"/>
      <c r="Z6" s="644" t="str">
        <f>IF('様式1 意向調査書（全員提出）'!Z5="","",'様式1 意向調査書（全員提出）'!Z5)</f>
        <v/>
      </c>
      <c r="AA6" s="645"/>
      <c r="AC6" s="219"/>
      <c r="AD6" s="215"/>
      <c r="AE6" s="215"/>
      <c r="AF6" s="215"/>
      <c r="AG6" s="215"/>
      <c r="AH6" s="215"/>
      <c r="AI6" s="215"/>
      <c r="AJ6" s="215"/>
      <c r="AK6" s="215"/>
      <c r="AL6" s="215"/>
      <c r="AM6" s="218"/>
      <c r="AN6" s="218"/>
      <c r="AO6" s="218"/>
      <c r="AP6" s="218"/>
      <c r="AQ6" s="218"/>
    </row>
    <row r="7" spans="1:45" ht="30" customHeight="1">
      <c r="B7" s="37"/>
      <c r="C7" s="410" t="s">
        <v>11</v>
      </c>
      <c r="D7" s="410"/>
      <c r="E7" s="410"/>
      <c r="F7" s="410"/>
      <c r="G7" s="410"/>
      <c r="H7" s="38"/>
      <c r="I7" s="39"/>
      <c r="J7" s="649" t="str">
        <f>IF('様式1 意向調査書（全員提出）'!J6="","",'様式1 意向調査書（全員提出）'!J6)</f>
        <v/>
      </c>
      <c r="K7" s="649"/>
      <c r="L7" s="649"/>
      <c r="M7" s="649"/>
      <c r="N7" s="649"/>
      <c r="O7" s="649"/>
      <c r="P7" s="649"/>
      <c r="Q7" s="650"/>
      <c r="R7" s="401" t="s">
        <v>12</v>
      </c>
      <c r="S7" s="402"/>
      <c r="T7" s="403"/>
      <c r="U7" s="641" t="str">
        <f>IF('様式1 意向調査書（全員提出）'!U6="","",'様式1 意向調査書（全員提出）'!U6)</f>
        <v/>
      </c>
      <c r="V7" s="641"/>
      <c r="W7" s="641"/>
      <c r="X7" s="641"/>
      <c r="Y7" s="641"/>
      <c r="Z7" s="641"/>
      <c r="AA7" s="642"/>
      <c r="AD7" s="215"/>
      <c r="AE7" s="215"/>
      <c r="AF7" s="215"/>
      <c r="AG7" s="215"/>
      <c r="AH7" s="215"/>
      <c r="AI7" s="215"/>
      <c r="AJ7" s="215"/>
      <c r="AK7" s="215"/>
      <c r="AL7" s="215"/>
      <c r="AM7" s="218"/>
      <c r="AN7" s="218"/>
      <c r="AO7" s="218"/>
      <c r="AP7" s="218"/>
      <c r="AQ7" s="218"/>
    </row>
    <row r="8" spans="1:45" ht="15" customHeight="1">
      <c r="B8" s="40"/>
      <c r="C8" s="416" t="s">
        <v>13</v>
      </c>
      <c r="D8" s="416"/>
      <c r="E8" s="416"/>
      <c r="F8" s="416"/>
      <c r="G8" s="416"/>
      <c r="H8" s="41"/>
      <c r="I8" s="42"/>
      <c r="J8" s="605" t="str">
        <f>IF('様式1 意向調査書（全員提出）'!J7="","",'様式1 意向調査書（全員提出）'!J7)</f>
        <v/>
      </c>
      <c r="K8" s="605"/>
      <c r="L8" s="605"/>
      <c r="M8" s="605"/>
      <c r="N8" s="605"/>
      <c r="O8" s="605"/>
      <c r="P8" s="605"/>
      <c r="Q8" s="605"/>
      <c r="R8" s="607" t="s">
        <v>14</v>
      </c>
      <c r="S8" s="608"/>
      <c r="T8" s="609"/>
      <c r="U8" s="617" t="str">
        <f>IF(E2="","",IF($J$8="","",DATEDIF($J$8,$AC$2,"Y")))</f>
        <v/>
      </c>
      <c r="V8" s="618"/>
      <c r="W8" s="618"/>
      <c r="X8" s="618"/>
      <c r="Y8" s="613" t="s">
        <v>253</v>
      </c>
      <c r="Z8" s="613"/>
      <c r="AA8" s="614"/>
      <c r="AC8" s="219"/>
      <c r="AD8" s="215"/>
      <c r="AE8" s="215"/>
      <c r="AF8" s="215"/>
      <c r="AG8" s="215"/>
      <c r="AH8" s="215"/>
      <c r="AI8" s="215"/>
      <c r="AJ8" s="215"/>
      <c r="AK8" s="215"/>
      <c r="AL8" s="215"/>
      <c r="AM8" s="218"/>
      <c r="AN8" s="218"/>
      <c r="AO8" s="218"/>
      <c r="AP8" s="218"/>
      <c r="AQ8" s="218"/>
    </row>
    <row r="9" spans="1:45" ht="15" customHeight="1">
      <c r="B9" s="43"/>
      <c r="C9" s="417"/>
      <c r="D9" s="417"/>
      <c r="E9" s="417"/>
      <c r="F9" s="417"/>
      <c r="G9" s="417"/>
      <c r="H9" s="44"/>
      <c r="I9" s="45"/>
      <c r="J9" s="606"/>
      <c r="K9" s="606"/>
      <c r="L9" s="606"/>
      <c r="M9" s="606"/>
      <c r="N9" s="606"/>
      <c r="O9" s="606"/>
      <c r="P9" s="606"/>
      <c r="Q9" s="606"/>
      <c r="R9" s="439">
        <f>$AC$2</f>
        <v>46112</v>
      </c>
      <c r="S9" s="440"/>
      <c r="T9" s="441"/>
      <c r="U9" s="619"/>
      <c r="V9" s="620"/>
      <c r="W9" s="620"/>
      <c r="X9" s="620"/>
      <c r="Y9" s="615"/>
      <c r="Z9" s="615"/>
      <c r="AA9" s="616"/>
      <c r="AC9" s="219"/>
      <c r="AD9" s="215"/>
      <c r="AE9" s="215"/>
      <c r="AF9" s="215"/>
      <c r="AG9" s="215"/>
      <c r="AH9" s="215"/>
      <c r="AI9" s="215"/>
      <c r="AJ9" s="215"/>
      <c r="AK9" s="215"/>
      <c r="AL9" s="215"/>
      <c r="AM9" s="218"/>
      <c r="AN9" s="218"/>
      <c r="AO9" s="218"/>
      <c r="AP9" s="218"/>
      <c r="AQ9" s="218"/>
    </row>
    <row r="10" spans="1:45" ht="30" customHeight="1">
      <c r="B10" s="46"/>
      <c r="C10" s="381" t="s">
        <v>16</v>
      </c>
      <c r="D10" s="381"/>
      <c r="E10" s="381"/>
      <c r="F10" s="381"/>
      <c r="G10" s="381"/>
      <c r="H10" s="47"/>
      <c r="I10" s="48"/>
      <c r="J10" s="610" t="str">
        <f>IF('様式1 意向調査書（全員提出）'!J9="","",'様式1 意向調査書（全員提出）'!J9)</f>
        <v/>
      </c>
      <c r="K10" s="610"/>
      <c r="L10" s="610"/>
      <c r="M10" s="610"/>
      <c r="N10" s="610"/>
      <c r="O10" s="610"/>
      <c r="P10" s="610"/>
      <c r="Q10" s="610"/>
      <c r="R10" s="398" t="s">
        <v>17</v>
      </c>
      <c r="S10" s="399"/>
      <c r="T10" s="400"/>
      <c r="U10" s="611" t="str">
        <f>IF('様式1 意向調査書（全員提出）'!U9="","",'様式1 意向調査書（全員提出）'!U9)</f>
        <v/>
      </c>
      <c r="V10" s="611"/>
      <c r="W10" s="611"/>
      <c r="X10" s="611"/>
      <c r="Y10" s="611"/>
      <c r="Z10" s="611"/>
      <c r="AA10" s="612"/>
      <c r="AC10" s="219" t="s">
        <v>104</v>
      </c>
      <c r="AD10" s="215"/>
      <c r="AE10" s="215"/>
      <c r="AF10" s="215"/>
      <c r="AG10" s="215"/>
      <c r="AH10" s="215"/>
      <c r="AI10" s="215"/>
      <c r="AJ10" s="215"/>
      <c r="AK10" s="215"/>
      <c r="AL10" s="215"/>
      <c r="AM10" s="218"/>
      <c r="AN10" s="218"/>
      <c r="AO10" s="218"/>
      <c r="AP10" s="218"/>
      <c r="AQ10" s="218"/>
    </row>
    <row r="11" spans="1:45" ht="19.5" customHeight="1">
      <c r="B11" s="62"/>
      <c r="C11" s="380"/>
      <c r="D11" s="380"/>
      <c r="E11" s="380"/>
      <c r="F11" s="380"/>
      <c r="G11" s="380"/>
      <c r="H11" s="84"/>
      <c r="I11" s="85"/>
      <c r="J11" s="86" t="s">
        <v>31</v>
      </c>
      <c r="K11" s="648" t="str">
        <f>IF('様式1 意向調査書（全員提出）'!K17="","",'様式1 意向調査書（全員提出）'!K17)</f>
        <v/>
      </c>
      <c r="L11" s="648"/>
      <c r="M11" s="648"/>
      <c r="N11" s="648"/>
      <c r="O11" s="87"/>
      <c r="P11" s="88"/>
      <c r="Q11" s="88"/>
      <c r="R11" s="88"/>
      <c r="S11" s="88"/>
      <c r="T11" s="89"/>
      <c r="U11" s="89"/>
      <c r="V11" s="89"/>
      <c r="W11" s="89"/>
      <c r="X11" s="89"/>
      <c r="Y11" s="89"/>
      <c r="Z11" s="89"/>
      <c r="AA11" s="90"/>
      <c r="AC11" s="219"/>
      <c r="AD11" s="215"/>
      <c r="AE11" s="215"/>
      <c r="AF11" s="215"/>
      <c r="AG11" s="215"/>
      <c r="AH11" s="215"/>
      <c r="AI11" s="215"/>
      <c r="AJ11" s="215"/>
      <c r="AK11" s="215"/>
      <c r="AL11" s="215"/>
      <c r="AM11" s="218"/>
      <c r="AN11" s="218"/>
      <c r="AO11" s="218"/>
      <c r="AP11" s="218"/>
      <c r="AQ11" s="218"/>
    </row>
    <row r="12" spans="1:45" ht="30" customHeight="1">
      <c r="B12" s="43"/>
      <c r="C12" s="386" t="s">
        <v>33</v>
      </c>
      <c r="D12" s="386"/>
      <c r="E12" s="386"/>
      <c r="F12" s="386"/>
      <c r="G12" s="386"/>
      <c r="H12" s="44"/>
      <c r="I12" s="45"/>
      <c r="J12" s="651" t="str">
        <f>IF('様式1 意向調査書（全員提出）'!J18="","",'様式1 意向調査書（全員提出）'!J18)</f>
        <v/>
      </c>
      <c r="K12" s="651"/>
      <c r="L12" s="651"/>
      <c r="M12" s="651"/>
      <c r="N12" s="651"/>
      <c r="O12" s="651"/>
      <c r="P12" s="651"/>
      <c r="Q12" s="651"/>
      <c r="R12" s="651"/>
      <c r="S12" s="651"/>
      <c r="T12" s="651"/>
      <c r="U12" s="651"/>
      <c r="V12" s="651"/>
      <c r="W12" s="651"/>
      <c r="X12" s="651"/>
      <c r="Y12" s="651"/>
      <c r="Z12" s="651"/>
      <c r="AA12" s="91"/>
      <c r="AC12" s="215"/>
      <c r="AD12" s="215"/>
      <c r="AE12" s="215"/>
      <c r="AF12" s="215"/>
      <c r="AG12" s="215"/>
      <c r="AH12" s="215"/>
      <c r="AI12" s="215"/>
      <c r="AJ12" s="215"/>
      <c r="AK12" s="215"/>
      <c r="AL12" s="215"/>
      <c r="AM12" s="218"/>
      <c r="AN12" s="218"/>
      <c r="AO12" s="218"/>
      <c r="AP12" s="218"/>
      <c r="AQ12" s="218"/>
    </row>
    <row r="13" spans="1:45" ht="30" customHeight="1">
      <c r="B13" s="92"/>
      <c r="C13" s="382" t="s">
        <v>34</v>
      </c>
      <c r="D13" s="382"/>
      <c r="E13" s="382"/>
      <c r="F13" s="382"/>
      <c r="G13" s="382"/>
      <c r="H13" s="93"/>
      <c r="I13" s="94"/>
      <c r="J13" s="646" t="str">
        <f>IF('様式1 意向調査書（全員提出）'!J19="","",'様式1 意向調査書（全員提出）'!J19)</f>
        <v/>
      </c>
      <c r="K13" s="647"/>
      <c r="L13" s="647"/>
      <c r="M13" s="647"/>
      <c r="N13" s="647"/>
      <c r="O13" s="647"/>
      <c r="P13" s="647"/>
      <c r="Q13" s="95"/>
      <c r="R13" s="95"/>
      <c r="S13" s="95"/>
      <c r="T13" s="95"/>
      <c r="U13" s="95"/>
      <c r="V13" s="95"/>
      <c r="W13" s="95"/>
      <c r="X13" s="95"/>
      <c r="Y13" s="95"/>
      <c r="Z13" s="95"/>
      <c r="AA13" s="96"/>
      <c r="AC13" s="219"/>
      <c r="AD13" s="215"/>
      <c r="AE13" s="215"/>
      <c r="AF13" s="215"/>
      <c r="AG13" s="215"/>
      <c r="AH13" s="215"/>
      <c r="AI13" s="215"/>
      <c r="AJ13" s="215"/>
      <c r="AK13" s="215"/>
      <c r="AL13" s="215"/>
      <c r="AM13" s="218"/>
      <c r="AN13" s="218"/>
      <c r="AO13" s="218"/>
      <c r="AP13" s="218"/>
      <c r="AQ13" s="218"/>
    </row>
    <row r="14" spans="1:45" ht="30" customHeight="1">
      <c r="B14" s="40"/>
      <c r="C14" s="388" t="s">
        <v>36</v>
      </c>
      <c r="D14" s="388"/>
      <c r="E14" s="388"/>
      <c r="F14" s="388"/>
      <c r="G14" s="388"/>
      <c r="H14" s="41"/>
      <c r="I14" s="42"/>
      <c r="J14" s="635" t="str">
        <f>IF('様式1 意向調査書（全員提出）'!J20="","",'様式1 意向調査書（全員提出）'!J20)</f>
        <v/>
      </c>
      <c r="K14" s="635"/>
      <c r="L14" s="635"/>
      <c r="M14" s="635"/>
      <c r="N14" s="635"/>
      <c r="O14" s="635"/>
      <c r="P14" s="635"/>
      <c r="Q14" s="635"/>
      <c r="R14" s="635"/>
      <c r="S14" s="636" t="s">
        <v>37</v>
      </c>
      <c r="T14" s="634"/>
      <c r="U14" s="637"/>
      <c r="V14" s="638" t="str">
        <f>IF('様式1 意向調査書（全員提出）'!V20="","",'様式1 意向調査書（全員提出）'!V20)</f>
        <v/>
      </c>
      <c r="W14" s="639"/>
      <c r="X14" s="639"/>
      <c r="Y14" s="639"/>
      <c r="Z14" s="639"/>
      <c r="AA14" s="640"/>
      <c r="AC14" s="221"/>
      <c r="AD14" s="221"/>
      <c r="AE14" s="221"/>
      <c r="AF14" s="221"/>
      <c r="AG14" s="221"/>
      <c r="AH14" s="221"/>
      <c r="AI14" s="221"/>
      <c r="AJ14" s="221"/>
      <c r="AK14" s="221"/>
      <c r="AL14" s="221"/>
      <c r="AM14" s="221"/>
      <c r="AN14" s="221"/>
      <c r="AO14" s="221"/>
      <c r="AP14" s="221"/>
      <c r="AQ14" s="221"/>
      <c r="AR14" s="19"/>
      <c r="AS14" s="19"/>
    </row>
    <row r="15" spans="1:45" ht="21.75" customHeight="1">
      <c r="B15" s="301" t="s">
        <v>254</v>
      </c>
      <c r="C15" s="302"/>
      <c r="D15" s="302"/>
      <c r="E15" s="302"/>
      <c r="F15" s="302"/>
      <c r="G15" s="302"/>
      <c r="H15" s="303"/>
      <c r="I15" s="303"/>
      <c r="J15" s="304"/>
      <c r="K15" s="305"/>
      <c r="L15" s="305"/>
      <c r="M15" s="304"/>
      <c r="N15" s="305"/>
      <c r="O15" s="305"/>
      <c r="P15" s="304"/>
      <c r="Q15" s="305"/>
      <c r="R15" s="305"/>
      <c r="S15" s="304"/>
      <c r="T15" s="305"/>
      <c r="U15" s="305"/>
      <c r="V15" s="305"/>
      <c r="W15" s="304"/>
      <c r="X15" s="305"/>
      <c r="Y15" s="305"/>
      <c r="Z15" s="305"/>
      <c r="AA15" s="306"/>
      <c r="AC15" s="216"/>
      <c r="AD15" s="215"/>
      <c r="AE15" s="215"/>
      <c r="AF15" s="215"/>
      <c r="AG15" s="215"/>
      <c r="AH15" s="215"/>
      <c r="AI15" s="215"/>
      <c r="AJ15" s="215"/>
      <c r="AK15" s="215"/>
      <c r="AL15" s="215"/>
      <c r="AM15" s="218"/>
      <c r="AN15" s="218"/>
      <c r="AO15" s="218"/>
      <c r="AP15" s="218"/>
      <c r="AQ15" s="218"/>
    </row>
    <row r="16" spans="1:45" ht="30.75" customHeight="1">
      <c r="B16" s="101"/>
      <c r="C16" s="307"/>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308"/>
      <c r="AC16" s="216" t="s">
        <v>255</v>
      </c>
      <c r="AD16" s="215"/>
      <c r="AE16" s="215"/>
      <c r="AF16" s="215"/>
      <c r="AG16" s="215"/>
      <c r="AH16" s="215"/>
      <c r="AI16" s="215"/>
      <c r="AJ16" s="215"/>
      <c r="AK16" s="215"/>
      <c r="AL16" s="215"/>
      <c r="AM16" s="218"/>
      <c r="AN16" s="218"/>
      <c r="AO16" s="218"/>
      <c r="AP16" s="218"/>
      <c r="AQ16" s="218"/>
    </row>
    <row r="17" spans="1:43" ht="30.75" customHeight="1">
      <c r="B17" s="101"/>
      <c r="C17" s="309"/>
      <c r="D17" s="603"/>
      <c r="E17" s="603"/>
      <c r="F17" s="603"/>
      <c r="G17" s="603"/>
      <c r="H17" s="603"/>
      <c r="I17" s="603"/>
      <c r="J17" s="603"/>
      <c r="K17" s="603"/>
      <c r="L17" s="603"/>
      <c r="M17" s="603"/>
      <c r="N17" s="603"/>
      <c r="O17" s="603"/>
      <c r="P17" s="603"/>
      <c r="Q17" s="603"/>
      <c r="R17" s="603"/>
      <c r="S17" s="603"/>
      <c r="T17" s="603"/>
      <c r="U17" s="603"/>
      <c r="V17" s="603"/>
      <c r="W17" s="603"/>
      <c r="X17" s="603"/>
      <c r="Y17" s="603"/>
      <c r="Z17" s="603"/>
      <c r="AA17" s="308"/>
      <c r="AC17" s="216"/>
      <c r="AD17" s="215"/>
      <c r="AE17" s="215"/>
      <c r="AF17" s="215"/>
      <c r="AG17" s="215"/>
      <c r="AH17" s="215"/>
      <c r="AI17" s="215"/>
      <c r="AJ17" s="215"/>
      <c r="AK17" s="215"/>
      <c r="AL17" s="215"/>
      <c r="AM17" s="218"/>
      <c r="AN17" s="218"/>
      <c r="AO17" s="218"/>
      <c r="AP17" s="218"/>
      <c r="AQ17" s="218"/>
    </row>
    <row r="18" spans="1:43" ht="30.75" customHeight="1">
      <c r="B18" s="101"/>
      <c r="C18" s="309"/>
      <c r="D18" s="603"/>
      <c r="E18" s="603"/>
      <c r="F18" s="603"/>
      <c r="G18" s="603"/>
      <c r="H18" s="603"/>
      <c r="I18" s="603"/>
      <c r="J18" s="603"/>
      <c r="K18" s="603"/>
      <c r="L18" s="603"/>
      <c r="M18" s="603"/>
      <c r="N18" s="603"/>
      <c r="O18" s="603"/>
      <c r="P18" s="603"/>
      <c r="Q18" s="603"/>
      <c r="R18" s="603"/>
      <c r="S18" s="603"/>
      <c r="T18" s="603"/>
      <c r="U18" s="603"/>
      <c r="V18" s="603"/>
      <c r="W18" s="603"/>
      <c r="X18" s="603"/>
      <c r="Y18" s="603"/>
      <c r="Z18" s="603"/>
      <c r="AA18" s="308"/>
      <c r="AC18" s="216"/>
      <c r="AD18" s="215"/>
      <c r="AE18" s="215"/>
      <c r="AF18" s="215"/>
      <c r="AG18" s="215"/>
      <c r="AH18" s="215"/>
      <c r="AI18" s="215"/>
      <c r="AJ18" s="215"/>
      <c r="AK18" s="215"/>
      <c r="AL18" s="215"/>
      <c r="AM18" s="218"/>
      <c r="AN18" s="218"/>
      <c r="AO18" s="218"/>
      <c r="AP18" s="218"/>
      <c r="AQ18" s="218"/>
    </row>
    <row r="19" spans="1:43" ht="30.75" customHeight="1">
      <c r="B19" s="101"/>
      <c r="C19" s="309"/>
      <c r="D19" s="603"/>
      <c r="E19" s="603"/>
      <c r="F19" s="603"/>
      <c r="G19" s="603"/>
      <c r="H19" s="603"/>
      <c r="I19" s="603"/>
      <c r="J19" s="603"/>
      <c r="K19" s="603"/>
      <c r="L19" s="603"/>
      <c r="M19" s="603"/>
      <c r="N19" s="603"/>
      <c r="O19" s="603"/>
      <c r="P19" s="603"/>
      <c r="Q19" s="603"/>
      <c r="R19" s="603"/>
      <c r="S19" s="603"/>
      <c r="T19" s="603"/>
      <c r="U19" s="603"/>
      <c r="V19" s="603"/>
      <c r="W19" s="603"/>
      <c r="X19" s="603"/>
      <c r="Y19" s="603"/>
      <c r="Z19" s="603"/>
      <c r="AA19" s="308"/>
      <c r="AC19" s="216"/>
      <c r="AD19" s="215"/>
      <c r="AE19" s="215"/>
      <c r="AF19" s="215"/>
      <c r="AG19" s="215"/>
      <c r="AH19" s="215"/>
      <c r="AI19" s="215"/>
      <c r="AJ19" s="215"/>
      <c r="AK19" s="215"/>
      <c r="AL19" s="215"/>
      <c r="AM19" s="218"/>
      <c r="AN19" s="218"/>
      <c r="AO19" s="218"/>
      <c r="AP19" s="218"/>
      <c r="AQ19" s="218"/>
    </row>
    <row r="20" spans="1:43" ht="30.75" customHeight="1">
      <c r="B20" s="101"/>
      <c r="C20" s="309"/>
      <c r="D20" s="603"/>
      <c r="E20" s="603"/>
      <c r="F20" s="603"/>
      <c r="G20" s="603"/>
      <c r="H20" s="603"/>
      <c r="I20" s="603"/>
      <c r="J20" s="603"/>
      <c r="K20" s="603"/>
      <c r="L20" s="603"/>
      <c r="M20" s="603"/>
      <c r="N20" s="603"/>
      <c r="O20" s="603"/>
      <c r="P20" s="603"/>
      <c r="Q20" s="603"/>
      <c r="R20" s="603"/>
      <c r="S20" s="603"/>
      <c r="T20" s="603"/>
      <c r="U20" s="603"/>
      <c r="V20" s="603"/>
      <c r="W20" s="603"/>
      <c r="X20" s="603"/>
      <c r="Y20" s="603"/>
      <c r="Z20" s="603"/>
      <c r="AA20" s="308"/>
      <c r="AC20" s="216"/>
      <c r="AD20" s="215"/>
      <c r="AE20" s="215"/>
      <c r="AF20" s="215"/>
      <c r="AG20" s="215"/>
      <c r="AH20" s="215"/>
      <c r="AI20" s="215"/>
      <c r="AJ20" s="215"/>
      <c r="AK20" s="215"/>
      <c r="AL20" s="215"/>
      <c r="AM20" s="218"/>
      <c r="AN20" s="218"/>
      <c r="AO20" s="218"/>
      <c r="AP20" s="218"/>
      <c r="AQ20" s="218"/>
    </row>
    <row r="21" spans="1:43" ht="30.75" customHeight="1">
      <c r="B21" s="101"/>
      <c r="C21" s="309"/>
      <c r="D21" s="603"/>
      <c r="E21" s="603"/>
      <c r="F21" s="603"/>
      <c r="G21" s="603"/>
      <c r="H21" s="603"/>
      <c r="I21" s="603"/>
      <c r="J21" s="603"/>
      <c r="K21" s="603"/>
      <c r="L21" s="603"/>
      <c r="M21" s="603"/>
      <c r="N21" s="603"/>
      <c r="O21" s="603"/>
      <c r="P21" s="603"/>
      <c r="Q21" s="603"/>
      <c r="R21" s="603"/>
      <c r="S21" s="603"/>
      <c r="T21" s="603"/>
      <c r="U21" s="603"/>
      <c r="V21" s="603"/>
      <c r="W21" s="603"/>
      <c r="X21" s="603"/>
      <c r="Y21" s="603"/>
      <c r="Z21" s="603"/>
      <c r="AA21" s="308"/>
      <c r="AC21" s="216"/>
      <c r="AD21" s="215"/>
      <c r="AE21" s="215"/>
      <c r="AF21" s="215"/>
      <c r="AG21" s="215"/>
      <c r="AH21" s="215"/>
      <c r="AI21" s="215"/>
      <c r="AJ21" s="215"/>
      <c r="AK21" s="215"/>
      <c r="AL21" s="215"/>
      <c r="AM21" s="218"/>
      <c r="AN21" s="218"/>
      <c r="AO21" s="218"/>
      <c r="AP21" s="218"/>
      <c r="AQ21" s="218"/>
    </row>
    <row r="22" spans="1:43" ht="30.75" customHeight="1">
      <c r="B22" s="112"/>
      <c r="C22" s="292"/>
      <c r="D22" s="604"/>
      <c r="E22" s="604"/>
      <c r="F22" s="604"/>
      <c r="G22" s="604"/>
      <c r="H22" s="604"/>
      <c r="I22" s="604"/>
      <c r="J22" s="604"/>
      <c r="K22" s="604"/>
      <c r="L22" s="604"/>
      <c r="M22" s="604"/>
      <c r="N22" s="604"/>
      <c r="O22" s="604"/>
      <c r="P22" s="604"/>
      <c r="Q22" s="604"/>
      <c r="R22" s="604"/>
      <c r="S22" s="604"/>
      <c r="T22" s="604"/>
      <c r="U22" s="604"/>
      <c r="V22" s="604"/>
      <c r="W22" s="604"/>
      <c r="X22" s="604"/>
      <c r="Y22" s="604"/>
      <c r="Z22" s="604"/>
      <c r="AA22" s="310"/>
      <c r="AC22" s="219"/>
      <c r="AD22" s="215"/>
      <c r="AE22" s="215"/>
      <c r="AF22" s="215"/>
      <c r="AG22" s="215"/>
      <c r="AH22" s="215"/>
      <c r="AI22" s="215"/>
      <c r="AJ22" s="215"/>
      <c r="AK22" s="215"/>
      <c r="AL22" s="215"/>
      <c r="AM22" s="218"/>
      <c r="AN22" s="218"/>
      <c r="AO22" s="218"/>
      <c r="AP22" s="218"/>
      <c r="AQ22" s="218"/>
    </row>
    <row r="23" spans="1:43" ht="15.75">
      <c r="B23" s="7"/>
      <c r="C23" s="7"/>
      <c r="D23" s="7"/>
      <c r="E23" s="7"/>
      <c r="F23" s="7"/>
      <c r="G23" s="7"/>
      <c r="H23" s="7"/>
      <c r="I23" s="7"/>
      <c r="AC23" s="218"/>
      <c r="AD23" s="218"/>
      <c r="AE23" s="218"/>
      <c r="AF23" s="218"/>
      <c r="AG23" s="218"/>
      <c r="AH23" s="218"/>
      <c r="AI23" s="218"/>
      <c r="AJ23" s="218"/>
      <c r="AK23" s="218"/>
      <c r="AL23" s="218"/>
      <c r="AM23" s="218"/>
      <c r="AN23" s="218"/>
      <c r="AO23" s="218"/>
      <c r="AP23" s="218"/>
      <c r="AQ23" s="218"/>
    </row>
    <row r="24" spans="1:43" ht="15.75">
      <c r="B24" s="12"/>
      <c r="C24" s="27"/>
      <c r="D24" s="238" t="s">
        <v>256</v>
      </c>
      <c r="E24" s="28"/>
      <c r="F24" s="28"/>
      <c r="G24" s="28"/>
      <c r="H24" s="28"/>
      <c r="I24" s="28"/>
      <c r="J24" s="28"/>
      <c r="K24" s="28"/>
      <c r="L24" s="28"/>
      <c r="N24" s="210" t="s">
        <v>257</v>
      </c>
      <c r="O24" s="28"/>
      <c r="P24" s="28"/>
      <c r="Q24" s="28"/>
      <c r="R24" s="28"/>
      <c r="S24" s="28"/>
      <c r="T24" s="28"/>
      <c r="U24" s="28"/>
      <c r="V24" s="28"/>
      <c r="W24" s="28"/>
      <c r="X24" s="28"/>
      <c r="Y24" s="598" t="s">
        <v>391</v>
      </c>
      <c r="Z24" s="598"/>
      <c r="AA24" s="598"/>
      <c r="AC24" s="352" t="s">
        <v>258</v>
      </c>
      <c r="AD24" s="215"/>
      <c r="AE24" s="215"/>
      <c r="AF24" s="215"/>
      <c r="AG24" s="215"/>
      <c r="AH24" s="215"/>
      <c r="AI24" s="215"/>
      <c r="AJ24" s="215"/>
      <c r="AK24" s="215"/>
      <c r="AL24" s="215"/>
      <c r="AM24" s="218"/>
      <c r="AN24" s="218"/>
      <c r="AO24" s="218"/>
      <c r="AP24" s="218"/>
      <c r="AQ24" s="218"/>
    </row>
    <row r="25" spans="1:43" ht="21.75" customHeight="1">
      <c r="B25" s="10"/>
      <c r="C25" s="380" t="s">
        <v>58</v>
      </c>
      <c r="D25" s="380"/>
      <c r="E25" s="380"/>
      <c r="F25" s="380"/>
      <c r="G25" s="380"/>
      <c r="H25" s="20"/>
      <c r="I25" s="623" t="s">
        <v>259</v>
      </c>
      <c r="J25" s="624"/>
      <c r="K25" s="629" t="s">
        <v>260</v>
      </c>
      <c r="L25" s="630"/>
      <c r="M25" s="630"/>
      <c r="N25" s="630"/>
      <c r="O25" s="630"/>
      <c r="P25" s="194" t="s">
        <v>61</v>
      </c>
      <c r="Q25" s="106" t="s">
        <v>261</v>
      </c>
      <c r="R25" s="106"/>
      <c r="S25" s="106"/>
      <c r="T25" s="106"/>
      <c r="U25" s="106"/>
      <c r="V25" s="106"/>
      <c r="W25" s="106"/>
      <c r="X25" s="106"/>
      <c r="Y25" s="482" t="s">
        <v>356</v>
      </c>
      <c r="Z25" s="482"/>
      <c r="AA25" s="483"/>
      <c r="AC25" s="216" t="s">
        <v>63</v>
      </c>
      <c r="AD25" s="215"/>
      <c r="AE25" s="215"/>
      <c r="AF25" s="215"/>
      <c r="AG25" s="215"/>
      <c r="AH25" s="215"/>
      <c r="AI25" s="215"/>
      <c r="AJ25" s="215"/>
      <c r="AK25" s="215"/>
      <c r="AL25" s="215"/>
      <c r="AM25" s="218"/>
      <c r="AN25" s="218"/>
      <c r="AO25" s="218"/>
      <c r="AP25" s="218"/>
      <c r="AQ25" s="218"/>
    </row>
    <row r="26" spans="1:43" ht="21.75" customHeight="1">
      <c r="B26" s="13"/>
      <c r="C26" s="383" t="s">
        <v>64</v>
      </c>
      <c r="D26" s="383"/>
      <c r="E26" s="383"/>
      <c r="F26" s="383"/>
      <c r="G26" s="383"/>
      <c r="H26" s="14"/>
      <c r="I26" s="625"/>
      <c r="J26" s="626"/>
      <c r="K26" s="631"/>
      <c r="L26" s="632"/>
      <c r="M26" s="632"/>
      <c r="N26" s="632"/>
      <c r="O26" s="632"/>
      <c r="P26" s="195" t="s">
        <v>61</v>
      </c>
      <c r="Q26" s="105" t="s">
        <v>66</v>
      </c>
      <c r="R26" s="105"/>
      <c r="S26" s="105"/>
      <c r="T26" s="105"/>
      <c r="U26" s="105"/>
      <c r="V26" s="105"/>
      <c r="W26" s="105"/>
      <c r="X26" s="105"/>
      <c r="Y26" s="484"/>
      <c r="Z26" s="484"/>
      <c r="AA26" s="485"/>
      <c r="AC26" s="216" t="s">
        <v>262</v>
      </c>
      <c r="AD26" s="215"/>
      <c r="AE26" s="215"/>
      <c r="AF26" s="215"/>
      <c r="AG26" s="215"/>
      <c r="AH26" s="215"/>
      <c r="AI26" s="215"/>
      <c r="AJ26" s="215"/>
      <c r="AK26" s="215"/>
      <c r="AL26" s="215"/>
      <c r="AM26" s="218"/>
      <c r="AN26" s="218"/>
      <c r="AO26" s="218"/>
      <c r="AP26" s="218"/>
      <c r="AQ26" s="218"/>
    </row>
    <row r="27" spans="1:43" ht="21.75" customHeight="1">
      <c r="B27" s="13"/>
      <c r="C27" s="379"/>
      <c r="D27" s="379"/>
      <c r="E27" s="379"/>
      <c r="F27" s="379"/>
      <c r="G27" s="379"/>
      <c r="H27" s="14"/>
      <c r="I27" s="625"/>
      <c r="J27" s="626"/>
      <c r="K27" s="633" t="s">
        <v>67</v>
      </c>
      <c r="L27" s="634"/>
      <c r="M27" s="634"/>
      <c r="N27" s="634"/>
      <c r="O27" s="634"/>
      <c r="P27" s="195" t="s">
        <v>61</v>
      </c>
      <c r="Q27" s="105" t="s">
        <v>62</v>
      </c>
      <c r="R27" s="105"/>
      <c r="S27" s="105"/>
      <c r="T27" s="105"/>
      <c r="U27" s="105"/>
      <c r="V27" s="105"/>
      <c r="W27" s="105"/>
      <c r="X27" s="105"/>
      <c r="Y27" s="494" t="s">
        <v>362</v>
      </c>
      <c r="Z27" s="494"/>
      <c r="AA27" s="495"/>
      <c r="AC27" s="216" t="s">
        <v>263</v>
      </c>
      <c r="AD27" s="215"/>
      <c r="AE27" s="215"/>
      <c r="AF27" s="215"/>
      <c r="AG27" s="215"/>
      <c r="AH27" s="215"/>
      <c r="AI27" s="215"/>
      <c r="AJ27" s="215"/>
      <c r="AK27" s="215"/>
      <c r="AL27" s="215"/>
      <c r="AM27" s="218"/>
      <c r="AN27" s="218"/>
      <c r="AO27" s="218"/>
      <c r="AP27" s="218"/>
      <c r="AQ27" s="218"/>
    </row>
    <row r="28" spans="1:43" ht="21.75" customHeight="1">
      <c r="B28" s="13"/>
      <c r="C28" s="66"/>
      <c r="D28" s="66"/>
      <c r="E28" s="66"/>
      <c r="F28" s="66"/>
      <c r="G28" s="66"/>
      <c r="H28" s="14"/>
      <c r="I28" s="627"/>
      <c r="J28" s="628"/>
      <c r="K28" s="631"/>
      <c r="L28" s="632"/>
      <c r="M28" s="632"/>
      <c r="N28" s="632"/>
      <c r="O28" s="632"/>
      <c r="P28" s="196" t="s">
        <v>61</v>
      </c>
      <c r="Q28" s="107" t="s">
        <v>66</v>
      </c>
      <c r="R28" s="107"/>
      <c r="S28" s="107"/>
      <c r="T28" s="107"/>
      <c r="U28" s="107"/>
      <c r="V28" s="107"/>
      <c r="W28" s="107"/>
      <c r="X28" s="107"/>
      <c r="Y28" s="496"/>
      <c r="Z28" s="496"/>
      <c r="AA28" s="497"/>
      <c r="AC28" s="216"/>
      <c r="AD28" s="215"/>
      <c r="AE28" s="215"/>
      <c r="AF28" s="215"/>
      <c r="AG28" s="215"/>
      <c r="AH28" s="215"/>
      <c r="AI28" s="215"/>
      <c r="AJ28" s="215"/>
      <c r="AK28" s="215"/>
      <c r="AL28" s="215"/>
      <c r="AM28" s="218"/>
      <c r="AN28" s="218"/>
      <c r="AO28" s="218"/>
      <c r="AP28" s="218"/>
      <c r="AQ28" s="218"/>
    </row>
    <row r="29" spans="1:43" ht="21.75" customHeight="1">
      <c r="B29" s="13"/>
      <c r="C29" s="66"/>
      <c r="D29" s="66"/>
      <c r="E29" s="66"/>
      <c r="F29" s="66"/>
      <c r="G29" s="66"/>
      <c r="H29" s="14"/>
      <c r="I29" s="599" t="s">
        <v>388</v>
      </c>
      <c r="J29" s="600"/>
      <c r="K29" s="600"/>
      <c r="L29" s="600"/>
      <c r="M29" s="600"/>
      <c r="N29" s="600"/>
      <c r="O29" s="600"/>
      <c r="P29" s="600"/>
      <c r="Q29" s="195" t="s">
        <v>61</v>
      </c>
      <c r="R29" s="106" t="s">
        <v>389</v>
      </c>
      <c r="S29" s="16"/>
      <c r="T29" s="16"/>
      <c r="U29" s="16"/>
      <c r="V29" s="16"/>
      <c r="W29" s="16"/>
      <c r="X29" s="16"/>
      <c r="Y29" s="482" t="s">
        <v>363</v>
      </c>
      <c r="Z29" s="482"/>
      <c r="AA29" s="483"/>
      <c r="AC29" s="369" t="s">
        <v>390</v>
      </c>
      <c r="AD29" s="215"/>
      <c r="AE29" s="215"/>
      <c r="AF29" s="215"/>
      <c r="AG29" s="215"/>
      <c r="AH29" s="215"/>
      <c r="AI29" s="215"/>
      <c r="AJ29" s="215"/>
      <c r="AK29" s="215"/>
      <c r="AL29" s="215"/>
      <c r="AM29" s="218"/>
      <c r="AN29" s="218"/>
      <c r="AO29" s="218"/>
      <c r="AP29" s="218"/>
      <c r="AQ29" s="218"/>
    </row>
    <row r="30" spans="1:43" ht="21.75" customHeight="1">
      <c r="B30" s="13"/>
      <c r="C30" s="379"/>
      <c r="D30" s="379"/>
      <c r="E30" s="379"/>
      <c r="F30" s="379"/>
      <c r="G30" s="379"/>
      <c r="H30" s="14"/>
      <c r="I30" s="25"/>
      <c r="J30" s="601" t="s">
        <v>387</v>
      </c>
      <c r="K30" s="601"/>
      <c r="L30" s="601"/>
      <c r="M30" s="601"/>
      <c r="N30" s="601"/>
      <c r="O30" s="601"/>
      <c r="P30" s="601"/>
      <c r="Q30" s="196" t="s">
        <v>61</v>
      </c>
      <c r="R30" s="107" t="s">
        <v>264</v>
      </c>
      <c r="S30" s="15"/>
      <c r="T30" s="15"/>
      <c r="U30" s="15"/>
      <c r="V30" s="15"/>
      <c r="W30" s="11"/>
      <c r="X30" s="26"/>
      <c r="Y30" s="496"/>
      <c r="Z30" s="496"/>
      <c r="AA30" s="497"/>
      <c r="AC30" s="368"/>
      <c r="AD30" s="215"/>
      <c r="AE30" s="215"/>
      <c r="AF30" s="215"/>
      <c r="AG30" s="215"/>
      <c r="AH30" s="215"/>
      <c r="AI30" s="215"/>
      <c r="AJ30" s="215"/>
      <c r="AK30" s="215"/>
      <c r="AL30" s="215"/>
      <c r="AM30" s="218"/>
      <c r="AN30" s="218"/>
      <c r="AO30" s="218"/>
      <c r="AP30" s="218"/>
      <c r="AQ30" s="218"/>
    </row>
    <row r="31" spans="1:43" ht="30" customHeight="1">
      <c r="B31" s="17"/>
      <c r="C31" s="68"/>
      <c r="D31" s="68"/>
      <c r="E31" s="68"/>
      <c r="F31" s="68"/>
      <c r="G31" s="68"/>
      <c r="H31" s="18"/>
      <c r="I31" s="24"/>
      <c r="J31" s="327"/>
      <c r="K31" s="328" t="s">
        <v>265</v>
      </c>
      <c r="L31" s="329"/>
      <c r="M31" s="329"/>
      <c r="N31" s="329"/>
      <c r="O31" s="329"/>
      <c r="P31" s="329"/>
      <c r="Q31" s="330" t="b">
        <v>0</v>
      </c>
      <c r="R31" s="135" t="s">
        <v>266</v>
      </c>
      <c r="S31" s="22"/>
      <c r="T31" s="22"/>
      <c r="U31" s="22"/>
      <c r="V31" s="22"/>
      <c r="W31" s="23"/>
      <c r="X31" s="21"/>
      <c r="Y31" s="621" t="s">
        <v>364</v>
      </c>
      <c r="Z31" s="621"/>
      <c r="AA31" s="622"/>
      <c r="AC31" s="215"/>
      <c r="AD31" s="215"/>
      <c r="AE31" s="215"/>
      <c r="AF31" s="215"/>
      <c r="AG31" s="215"/>
      <c r="AH31" s="215"/>
      <c r="AI31" s="215"/>
      <c r="AJ31" s="215"/>
      <c r="AK31" s="215"/>
      <c r="AL31" s="215"/>
      <c r="AM31" s="218"/>
      <c r="AN31" s="218"/>
      <c r="AO31" s="218"/>
      <c r="AP31" s="218"/>
      <c r="AQ31" s="218"/>
    </row>
    <row r="32" spans="1:43" s="36" customFormat="1" ht="15" customHeight="1">
      <c r="A32" s="124"/>
      <c r="AE32" s="216"/>
    </row>
    <row r="33" spans="4:31" s="36" customFormat="1" ht="15" customHeight="1">
      <c r="D33" s="29" t="s">
        <v>223</v>
      </c>
      <c r="AC33" s="353" t="s">
        <v>267</v>
      </c>
    </row>
    <row r="34" spans="4:31" s="36" customFormat="1" ht="15" customHeight="1">
      <c r="AE34" s="216"/>
    </row>
    <row r="35" spans="4:31" s="36" customFormat="1" ht="15" customHeight="1">
      <c r="F35" s="246" t="s">
        <v>225</v>
      </c>
      <c r="G35" s="57"/>
      <c r="H35" s="29" t="s">
        <v>56</v>
      </c>
      <c r="I35" s="247"/>
      <c r="J35" s="247"/>
      <c r="K35" s="29" t="s">
        <v>226</v>
      </c>
      <c r="L35" s="247"/>
      <c r="M35" s="29" t="s">
        <v>227</v>
      </c>
      <c r="N35" s="29"/>
      <c r="O35" s="71" t="s">
        <v>228</v>
      </c>
      <c r="P35" s="71"/>
      <c r="Q35" s="109"/>
      <c r="R35" s="109"/>
      <c r="S35" s="109"/>
      <c r="T35" s="109"/>
      <c r="U35" s="109"/>
      <c r="V35" s="109"/>
      <c r="W35" s="109"/>
      <c r="X35" s="109"/>
      <c r="Y35" s="109"/>
      <c r="Z35" s="109"/>
      <c r="AD35" s="216"/>
    </row>
  </sheetData>
  <sheetProtection algorithmName="SHA-512" hashValue="6qJHfUQG/UwiebOXhytn5hA9eG8w94FziNxEG/Y0H3kN4k2dkInUlq1haKQUnCVgiW5f/VdqATxJyMabAA7WAw==" saltValue="ZpoVcTwzdXc9SYlhewTS1A==" spinCount="100000" sheet="1" formatCells="0"/>
  <mergeCells count="44">
    <mergeCell ref="R7:T7"/>
    <mergeCell ref="J12:Z12"/>
    <mergeCell ref="J13:P13"/>
    <mergeCell ref="K11:N11"/>
    <mergeCell ref="C12:G12"/>
    <mergeCell ref="C7:G7"/>
    <mergeCell ref="J7:Q7"/>
    <mergeCell ref="V14:AA14"/>
    <mergeCell ref="U7:AA7"/>
    <mergeCell ref="U6:W6"/>
    <mergeCell ref="X6:Y6"/>
    <mergeCell ref="Z6:AA6"/>
    <mergeCell ref="C11:G11"/>
    <mergeCell ref="W1:AA1"/>
    <mergeCell ref="C14:G14"/>
    <mergeCell ref="Y31:AA31"/>
    <mergeCell ref="Y29:AA30"/>
    <mergeCell ref="C30:G30"/>
    <mergeCell ref="C25:G25"/>
    <mergeCell ref="C26:G26"/>
    <mergeCell ref="C27:G27"/>
    <mergeCell ref="I25:J28"/>
    <mergeCell ref="K25:O26"/>
    <mergeCell ref="Y25:AA26"/>
    <mergeCell ref="K27:O28"/>
    <mergeCell ref="Y27:AA28"/>
    <mergeCell ref="J14:R14"/>
    <mergeCell ref="S14:U14"/>
    <mergeCell ref="Y24:AA24"/>
    <mergeCell ref="I29:P29"/>
    <mergeCell ref="J30:P30"/>
    <mergeCell ref="C13:G13"/>
    <mergeCell ref="B1:E1"/>
    <mergeCell ref="D16:Z22"/>
    <mergeCell ref="C8:G9"/>
    <mergeCell ref="J8:Q9"/>
    <mergeCell ref="R8:T8"/>
    <mergeCell ref="R9:T9"/>
    <mergeCell ref="C10:G10"/>
    <mergeCell ref="J10:Q10"/>
    <mergeCell ref="R10:T10"/>
    <mergeCell ref="U10:AA10"/>
    <mergeCell ref="Y8:AA9"/>
    <mergeCell ref="U8:X9"/>
  </mergeCells>
  <phoneticPr fontId="2" type="Hiragana" alignment="distributed"/>
  <conditionalFormatting sqref="B16:AA22">
    <cfRule type="expression" dxfId="25" priority="10">
      <formula>$D$16=""</formula>
    </cfRule>
  </conditionalFormatting>
  <conditionalFormatting sqref="E2">
    <cfRule type="containsBlanks" dxfId="24" priority="46">
      <formula>LEN(TRIM(E2))=0</formula>
    </cfRule>
  </conditionalFormatting>
  <conditionalFormatting sqref="I8:I9">
    <cfRule type="expression" dxfId="23" priority="62">
      <formula>$J$8=""</formula>
    </cfRule>
  </conditionalFormatting>
  <conditionalFormatting sqref="I12:J12 AA12">
    <cfRule type="expression" dxfId="22" priority="58">
      <formula>$J$12=""</formula>
    </cfRule>
  </conditionalFormatting>
  <conditionalFormatting sqref="I13:P13">
    <cfRule type="expression" dxfId="21" priority="57">
      <formula>$J$13=""</formula>
    </cfRule>
  </conditionalFormatting>
  <conditionalFormatting sqref="I7:Q7">
    <cfRule type="expression" dxfId="20" priority="66">
      <formula>$J$7=""</formula>
    </cfRule>
  </conditionalFormatting>
  <conditionalFormatting sqref="I10:Q10">
    <cfRule type="expression" dxfId="19" priority="61">
      <formula>$J$10=""</formula>
    </cfRule>
  </conditionalFormatting>
  <conditionalFormatting sqref="I14:R14">
    <cfRule type="expression" dxfId="18" priority="56">
      <formula>$J$14=""</formula>
    </cfRule>
  </conditionalFormatting>
  <conditionalFormatting sqref="J8">
    <cfRule type="containsBlanks" dxfId="17" priority="63">
      <formula>LEN(TRIM(J8))=0</formula>
    </cfRule>
  </conditionalFormatting>
  <conditionalFormatting sqref="K11:N11">
    <cfRule type="containsBlanks" dxfId="16" priority="59">
      <formula>LEN(TRIM(K11))=0</formula>
    </cfRule>
  </conditionalFormatting>
  <conditionalFormatting sqref="Q25">
    <cfRule type="expression" dxfId="15" priority="9">
      <formula>$P$25&lt;&gt;"〔　〕"</formula>
    </cfRule>
  </conditionalFormatting>
  <conditionalFormatting sqref="Q26">
    <cfRule type="expression" dxfId="14" priority="8">
      <formula>$P$26&lt;&gt;"〔　〕"</formula>
    </cfRule>
  </conditionalFormatting>
  <conditionalFormatting sqref="Q27">
    <cfRule type="expression" dxfId="13" priority="7">
      <formula>$P$27&lt;&gt;"〔　〕"</formula>
    </cfRule>
  </conditionalFormatting>
  <conditionalFormatting sqref="Q28">
    <cfRule type="expression" dxfId="12" priority="6">
      <formula>$P$28&lt;&gt;"〔　〕"</formula>
    </cfRule>
  </conditionalFormatting>
  <conditionalFormatting sqref="Q31">
    <cfRule type="expression" dxfId="11" priority="40">
      <formula>$P$30=TRUE</formula>
    </cfRule>
  </conditionalFormatting>
  <conditionalFormatting sqref="R29">
    <cfRule type="expression" dxfId="10" priority="17">
      <formula>$Q$29&lt;&gt;"〔　〕"</formula>
    </cfRule>
  </conditionalFormatting>
  <conditionalFormatting sqref="R30">
    <cfRule type="expression" dxfId="9" priority="11">
      <formula>$Q$30&lt;&gt;"〔　〕"</formula>
    </cfRule>
  </conditionalFormatting>
  <conditionalFormatting sqref="R31">
    <cfRule type="expression" dxfId="8" priority="15">
      <formula>$Q$31=TRUE</formula>
    </cfRule>
  </conditionalFormatting>
  <conditionalFormatting sqref="U7:AA7">
    <cfRule type="containsBlanks" dxfId="7" priority="64">
      <formula>LEN(TRIM(U7))=0</formula>
    </cfRule>
  </conditionalFormatting>
  <conditionalFormatting sqref="U10:AA10">
    <cfRule type="containsBlanks" dxfId="6" priority="60">
      <formula>LEN(TRIM(U10))=0</formula>
    </cfRule>
  </conditionalFormatting>
  <conditionalFormatting sqref="V14:AA14">
    <cfRule type="containsBlanks" dxfId="5" priority="45">
      <formula>LEN(TRIM(V14))=0</formula>
    </cfRule>
  </conditionalFormatting>
  <conditionalFormatting sqref="X6:AA6">
    <cfRule type="containsBlanks" dxfId="4" priority="65">
      <formula>LEN(TRIM(X6))=0</formula>
    </cfRule>
  </conditionalFormatting>
  <conditionalFormatting sqref="Y31">
    <cfRule type="expression" dxfId="3" priority="1">
      <formula>$Q$31=TRUE</formula>
    </cfRule>
  </conditionalFormatting>
  <conditionalFormatting sqref="Y25:AA26">
    <cfRule type="expression" dxfId="2" priority="3">
      <formula>COUNTIF($P$25:$P$26,"〔　〕")&lt;=1</formula>
    </cfRule>
  </conditionalFormatting>
  <conditionalFormatting sqref="Y27:AA28">
    <cfRule type="expression" dxfId="1" priority="4">
      <formula>COUNTIF($P$27:$P$28,"〔　〕")&lt;=1</formula>
    </cfRule>
  </conditionalFormatting>
  <conditionalFormatting sqref="Y29:AA30">
    <cfRule type="expression" dxfId="0" priority="2">
      <formula>COUNTIF($Q$29:$Q$30,"〔　〕")&lt;=1</formula>
    </cfRule>
  </conditionalFormatting>
  <dataValidations count="2">
    <dataValidation type="list" showInputMessage="1" showErrorMessage="1" prompt="プルダウンリストから選択してください" sqref="P25:P28 Q29:Q30" xr:uid="{FDC2E8C3-2E41-4042-8E28-36C15376B774}">
      <formula1>"〔　〕,〔１〕,〔２〕,〔３〕,〔４〕"</formula1>
    </dataValidation>
    <dataValidation imeMode="on" allowBlank="1" showInputMessage="1" showErrorMessage="1" sqref="D16:Z22" xr:uid="{C49C4D87-983A-4668-B6CF-7C960CFBFF7B}"/>
  </dataValidations>
  <printOptions horizontalCentered="1"/>
  <pageMargins left="0.70866141732283472" right="0.35433070866141736" top="0.61"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54" r:id="rId4" name="Check Box 46">
              <controlPr defaultSize="0" autoFill="0" autoLine="0" autoPict="0">
                <anchor moveWithCells="1">
                  <from>
                    <xdr:col>16</xdr:col>
                    <xdr:colOff>19050</xdr:colOff>
                    <xdr:row>30</xdr:row>
                    <xdr:rowOff>76200</xdr:rowOff>
                  </from>
                  <to>
                    <xdr:col>16</xdr:col>
                    <xdr:colOff>219075</xdr:colOff>
                    <xdr:row>30</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 意向調査書（全員提出）</vt:lpstr>
      <vt:lpstr>様式2 教諭（小・中・特支）,養護教諭,栄養教諭 申込書</vt:lpstr>
      <vt:lpstr>様式3 教諭（幼・高）,教員,栄養職員,事務職員 申込書</vt:lpstr>
      <vt:lpstr>様式4 行政職 申込書</vt:lpstr>
      <vt:lpstr>様式5 特例任用（校長）申込書</vt:lpstr>
      <vt:lpstr>'様式1 意向調査書（全員提出）'!Print_Area</vt:lpstr>
      <vt:lpstr>'様式2 教諭（小・中・特支）,養護教諭,栄養教諭 申込書'!Print_Area</vt:lpstr>
      <vt:lpstr>'様式3 教諭（幼・高）,教員,栄養職員,事務職員 申込書'!Print_Area</vt:lpstr>
      <vt:lpstr>'様式4 行政職 申込書'!Print_Area</vt:lpstr>
      <vt:lpstr>'様式5 特例任用（校長）申込書'!Print_Area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2025-07-17T06:24:54Z</dcterms:created>
  <dcterms:modified xsi:type="dcterms:W3CDTF">2025-07-25T00:48:23Z</dcterms:modified>
  <cp:category/>
  <cp:contentStatus/>
</cp:coreProperties>
</file>