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Y:\2026年度\★指導班★\12　栄養\05栄養管理状況報告書\01 実施伺い\R7　栄養管理状況報告書（依頼）\"/>
    </mc:Choice>
  </mc:AlternateContent>
  <xr:revisionPtr revIDLastSave="0" documentId="13_ncr:1_{EE96727E-EBAA-43A3-BFD3-CF5C019396D5}" xr6:coauthVersionLast="47" xr6:coauthVersionMax="47" xr10:uidLastSave="{00000000-0000-0000-0000-000000000000}"/>
  <bookViews>
    <workbookView xWindow="-28920" yWindow="-900" windowWidth="29040" windowHeight="15720" tabRatio="880" xr2:uid="{00000000-000D-0000-FFFF-FFFF00000000}"/>
  </bookViews>
  <sheets>
    <sheet name="報告書（1）（以上児主食持参等）" sheetId="36" r:id="rId1"/>
    <sheet name="【提出にあたって】記載上の注意点" sheetId="38" r:id="rId2"/>
    <sheet name="Sheet1" sheetId="39" state="hidden" r:id="rId3"/>
    <sheet name="（参考）Ｒ8熊本市指摘基準" sheetId="33" r:id="rId4"/>
    <sheet name="提出受付簿" sheetId="37" state="hidden" r:id="rId5"/>
  </sheets>
  <externalReferences>
    <externalReference r:id="rId6"/>
  </externalReferences>
  <definedNames>
    <definedName name="_xlnm.Print_Area" localSheetId="1">【提出にあたって】記載上の注意点!$A$1:$DQ$52</definedName>
    <definedName name="_xlnm.Print_Area" localSheetId="4">提出受付簿!$A$1:$O$117</definedName>
    <definedName name="_xlnm.Print_Area" localSheetId="0">'報告書（1）（以上児主食持参等）'!$A$2:$BC$51</definedName>
    <definedName name="企業主導型保育事業">提出受付簿!$N$2:$N$68</definedName>
    <definedName name="公立保育所">提出受付簿!$E$2:$E$20</definedName>
    <definedName name="施設種別" localSheetId="1">[1]提出受付簿!$Q$2:$Q$6</definedName>
    <definedName name="施設種別">提出受付簿!$Q$2:$Q$6</definedName>
    <definedName name="地域型保育事業">提出受付簿!$K$2:$K$74</definedName>
    <definedName name="認定こども園">提出受付簿!$H$2:$H$109</definedName>
    <definedName name="保育所">提出受付簿!$B$2:$B$82</definedName>
    <definedName name="幼稚園">提出受付簿!$E$2:$E$115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41" i="36" l="1"/>
  <c r="AI40" i="36"/>
  <c r="B119" i="37" l="1"/>
  <c r="N119" i="37"/>
  <c r="K119" i="37"/>
  <c r="H119" i="37"/>
  <c r="T92" i="37"/>
  <c r="S92" i="37"/>
  <c r="T91" i="37"/>
  <c r="S91" i="37"/>
  <c r="T90" i="37"/>
  <c r="S90" i="37"/>
  <c r="T89" i="37"/>
  <c r="S89" i="37"/>
  <c r="T88" i="37"/>
  <c r="S88" i="37"/>
  <c r="T87" i="37"/>
  <c r="S87" i="37"/>
  <c r="J18" i="33"/>
  <c r="H18" i="33"/>
  <c r="G18" i="33"/>
  <c r="F18" i="33"/>
  <c r="E18" i="33"/>
  <c r="D18" i="33"/>
  <c r="C18" i="33"/>
  <c r="B18" i="33"/>
  <c r="I9" i="33"/>
  <c r="G9" i="33"/>
  <c r="F9" i="33"/>
  <c r="E9" i="33"/>
  <c r="D9" i="33"/>
  <c r="C9" i="33"/>
  <c r="B9" i="33"/>
  <c r="AO25" i="38" l="1"/>
  <c r="AK25" i="38"/>
  <c r="AG25" i="38"/>
  <c r="AC25" i="38"/>
  <c r="Y25" i="38"/>
  <c r="U25" i="38"/>
  <c r="Q25" i="38"/>
  <c r="M25" i="38"/>
  <c r="Y21" i="38"/>
  <c r="U21" i="38"/>
  <c r="Q21" i="38"/>
  <c r="M21" i="38"/>
  <c r="I21" i="38"/>
  <c r="AO24" i="36"/>
  <c r="AO23" i="36"/>
  <c r="Q6" i="37" l="1"/>
  <c r="Q5" i="37"/>
  <c r="Q4" i="37"/>
  <c r="Q3" i="37"/>
  <c r="Q2" i="37"/>
  <c r="S417" i="37"/>
  <c r="T417" i="37"/>
  <c r="S418" i="37"/>
  <c r="T418" i="37"/>
  <c r="S419" i="37"/>
  <c r="T419" i="37"/>
  <c r="S420" i="37"/>
  <c r="T420" i="37"/>
  <c r="S421" i="37"/>
  <c r="T421" i="37"/>
  <c r="S422" i="37"/>
  <c r="T422" i="37"/>
  <c r="S423" i="37"/>
  <c r="T423" i="37"/>
  <c r="S424" i="37"/>
  <c r="T424" i="37"/>
  <c r="S425" i="37"/>
  <c r="T425" i="37"/>
  <c r="S426" i="37"/>
  <c r="T426" i="37"/>
  <c r="S427" i="37"/>
  <c r="T427" i="37"/>
  <c r="S428" i="37"/>
  <c r="T428" i="37"/>
  <c r="S429" i="37"/>
  <c r="T429" i="37"/>
  <c r="S430" i="37"/>
  <c r="T430" i="37"/>
  <c r="S431" i="37"/>
  <c r="T431" i="37"/>
  <c r="S432" i="37"/>
  <c r="T432" i="37"/>
  <c r="S433" i="37"/>
  <c r="T433" i="37"/>
  <c r="S434" i="37"/>
  <c r="T434" i="37"/>
  <c r="S435" i="37"/>
  <c r="T435" i="37"/>
  <c r="S436" i="37"/>
  <c r="T436" i="37"/>
  <c r="S437" i="37"/>
  <c r="T437" i="37"/>
  <c r="S438" i="37"/>
  <c r="T438" i="37"/>
  <c r="S439" i="37"/>
  <c r="T439" i="37"/>
  <c r="S440" i="37"/>
  <c r="T440" i="37"/>
  <c r="S441" i="37"/>
  <c r="T441" i="37"/>
  <c r="S442" i="37"/>
  <c r="T442" i="37"/>
  <c r="S443" i="37"/>
  <c r="T443" i="37"/>
  <c r="S444" i="37"/>
  <c r="T444" i="37"/>
  <c r="S445" i="37"/>
  <c r="T445" i="37"/>
  <c r="S446" i="37"/>
  <c r="T446" i="37"/>
  <c r="S447" i="37"/>
  <c r="T447" i="37"/>
  <c r="S448" i="37"/>
  <c r="T448" i="37"/>
  <c r="S449" i="37"/>
  <c r="T449" i="37"/>
  <c r="S450" i="37"/>
  <c r="T450" i="37"/>
  <c r="S451" i="37"/>
  <c r="T451" i="37"/>
  <c r="S452" i="37"/>
  <c r="T452" i="37"/>
  <c r="S453" i="37"/>
  <c r="T453" i="37"/>
  <c r="S454" i="37"/>
  <c r="T454" i="37"/>
  <c r="S455" i="37"/>
  <c r="T455" i="37"/>
  <c r="S456" i="37"/>
  <c r="T456" i="37"/>
  <c r="S457" i="37"/>
  <c r="T457" i="37"/>
  <c r="S458" i="37"/>
  <c r="T458" i="37"/>
  <c r="S459" i="37"/>
  <c r="T459" i="37"/>
  <c r="S460" i="37"/>
  <c r="T460" i="37"/>
  <c r="S461" i="37"/>
  <c r="T461" i="37"/>
  <c r="S462" i="37"/>
  <c r="T462" i="37"/>
  <c r="S463" i="37"/>
  <c r="T463" i="37"/>
  <c r="S464" i="37"/>
  <c r="T464" i="37"/>
  <c r="S465" i="37"/>
  <c r="T465" i="37"/>
  <c r="S466" i="37"/>
  <c r="T466" i="37"/>
  <c r="S467" i="37"/>
  <c r="T467" i="37"/>
  <c r="S468" i="37"/>
  <c r="T468" i="37"/>
  <c r="S469" i="37"/>
  <c r="T469" i="37"/>
  <c r="S470" i="37"/>
  <c r="T470" i="37"/>
  <c r="S471" i="37"/>
  <c r="T471" i="37"/>
  <c r="S472" i="37"/>
  <c r="T472" i="37"/>
  <c r="S473" i="37"/>
  <c r="T473" i="37"/>
  <c r="S474" i="37"/>
  <c r="T474" i="37"/>
  <c r="S475" i="37"/>
  <c r="T475" i="37"/>
  <c r="S476" i="37"/>
  <c r="T476" i="37"/>
  <c r="S477" i="37"/>
  <c r="T477" i="37"/>
  <c r="S478" i="37"/>
  <c r="T478" i="37"/>
  <c r="S479" i="37"/>
  <c r="T479" i="37"/>
  <c r="S480" i="37"/>
  <c r="T480" i="37"/>
  <c r="S481" i="37"/>
  <c r="T481" i="37"/>
  <c r="S482" i="37"/>
  <c r="T482" i="37"/>
  <c r="S483" i="37"/>
  <c r="T483" i="37"/>
  <c r="S484" i="37"/>
  <c r="T484" i="37"/>
  <c r="S485" i="37"/>
  <c r="T485" i="37"/>
  <c r="S486" i="37"/>
  <c r="T486" i="37"/>
  <c r="S487" i="37"/>
  <c r="T487" i="37"/>
  <c r="S488" i="37"/>
  <c r="T488" i="37"/>
  <c r="S489" i="37"/>
  <c r="T489" i="37"/>
  <c r="S490" i="37"/>
  <c r="T490" i="37"/>
  <c r="S491" i="37"/>
  <c r="T491" i="37"/>
  <c r="S492" i="37"/>
  <c r="T492" i="37"/>
  <c r="S493" i="37"/>
  <c r="T493" i="37"/>
  <c r="S494" i="37"/>
  <c r="T494" i="37"/>
  <c r="S495" i="37"/>
  <c r="T495" i="37"/>
  <c r="S496" i="37"/>
  <c r="T496" i="37"/>
  <c r="S497" i="37"/>
  <c r="T497" i="37"/>
  <c r="S498" i="37"/>
  <c r="T498" i="37"/>
  <c r="S499" i="37"/>
  <c r="T499" i="37"/>
  <c r="S500" i="37"/>
  <c r="T500" i="37"/>
  <c r="S501" i="37"/>
  <c r="T501" i="37"/>
  <c r="S502" i="37"/>
  <c r="T502" i="37"/>
  <c r="S503" i="37"/>
  <c r="T503" i="37"/>
  <c r="S504" i="37"/>
  <c r="T504" i="37"/>
  <c r="S505" i="37"/>
  <c r="T505" i="37"/>
  <c r="S506" i="37"/>
  <c r="T506" i="37"/>
  <c r="S507" i="37"/>
  <c r="T507" i="37"/>
  <c r="S508" i="37"/>
  <c r="T508" i="37"/>
  <c r="S509" i="37"/>
  <c r="T509" i="37"/>
  <c r="S510" i="37"/>
  <c r="T510" i="37"/>
  <c r="S511" i="37"/>
  <c r="T511" i="37"/>
  <c r="S512" i="37"/>
  <c r="T512" i="37"/>
  <c r="S513" i="37"/>
  <c r="T513" i="37"/>
  <c r="S514" i="37"/>
  <c r="T514" i="37"/>
  <c r="S515" i="37"/>
  <c r="T515" i="37"/>
  <c r="T416" i="37"/>
  <c r="S416" i="37"/>
  <c r="S414" i="37"/>
  <c r="T414" i="37"/>
  <c r="S415" i="37"/>
  <c r="T415" i="37"/>
  <c r="S317" i="37"/>
  <c r="T317" i="37"/>
  <c r="S318" i="37"/>
  <c r="T318" i="37"/>
  <c r="S319" i="37"/>
  <c r="T319" i="37"/>
  <c r="S320" i="37"/>
  <c r="T320" i="37"/>
  <c r="S321" i="37"/>
  <c r="T321" i="37"/>
  <c r="S322" i="37"/>
  <c r="T322" i="37"/>
  <c r="S323" i="37"/>
  <c r="T323" i="37"/>
  <c r="S324" i="37"/>
  <c r="T324" i="37"/>
  <c r="S325" i="37"/>
  <c r="T325" i="37"/>
  <c r="S326" i="37"/>
  <c r="T326" i="37"/>
  <c r="S327" i="37"/>
  <c r="T327" i="37"/>
  <c r="S328" i="37"/>
  <c r="T328" i="37"/>
  <c r="S329" i="37"/>
  <c r="T329" i="37"/>
  <c r="S330" i="37"/>
  <c r="T330" i="37"/>
  <c r="S331" i="37"/>
  <c r="T331" i="37"/>
  <c r="S332" i="37"/>
  <c r="T332" i="37"/>
  <c r="S333" i="37"/>
  <c r="T333" i="37"/>
  <c r="S334" i="37"/>
  <c r="T334" i="37"/>
  <c r="S335" i="37"/>
  <c r="T335" i="37"/>
  <c r="S336" i="37"/>
  <c r="T336" i="37"/>
  <c r="S337" i="37"/>
  <c r="T337" i="37"/>
  <c r="S338" i="37"/>
  <c r="T338" i="37"/>
  <c r="S339" i="37"/>
  <c r="T339" i="37"/>
  <c r="S340" i="37"/>
  <c r="T340" i="37"/>
  <c r="S341" i="37"/>
  <c r="T341" i="37"/>
  <c r="S342" i="37"/>
  <c r="T342" i="37"/>
  <c r="S343" i="37"/>
  <c r="T343" i="37"/>
  <c r="S344" i="37"/>
  <c r="T344" i="37"/>
  <c r="S345" i="37"/>
  <c r="T345" i="37"/>
  <c r="S346" i="37"/>
  <c r="T346" i="37"/>
  <c r="S347" i="37"/>
  <c r="T347" i="37"/>
  <c r="S348" i="37"/>
  <c r="T348" i="37"/>
  <c r="S349" i="37"/>
  <c r="T349" i="37"/>
  <c r="S350" i="37"/>
  <c r="T350" i="37"/>
  <c r="S351" i="37"/>
  <c r="T351" i="37"/>
  <c r="S352" i="37"/>
  <c r="T352" i="37"/>
  <c r="S353" i="37"/>
  <c r="T353" i="37"/>
  <c r="S354" i="37"/>
  <c r="T354" i="37"/>
  <c r="S355" i="37"/>
  <c r="T355" i="37"/>
  <c r="S356" i="37"/>
  <c r="T356" i="37"/>
  <c r="S357" i="37"/>
  <c r="T357" i="37"/>
  <c r="S358" i="37"/>
  <c r="T358" i="37"/>
  <c r="S359" i="37"/>
  <c r="T359" i="37"/>
  <c r="S360" i="37"/>
  <c r="T360" i="37"/>
  <c r="S361" i="37"/>
  <c r="T361" i="37"/>
  <c r="S362" i="37"/>
  <c r="T362" i="37"/>
  <c r="S363" i="37"/>
  <c r="T363" i="37"/>
  <c r="S364" i="37"/>
  <c r="T364" i="37"/>
  <c r="S365" i="37"/>
  <c r="T365" i="37"/>
  <c r="S366" i="37"/>
  <c r="T366" i="37"/>
  <c r="S367" i="37"/>
  <c r="T367" i="37"/>
  <c r="S368" i="37"/>
  <c r="T368" i="37"/>
  <c r="S369" i="37"/>
  <c r="T369" i="37"/>
  <c r="S370" i="37"/>
  <c r="T370" i="37"/>
  <c r="S371" i="37"/>
  <c r="T371" i="37"/>
  <c r="S372" i="37"/>
  <c r="T372" i="37"/>
  <c r="S373" i="37"/>
  <c r="T373" i="37"/>
  <c r="S374" i="37"/>
  <c r="T374" i="37"/>
  <c r="S375" i="37"/>
  <c r="T375" i="37"/>
  <c r="S376" i="37"/>
  <c r="T376" i="37"/>
  <c r="S377" i="37"/>
  <c r="T377" i="37"/>
  <c r="S378" i="37"/>
  <c r="T378" i="37"/>
  <c r="S379" i="37"/>
  <c r="T379" i="37"/>
  <c r="S380" i="37"/>
  <c r="T380" i="37"/>
  <c r="S381" i="37"/>
  <c r="T381" i="37"/>
  <c r="S382" i="37"/>
  <c r="T382" i="37"/>
  <c r="S383" i="37"/>
  <c r="T383" i="37"/>
  <c r="S384" i="37"/>
  <c r="T384" i="37"/>
  <c r="S385" i="37"/>
  <c r="T385" i="37"/>
  <c r="S386" i="37"/>
  <c r="T386" i="37"/>
  <c r="S387" i="37"/>
  <c r="T387" i="37"/>
  <c r="S388" i="37"/>
  <c r="T388" i="37"/>
  <c r="S389" i="37"/>
  <c r="T389" i="37"/>
  <c r="S390" i="37"/>
  <c r="T390" i="37"/>
  <c r="S391" i="37"/>
  <c r="T391" i="37"/>
  <c r="S392" i="37"/>
  <c r="T392" i="37"/>
  <c r="S393" i="37"/>
  <c r="T393" i="37"/>
  <c r="S394" i="37"/>
  <c r="T394" i="37"/>
  <c r="S395" i="37"/>
  <c r="T395" i="37"/>
  <c r="S396" i="37"/>
  <c r="T396" i="37"/>
  <c r="S397" i="37"/>
  <c r="T397" i="37"/>
  <c r="S398" i="37"/>
  <c r="T398" i="37"/>
  <c r="S399" i="37"/>
  <c r="T399" i="37"/>
  <c r="S400" i="37"/>
  <c r="T400" i="37"/>
  <c r="S401" i="37"/>
  <c r="T401" i="37"/>
  <c r="S402" i="37"/>
  <c r="T402" i="37"/>
  <c r="S403" i="37"/>
  <c r="T403" i="37"/>
  <c r="S404" i="37"/>
  <c r="T404" i="37"/>
  <c r="S405" i="37"/>
  <c r="T405" i="37"/>
  <c r="S406" i="37"/>
  <c r="T406" i="37"/>
  <c r="S407" i="37"/>
  <c r="T407" i="37"/>
  <c r="S408" i="37"/>
  <c r="T408" i="37"/>
  <c r="S409" i="37"/>
  <c r="T409" i="37"/>
  <c r="S410" i="37"/>
  <c r="T410" i="37"/>
  <c r="S411" i="37"/>
  <c r="T411" i="37"/>
  <c r="S412" i="37"/>
  <c r="T412" i="37"/>
  <c r="S413" i="37"/>
  <c r="T413" i="37"/>
  <c r="T316" i="37"/>
  <c r="S316" i="37"/>
  <c r="S313" i="37"/>
  <c r="T313" i="37"/>
  <c r="S314" i="37"/>
  <c r="T314" i="37"/>
  <c r="S315" i="37"/>
  <c r="T315" i="37"/>
  <c r="S306" i="37"/>
  <c r="T306" i="37"/>
  <c r="S307" i="37"/>
  <c r="T307" i="37"/>
  <c r="S308" i="37"/>
  <c r="T308" i="37"/>
  <c r="S309" i="37"/>
  <c r="T309" i="37"/>
  <c r="S310" i="37"/>
  <c r="T310" i="37"/>
  <c r="S311" i="37"/>
  <c r="T311" i="37"/>
  <c r="S312" i="37"/>
  <c r="T312" i="37"/>
  <c r="S294" i="37"/>
  <c r="T294" i="37"/>
  <c r="S295" i="37"/>
  <c r="T295" i="37"/>
  <c r="S296" i="37"/>
  <c r="T296" i="37"/>
  <c r="S297" i="37"/>
  <c r="T297" i="37"/>
  <c r="S298" i="37"/>
  <c r="T298" i="37"/>
  <c r="S299" i="37"/>
  <c r="T299" i="37"/>
  <c r="S300" i="37"/>
  <c r="T300" i="37"/>
  <c r="S301" i="37"/>
  <c r="T301" i="37"/>
  <c r="S302" i="37"/>
  <c r="T302" i="37"/>
  <c r="S303" i="37"/>
  <c r="T303" i="37"/>
  <c r="S304" i="37"/>
  <c r="T304" i="37"/>
  <c r="S305" i="37"/>
  <c r="T305" i="37"/>
  <c r="S217" i="37"/>
  <c r="T217" i="37"/>
  <c r="S218" i="37"/>
  <c r="T218" i="37"/>
  <c r="S219" i="37"/>
  <c r="T219" i="37"/>
  <c r="S220" i="37"/>
  <c r="T220" i="37"/>
  <c r="S221" i="37"/>
  <c r="T221" i="37"/>
  <c r="S222" i="37"/>
  <c r="T222" i="37"/>
  <c r="S223" i="37"/>
  <c r="T223" i="37"/>
  <c r="S224" i="37"/>
  <c r="T224" i="37"/>
  <c r="S225" i="37"/>
  <c r="T225" i="37"/>
  <c r="S226" i="37"/>
  <c r="T226" i="37"/>
  <c r="S227" i="37"/>
  <c r="T227" i="37"/>
  <c r="S228" i="37"/>
  <c r="T228" i="37"/>
  <c r="S229" i="37"/>
  <c r="T229" i="37"/>
  <c r="S230" i="37"/>
  <c r="T230" i="37"/>
  <c r="S231" i="37"/>
  <c r="T231" i="37"/>
  <c r="S232" i="37"/>
  <c r="T232" i="37"/>
  <c r="S233" i="37"/>
  <c r="T233" i="37"/>
  <c r="S234" i="37"/>
  <c r="T234" i="37"/>
  <c r="S235" i="37"/>
  <c r="T235" i="37"/>
  <c r="S236" i="37"/>
  <c r="T236" i="37"/>
  <c r="S237" i="37"/>
  <c r="T237" i="37"/>
  <c r="S238" i="37"/>
  <c r="T238" i="37"/>
  <c r="S239" i="37"/>
  <c r="T239" i="37"/>
  <c r="S240" i="37"/>
  <c r="T240" i="37"/>
  <c r="S241" i="37"/>
  <c r="T241" i="37"/>
  <c r="S242" i="37"/>
  <c r="T242" i="37"/>
  <c r="S243" i="37"/>
  <c r="T243" i="37"/>
  <c r="S244" i="37"/>
  <c r="T244" i="37"/>
  <c r="S245" i="37"/>
  <c r="T245" i="37"/>
  <c r="S246" i="37"/>
  <c r="T246" i="37"/>
  <c r="S247" i="37"/>
  <c r="T247" i="37"/>
  <c r="S248" i="37"/>
  <c r="T248" i="37"/>
  <c r="S249" i="37"/>
  <c r="T249" i="37"/>
  <c r="S250" i="37"/>
  <c r="T250" i="37"/>
  <c r="S251" i="37"/>
  <c r="T251" i="37"/>
  <c r="S252" i="37"/>
  <c r="T252" i="37"/>
  <c r="S253" i="37"/>
  <c r="T253" i="37"/>
  <c r="S254" i="37"/>
  <c r="T254" i="37"/>
  <c r="S255" i="37"/>
  <c r="T255" i="37"/>
  <c r="S256" i="37"/>
  <c r="T256" i="37"/>
  <c r="S257" i="37"/>
  <c r="T257" i="37"/>
  <c r="S258" i="37"/>
  <c r="T258" i="37"/>
  <c r="S259" i="37"/>
  <c r="T259" i="37"/>
  <c r="S260" i="37"/>
  <c r="T260" i="37"/>
  <c r="S261" i="37"/>
  <c r="T261" i="37"/>
  <c r="S262" i="37"/>
  <c r="T262" i="37"/>
  <c r="S263" i="37"/>
  <c r="T263" i="37"/>
  <c r="S264" i="37"/>
  <c r="T264" i="37"/>
  <c r="S265" i="37"/>
  <c r="T265" i="37"/>
  <c r="S266" i="37"/>
  <c r="T266" i="37"/>
  <c r="S267" i="37"/>
  <c r="T267" i="37"/>
  <c r="S268" i="37"/>
  <c r="T268" i="37"/>
  <c r="S269" i="37"/>
  <c r="T269" i="37"/>
  <c r="S270" i="37"/>
  <c r="T270" i="37"/>
  <c r="S271" i="37"/>
  <c r="T271" i="37"/>
  <c r="S272" i="37"/>
  <c r="T272" i="37"/>
  <c r="S273" i="37"/>
  <c r="T273" i="37"/>
  <c r="S274" i="37"/>
  <c r="T274" i="37"/>
  <c r="S275" i="37"/>
  <c r="T275" i="37"/>
  <c r="S276" i="37"/>
  <c r="T276" i="37"/>
  <c r="S277" i="37"/>
  <c r="T277" i="37"/>
  <c r="S278" i="37"/>
  <c r="T278" i="37"/>
  <c r="S279" i="37"/>
  <c r="T279" i="37"/>
  <c r="S280" i="37"/>
  <c r="T280" i="37"/>
  <c r="S281" i="37"/>
  <c r="T281" i="37"/>
  <c r="S282" i="37"/>
  <c r="T282" i="37"/>
  <c r="S283" i="37"/>
  <c r="T283" i="37"/>
  <c r="S284" i="37"/>
  <c r="T284" i="37"/>
  <c r="S285" i="37"/>
  <c r="T285" i="37"/>
  <c r="S286" i="37"/>
  <c r="T286" i="37"/>
  <c r="S287" i="37"/>
  <c r="T287" i="37"/>
  <c r="S288" i="37"/>
  <c r="T288" i="37"/>
  <c r="S289" i="37"/>
  <c r="T289" i="37"/>
  <c r="S290" i="37"/>
  <c r="T290" i="37"/>
  <c r="S291" i="37"/>
  <c r="T291" i="37"/>
  <c r="S292" i="37"/>
  <c r="T292" i="37"/>
  <c r="S293" i="37"/>
  <c r="T293" i="37"/>
  <c r="T216" i="37"/>
  <c r="S216" i="37"/>
  <c r="S206" i="37"/>
  <c r="T206" i="37"/>
  <c r="S207" i="37"/>
  <c r="T207" i="37"/>
  <c r="S208" i="37"/>
  <c r="T208" i="37"/>
  <c r="S209" i="37"/>
  <c r="T209" i="37"/>
  <c r="S210" i="37"/>
  <c r="T210" i="37"/>
  <c r="S211" i="37"/>
  <c r="T211" i="37"/>
  <c r="S212" i="37"/>
  <c r="T212" i="37"/>
  <c r="S213" i="37"/>
  <c r="T213" i="37"/>
  <c r="S214" i="37"/>
  <c r="T214" i="37"/>
  <c r="S215" i="37"/>
  <c r="T215" i="37"/>
  <c r="S118" i="37"/>
  <c r="T118" i="37"/>
  <c r="S119" i="37"/>
  <c r="T119" i="37"/>
  <c r="S120" i="37"/>
  <c r="T120" i="37"/>
  <c r="S121" i="37"/>
  <c r="T121" i="37"/>
  <c r="S122" i="37"/>
  <c r="T122" i="37"/>
  <c r="S123" i="37"/>
  <c r="T123" i="37"/>
  <c r="S124" i="37"/>
  <c r="T124" i="37"/>
  <c r="S125" i="37"/>
  <c r="T125" i="37"/>
  <c r="S126" i="37"/>
  <c r="T126" i="37"/>
  <c r="S127" i="37"/>
  <c r="T127" i="37"/>
  <c r="S128" i="37"/>
  <c r="T128" i="37"/>
  <c r="S129" i="37"/>
  <c r="T129" i="37"/>
  <c r="S130" i="37"/>
  <c r="T130" i="37"/>
  <c r="S131" i="37"/>
  <c r="T131" i="37"/>
  <c r="S132" i="37"/>
  <c r="T132" i="37"/>
  <c r="S133" i="37"/>
  <c r="T133" i="37"/>
  <c r="S134" i="37"/>
  <c r="T134" i="37"/>
  <c r="S135" i="37"/>
  <c r="T135" i="37"/>
  <c r="S136" i="37"/>
  <c r="T136" i="37"/>
  <c r="S137" i="37"/>
  <c r="T137" i="37"/>
  <c r="S138" i="37"/>
  <c r="T138" i="37"/>
  <c r="S139" i="37"/>
  <c r="T139" i="37"/>
  <c r="S140" i="37"/>
  <c r="T140" i="37"/>
  <c r="S141" i="37"/>
  <c r="T141" i="37"/>
  <c r="S142" i="37"/>
  <c r="T142" i="37"/>
  <c r="S143" i="37"/>
  <c r="T143" i="37"/>
  <c r="S144" i="37"/>
  <c r="T144" i="37"/>
  <c r="S145" i="37"/>
  <c r="T145" i="37"/>
  <c r="S146" i="37"/>
  <c r="T146" i="37"/>
  <c r="S147" i="37"/>
  <c r="T147" i="37"/>
  <c r="S148" i="37"/>
  <c r="T148" i="37"/>
  <c r="S149" i="37"/>
  <c r="T149" i="37"/>
  <c r="S150" i="37"/>
  <c r="T150" i="37"/>
  <c r="S151" i="37"/>
  <c r="T151" i="37"/>
  <c r="S152" i="37"/>
  <c r="T152" i="37"/>
  <c r="S153" i="37"/>
  <c r="T153" i="37"/>
  <c r="S154" i="37"/>
  <c r="T154" i="37"/>
  <c r="S155" i="37"/>
  <c r="T155" i="37"/>
  <c r="S156" i="37"/>
  <c r="T156" i="37"/>
  <c r="S157" i="37"/>
  <c r="T157" i="37"/>
  <c r="S158" i="37"/>
  <c r="T158" i="37"/>
  <c r="S159" i="37"/>
  <c r="T159" i="37"/>
  <c r="S160" i="37"/>
  <c r="T160" i="37"/>
  <c r="S161" i="37"/>
  <c r="T161" i="37"/>
  <c r="S162" i="37"/>
  <c r="T162" i="37"/>
  <c r="S163" i="37"/>
  <c r="T163" i="37"/>
  <c r="S164" i="37"/>
  <c r="T164" i="37"/>
  <c r="S165" i="37"/>
  <c r="T165" i="37"/>
  <c r="S166" i="37"/>
  <c r="T166" i="37"/>
  <c r="S167" i="37"/>
  <c r="T167" i="37"/>
  <c r="S168" i="37"/>
  <c r="T168" i="37"/>
  <c r="S169" i="37"/>
  <c r="T169" i="37"/>
  <c r="S170" i="37"/>
  <c r="T170" i="37"/>
  <c r="S171" i="37"/>
  <c r="T171" i="37"/>
  <c r="S172" i="37"/>
  <c r="T172" i="37"/>
  <c r="S173" i="37"/>
  <c r="T173" i="37"/>
  <c r="S174" i="37"/>
  <c r="T174" i="37"/>
  <c r="S175" i="37"/>
  <c r="T175" i="37"/>
  <c r="S176" i="37"/>
  <c r="T176" i="37"/>
  <c r="S177" i="37"/>
  <c r="T177" i="37"/>
  <c r="S178" i="37"/>
  <c r="T178" i="37"/>
  <c r="S179" i="37"/>
  <c r="T179" i="37"/>
  <c r="S180" i="37"/>
  <c r="T180" i="37"/>
  <c r="S181" i="37"/>
  <c r="T181" i="37"/>
  <c r="S182" i="37"/>
  <c r="T182" i="37"/>
  <c r="S183" i="37"/>
  <c r="T183" i="37"/>
  <c r="S184" i="37"/>
  <c r="T184" i="37"/>
  <c r="S185" i="37"/>
  <c r="T185" i="37"/>
  <c r="S186" i="37"/>
  <c r="T186" i="37"/>
  <c r="S187" i="37"/>
  <c r="T187" i="37"/>
  <c r="S188" i="37"/>
  <c r="T188" i="37"/>
  <c r="S189" i="37"/>
  <c r="T189" i="37"/>
  <c r="S190" i="37"/>
  <c r="T190" i="37"/>
  <c r="S191" i="37"/>
  <c r="T191" i="37"/>
  <c r="S192" i="37"/>
  <c r="T192" i="37"/>
  <c r="S193" i="37"/>
  <c r="T193" i="37"/>
  <c r="S194" i="37"/>
  <c r="T194" i="37"/>
  <c r="S195" i="37"/>
  <c r="T195" i="37"/>
  <c r="S196" i="37"/>
  <c r="T196" i="37"/>
  <c r="S197" i="37"/>
  <c r="T197" i="37"/>
  <c r="S198" i="37"/>
  <c r="T198" i="37"/>
  <c r="S199" i="37"/>
  <c r="T199" i="37"/>
  <c r="S200" i="37"/>
  <c r="T200" i="37"/>
  <c r="S201" i="37"/>
  <c r="T201" i="37"/>
  <c r="S202" i="37"/>
  <c r="T202" i="37"/>
  <c r="S203" i="37"/>
  <c r="T203" i="37"/>
  <c r="S204" i="37"/>
  <c r="T204" i="37"/>
  <c r="S205" i="37"/>
  <c r="T205" i="37"/>
  <c r="T117" i="37"/>
  <c r="S117" i="37"/>
  <c r="T116" i="37"/>
  <c r="S116" i="37"/>
  <c r="S115" i="37"/>
  <c r="T115" i="37"/>
  <c r="S3" i="37"/>
  <c r="T3" i="37"/>
  <c r="S4" i="37"/>
  <c r="T4" i="37"/>
  <c r="S5" i="37"/>
  <c r="T5" i="37"/>
  <c r="S6" i="37"/>
  <c r="T6" i="37"/>
  <c r="S7" i="37"/>
  <c r="T7" i="37"/>
  <c r="S8" i="37"/>
  <c r="T8" i="37"/>
  <c r="S9" i="37"/>
  <c r="T9" i="37"/>
  <c r="S10" i="37"/>
  <c r="T10" i="37"/>
  <c r="S11" i="37"/>
  <c r="T11" i="37"/>
  <c r="S12" i="37"/>
  <c r="T12" i="37"/>
  <c r="S13" i="37"/>
  <c r="T13" i="37"/>
  <c r="S14" i="37"/>
  <c r="T14" i="37"/>
  <c r="S15" i="37"/>
  <c r="T15" i="37"/>
  <c r="S16" i="37"/>
  <c r="T16" i="37"/>
  <c r="S17" i="37"/>
  <c r="T17" i="37"/>
  <c r="S18" i="37"/>
  <c r="T18" i="37"/>
  <c r="S19" i="37"/>
  <c r="T19" i="37"/>
  <c r="S20" i="37"/>
  <c r="T20" i="37"/>
  <c r="S21" i="37"/>
  <c r="T21" i="37"/>
  <c r="S22" i="37"/>
  <c r="T22" i="37"/>
  <c r="S23" i="37"/>
  <c r="T23" i="37"/>
  <c r="S24" i="37"/>
  <c r="T24" i="37"/>
  <c r="S25" i="37"/>
  <c r="T25" i="37"/>
  <c r="S26" i="37"/>
  <c r="T26" i="37"/>
  <c r="S27" i="37"/>
  <c r="T27" i="37"/>
  <c r="S28" i="37"/>
  <c r="T28" i="37"/>
  <c r="S29" i="37"/>
  <c r="T29" i="37"/>
  <c r="S30" i="37"/>
  <c r="T30" i="37"/>
  <c r="S31" i="37"/>
  <c r="T31" i="37"/>
  <c r="S32" i="37"/>
  <c r="T32" i="37"/>
  <c r="S33" i="37"/>
  <c r="T33" i="37"/>
  <c r="S34" i="37"/>
  <c r="T34" i="37"/>
  <c r="S35" i="37"/>
  <c r="T35" i="37"/>
  <c r="S36" i="37"/>
  <c r="T36" i="37"/>
  <c r="S37" i="37"/>
  <c r="T37" i="37"/>
  <c r="S38" i="37"/>
  <c r="T38" i="37"/>
  <c r="S39" i="37"/>
  <c r="T39" i="37"/>
  <c r="S40" i="37"/>
  <c r="T40" i="37"/>
  <c r="S41" i="37"/>
  <c r="T41" i="37"/>
  <c r="S42" i="37"/>
  <c r="T42" i="37"/>
  <c r="S43" i="37"/>
  <c r="T43" i="37"/>
  <c r="S44" i="37"/>
  <c r="T44" i="37"/>
  <c r="S45" i="37"/>
  <c r="T45" i="37"/>
  <c r="S46" i="37"/>
  <c r="T46" i="37"/>
  <c r="S47" i="37"/>
  <c r="T47" i="37"/>
  <c r="S48" i="37"/>
  <c r="T48" i="37"/>
  <c r="S49" i="37"/>
  <c r="T49" i="37"/>
  <c r="S50" i="37"/>
  <c r="T50" i="37"/>
  <c r="S51" i="37"/>
  <c r="T51" i="37"/>
  <c r="S52" i="37"/>
  <c r="T52" i="37"/>
  <c r="S53" i="37"/>
  <c r="T53" i="37"/>
  <c r="S54" i="37"/>
  <c r="T54" i="37"/>
  <c r="S55" i="37"/>
  <c r="T55" i="37"/>
  <c r="S56" i="37"/>
  <c r="T56" i="37"/>
  <c r="S57" i="37"/>
  <c r="T57" i="37"/>
  <c r="S58" i="37"/>
  <c r="T58" i="37"/>
  <c r="S59" i="37"/>
  <c r="T59" i="37"/>
  <c r="S60" i="37"/>
  <c r="T60" i="37"/>
  <c r="S61" i="37"/>
  <c r="T61" i="37"/>
  <c r="S62" i="37"/>
  <c r="T62" i="37"/>
  <c r="S63" i="37"/>
  <c r="T63" i="37"/>
  <c r="S64" i="37"/>
  <c r="T64" i="37"/>
  <c r="S65" i="37"/>
  <c r="T65" i="37"/>
  <c r="S66" i="37"/>
  <c r="T66" i="37"/>
  <c r="S67" i="37"/>
  <c r="T67" i="37"/>
  <c r="S68" i="37"/>
  <c r="T68" i="37"/>
  <c r="S69" i="37"/>
  <c r="T69" i="37"/>
  <c r="S70" i="37"/>
  <c r="T70" i="37"/>
  <c r="S71" i="37"/>
  <c r="T71" i="37"/>
  <c r="S72" i="37"/>
  <c r="T72" i="37"/>
  <c r="S73" i="37"/>
  <c r="T73" i="37"/>
  <c r="S74" i="37"/>
  <c r="T74" i="37"/>
  <c r="S75" i="37"/>
  <c r="T75" i="37"/>
  <c r="S76" i="37"/>
  <c r="T76" i="37"/>
  <c r="S77" i="37"/>
  <c r="T77" i="37"/>
  <c r="S78" i="37"/>
  <c r="T78" i="37"/>
  <c r="S79" i="37"/>
  <c r="T79" i="37"/>
  <c r="S80" i="37"/>
  <c r="T80" i="37"/>
  <c r="S81" i="37"/>
  <c r="T81" i="37"/>
  <c r="S82" i="37"/>
  <c r="T82" i="37"/>
  <c r="S83" i="37"/>
  <c r="T83" i="37"/>
  <c r="S84" i="37"/>
  <c r="T84" i="37"/>
  <c r="S85" i="37"/>
  <c r="T85" i="37"/>
  <c r="S86" i="37"/>
  <c r="T86" i="37"/>
  <c r="S93" i="37"/>
  <c r="T93" i="37"/>
  <c r="S102" i="37"/>
  <c r="T102" i="37"/>
  <c r="S103" i="37"/>
  <c r="T103" i="37"/>
  <c r="S104" i="37"/>
  <c r="T104" i="37"/>
  <c r="S105" i="37"/>
  <c r="T105" i="37"/>
  <c r="S106" i="37"/>
  <c r="T106" i="37"/>
  <c r="S107" i="37"/>
  <c r="T107" i="37"/>
  <c r="S108" i="37"/>
  <c r="T108" i="37"/>
  <c r="S109" i="37"/>
  <c r="T109" i="37"/>
  <c r="S110" i="37"/>
  <c r="T110" i="37"/>
  <c r="S111" i="37"/>
  <c r="T111" i="37"/>
  <c r="S112" i="37"/>
  <c r="T112" i="37"/>
  <c r="S113" i="37"/>
  <c r="T113" i="37"/>
  <c r="S114" i="37"/>
  <c r="T114" i="37"/>
  <c r="T2" i="37" l="1"/>
  <c r="S2" i="37"/>
  <c r="BG32" i="36" l="1"/>
  <c r="BH32" i="36" s="1"/>
  <c r="BG30" i="36"/>
  <c r="BH30" i="36" s="1"/>
  <c r="BG28" i="36"/>
  <c r="BH28" i="36" s="1"/>
  <c r="BG33" i="36" l="1"/>
  <c r="BG24" i="36" l="1"/>
  <c r="BG22" i="36"/>
  <c r="BH24" i="36" l="1"/>
  <c r="BG25" i="36"/>
  <c r="BH22" i="36"/>
  <c r="Q25" i="36"/>
  <c r="U25" i="36"/>
  <c r="Y25" i="36"/>
  <c r="AC25" i="36"/>
  <c r="AG25" i="36"/>
  <c r="AK25" i="36"/>
  <c r="M25" i="36"/>
  <c r="M21" i="36"/>
  <c r="Q21" i="36"/>
  <c r="U21" i="36"/>
  <c r="Y21" i="36"/>
  <c r="I21" i="36"/>
  <c r="AO25" i="36" l="1"/>
  <c r="BG11" i="36"/>
  <c r="BH11" i="36" s="1"/>
  <c r="BG12" i="36"/>
  <c r="BH12" i="36" s="1"/>
  <c r="BG10" i="36"/>
  <c r="BH10" i="36" s="1"/>
  <c r="BG8" i="36"/>
  <c r="BH8" i="36" s="1"/>
  <c r="BH9" i="36" l="1"/>
  <c r="BG15" i="36"/>
  <c r="BG14" i="36"/>
  <c r="BG9" i="36"/>
  <c r="DE23" i="36" l="1"/>
</calcChain>
</file>

<file path=xl/sharedStrings.xml><?xml version="1.0" encoding="utf-8"?>
<sst xmlns="http://schemas.openxmlformats.org/spreadsheetml/2006/main" count="1334" uniqueCount="572">
  <si>
    <t>穀類</t>
    <rPh sb="0" eb="1">
      <t>コク</t>
    </rPh>
    <rPh sb="1" eb="2">
      <t>タグイ</t>
    </rPh>
    <phoneticPr fontId="5"/>
  </si>
  <si>
    <t>いも・でんぷん類</t>
    <rPh sb="7" eb="8">
      <t>ルイ</t>
    </rPh>
    <phoneticPr fontId="5"/>
  </si>
  <si>
    <t>砂糖及び甘味料</t>
    <rPh sb="0" eb="1">
      <t>スナ</t>
    </rPh>
    <rPh sb="1" eb="2">
      <t>トウ</t>
    </rPh>
    <rPh sb="2" eb="3">
      <t>オヨ</t>
    </rPh>
    <rPh sb="4" eb="7">
      <t>カンミリョウ</t>
    </rPh>
    <phoneticPr fontId="5"/>
  </si>
  <si>
    <t>豆類</t>
    <rPh sb="0" eb="2">
      <t>マメルイ</t>
    </rPh>
    <phoneticPr fontId="5"/>
  </si>
  <si>
    <t>種実類</t>
    <rPh sb="0" eb="1">
      <t>シュ</t>
    </rPh>
    <rPh sb="1" eb="2">
      <t>ジツ</t>
    </rPh>
    <rPh sb="2" eb="3">
      <t>ルイ</t>
    </rPh>
    <phoneticPr fontId="5"/>
  </si>
  <si>
    <t>野菜類</t>
    <rPh sb="0" eb="3">
      <t>ヤサイルイ</t>
    </rPh>
    <phoneticPr fontId="5"/>
  </si>
  <si>
    <t>果実類</t>
    <rPh sb="0" eb="2">
      <t>カジツ</t>
    </rPh>
    <rPh sb="2" eb="3">
      <t>ルイ</t>
    </rPh>
    <phoneticPr fontId="5"/>
  </si>
  <si>
    <t>きのこ類</t>
    <rPh sb="3" eb="4">
      <t>ルイ</t>
    </rPh>
    <phoneticPr fontId="5"/>
  </si>
  <si>
    <t>藻類</t>
    <rPh sb="0" eb="2">
      <t>ソウルイ</t>
    </rPh>
    <phoneticPr fontId="5"/>
  </si>
  <si>
    <t>魚介類</t>
    <rPh sb="0" eb="3">
      <t>ギョカイルイ</t>
    </rPh>
    <phoneticPr fontId="5"/>
  </si>
  <si>
    <t>肉類</t>
    <rPh sb="0" eb="2">
      <t>ニクルイ</t>
    </rPh>
    <phoneticPr fontId="5"/>
  </si>
  <si>
    <t>卵類</t>
    <rPh sb="0" eb="1">
      <t>タマゴ</t>
    </rPh>
    <rPh sb="1" eb="2">
      <t>ルイ</t>
    </rPh>
    <phoneticPr fontId="9"/>
  </si>
  <si>
    <t>乳類</t>
    <rPh sb="0" eb="1">
      <t>ニュウ</t>
    </rPh>
    <rPh sb="1" eb="2">
      <t>ルイ</t>
    </rPh>
    <phoneticPr fontId="9"/>
  </si>
  <si>
    <t>油脂類</t>
    <rPh sb="0" eb="2">
      <t>ユシ</t>
    </rPh>
    <rPh sb="2" eb="3">
      <t>ルイ</t>
    </rPh>
    <phoneticPr fontId="9"/>
  </si>
  <si>
    <t>菓子類</t>
    <rPh sb="0" eb="3">
      <t>カシルイ</t>
    </rPh>
    <phoneticPr fontId="9"/>
  </si>
  <si>
    <t>嗜好飲料</t>
    <rPh sb="0" eb="2">
      <t>シコウ</t>
    </rPh>
    <rPh sb="2" eb="4">
      <t>インリョウ</t>
    </rPh>
    <phoneticPr fontId="9"/>
  </si>
  <si>
    <t>調理加工食品類</t>
    <rPh sb="0" eb="2">
      <t>チョウリ</t>
    </rPh>
    <rPh sb="2" eb="4">
      <t>カコウ</t>
    </rPh>
    <rPh sb="4" eb="6">
      <t>ショクヒン</t>
    </rPh>
    <rPh sb="6" eb="7">
      <t>ルイ</t>
    </rPh>
    <phoneticPr fontId="9"/>
  </si>
  <si>
    <t>その他</t>
    <rPh sb="2" eb="3">
      <t>タ</t>
    </rPh>
    <phoneticPr fontId="9"/>
  </si>
  <si>
    <t>熊本市保育幼稚園課長　　（宛）</t>
    <rPh sb="0" eb="3">
      <t>クマモトシ</t>
    </rPh>
    <rPh sb="3" eb="5">
      <t>ホイク</t>
    </rPh>
    <rPh sb="5" eb="8">
      <t>ヨウチエン</t>
    </rPh>
    <rPh sb="8" eb="9">
      <t>カ</t>
    </rPh>
    <rPh sb="9" eb="10">
      <t>チョウ</t>
    </rPh>
    <rPh sb="13" eb="14">
      <t>アテ</t>
    </rPh>
    <phoneticPr fontId="4"/>
  </si>
  <si>
    <t>保育所等給食の栄養管理状況について、次のとおり報告します。</t>
    <rPh sb="0" eb="2">
      <t>ホイク</t>
    </rPh>
    <rPh sb="2" eb="3">
      <t>ジョ</t>
    </rPh>
    <rPh sb="3" eb="4">
      <t>トウ</t>
    </rPh>
    <rPh sb="4" eb="6">
      <t>キュウショク</t>
    </rPh>
    <rPh sb="7" eb="9">
      <t>エイヨウ</t>
    </rPh>
    <rPh sb="9" eb="11">
      <t>カンリ</t>
    </rPh>
    <rPh sb="11" eb="13">
      <t>ジョウキョウ</t>
    </rPh>
    <rPh sb="18" eb="19">
      <t>ツギ</t>
    </rPh>
    <rPh sb="23" eb="25">
      <t>ホウコク</t>
    </rPh>
    <phoneticPr fontId="4"/>
  </si>
  <si>
    <t>施設名</t>
    <rPh sb="0" eb="2">
      <t>シセツ</t>
    </rPh>
    <rPh sb="2" eb="3">
      <t>メイ</t>
    </rPh>
    <phoneticPr fontId="4"/>
  </si>
  <si>
    <t>所在地</t>
    <rPh sb="0" eb="3">
      <t>ショザイチ</t>
    </rPh>
    <phoneticPr fontId="4"/>
  </si>
  <si>
    <t>施設長名</t>
    <rPh sb="0" eb="2">
      <t>シセツ</t>
    </rPh>
    <rPh sb="2" eb="3">
      <t>チョウ</t>
    </rPh>
    <rPh sb="3" eb="4">
      <t>メイ</t>
    </rPh>
    <phoneticPr fontId="4"/>
  </si>
  <si>
    <t>Ⅰ基本情報</t>
    <rPh sb="1" eb="3">
      <t>キホン</t>
    </rPh>
    <rPh sb="3" eb="5">
      <t>ジョウホウ</t>
    </rPh>
    <phoneticPr fontId="4"/>
  </si>
  <si>
    <t>名称</t>
    <rPh sb="0" eb="2">
      <t>メイショウ</t>
    </rPh>
    <phoneticPr fontId="4"/>
  </si>
  <si>
    <t>Ⅱ実態把握･アセスメント</t>
    <rPh sb="1" eb="3">
      <t>ジッタイ</t>
    </rPh>
    <rPh sb="3" eb="5">
      <t>ハアク</t>
    </rPh>
    <phoneticPr fontId="4"/>
  </si>
  <si>
    <t>給食提供数</t>
    <phoneticPr fontId="4"/>
  </si>
  <si>
    <t>職員</t>
    <rPh sb="0" eb="2">
      <t>ショクイン</t>
    </rPh>
    <phoneticPr fontId="4"/>
  </si>
  <si>
    <t>合計(人）</t>
    <rPh sb="0" eb="2">
      <t>ゴウケイ</t>
    </rPh>
    <rPh sb="3" eb="4">
      <t>ニン</t>
    </rPh>
    <phoneticPr fontId="4"/>
  </si>
  <si>
    <t>対象者の把握
（実年齢）</t>
    <rPh sb="8" eb="9">
      <t>ジツ</t>
    </rPh>
    <rPh sb="9" eb="11">
      <t>ネンレイ</t>
    </rPh>
    <phoneticPr fontId="4"/>
  </si>
  <si>
    <t>年齢区分</t>
    <rPh sb="0" eb="2">
      <t>ネンレイ</t>
    </rPh>
    <rPh sb="2" eb="4">
      <t>クブン</t>
    </rPh>
    <phoneticPr fontId="4"/>
  </si>
  <si>
    <t>男</t>
    <rPh sb="0" eb="1">
      <t>オトコ</t>
    </rPh>
    <phoneticPr fontId="4"/>
  </si>
  <si>
    <t>女</t>
    <rPh sb="0" eb="1">
      <t>オンナ</t>
    </rPh>
    <phoneticPr fontId="4"/>
  </si>
  <si>
    <t>食品群別</t>
    <rPh sb="0" eb="3">
      <t>ショクヒングン</t>
    </rPh>
    <rPh sb="3" eb="4">
      <t>ベツ</t>
    </rPh>
    <phoneticPr fontId="4"/>
  </si>
  <si>
    <t>栄養素</t>
    <rPh sb="0" eb="3">
      <t>エイヨウソ</t>
    </rPh>
    <phoneticPr fontId="4"/>
  </si>
  <si>
    <t>３歳以上児</t>
    <rPh sb="1" eb="2">
      <t>サイ</t>
    </rPh>
    <rPh sb="2" eb="4">
      <t>イジョウ</t>
    </rPh>
    <rPh sb="4" eb="5">
      <t>ジ</t>
    </rPh>
    <phoneticPr fontId="4"/>
  </si>
  <si>
    <t>公立私立</t>
    <rPh sb="0" eb="2">
      <t>コウリツ</t>
    </rPh>
    <rPh sb="2" eb="4">
      <t>シリツ</t>
    </rPh>
    <phoneticPr fontId="4"/>
  </si>
  <si>
    <t>給食運営方法
（該当に〇）</t>
    <rPh sb="0" eb="2">
      <t>キュウショク</t>
    </rPh>
    <rPh sb="2" eb="4">
      <t>ウンエイ</t>
    </rPh>
    <rPh sb="4" eb="6">
      <t>ホウホウ</t>
    </rPh>
    <rPh sb="8" eb="10">
      <t>ガイトウ</t>
    </rPh>
    <phoneticPr fontId="4"/>
  </si>
  <si>
    <t>）</t>
    <phoneticPr fontId="4"/>
  </si>
  <si>
    <t>年</t>
    <rPh sb="0" eb="1">
      <t>ネン</t>
    </rPh>
    <phoneticPr fontId="4"/>
  </si>
  <si>
    <t>月分</t>
    <rPh sb="0" eb="1">
      <t>ガツ</t>
    </rPh>
    <rPh sb="1" eb="2">
      <t>ブン</t>
    </rPh>
    <phoneticPr fontId="4"/>
  </si>
  <si>
    <t>日</t>
    <rPh sb="0" eb="1">
      <t>ニチ</t>
    </rPh>
    <phoneticPr fontId="4"/>
  </si>
  <si>
    <t>月</t>
    <rPh sb="0" eb="1">
      <t>ツキ</t>
    </rPh>
    <phoneticPr fontId="4"/>
  </si>
  <si>
    <t>（提出日）</t>
    <rPh sb="1" eb="3">
      <t>テイシュツ</t>
    </rPh>
    <rPh sb="3" eb="4">
      <t>ビ</t>
    </rPh>
    <phoneticPr fontId="4"/>
  </si>
  <si>
    <t>電話番号</t>
    <rPh sb="0" eb="4">
      <t>デンワバンゴウ</t>
    </rPh>
    <phoneticPr fontId="4"/>
  </si>
  <si>
    <t>【</t>
    <phoneticPr fontId="4"/>
  </si>
  <si>
    <t>】</t>
    <phoneticPr fontId="4"/>
  </si>
  <si>
    <t>人</t>
    <rPh sb="0" eb="1">
      <t>ニン</t>
    </rPh>
    <phoneticPr fontId="4"/>
  </si>
  <si>
    <t>給食従事者</t>
    <rPh sb="0" eb="2">
      <t>キュウショク</t>
    </rPh>
    <rPh sb="2" eb="5">
      <t>ジュウジシャ</t>
    </rPh>
    <phoneticPr fontId="4"/>
  </si>
  <si>
    <t>委託先
（委託有の場合）</t>
    <rPh sb="0" eb="3">
      <t>イタクサキ</t>
    </rPh>
    <rPh sb="5" eb="7">
      <t>イタク</t>
    </rPh>
    <rPh sb="7" eb="8">
      <t>アリ</t>
    </rPh>
    <rPh sb="9" eb="11">
      <t>バアイ</t>
    </rPh>
    <phoneticPr fontId="4"/>
  </si>
  <si>
    <t>保育所内で調理（直営）</t>
    <rPh sb="0" eb="2">
      <t>ホイク</t>
    </rPh>
    <rPh sb="2" eb="3">
      <t>ショ</t>
    </rPh>
    <rPh sb="3" eb="4">
      <t>ナイ</t>
    </rPh>
    <rPh sb="5" eb="7">
      <t>チョウリ</t>
    </rPh>
    <rPh sb="8" eb="10">
      <t>チョクエイ</t>
    </rPh>
    <phoneticPr fontId="4"/>
  </si>
  <si>
    <t>保育所内で調理（委託）</t>
    <rPh sb="0" eb="2">
      <t>ホイク</t>
    </rPh>
    <rPh sb="2" eb="3">
      <t>ショ</t>
    </rPh>
    <rPh sb="3" eb="4">
      <t>ナイ</t>
    </rPh>
    <rPh sb="5" eb="7">
      <t>チョウリ</t>
    </rPh>
    <rPh sb="8" eb="10">
      <t>イタク</t>
    </rPh>
    <phoneticPr fontId="4"/>
  </si>
  <si>
    <t>外部搬入</t>
    <rPh sb="0" eb="2">
      <t>ガイブ</t>
    </rPh>
    <rPh sb="2" eb="4">
      <t>ハンニュウ</t>
    </rPh>
    <phoneticPr fontId="4"/>
  </si>
  <si>
    <t>（</t>
    <phoneticPr fontId="4"/>
  </si>
  <si>
    <t>入力チェック</t>
    <rPh sb="0" eb="2">
      <t>ニュウリョク</t>
    </rPh>
    <phoneticPr fontId="4"/>
  </si>
  <si>
    <t>定員は1以上</t>
    <rPh sb="0" eb="2">
      <t>テイイン</t>
    </rPh>
    <rPh sb="4" eb="6">
      <t>イジョウ</t>
    </rPh>
    <phoneticPr fontId="4"/>
  </si>
  <si>
    <t>運営方法入力</t>
    <rPh sb="0" eb="2">
      <t>ウンエイ</t>
    </rPh>
    <rPh sb="2" eb="4">
      <t>ホウホウ</t>
    </rPh>
    <rPh sb="4" eb="6">
      <t>ニュウリョク</t>
    </rPh>
    <phoneticPr fontId="4"/>
  </si>
  <si>
    <t>直営</t>
    <rPh sb="0" eb="2">
      <t>チョクエイ</t>
    </rPh>
    <phoneticPr fontId="4"/>
  </si>
  <si>
    <t>委託</t>
    <rPh sb="0" eb="2">
      <t>イタク</t>
    </rPh>
    <phoneticPr fontId="4"/>
  </si>
  <si>
    <t>外部</t>
    <rPh sb="0" eb="2">
      <t>ガイブ</t>
    </rPh>
    <phoneticPr fontId="4"/>
  </si>
  <si>
    <t>合計計</t>
    <rPh sb="0" eb="2">
      <t>ゴウケイ</t>
    </rPh>
    <rPh sb="2" eb="3">
      <t>ケイ</t>
    </rPh>
    <phoneticPr fontId="4"/>
  </si>
  <si>
    <t>委託計</t>
    <rPh sb="0" eb="2">
      <t>イタク</t>
    </rPh>
    <rPh sb="2" eb="3">
      <t>ケイ</t>
    </rPh>
    <phoneticPr fontId="4"/>
  </si>
  <si>
    <t>合計（人）</t>
    <rPh sb="0" eb="2">
      <t>ゴウケイ</t>
    </rPh>
    <rPh sb="3" eb="4">
      <t>ニン</t>
    </rPh>
    <phoneticPr fontId="4"/>
  </si>
  <si>
    <t>身体
状況の
把握</t>
    <rPh sb="0" eb="2">
      <t>シンタイ</t>
    </rPh>
    <rPh sb="3" eb="5">
      <t>ジョウキョウ</t>
    </rPh>
    <rPh sb="7" eb="9">
      <t>ハアク</t>
    </rPh>
    <phoneticPr fontId="4"/>
  </si>
  <si>
    <t>特別な対応が必要な子どもの把握</t>
    <rPh sb="0" eb="2">
      <t>トクベツ</t>
    </rPh>
    <rPh sb="3" eb="5">
      <t>タイオウ</t>
    </rPh>
    <rPh sb="6" eb="8">
      <t>ヒツヨウ</t>
    </rPh>
    <rPh sb="9" eb="10">
      <t>コ</t>
    </rPh>
    <rPh sb="13" eb="15">
      <t>ハアク</t>
    </rPh>
    <phoneticPr fontId="4"/>
  </si>
  <si>
    <t>身長の計測</t>
    <rPh sb="0" eb="2">
      <t>シンチョウ</t>
    </rPh>
    <rPh sb="3" eb="5">
      <t>ケイソク</t>
    </rPh>
    <phoneticPr fontId="4"/>
  </si>
  <si>
    <t>体重の計測</t>
    <rPh sb="0" eb="2">
      <t>タイジュウ</t>
    </rPh>
    <rPh sb="3" eb="5">
      <t>ケイソク</t>
    </rPh>
    <phoneticPr fontId="4"/>
  </si>
  <si>
    <t>カウプ指数の算出</t>
    <rPh sb="3" eb="5">
      <t>シスウ</t>
    </rPh>
    <rPh sb="6" eb="8">
      <t>サンシュツ</t>
    </rPh>
    <phoneticPr fontId="4"/>
  </si>
  <si>
    <t>肥満・肥満ぎみ</t>
    <rPh sb="0" eb="2">
      <t>ヒマン</t>
    </rPh>
    <rPh sb="3" eb="5">
      <t>ヒマン</t>
    </rPh>
    <phoneticPr fontId="4"/>
  </si>
  <si>
    <t>やせ・やせぎみ</t>
    <phoneticPr fontId="4"/>
  </si>
  <si>
    <t>人</t>
    <rPh sb="0" eb="1">
      <t>ニン</t>
    </rPh>
    <phoneticPr fontId="4"/>
  </si>
  <si>
    <t>調味料及び香辛料類</t>
    <rPh sb="0" eb="2">
      <t>チョウミ</t>
    </rPh>
    <rPh sb="2" eb="3">
      <t>リョウ</t>
    </rPh>
    <rPh sb="3" eb="4">
      <t>オヨ</t>
    </rPh>
    <rPh sb="5" eb="8">
      <t>コウシンリョウ</t>
    </rPh>
    <rPh sb="8" eb="9">
      <t>ルイ</t>
    </rPh>
    <phoneticPr fontId="9"/>
  </si>
  <si>
    <t>食物アレルギー対応の可否</t>
    <rPh sb="0" eb="2">
      <t>ショクモツ</t>
    </rPh>
    <rPh sb="7" eb="9">
      <t>タイオウ</t>
    </rPh>
    <rPh sb="10" eb="12">
      <t>カヒ</t>
    </rPh>
    <phoneticPr fontId="4"/>
  </si>
  <si>
    <t>疾病や障がいへの対応の可否</t>
    <rPh sb="0" eb="2">
      <t>シッペイ</t>
    </rPh>
    <rPh sb="3" eb="4">
      <t>ショウ</t>
    </rPh>
    <rPh sb="8" eb="10">
      <t>タイオウ</t>
    </rPh>
    <rPh sb="11" eb="13">
      <t>カヒ</t>
    </rPh>
    <phoneticPr fontId="4"/>
  </si>
  <si>
    <t>対応数</t>
    <rPh sb="0" eb="2">
      <t>タイオウ</t>
    </rPh>
    <rPh sb="2" eb="3">
      <t>スウ</t>
    </rPh>
    <phoneticPr fontId="4"/>
  </si>
  <si>
    <t>午前</t>
    <rPh sb="0" eb="2">
      <t>ゴゼン</t>
    </rPh>
    <phoneticPr fontId="4"/>
  </si>
  <si>
    <t>昼食</t>
    <rPh sb="0" eb="2">
      <t>チュウショク</t>
    </rPh>
    <phoneticPr fontId="4"/>
  </si>
  <si>
    <t>午後</t>
    <rPh sb="0" eb="2">
      <t>ゴゴ</t>
    </rPh>
    <phoneticPr fontId="4"/>
  </si>
  <si>
    <t>おやつ</t>
    <phoneticPr fontId="4"/>
  </si>
  <si>
    <t>主食</t>
    <rPh sb="0" eb="2">
      <t>シュショク</t>
    </rPh>
    <phoneticPr fontId="4"/>
  </si>
  <si>
    <t>副食</t>
    <rPh sb="0" eb="1">
      <t>フク</t>
    </rPh>
    <rPh sb="1" eb="2">
      <t>ショク</t>
    </rPh>
    <phoneticPr fontId="4"/>
  </si>
  <si>
    <t>補食</t>
    <rPh sb="0" eb="2">
      <t>ホショク</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</si>
  <si>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</si>
  <si>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</si>
  <si>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</si>
  <si>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</si>
  <si>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</si>
  <si>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</si>
  <si>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6歳</t>
    <rPh sb="1" eb="2">
      <t>サイ</t>
    </rPh>
    <phoneticPr fontId="4"/>
  </si>
  <si>
    <t>平均摂取量(g)</t>
    <rPh sb="0" eb="2">
      <t>ヘイキン</t>
    </rPh>
    <rPh sb="2" eb="4">
      <t>セッシュ</t>
    </rPh>
    <rPh sb="4" eb="5">
      <t>リョウ</t>
    </rPh>
    <phoneticPr fontId="4"/>
  </si>
  <si>
    <t>1～2歳児</t>
    <rPh sb="3" eb="5">
      <t>サイジ</t>
    </rPh>
    <phoneticPr fontId="4"/>
  </si>
  <si>
    <t>3歳以上児</t>
    <rPh sb="1" eb="2">
      <t>サイ</t>
    </rPh>
    <rPh sb="2" eb="4">
      <t>イジョウ</t>
    </rPh>
    <rPh sb="4" eb="5">
      <t>ジ</t>
    </rPh>
    <phoneticPr fontId="4"/>
  </si>
  <si>
    <t>Ⅲ　実施・評価</t>
    <rPh sb="2" eb="4">
      <t>ジッシ</t>
    </rPh>
    <rPh sb="5" eb="7">
      <t>ヒョウカ</t>
    </rPh>
    <phoneticPr fontId="4"/>
  </si>
  <si>
    <t>1人1日あたり
給与栄養量</t>
    <rPh sb="1" eb="2">
      <t>リ</t>
    </rPh>
    <rPh sb="3" eb="4">
      <t>ニチ</t>
    </rPh>
    <rPh sb="8" eb="10">
      <t>キュウヨ</t>
    </rPh>
    <rPh sb="10" eb="12">
      <t>エイヨウ</t>
    </rPh>
    <rPh sb="12" eb="13">
      <t>リョウ</t>
    </rPh>
    <phoneticPr fontId="4"/>
  </si>
  <si>
    <t>エネルギー（kcal）</t>
  </si>
  <si>
    <t>カルシウム(g)</t>
  </si>
  <si>
    <t>ビタミンB１（mg）</t>
  </si>
  <si>
    <t>ビタミンB2（mg）</t>
  </si>
  <si>
    <t>ビタミンC（mg）</t>
  </si>
  <si>
    <t>たんぱく質（g）</t>
  </si>
  <si>
    <t>脂質（g）</t>
  </si>
  <si>
    <t>鉄（mg）</t>
  </si>
  <si>
    <t>たんぱく質エネルギー比</t>
  </si>
  <si>
    <t>脂質エネルギー比</t>
  </si>
  <si>
    <t>食物繊維（g）</t>
    <phoneticPr fontId="4"/>
  </si>
  <si>
    <t>食塩相当量（g）</t>
    <phoneticPr fontId="4"/>
  </si>
  <si>
    <t>提供栄養量</t>
    <rPh sb="0" eb="2">
      <t>テイキョウ</t>
    </rPh>
    <rPh sb="2" eb="4">
      <t>エイヨウ</t>
    </rPh>
    <rPh sb="4" eb="5">
      <t>リョウ</t>
    </rPh>
    <phoneticPr fontId="4"/>
  </si>
  <si>
    <t>給与栄養目標量</t>
    <rPh sb="0" eb="2">
      <t>キュウヨ</t>
    </rPh>
    <rPh sb="2" eb="4">
      <t>エイヨウ</t>
    </rPh>
    <rPh sb="4" eb="6">
      <t>モクヒョウ</t>
    </rPh>
    <rPh sb="6" eb="7">
      <t>リョウ</t>
    </rPh>
    <phoneticPr fontId="4"/>
  </si>
  <si>
    <t>1人1日あたり
提供食品量</t>
    <rPh sb="1" eb="2">
      <t>リ</t>
    </rPh>
    <rPh sb="3" eb="4">
      <t>ニチ</t>
    </rPh>
    <rPh sb="8" eb="10">
      <t>テイキョウ</t>
    </rPh>
    <rPh sb="10" eb="11">
      <t>ショク</t>
    </rPh>
    <rPh sb="12" eb="13">
      <t>リョウ</t>
    </rPh>
    <phoneticPr fontId="4"/>
  </si>
  <si>
    <t>報告担当者</t>
    <rPh sb="0" eb="2">
      <t>ホウコク</t>
    </rPh>
    <rPh sb="2" eb="4">
      <t>タントウ</t>
    </rPh>
    <rPh sb="4" eb="5">
      <t>シャ</t>
    </rPh>
    <phoneticPr fontId="4"/>
  </si>
  <si>
    <t>（職名）</t>
    <rPh sb="1" eb="3">
      <t>ショクメイ</t>
    </rPh>
    <phoneticPr fontId="4"/>
  </si>
  <si>
    <t>（氏名）</t>
    <rPh sb="1" eb="3">
      <t>シメイ</t>
    </rPh>
    <phoneticPr fontId="4"/>
  </si>
  <si>
    <t>給食担当者の
評価</t>
    <rPh sb="0" eb="2">
      <t>キュウショク</t>
    </rPh>
    <rPh sb="2" eb="5">
      <t>タントウシャ</t>
    </rPh>
    <rPh sb="7" eb="9">
      <t>ヒョウカ</t>
    </rPh>
    <phoneticPr fontId="4"/>
  </si>
  <si>
    <r>
      <rPr>
        <sz val="8"/>
        <rFont val="Meiryo UI"/>
        <family val="3"/>
        <charset val="128"/>
      </rPr>
      <t>評価の指標</t>
    </r>
    <r>
      <rPr>
        <sz val="6"/>
        <rFont val="Meiryo UI"/>
        <family val="3"/>
        <charset val="128"/>
      </rPr>
      <t xml:space="preserve">
（該当全てに〇）</t>
    </r>
    <rPh sb="0" eb="2">
      <t>ヒョウカ</t>
    </rPh>
    <rPh sb="3" eb="5">
      <t>シヒョウ</t>
    </rPh>
    <rPh sb="7" eb="9">
      <t>ガイトウ</t>
    </rPh>
    <rPh sb="9" eb="10">
      <t>スベ</t>
    </rPh>
    <phoneticPr fontId="4"/>
  </si>
  <si>
    <t>身体状況</t>
    <rPh sb="0" eb="2">
      <t>シンタイ</t>
    </rPh>
    <rPh sb="2" eb="4">
      <t>ジョウキョウ</t>
    </rPh>
    <phoneticPr fontId="4"/>
  </si>
  <si>
    <t>提供食品量</t>
    <rPh sb="0" eb="2">
      <t>テイキョウ</t>
    </rPh>
    <rPh sb="2" eb="4">
      <t>ショクヒン</t>
    </rPh>
    <rPh sb="4" eb="5">
      <t>リョウ</t>
    </rPh>
    <phoneticPr fontId="4"/>
  </si>
  <si>
    <t>疾病状況</t>
    <rPh sb="0" eb="2">
      <t>シッペイ</t>
    </rPh>
    <rPh sb="2" eb="4">
      <t>ジョウキョウ</t>
    </rPh>
    <phoneticPr fontId="4"/>
  </si>
  <si>
    <t>その他</t>
    <rPh sb="2" eb="3">
      <t>タ</t>
    </rPh>
    <phoneticPr fontId="4"/>
  </si>
  <si>
    <t>（</t>
    <phoneticPr fontId="4"/>
  </si>
  <si>
    <t>）</t>
    <phoneticPr fontId="4"/>
  </si>
  <si>
    <t>献立</t>
    <rPh sb="0" eb="2">
      <t>コンダテ</t>
    </rPh>
    <phoneticPr fontId="4"/>
  </si>
  <si>
    <t>摂食状況</t>
    <rPh sb="0" eb="2">
      <t>セッショク</t>
    </rPh>
    <rPh sb="2" eb="4">
      <t>ジョウキョウ</t>
    </rPh>
    <phoneticPr fontId="4"/>
  </si>
  <si>
    <t>総合評価
（施設長評価）
今後改善したいこと等</t>
    <rPh sb="0" eb="2">
      <t>ソウゴウ</t>
    </rPh>
    <rPh sb="2" eb="4">
      <t>ヒョウカ</t>
    </rPh>
    <rPh sb="6" eb="8">
      <t>シセツ</t>
    </rPh>
    <rPh sb="8" eb="9">
      <t>チョウ</t>
    </rPh>
    <rPh sb="9" eb="11">
      <t>ヒョウカ</t>
    </rPh>
    <rPh sb="13" eb="15">
      <t>コンゴ</t>
    </rPh>
    <rPh sb="15" eb="17">
      <t>カイゼン</t>
    </rPh>
    <rPh sb="22" eb="23">
      <t>トウ</t>
    </rPh>
    <phoneticPr fontId="4"/>
  </si>
  <si>
    <t>評価結果の活用
（該当全てに〇）</t>
    <rPh sb="0" eb="2">
      <t>ヒョウカ</t>
    </rPh>
    <rPh sb="2" eb="4">
      <t>ケッカ</t>
    </rPh>
    <rPh sb="5" eb="7">
      <t>カツヨウ</t>
    </rPh>
    <rPh sb="9" eb="11">
      <t>ガイトウ</t>
    </rPh>
    <rPh sb="11" eb="12">
      <t>スベ</t>
    </rPh>
    <phoneticPr fontId="4"/>
  </si>
  <si>
    <t>給与栄養量の見直し</t>
    <rPh sb="0" eb="2">
      <t>キュウヨ</t>
    </rPh>
    <rPh sb="2" eb="4">
      <t>エイヨウ</t>
    </rPh>
    <rPh sb="4" eb="5">
      <t>リョウ</t>
    </rPh>
    <rPh sb="6" eb="8">
      <t>ミナオ</t>
    </rPh>
    <phoneticPr fontId="4"/>
  </si>
  <si>
    <t>献立の見直し</t>
    <rPh sb="0" eb="2">
      <t>コンダテ</t>
    </rPh>
    <rPh sb="3" eb="5">
      <t>ミナオ</t>
    </rPh>
    <phoneticPr fontId="4"/>
  </si>
  <si>
    <t>食事形態や調理方法の見直し</t>
    <rPh sb="0" eb="2">
      <t>ショクジ</t>
    </rPh>
    <rPh sb="2" eb="4">
      <t>ケイタイ</t>
    </rPh>
    <rPh sb="5" eb="7">
      <t>チョウリ</t>
    </rPh>
    <rPh sb="7" eb="9">
      <t>ホウホウ</t>
    </rPh>
    <rPh sb="10" eb="12">
      <t>ミナオ</t>
    </rPh>
    <phoneticPr fontId="4"/>
  </si>
  <si>
    <t>食事環境の見直し</t>
    <rPh sb="0" eb="2">
      <t>ショクジ</t>
    </rPh>
    <rPh sb="2" eb="4">
      <t>カンキョウ</t>
    </rPh>
    <rPh sb="5" eb="7">
      <t>ミナオ</t>
    </rPh>
    <phoneticPr fontId="4"/>
  </si>
  <si>
    <t>食育(栄養教育)の見直し</t>
    <rPh sb="0" eb="2">
      <t>ショクイク</t>
    </rPh>
    <rPh sb="3" eb="5">
      <t>エイヨウ</t>
    </rPh>
    <rPh sb="5" eb="7">
      <t>キョウイク</t>
    </rPh>
    <rPh sb="9" eb="11">
      <t>ミナオ</t>
    </rPh>
    <phoneticPr fontId="4"/>
  </si>
  <si>
    <r>
      <t xml:space="preserve">土曜日の給食
</t>
    </r>
    <r>
      <rPr>
        <sz val="6"/>
        <rFont val="Meiryo UI"/>
        <family val="3"/>
        <charset val="128"/>
      </rPr>
      <t>（該当に○）</t>
    </r>
    <rPh sb="0" eb="3">
      <t>ドヨウビ</t>
    </rPh>
    <rPh sb="4" eb="6">
      <t>キュウショク</t>
    </rPh>
    <rPh sb="8" eb="10">
      <t>ガイトウ</t>
    </rPh>
    <phoneticPr fontId="4"/>
  </si>
  <si>
    <t>平日と同じ（主食・主菜・副菜）</t>
    <rPh sb="0" eb="2">
      <t>ヘイジツ</t>
    </rPh>
    <rPh sb="3" eb="4">
      <t>オナ</t>
    </rPh>
    <rPh sb="6" eb="8">
      <t>シュショク</t>
    </rPh>
    <rPh sb="9" eb="11">
      <t>シュサイ</t>
    </rPh>
    <rPh sb="12" eb="14">
      <t>フクサイ</t>
    </rPh>
    <phoneticPr fontId="4"/>
  </si>
  <si>
    <t>簡易な給食（パンと牛乳等）</t>
    <rPh sb="0" eb="2">
      <t>カンイ</t>
    </rPh>
    <rPh sb="3" eb="5">
      <t>キュウショク</t>
    </rPh>
    <rPh sb="9" eb="11">
      <t>ギュウニュウ</t>
    </rPh>
    <rPh sb="11" eb="12">
      <t>トウ</t>
    </rPh>
    <phoneticPr fontId="4"/>
  </si>
  <si>
    <t>月（</t>
    <rPh sb="0" eb="1">
      <t>ツキ</t>
    </rPh>
    <phoneticPr fontId="4"/>
  </si>
  <si>
    <t>）回</t>
    <rPh sb="1" eb="2">
      <t>カイ</t>
    </rPh>
    <phoneticPr fontId="4"/>
  </si>
  <si>
    <t>→</t>
    <phoneticPr fontId="4"/>
  </si>
  <si>
    <r>
      <t xml:space="preserve">有り
</t>
    </r>
    <r>
      <rPr>
        <sz val="6"/>
        <rFont val="Meiryo UI"/>
        <family val="3"/>
        <charset val="128"/>
      </rPr>
      <t>完全給食</t>
    </r>
    <rPh sb="0" eb="1">
      <t>ア</t>
    </rPh>
    <rPh sb="3" eb="5">
      <t>カンゼン</t>
    </rPh>
    <rPh sb="5" eb="7">
      <t>キュウショク</t>
    </rPh>
    <phoneticPr fontId="4"/>
  </si>
  <si>
    <r>
      <t xml:space="preserve">無し
</t>
    </r>
    <r>
      <rPr>
        <sz val="6"/>
        <rFont val="Meiryo UI"/>
        <family val="3"/>
        <charset val="128"/>
      </rPr>
      <t>持参等</t>
    </r>
    <rPh sb="0" eb="1">
      <t>ナ</t>
    </rPh>
    <rPh sb="3" eb="5">
      <t>ジサン</t>
    </rPh>
    <rPh sb="5" eb="6">
      <t>トウ</t>
    </rPh>
    <phoneticPr fontId="4"/>
  </si>
  <si>
    <t>有り</t>
    <rPh sb="0" eb="1">
      <t>ア</t>
    </rPh>
    <phoneticPr fontId="4"/>
  </si>
  <si>
    <t>無し</t>
    <rPh sb="0" eb="1">
      <t>ナ</t>
    </rPh>
    <phoneticPr fontId="4"/>
  </si>
  <si>
    <t>1～2歳児</t>
    <phoneticPr fontId="4"/>
  </si>
  <si>
    <t>3歳以上児</t>
    <phoneticPr fontId="4"/>
  </si>
  <si>
    <t>市基準</t>
    <rPh sb="0" eb="1">
      <t>シ</t>
    </rPh>
    <rPh sb="1" eb="3">
      <t>キジュン</t>
    </rPh>
    <phoneticPr fontId="4"/>
  </si>
  <si>
    <t>下限値</t>
    <rPh sb="0" eb="3">
      <t>カゲンチ</t>
    </rPh>
    <phoneticPr fontId="4"/>
  </si>
  <si>
    <t>市基準</t>
    <rPh sb="0" eb="3">
      <t>シキジュン</t>
    </rPh>
    <phoneticPr fontId="4"/>
  </si>
  <si>
    <t>非完全給食施設</t>
    <rPh sb="0" eb="1">
      <t>ヒ</t>
    </rPh>
    <rPh sb="1" eb="3">
      <t>カンゼン</t>
    </rPh>
    <rPh sb="3" eb="5">
      <t>キュウショク</t>
    </rPh>
    <rPh sb="5" eb="7">
      <t>シセツ</t>
    </rPh>
    <phoneticPr fontId="4"/>
  </si>
  <si>
    <t>主食提供の有無によるエネルギーの修正</t>
    <rPh sb="0" eb="2">
      <t>シュショク</t>
    </rPh>
    <rPh sb="2" eb="4">
      <t>テイキョウ</t>
    </rPh>
    <rPh sb="5" eb="7">
      <t>ウム</t>
    </rPh>
    <rPh sb="16" eb="18">
      <t>シュウセイ</t>
    </rPh>
    <phoneticPr fontId="4"/>
  </si>
  <si>
    <t>上限値</t>
    <rPh sb="0" eb="3">
      <t>ジョウゲンチ</t>
    </rPh>
    <phoneticPr fontId="4"/>
  </si>
  <si>
    <r>
      <t>※過不足が疑われる項目は</t>
    </r>
    <r>
      <rPr>
        <b/>
        <sz val="6"/>
        <color rgb="FFFF0000"/>
        <rFont val="Meiryo UI"/>
        <family val="3"/>
        <charset val="128"/>
      </rPr>
      <t>赤で表示</t>
    </r>
    <r>
      <rPr>
        <sz val="6"/>
        <rFont val="Meiryo UI"/>
        <family val="3"/>
        <charset val="128"/>
      </rPr>
      <t>されます。
給食内容や給与栄養量の見直し等が必要な可能性があります。</t>
    </r>
    <rPh sb="1" eb="4">
      <t>カフソク</t>
    </rPh>
    <rPh sb="5" eb="6">
      <t>ウタガ</t>
    </rPh>
    <rPh sb="12" eb="13">
      <t>アカ</t>
    </rPh>
    <rPh sb="38" eb="40">
      <t>ヒツヨウ</t>
    </rPh>
    <rPh sb="41" eb="44">
      <t>カノウセイ</t>
    </rPh>
    <phoneticPr fontId="4"/>
  </si>
  <si>
    <t>修正エネルギー</t>
    <rPh sb="0" eb="2">
      <t>シュウセイ</t>
    </rPh>
    <phoneticPr fontId="4"/>
  </si>
  <si>
    <t>-</t>
    <phoneticPr fontId="4"/>
  </si>
  <si>
    <t>3歳以上児への主食の提供
（該当に〇）</t>
    <phoneticPr fontId="4"/>
  </si>
  <si>
    <r>
      <t xml:space="preserve">献立の
種別
</t>
    </r>
    <r>
      <rPr>
        <sz val="6"/>
        <rFont val="Meiryo UI"/>
        <family val="3"/>
        <charset val="128"/>
      </rPr>
      <t>（該当に〇）</t>
    </r>
    <rPh sb="0" eb="2">
      <t>コンダテ</t>
    </rPh>
    <rPh sb="4" eb="6">
      <t>シュベツ</t>
    </rPh>
    <rPh sb="8" eb="10">
      <t>ガイトウ</t>
    </rPh>
    <phoneticPr fontId="4"/>
  </si>
  <si>
    <t>旭保育園</t>
  </si>
  <si>
    <t>ひまわり保育園</t>
  </si>
  <si>
    <t>マリア幼愛園</t>
  </si>
  <si>
    <t>報徳保育園</t>
  </si>
  <si>
    <t>瑩光保育園</t>
  </si>
  <si>
    <t>若葉幼愛園</t>
  </si>
  <si>
    <t>藤崎台保育園</t>
  </si>
  <si>
    <t>有明保育園</t>
  </si>
  <si>
    <t>きらら保育園</t>
  </si>
  <si>
    <t>ぎんなん保育園</t>
  </si>
  <si>
    <t>つぼみ保育園</t>
  </si>
  <si>
    <t>すぎのこ保育園</t>
  </si>
  <si>
    <t>木の実保育園</t>
  </si>
  <si>
    <t>天使の園保育園</t>
  </si>
  <si>
    <t>小山保育園</t>
  </si>
  <si>
    <t>大光保育園</t>
  </si>
  <si>
    <t>光輪保育園</t>
  </si>
  <si>
    <t>つくし保育園</t>
  </si>
  <si>
    <t>やまびこ保育園</t>
  </si>
  <si>
    <t>こまどり保育園</t>
  </si>
  <si>
    <t>むつみ保育園</t>
  </si>
  <si>
    <t>さくらぎ保育園</t>
  </si>
  <si>
    <t>熊本すみれ保育園</t>
  </si>
  <si>
    <t>熊本日の出保育園</t>
  </si>
  <si>
    <t>あゆみ保育園</t>
  </si>
  <si>
    <t>にれのき保育園</t>
  </si>
  <si>
    <t>リズム幼育園</t>
  </si>
  <si>
    <t>月出保育園</t>
  </si>
  <si>
    <t>北部中央保育園</t>
  </si>
  <si>
    <t>たちばな保育園</t>
  </si>
  <si>
    <t>畠口みのり保育園</t>
  </si>
  <si>
    <t>熊本藤富保育園</t>
  </si>
  <si>
    <t>リリー保育園</t>
  </si>
  <si>
    <t>飽田東保育園</t>
  </si>
  <si>
    <t>中緑保育園</t>
  </si>
  <si>
    <t>銭塘保育園</t>
  </si>
  <si>
    <t>奥古閑保育園</t>
  </si>
  <si>
    <t>海路口保育園</t>
  </si>
  <si>
    <t>川口保育園</t>
  </si>
  <si>
    <t>白羊保育園</t>
  </si>
  <si>
    <t>黒髪幼愛園</t>
  </si>
  <si>
    <t>愛光幼児園</t>
  </si>
  <si>
    <t>みのり保育園</t>
  </si>
  <si>
    <t>双葉保育園</t>
  </si>
  <si>
    <t>友愛会保育園</t>
  </si>
  <si>
    <t>聖母幼愛園</t>
  </si>
  <si>
    <t>のぞみ保育園</t>
  </si>
  <si>
    <t>ひかり幼児園</t>
  </si>
  <si>
    <t>はけみや保育園</t>
  </si>
  <si>
    <t>供合保育園</t>
  </si>
  <si>
    <t>コード</t>
    <phoneticPr fontId="4"/>
  </si>
  <si>
    <t>保育所</t>
    <rPh sb="0" eb="2">
      <t>ホイク</t>
    </rPh>
    <rPh sb="2" eb="3">
      <t>ショ</t>
    </rPh>
    <phoneticPr fontId="4"/>
  </si>
  <si>
    <t>やまなみ</t>
  </si>
  <si>
    <t>やまばとこども園</t>
  </si>
  <si>
    <t>木の葉こども園</t>
  </si>
  <si>
    <t>つばめこども園</t>
  </si>
  <si>
    <t>なぎさこども園</t>
  </si>
  <si>
    <t>幼保連携型認定こども園ふわわ</t>
  </si>
  <si>
    <t>幼保連携型認定こども園こずえ保育園</t>
  </si>
  <si>
    <t>かおるこども園</t>
  </si>
  <si>
    <t>仁愛幼育園</t>
  </si>
  <si>
    <t>幼保連携型認定こども園力合さくら子ども園</t>
  </si>
  <si>
    <t>幼保連携型認定こども園こじか園</t>
  </si>
  <si>
    <t>幼保連携型認定こども園モロナイ保育園</t>
  </si>
  <si>
    <t>五丁こども園</t>
  </si>
  <si>
    <t>大江こども園</t>
  </si>
  <si>
    <t>きよめこども園</t>
  </si>
  <si>
    <t>そよかぜこども園</t>
  </si>
  <si>
    <t>たつだの森保育園</t>
  </si>
  <si>
    <t>こぐまこども園</t>
  </si>
  <si>
    <t>くすの実こども園</t>
  </si>
  <si>
    <t>幼保連携型認定こども園第二桜ヶ丘こども園</t>
  </si>
  <si>
    <t>幼保連携型認定こども園二岡保育園</t>
  </si>
  <si>
    <t>幼保連携型認定こども園本妙寺こども園</t>
  </si>
  <si>
    <t>古町幼稚園</t>
  </si>
  <si>
    <t>認定こども園</t>
    <rPh sb="0" eb="2">
      <t>ニンテイ</t>
    </rPh>
    <rPh sb="5" eb="6">
      <t>エン</t>
    </rPh>
    <phoneticPr fontId="4"/>
  </si>
  <si>
    <t>あすなろ</t>
  </si>
  <si>
    <t>あーす保育園力合西</t>
  </si>
  <si>
    <t>ムジカ保育園</t>
  </si>
  <si>
    <t>立町・におうさん通り保育園</t>
  </si>
  <si>
    <t>つばさ保育園</t>
  </si>
  <si>
    <t>とろく保育舎　ぴーかーぶー</t>
  </si>
  <si>
    <t>ニチイキッズおのうえ保育園</t>
  </si>
  <si>
    <t>みんなの保育園　くれよん</t>
  </si>
  <si>
    <t>ことりの家保育園</t>
  </si>
  <si>
    <t>だい２あすなろ</t>
  </si>
  <si>
    <t>第２さくら園</t>
  </si>
  <si>
    <t>ぐるんぱ保育園</t>
  </si>
  <si>
    <t>やまなみこども園　ころぼっくる</t>
  </si>
  <si>
    <t>古町げんきの森保育園</t>
  </si>
  <si>
    <t>白坪・ひまわり保育園</t>
  </si>
  <si>
    <t>かみのごう保育園プチ</t>
  </si>
  <si>
    <t>にじいろ保育園</t>
  </si>
  <si>
    <t>とことこ保育園</t>
  </si>
  <si>
    <t>けやき通り　みそら保育園</t>
  </si>
  <si>
    <t>小さな森の保育園</t>
  </si>
  <si>
    <t>保育園さくらチャイルド</t>
  </si>
  <si>
    <t>広福乳児園</t>
  </si>
  <si>
    <t>つっぴー</t>
  </si>
  <si>
    <t>チャイルドアカデミーつぼみ</t>
  </si>
  <si>
    <t>えづこスマイルキッズ</t>
  </si>
  <si>
    <t>成仁としま保育園</t>
  </si>
  <si>
    <t>なないろ森の保育園</t>
  </si>
  <si>
    <t>陽だまり保育園　光の森園</t>
  </si>
  <si>
    <t>地域型保育事業</t>
    <rPh sb="0" eb="3">
      <t>チイキガタ</t>
    </rPh>
    <rPh sb="3" eb="5">
      <t>ホイク</t>
    </rPh>
    <rPh sb="5" eb="7">
      <t>ジギョウ</t>
    </rPh>
    <phoneticPr fontId="4"/>
  </si>
  <si>
    <t>幼稚園</t>
    <rPh sb="0" eb="3">
      <t>ヨウチエン</t>
    </rPh>
    <phoneticPr fontId="4"/>
  </si>
  <si>
    <t>企業主導型保育事業</t>
    <rPh sb="0" eb="4">
      <t>キギョウシュドウ</t>
    </rPh>
    <rPh sb="4" eb="5">
      <t>ガタ</t>
    </rPh>
    <rPh sb="5" eb="7">
      <t>ホイク</t>
    </rPh>
    <rPh sb="7" eb="9">
      <t>ジギョウ</t>
    </rPh>
    <phoneticPr fontId="4"/>
  </si>
  <si>
    <t>施設種別</t>
    <rPh sb="0" eb="4">
      <t>シセツシュベツ</t>
    </rPh>
    <phoneticPr fontId="4"/>
  </si>
  <si>
    <t>種別コード</t>
    <rPh sb="0" eb="2">
      <t>シュベツ</t>
    </rPh>
    <phoneticPr fontId="4"/>
  </si>
  <si>
    <t>　</t>
  </si>
  <si>
    <t>発育曲線の活用</t>
    <rPh sb="0" eb="2">
      <t>ハツイク</t>
    </rPh>
    <rPh sb="2" eb="4">
      <t>キョクセン</t>
    </rPh>
    <rPh sb="5" eb="7">
      <t>カツヨウ</t>
    </rPh>
    <phoneticPr fontId="4"/>
  </si>
  <si>
    <t xml:space="preserve">独自献立
</t>
    <rPh sb="0" eb="2">
      <t>ドクジ</t>
    </rPh>
    <rPh sb="2" eb="4">
      <t>コンダテ</t>
    </rPh>
    <phoneticPr fontId="4"/>
  </si>
  <si>
    <t>1歳～2歳児</t>
    <rPh sb="1" eb="2">
      <t>サイ</t>
    </rPh>
    <rPh sb="4" eb="5">
      <t>サイ</t>
    </rPh>
    <rPh sb="5" eb="6">
      <t>ジ</t>
    </rPh>
    <phoneticPr fontId="4"/>
  </si>
  <si>
    <t xml:space="preserve">市献立
</t>
    <rPh sb="0" eb="1">
      <t>シ</t>
    </rPh>
    <rPh sb="1" eb="3">
      <t>コンダテ</t>
    </rPh>
    <phoneticPr fontId="4"/>
  </si>
  <si>
    <t>未満児</t>
    <rPh sb="0" eb="2">
      <t>ミマン</t>
    </rPh>
    <rPh sb="2" eb="3">
      <t>ジ</t>
    </rPh>
    <phoneticPr fontId="23"/>
  </si>
  <si>
    <t>以上児</t>
    <rPh sb="0" eb="2">
      <t>イジョウ</t>
    </rPh>
    <rPh sb="2" eb="3">
      <t>ジ</t>
    </rPh>
    <phoneticPr fontId="23"/>
  </si>
  <si>
    <t>エネルギー</t>
    <phoneticPr fontId="4"/>
  </si>
  <si>
    <t>カルシウム</t>
    <phoneticPr fontId="4"/>
  </si>
  <si>
    <t>鉄</t>
    <rPh sb="0" eb="1">
      <t>テツ</t>
    </rPh>
    <phoneticPr fontId="4"/>
  </si>
  <si>
    <t>野菜類</t>
    <rPh sb="0" eb="3">
      <t>ヤサイルイ</t>
    </rPh>
    <phoneticPr fontId="4"/>
  </si>
  <si>
    <t>428未満</t>
    <rPh sb="3" eb="5">
      <t>ミマン</t>
    </rPh>
    <phoneticPr fontId="23"/>
  </si>
  <si>
    <t>1.9未満</t>
    <rPh sb="3" eb="5">
      <t>ミマン</t>
    </rPh>
    <phoneticPr fontId="23"/>
  </si>
  <si>
    <t>58未満</t>
    <rPh sb="2" eb="4">
      <t>ミマン</t>
    </rPh>
    <phoneticPr fontId="23"/>
  </si>
  <si>
    <t>500未満</t>
    <rPh sb="3" eb="5">
      <t>ミマン</t>
    </rPh>
    <phoneticPr fontId="23"/>
  </si>
  <si>
    <t>72未満</t>
    <rPh sb="2" eb="4">
      <t>ミマン</t>
    </rPh>
    <phoneticPr fontId="23"/>
  </si>
  <si>
    <t>市基準</t>
  </si>
  <si>
    <t>下限値</t>
    <rPh sb="0" eb="3">
      <t>カゲンチ</t>
    </rPh>
    <phoneticPr fontId="23"/>
  </si>
  <si>
    <t>基準（％）</t>
    <rPh sb="0" eb="2">
      <t>キジュン</t>
    </rPh>
    <phoneticPr fontId="23"/>
  </si>
  <si>
    <t>指摘基準</t>
    <rPh sb="0" eb="2">
      <t>シテキ</t>
    </rPh>
    <rPh sb="2" eb="4">
      <t>キジュン</t>
    </rPh>
    <phoneticPr fontId="23"/>
  </si>
  <si>
    <t>食物繊維</t>
    <rPh sb="0" eb="2">
      <t>ショクモツ</t>
    </rPh>
    <rPh sb="2" eb="4">
      <t>センイ</t>
    </rPh>
    <phoneticPr fontId="4"/>
  </si>
  <si>
    <t>食塩相当量</t>
    <rPh sb="0" eb="2">
      <t>ショクエン</t>
    </rPh>
    <rPh sb="2" eb="4">
      <t>ソウトウ</t>
    </rPh>
    <rPh sb="4" eb="5">
      <t>リョウ</t>
    </rPh>
    <phoneticPr fontId="4"/>
  </si>
  <si>
    <t>　　　基準（％）</t>
    <rPh sb="3" eb="5">
      <t>キジュン</t>
    </rPh>
    <phoneticPr fontId="23"/>
  </si>
  <si>
    <t>上限値</t>
    <rPh sb="0" eb="3">
      <t>ジョウゲンチキリチ</t>
    </rPh>
    <phoneticPr fontId="23"/>
  </si>
  <si>
    <t>2以上</t>
    <rPh sb="1" eb="3">
      <t>イジョウ</t>
    </rPh>
    <phoneticPr fontId="4"/>
  </si>
  <si>
    <t>エネルギーの13～20％
（主食含む）</t>
    <rPh sb="14" eb="16">
      <t>シュショク</t>
    </rPh>
    <rPh sb="16" eb="17">
      <t>フク</t>
    </rPh>
    <phoneticPr fontId="4"/>
  </si>
  <si>
    <t>エネルギーの20～30％
（主食含む）</t>
    <rPh sb="14" eb="16">
      <t>シュショク</t>
    </rPh>
    <rPh sb="16" eb="17">
      <t>フク</t>
    </rPh>
    <phoneticPr fontId="4"/>
  </si>
  <si>
    <t>ビタミンA（μｇRAE）</t>
    <phoneticPr fontId="4"/>
  </si>
  <si>
    <t>）</t>
  </si>
  <si>
    <t>人</t>
  </si>
  <si>
    <t>施設名</t>
    <rPh sb="0" eb="3">
      <t>シセツメイ</t>
    </rPh>
    <phoneticPr fontId="4"/>
  </si>
  <si>
    <t>施設類別</t>
    <rPh sb="0" eb="2">
      <t>シセツ</t>
    </rPh>
    <rPh sb="2" eb="4">
      <t>ルイベツ</t>
    </rPh>
    <phoneticPr fontId="4"/>
  </si>
  <si>
    <t>〒</t>
    <phoneticPr fontId="4"/>
  </si>
  <si>
    <t>カリウム(mg)</t>
    <phoneticPr fontId="4"/>
  </si>
  <si>
    <t>カリウム</t>
    <phoneticPr fontId="4"/>
  </si>
  <si>
    <t>公立保育所</t>
    <rPh sb="0" eb="2">
      <t>コウリツ</t>
    </rPh>
    <rPh sb="2" eb="5">
      <t>ホイクショ</t>
    </rPh>
    <phoneticPr fontId="4"/>
  </si>
  <si>
    <t>本荘保育園</t>
  </si>
  <si>
    <t>横手保育園</t>
  </si>
  <si>
    <t>白山保育園</t>
  </si>
  <si>
    <t>京塚保育園</t>
  </si>
  <si>
    <t>京町台保育園</t>
  </si>
  <si>
    <t>城東保育園</t>
  </si>
  <si>
    <t>池上保育園</t>
  </si>
  <si>
    <t>小島保育園</t>
  </si>
  <si>
    <t>春日保育園</t>
  </si>
  <si>
    <t>清水保育園</t>
  </si>
  <si>
    <t>中島保育園</t>
  </si>
  <si>
    <t>幸田保育園</t>
  </si>
  <si>
    <t>健軍保育園</t>
  </si>
  <si>
    <t>麻生田保育園</t>
  </si>
  <si>
    <t>西里保育園</t>
  </si>
  <si>
    <t>山本保育園</t>
  </si>
  <si>
    <t>豊田保育園</t>
  </si>
  <si>
    <t>田底保育園</t>
  </si>
  <si>
    <t>菱形保育園</t>
  </si>
  <si>
    <t>幼保連携型認定こども園ことうだいに</t>
  </si>
  <si>
    <t>幼保連携型認定こども園にしばる</t>
  </si>
  <si>
    <t>幼保連携型認定こども園とうぶ</t>
  </si>
  <si>
    <t>幼保連携型認定こども園シオン</t>
  </si>
  <si>
    <t>幼保連携型認定こども園くほんじこども園</t>
  </si>
  <si>
    <t>幼保連携型認定こども園ひばり</t>
  </si>
  <si>
    <t>幼保連携型認定こども園亀の子幼稚園</t>
  </si>
  <si>
    <t>幼保連携型認定こども園かっぱこどもえん</t>
  </si>
  <si>
    <t>幼保連携型認定こども園誠櫻幼愛園</t>
  </si>
  <si>
    <t>認定こども園第一幼育園</t>
  </si>
  <si>
    <t>幼保連携型認定こども園小木こども園</t>
  </si>
  <si>
    <t>幼保連携型認定こども園桜ヶ丘こども園</t>
  </si>
  <si>
    <t>幼保連携型認定こども園たから子ども園</t>
  </si>
  <si>
    <t>植木中央幼稚園</t>
  </si>
  <si>
    <t>幼保連携型認定こども園出水みなみこども園</t>
  </si>
  <si>
    <t>鳳鳴こども園</t>
  </si>
  <si>
    <t>幼保連携型認定こども園えのみこども園</t>
  </si>
  <si>
    <t>幼保連携型認定こども園よつば保育園</t>
  </si>
  <si>
    <t>幼保連携型認定こども園御幸こばと保育園</t>
  </si>
  <si>
    <t>幼保連携型認定こども園まんごく保育園</t>
  </si>
  <si>
    <t>小規模保育所ふわにっこ</t>
  </si>
  <si>
    <t>あいな保育園</t>
  </si>
  <si>
    <t>Emile Internatinal school　</t>
  </si>
  <si>
    <r>
      <t xml:space="preserve">エネルギー
</t>
    </r>
    <r>
      <rPr>
        <sz val="7"/>
        <rFont val="Meiryo UI"/>
        <family val="3"/>
        <charset val="128"/>
      </rPr>
      <t>（主食提供なし）</t>
    </r>
    <rPh sb="7" eb="9">
      <t>シュショク</t>
    </rPh>
    <rPh sb="9" eb="11">
      <t>テイキョウ</t>
    </rPh>
    <phoneticPr fontId="4"/>
  </si>
  <si>
    <r>
      <t xml:space="preserve">エネルギー
</t>
    </r>
    <r>
      <rPr>
        <sz val="7"/>
        <rFont val="Meiryo UI"/>
        <family val="3"/>
        <charset val="128"/>
      </rPr>
      <t>（主食提供あり）</t>
    </r>
    <rPh sb="7" eb="9">
      <t>シュショク</t>
    </rPh>
    <rPh sb="9" eb="11">
      <t>テイキョウ</t>
    </rPh>
    <phoneticPr fontId="23"/>
  </si>
  <si>
    <t>R〇</t>
    <phoneticPr fontId="4"/>
  </si>
  <si>
    <t>〇</t>
    <phoneticPr fontId="4"/>
  </si>
  <si>
    <t>熊本市保育所等栄養管理状況報告書(1)</t>
    <rPh sb="0" eb="3">
      <t>クマモトシ</t>
    </rPh>
    <rPh sb="3" eb="5">
      <t>ホイク</t>
    </rPh>
    <rPh sb="5" eb="6">
      <t>ショ</t>
    </rPh>
    <rPh sb="6" eb="7">
      <t>トウ</t>
    </rPh>
    <rPh sb="7" eb="9">
      <t>エイヨウ</t>
    </rPh>
    <rPh sb="9" eb="11">
      <t>カンリ</t>
    </rPh>
    <rPh sb="11" eb="13">
      <t>ジョウキョウ</t>
    </rPh>
    <rPh sb="13" eb="15">
      <t>ホウコク</t>
    </rPh>
    <rPh sb="15" eb="16">
      <t>ショ</t>
    </rPh>
    <phoneticPr fontId="4"/>
  </si>
  <si>
    <t>さつきヶ丘保育園</t>
  </si>
  <si>
    <t>和幸保育園</t>
  </si>
  <si>
    <t>清水ヶ丘こども園</t>
  </si>
  <si>
    <t>からたちこどもえん</t>
  </si>
  <si>
    <t>15-24</t>
  </si>
  <si>
    <t>11-16</t>
  </si>
  <si>
    <t>1.5未満</t>
  </si>
  <si>
    <t>指摘基準（令和4年度）</t>
    <rPh sb="0" eb="2">
      <t>シテキ</t>
    </rPh>
    <rPh sb="2" eb="4">
      <t>キジュン</t>
    </rPh>
    <rPh sb="5" eb="7">
      <t>レイワ</t>
    </rPh>
    <rPh sb="8" eb="10">
      <t>ネンド</t>
    </rPh>
    <phoneticPr fontId="4"/>
  </si>
  <si>
    <t>15～24</t>
    <phoneticPr fontId="4"/>
  </si>
  <si>
    <t>11～16</t>
    <phoneticPr fontId="4"/>
  </si>
  <si>
    <t>15～24</t>
  </si>
  <si>
    <t>12～19</t>
  </si>
  <si>
    <t>　〈提出にあたって）</t>
    <rPh sb="2" eb="4">
      <t>テイシュツ</t>
    </rPh>
    <phoneticPr fontId="4"/>
  </si>
  <si>
    <t>□　様式は２種類あります。施設の給食提供上に応じて選択して使用してください</t>
    <rPh sb="2" eb="4">
      <t>ヨウシキ</t>
    </rPh>
    <rPh sb="6" eb="8">
      <t>シュルイ</t>
    </rPh>
    <rPh sb="13" eb="15">
      <t>シセツ</t>
    </rPh>
    <rPh sb="16" eb="21">
      <t>キュウショクテイキョウジョウ</t>
    </rPh>
    <rPh sb="22" eb="23">
      <t>オウ</t>
    </rPh>
    <rPh sb="25" eb="27">
      <t>センタク</t>
    </rPh>
    <rPh sb="29" eb="31">
      <t>シヨウ</t>
    </rPh>
    <phoneticPr fontId="4"/>
  </si>
  <si>
    <t>□ 必須入力の箇所は、未入力の場合色付き（ピンク）で表示されます</t>
    <rPh sb="2" eb="4">
      <t>ヒッス</t>
    </rPh>
    <rPh sb="4" eb="6">
      <t>ニュウリョク</t>
    </rPh>
    <rPh sb="7" eb="9">
      <t>カショ</t>
    </rPh>
    <rPh sb="11" eb="14">
      <t>ミニュウリョク</t>
    </rPh>
    <rPh sb="15" eb="17">
      <t>バアイ</t>
    </rPh>
    <rPh sb="17" eb="19">
      <t>イロツ</t>
    </rPh>
    <rPh sb="26" eb="28">
      <t>ヒョウジ</t>
    </rPh>
    <phoneticPr fontId="4"/>
  </si>
  <si>
    <t>　　記載後、漏れがないか確認をお願いします（該当しない項目は記入不要）</t>
    <rPh sb="2" eb="5">
      <t>キサイゴ</t>
    </rPh>
    <rPh sb="6" eb="7">
      <t>モ</t>
    </rPh>
    <rPh sb="12" eb="14">
      <t>カクニン</t>
    </rPh>
    <rPh sb="16" eb="17">
      <t>ネガ</t>
    </rPh>
    <rPh sb="22" eb="24">
      <t>ガイトウ</t>
    </rPh>
    <rPh sb="27" eb="29">
      <t>コウモク</t>
    </rPh>
    <rPh sb="30" eb="32">
      <t>キニュウ</t>
    </rPh>
    <rPh sb="32" eb="34">
      <t>フヨウ</t>
    </rPh>
    <phoneticPr fontId="4"/>
  </si>
  <si>
    <t>□　太枠（赤字）で囲んでいる部分は、セルを選択し右横に表示される「▼」をクリックすると、</t>
    <rPh sb="2" eb="4">
      <t>フトワク</t>
    </rPh>
    <rPh sb="5" eb="7">
      <t>アカジ</t>
    </rPh>
    <rPh sb="9" eb="10">
      <t>カコ</t>
    </rPh>
    <rPh sb="14" eb="16">
      <t>ブブン</t>
    </rPh>
    <rPh sb="21" eb="23">
      <t>センタク</t>
    </rPh>
    <rPh sb="24" eb="26">
      <t>ミギヨコ</t>
    </rPh>
    <rPh sb="27" eb="29">
      <t>ヒョウジ</t>
    </rPh>
    <phoneticPr fontId="4"/>
  </si>
  <si>
    <t>　　リストが表示されます。リストから該当するものを選択してください</t>
    <rPh sb="6" eb="8">
      <t>ヒョウジ</t>
    </rPh>
    <rPh sb="18" eb="20">
      <t>ガイトウ</t>
    </rPh>
    <rPh sb="25" eb="27">
      <t>センタク</t>
    </rPh>
    <phoneticPr fontId="4"/>
  </si>
  <si>
    <t>　※オートシェイプ等は使用しないでください</t>
    <rPh sb="9" eb="10">
      <t>ナド</t>
    </rPh>
    <rPh sb="11" eb="13">
      <t>シヨウ</t>
    </rPh>
    <phoneticPr fontId="4"/>
  </si>
  <si>
    <t>□　「食品群別平均摂取量」及び「給与栄養量・給与栄養目標量」は、半角で入力してください</t>
    <rPh sb="3" eb="5">
      <t>ショクヒン</t>
    </rPh>
    <rPh sb="5" eb="7">
      <t>グンベツ</t>
    </rPh>
    <rPh sb="7" eb="9">
      <t>ヘイキン</t>
    </rPh>
    <rPh sb="9" eb="12">
      <t>セッシュリョウ</t>
    </rPh>
    <rPh sb="13" eb="14">
      <t>オヨ</t>
    </rPh>
    <rPh sb="16" eb="18">
      <t>キュウヨ</t>
    </rPh>
    <rPh sb="18" eb="21">
      <t>エイヨウリョウ</t>
    </rPh>
    <rPh sb="22" eb="24">
      <t>キュウヨ</t>
    </rPh>
    <rPh sb="24" eb="26">
      <t>エイヨウ</t>
    </rPh>
    <rPh sb="26" eb="29">
      <t>モクヒョウリョウ</t>
    </rPh>
    <rPh sb="32" eb="34">
      <t>ハンカク</t>
    </rPh>
    <rPh sb="35" eb="37">
      <t>ニュウリョク</t>
    </rPh>
    <phoneticPr fontId="4"/>
  </si>
  <si>
    <t>　　単位は記入不要です</t>
    <rPh sb="2" eb="4">
      <t>タンイ</t>
    </rPh>
    <rPh sb="5" eb="7">
      <t>キニュウ</t>
    </rPh>
    <rPh sb="7" eb="9">
      <t>フヨウ</t>
    </rPh>
    <phoneticPr fontId="4"/>
  </si>
  <si>
    <t>□　3歳以上児の「たんぱく質エネルギー比」「脂質エネルギー比」は、3歳以上児で主食を持参</t>
    <rPh sb="3" eb="7">
      <t>サイイジョウジ</t>
    </rPh>
    <rPh sb="13" eb="14">
      <t>シツ</t>
    </rPh>
    <rPh sb="19" eb="20">
      <t>ヒ</t>
    </rPh>
    <rPh sb="22" eb="24">
      <t>シシツ</t>
    </rPh>
    <rPh sb="29" eb="30">
      <t>ヒ</t>
    </rPh>
    <rPh sb="34" eb="35">
      <t>サイ</t>
    </rPh>
    <rPh sb="35" eb="38">
      <t>イジョウジ</t>
    </rPh>
    <rPh sb="39" eb="41">
      <t>シュショク</t>
    </rPh>
    <rPh sb="42" eb="44">
      <t>ジサン</t>
    </rPh>
    <phoneticPr fontId="4"/>
  </si>
  <si>
    <t>　　している施設については、記入要領を参考に、提供エネルギー量に米飯のエネルギー量</t>
    <rPh sb="6" eb="8">
      <t>シセツ</t>
    </rPh>
    <rPh sb="14" eb="18">
      <t>キニュウヨウリョウ</t>
    </rPh>
    <rPh sb="19" eb="21">
      <t>サンコウ</t>
    </rPh>
    <rPh sb="23" eb="25">
      <t>テイキョウ</t>
    </rPh>
    <rPh sb="30" eb="31">
      <t>リョウ</t>
    </rPh>
    <rPh sb="32" eb="34">
      <t>ベイハン</t>
    </rPh>
    <rPh sb="40" eb="41">
      <t>リョウ</t>
    </rPh>
    <phoneticPr fontId="4"/>
  </si>
  <si>
    <t>※以下の点を確認のうえ、作成・提出をお願いいたします</t>
    <rPh sb="1" eb="3">
      <t>イカ</t>
    </rPh>
    <rPh sb="4" eb="5">
      <t>テン</t>
    </rPh>
    <rPh sb="6" eb="8">
      <t>カクニン</t>
    </rPh>
    <rPh sb="12" eb="14">
      <t>サクセイ</t>
    </rPh>
    <rPh sb="15" eb="17">
      <t>テイシュツ</t>
    </rPh>
    <rPh sb="19" eb="20">
      <t>ネガ</t>
    </rPh>
    <phoneticPr fontId="4"/>
  </si>
  <si>
    <r>
      <t>□　</t>
    </r>
    <r>
      <rPr>
        <b/>
        <sz val="11"/>
        <color rgb="FFFF0000"/>
        <rFont val="ＭＳ Ｐゴシック"/>
        <family val="3"/>
        <charset val="128"/>
      </rPr>
      <t>様式は、必ず最新のものを使用してください。</t>
    </r>
    <rPh sb="2" eb="4">
      <t>ヨウシキ</t>
    </rPh>
    <rPh sb="6" eb="7">
      <t>カナラ</t>
    </rPh>
    <rPh sb="8" eb="10">
      <t>サイシン</t>
    </rPh>
    <rPh sb="14" eb="16">
      <t>シヨウ</t>
    </rPh>
    <phoneticPr fontId="4"/>
  </si>
  <si>
    <r>
      <t>　</t>
    </r>
    <r>
      <rPr>
        <b/>
        <u/>
        <sz val="11"/>
        <rFont val="ＭＳ Ｐゴシック"/>
        <family val="3"/>
        <charset val="128"/>
      </rPr>
      <t>※内容と集計の都合上、古い様式や施設で作成した様式等での提出はしないでください</t>
    </r>
    <rPh sb="17" eb="19">
      <t>シセツ</t>
    </rPh>
    <rPh sb="20" eb="22">
      <t>サクセイ</t>
    </rPh>
    <rPh sb="24" eb="26">
      <t>ヨウシキ</t>
    </rPh>
    <rPh sb="26" eb="27">
      <t>ナド</t>
    </rPh>
    <rPh sb="29" eb="31">
      <t>テイシュツ</t>
    </rPh>
    <phoneticPr fontId="4"/>
  </si>
  <si>
    <t>　　を足して計算してください</t>
    <rPh sb="3" eb="4">
      <t>タ</t>
    </rPh>
    <rPh sb="6" eb="8">
      <t>ケイサン</t>
    </rPh>
    <phoneticPr fontId="4"/>
  </si>
  <si>
    <r>
      <t>□　提出の際は、</t>
    </r>
    <r>
      <rPr>
        <b/>
        <sz val="11"/>
        <color rgb="FFFF0000"/>
        <rFont val="ＭＳ Ｐゴシック"/>
        <family val="3"/>
        <charset val="128"/>
      </rPr>
      <t>ファイル名の先頭に園名を入れてください。</t>
    </r>
    <r>
      <rPr>
        <b/>
        <sz val="11"/>
        <rFont val="ＭＳ Ｐゴシック"/>
        <family val="3"/>
        <charset val="128"/>
      </rPr>
      <t>その他は変更しないでください</t>
    </r>
    <rPh sb="2" eb="4">
      <t>テイシュツ</t>
    </rPh>
    <rPh sb="5" eb="6">
      <t>サイ</t>
    </rPh>
    <rPh sb="12" eb="13">
      <t>メイ</t>
    </rPh>
    <rPh sb="14" eb="16">
      <t>セントウ</t>
    </rPh>
    <rPh sb="17" eb="19">
      <t>エンメイ</t>
    </rPh>
    <rPh sb="20" eb="21">
      <t>イ</t>
    </rPh>
    <rPh sb="30" eb="31">
      <t>タ</t>
    </rPh>
    <rPh sb="32" eb="34">
      <t>ヘンコウ</t>
    </rPh>
    <phoneticPr fontId="4"/>
  </si>
  <si>
    <t>R7　熊本市指摘基準</t>
    <rPh sb="3" eb="6">
      <t>クマモトシ</t>
    </rPh>
    <rPh sb="6" eb="8">
      <t>シテキ</t>
    </rPh>
    <rPh sb="8" eb="10">
      <t>キジュン</t>
    </rPh>
    <phoneticPr fontId="23"/>
  </si>
  <si>
    <t>1.8未満</t>
    <rPh sb="3" eb="5">
      <t>ミマン</t>
    </rPh>
    <phoneticPr fontId="23"/>
  </si>
  <si>
    <t>200未満</t>
    <rPh sb="3" eb="5">
      <t>ミマン</t>
    </rPh>
    <phoneticPr fontId="23"/>
  </si>
  <si>
    <t>405未満</t>
    <rPh sb="3" eb="5">
      <t>ミマン</t>
    </rPh>
    <phoneticPr fontId="23"/>
  </si>
  <si>
    <t>2.7未満</t>
    <rPh sb="3" eb="5">
      <t>ミマン</t>
    </rPh>
    <phoneticPr fontId="4"/>
  </si>
  <si>
    <t>350未満</t>
    <rPh sb="3" eb="5">
      <t>ミマン</t>
    </rPh>
    <phoneticPr fontId="4"/>
  </si>
  <si>
    <t>2.8未満</t>
    <rPh sb="3" eb="5">
      <t>ミマン</t>
    </rPh>
    <phoneticPr fontId="4"/>
  </si>
  <si>
    <t>690未満</t>
    <rPh sb="3" eb="5">
      <t>ミマン</t>
    </rPh>
    <phoneticPr fontId="23"/>
  </si>
  <si>
    <t>270未満</t>
    <rPh sb="3" eb="5">
      <t>ミマン</t>
    </rPh>
    <phoneticPr fontId="23"/>
  </si>
  <si>
    <t>R7</t>
    <phoneticPr fontId="4"/>
  </si>
  <si>
    <t/>
  </si>
  <si>
    <t>幼保連携型認定こども園九州学院みどり幼稚園</t>
    <rPh sb="11" eb="13">
      <t>キュウシュウ</t>
    </rPh>
    <rPh sb="13" eb="15">
      <t>ガクイン</t>
    </rPh>
    <rPh sb="18" eb="21">
      <t>ヨウチエン</t>
    </rPh>
    <phoneticPr fontId="5"/>
  </si>
  <si>
    <t>ハッピー保育園</t>
    <rPh sb="4" eb="7">
      <t>ホイクエン</t>
    </rPh>
    <phoneticPr fontId="31"/>
  </si>
  <si>
    <t>ニコ保育園</t>
    <rPh sb="2" eb="5">
      <t>ホイクエン</t>
    </rPh>
    <phoneticPr fontId="20"/>
  </si>
  <si>
    <t>認定こども園ルーテル学院幼稚園</t>
    <rPh sb="0" eb="2">
      <t>ニンテイ</t>
    </rPh>
    <rPh sb="5" eb="6">
      <t>エン</t>
    </rPh>
    <rPh sb="10" eb="12">
      <t>ガクイン</t>
    </rPh>
    <rPh sb="12" eb="15">
      <t>ヨウチエン</t>
    </rPh>
    <phoneticPr fontId="5"/>
  </si>
  <si>
    <t>あーす保育園　保田窪</t>
    <rPh sb="3" eb="6">
      <t>ホイクエン</t>
    </rPh>
    <rPh sb="7" eb="8">
      <t>ホ</t>
    </rPh>
    <rPh sb="8" eb="10">
      <t>タクボ</t>
    </rPh>
    <phoneticPr fontId="31"/>
  </si>
  <si>
    <t>託児所スキップキッズ</t>
    <rPh sb="0" eb="3">
      <t>タクジショ</t>
    </rPh>
    <phoneticPr fontId="20"/>
  </si>
  <si>
    <t>幼保連携型認定こども園ことう</t>
    <rPh sb="0" eb="1">
      <t>ヨウ</t>
    </rPh>
    <rPh sb="1" eb="2">
      <t>ホ</t>
    </rPh>
    <rPh sb="2" eb="4">
      <t>レンケイ</t>
    </rPh>
    <rPh sb="4" eb="5">
      <t>ガタ</t>
    </rPh>
    <rPh sb="5" eb="7">
      <t>ニンテイ</t>
    </rPh>
    <rPh sb="10" eb="11">
      <t>エン</t>
    </rPh>
    <phoneticPr fontId="5"/>
  </si>
  <si>
    <t>きらきら保育園</t>
    <rPh sb="4" eb="7">
      <t>ホイクエン</t>
    </rPh>
    <phoneticPr fontId="31"/>
  </si>
  <si>
    <t>大江の森保育園</t>
    <rPh sb="0" eb="2">
      <t>オオエ</t>
    </rPh>
    <rPh sb="3" eb="4">
      <t>モリ</t>
    </rPh>
    <rPh sb="4" eb="7">
      <t>ホイクエン</t>
    </rPh>
    <phoneticPr fontId="20"/>
  </si>
  <si>
    <t>平成さくら保育園</t>
    <rPh sb="0" eb="2">
      <t>ヘイセイ</t>
    </rPh>
    <rPh sb="5" eb="8">
      <t>ホイクエン</t>
    </rPh>
    <phoneticPr fontId="31"/>
  </si>
  <si>
    <t>熊本赤十字病院　院内保育所オリーブ</t>
    <rPh sb="0" eb="2">
      <t>クマモト</t>
    </rPh>
    <rPh sb="2" eb="5">
      <t>セキジュウジ</t>
    </rPh>
    <rPh sb="5" eb="7">
      <t>ビョウイン</t>
    </rPh>
    <rPh sb="8" eb="10">
      <t>インナイ</t>
    </rPh>
    <rPh sb="10" eb="12">
      <t>ホイク</t>
    </rPh>
    <rPh sb="12" eb="13">
      <t>ショ</t>
    </rPh>
    <phoneticPr fontId="20"/>
  </si>
  <si>
    <t>力合・ひまわり保育園</t>
    <rPh sb="0" eb="1">
      <t>リキ</t>
    </rPh>
    <rPh sb="1" eb="2">
      <t>ゴウ</t>
    </rPh>
    <rPh sb="7" eb="10">
      <t>ホイクエン</t>
    </rPh>
    <phoneticPr fontId="31"/>
  </si>
  <si>
    <t>ニチイキッズほたくぼ保育園</t>
    <rPh sb="10" eb="13">
      <t>ホイクエン</t>
    </rPh>
    <phoneticPr fontId="20"/>
  </si>
  <si>
    <t>第一幼稚園</t>
    <rPh sb="0" eb="2">
      <t>ダイイチ</t>
    </rPh>
    <rPh sb="2" eb="5">
      <t>ヨウチエン</t>
    </rPh>
    <phoneticPr fontId="5"/>
  </si>
  <si>
    <t>ことな保育園</t>
    <rPh sb="3" eb="6">
      <t>ホイクエン</t>
    </rPh>
    <phoneticPr fontId="31"/>
  </si>
  <si>
    <t>白川の里保育園</t>
    <rPh sb="0" eb="2">
      <t>シラカワ</t>
    </rPh>
    <rPh sb="3" eb="4">
      <t>サト</t>
    </rPh>
    <rPh sb="4" eb="7">
      <t>ホイクエン</t>
    </rPh>
    <phoneticPr fontId="20"/>
  </si>
  <si>
    <t>おやまひよこ保育園1号館</t>
    <rPh sb="6" eb="9">
      <t>ホイクエン</t>
    </rPh>
    <rPh sb="10" eb="12">
      <t>ゴウカン</t>
    </rPh>
    <phoneticPr fontId="28"/>
  </si>
  <si>
    <t>MoMo保育園</t>
    <rPh sb="4" eb="7">
      <t>ホイクエン</t>
    </rPh>
    <phoneticPr fontId="20"/>
  </si>
  <si>
    <t>認定こども園神水幼稚園</t>
    <rPh sb="0" eb="2">
      <t>ニンテイ</t>
    </rPh>
    <rPh sb="5" eb="6">
      <t>エン</t>
    </rPh>
    <rPh sb="6" eb="7">
      <t>カミ</t>
    </rPh>
    <rPh sb="7" eb="8">
      <t>ミズ</t>
    </rPh>
    <rPh sb="8" eb="11">
      <t>ヨウチエン</t>
    </rPh>
    <phoneticPr fontId="5"/>
  </si>
  <si>
    <t>長嶺かるがも保育園</t>
    <rPh sb="0" eb="2">
      <t>ナガミネ</t>
    </rPh>
    <rPh sb="6" eb="9">
      <t>ホイクエン</t>
    </rPh>
    <phoneticPr fontId="28"/>
  </si>
  <si>
    <t>鶴屋保育園エンジェリア</t>
    <rPh sb="0" eb="2">
      <t>ツルヤ</t>
    </rPh>
    <rPh sb="2" eb="5">
      <t>ホイクエン</t>
    </rPh>
    <phoneticPr fontId="20"/>
  </si>
  <si>
    <t>認定こども園めぐみ幼稚園</t>
    <rPh sb="0" eb="2">
      <t>ニンテイ</t>
    </rPh>
    <rPh sb="5" eb="6">
      <t>エン</t>
    </rPh>
    <rPh sb="9" eb="12">
      <t>ヨウチエン</t>
    </rPh>
    <phoneticPr fontId="5"/>
  </si>
  <si>
    <t>からしま保育舎　ぴーかーぶー</t>
    <rPh sb="4" eb="6">
      <t>ホイク</t>
    </rPh>
    <rPh sb="6" eb="7">
      <t>シャ</t>
    </rPh>
    <phoneticPr fontId="28"/>
  </si>
  <si>
    <t>赤とんぼ保育園</t>
    <rPh sb="0" eb="1">
      <t>アカ</t>
    </rPh>
    <rPh sb="4" eb="7">
      <t>ホイクエン</t>
    </rPh>
    <phoneticPr fontId="20"/>
  </si>
  <si>
    <t>第二幼稚園</t>
    <rPh sb="0" eb="2">
      <t>ダイニ</t>
    </rPh>
    <rPh sb="2" eb="5">
      <t>ヨウチエン</t>
    </rPh>
    <phoneticPr fontId="5"/>
  </si>
  <si>
    <t>ニチイキッズ熊本すぎかみ保育園</t>
    <rPh sb="6" eb="8">
      <t>クマモト</t>
    </rPh>
    <rPh sb="12" eb="15">
      <t>ホイクエン</t>
    </rPh>
    <phoneticPr fontId="28"/>
  </si>
  <si>
    <t>都市型保育園ポポラー熊本水前寺公園</t>
    <rPh sb="0" eb="3">
      <t>トシガタ</t>
    </rPh>
    <rPh sb="3" eb="6">
      <t>ホイクエン</t>
    </rPh>
    <rPh sb="10" eb="12">
      <t>クマモト</t>
    </rPh>
    <rPh sb="12" eb="15">
      <t>スイゼンジ</t>
    </rPh>
    <rPh sb="15" eb="17">
      <t>コウエン</t>
    </rPh>
    <phoneticPr fontId="20"/>
  </si>
  <si>
    <t>幼保連携型認定こども園西部音楽幼稚園</t>
    <rPh sb="11" eb="13">
      <t>セイブ</t>
    </rPh>
    <rPh sb="13" eb="15">
      <t>オンガク</t>
    </rPh>
    <rPh sb="15" eb="18">
      <t>ヨウチエン</t>
    </rPh>
    <phoneticPr fontId="5"/>
  </si>
  <si>
    <t>コアラ保育園</t>
    <rPh sb="3" eb="6">
      <t>ホイクエン</t>
    </rPh>
    <phoneticPr fontId="20"/>
  </si>
  <si>
    <t>認定こども園東海大学付属かもめ幼稚園</t>
    <rPh sb="0" eb="2">
      <t>ニンテイ</t>
    </rPh>
    <rPh sb="5" eb="6">
      <t>エン</t>
    </rPh>
    <rPh sb="6" eb="8">
      <t>トウカイ</t>
    </rPh>
    <rPh sb="8" eb="10">
      <t>ダイガク</t>
    </rPh>
    <rPh sb="10" eb="12">
      <t>フゾク</t>
    </rPh>
    <phoneticPr fontId="5"/>
  </si>
  <si>
    <t>保育所　きっず・ひろば</t>
    <rPh sb="0" eb="2">
      <t>ホイク</t>
    </rPh>
    <rPh sb="2" eb="3">
      <t>ショ</t>
    </rPh>
    <phoneticPr fontId="31"/>
  </si>
  <si>
    <t>キッズスクールおんがくの森</t>
    <rPh sb="12" eb="13">
      <t>モリ</t>
    </rPh>
    <phoneticPr fontId="20"/>
  </si>
  <si>
    <t>幼保連携型認定こども園くるみ幼稚園</t>
    <rPh sb="14" eb="17">
      <t>ヨウチエン</t>
    </rPh>
    <phoneticPr fontId="5"/>
  </si>
  <si>
    <t>みらい保育園</t>
    <rPh sb="3" eb="6">
      <t>ホイクエン</t>
    </rPh>
    <phoneticPr fontId="31"/>
  </si>
  <si>
    <t>長嶺あい保育園シャローム</t>
    <rPh sb="0" eb="2">
      <t>ナガミネ</t>
    </rPh>
    <rPh sb="4" eb="7">
      <t>ホイクエン</t>
    </rPh>
    <phoneticPr fontId="20"/>
  </si>
  <si>
    <t>城山幼稚園</t>
    <rPh sb="0" eb="2">
      <t>ジョウザン</t>
    </rPh>
    <rPh sb="2" eb="5">
      <t>ヨウチエン</t>
    </rPh>
    <phoneticPr fontId="5"/>
  </si>
  <si>
    <t>とろく保育園</t>
    <rPh sb="3" eb="6">
      <t>ホイクエン</t>
    </rPh>
    <phoneticPr fontId="31"/>
  </si>
  <si>
    <t>ゆうすい保育園</t>
    <rPh sb="4" eb="7">
      <t>ホイクエン</t>
    </rPh>
    <phoneticPr fontId="20"/>
  </si>
  <si>
    <t>ほくぶ幼稚園</t>
    <rPh sb="3" eb="6">
      <t>ヨウチエン</t>
    </rPh>
    <phoneticPr fontId="6"/>
  </si>
  <si>
    <t>保育所ちびっこランド神水園</t>
    <rPh sb="0" eb="2">
      <t>ホイク</t>
    </rPh>
    <rPh sb="2" eb="3">
      <t>ショ</t>
    </rPh>
    <rPh sb="10" eb="11">
      <t>カミ</t>
    </rPh>
    <rPh sb="11" eb="12">
      <t>ミズ</t>
    </rPh>
    <rPh sb="12" eb="13">
      <t>エン</t>
    </rPh>
    <phoneticPr fontId="20"/>
  </si>
  <si>
    <t>認定こども園エンゼル保育園</t>
    <rPh sb="0" eb="2">
      <t>ニンテイ</t>
    </rPh>
    <rPh sb="5" eb="6">
      <t>エン</t>
    </rPh>
    <rPh sb="10" eb="13">
      <t>ホイクエン</t>
    </rPh>
    <phoneticPr fontId="5"/>
  </si>
  <si>
    <t>かごまち保育舎ぴーかーぶー</t>
    <rPh sb="4" eb="6">
      <t>ホイク</t>
    </rPh>
    <rPh sb="6" eb="7">
      <t>シャ</t>
    </rPh>
    <phoneticPr fontId="20"/>
  </si>
  <si>
    <t>幼保連携型認定こども園城山保育園</t>
    <rPh sb="11" eb="13">
      <t>ジョウザン</t>
    </rPh>
    <rPh sb="13" eb="16">
      <t>ホイクエン</t>
    </rPh>
    <phoneticPr fontId="5"/>
  </si>
  <si>
    <t>夢ママ保育園</t>
    <rPh sb="0" eb="1">
      <t>ユメ</t>
    </rPh>
    <rPh sb="3" eb="6">
      <t>ホイクエン</t>
    </rPh>
    <phoneticPr fontId="31"/>
  </si>
  <si>
    <t>チャレッジ保育園</t>
    <rPh sb="5" eb="8">
      <t>ホイクエン</t>
    </rPh>
    <phoneticPr fontId="20"/>
  </si>
  <si>
    <t>武蔵ヶ丘こども園</t>
    <rPh sb="0" eb="2">
      <t>ムサシ</t>
    </rPh>
    <rPh sb="3" eb="4">
      <t>オカ</t>
    </rPh>
    <rPh sb="7" eb="8">
      <t>エン</t>
    </rPh>
    <phoneticPr fontId="5"/>
  </si>
  <si>
    <t>みらいとしま保育園</t>
    <rPh sb="6" eb="9">
      <t>ホイクエン</t>
    </rPh>
    <phoneticPr fontId="31"/>
  </si>
  <si>
    <t>企業主導型保育事業りんな保育園</t>
    <rPh sb="0" eb="2">
      <t>キギョウ</t>
    </rPh>
    <rPh sb="2" eb="5">
      <t>シュドウガタ</t>
    </rPh>
    <rPh sb="5" eb="7">
      <t>ホイク</t>
    </rPh>
    <rPh sb="7" eb="9">
      <t>ジギョウ</t>
    </rPh>
    <rPh sb="12" eb="15">
      <t>ホイクエン</t>
    </rPh>
    <phoneticPr fontId="20"/>
  </si>
  <si>
    <t>田迎こども園</t>
    <rPh sb="0" eb="1">
      <t>タ</t>
    </rPh>
    <rPh sb="1" eb="2">
      <t>ムカ</t>
    </rPh>
    <rPh sb="5" eb="6">
      <t>エン</t>
    </rPh>
    <phoneticPr fontId="5"/>
  </si>
  <si>
    <t>秋津めばえ保育園</t>
    <rPh sb="0" eb="2">
      <t>アキツ</t>
    </rPh>
    <rPh sb="5" eb="8">
      <t>ホイクエン</t>
    </rPh>
    <phoneticPr fontId="31"/>
  </si>
  <si>
    <t>くまのこ保育園</t>
    <rPh sb="4" eb="7">
      <t>ホイクエン</t>
    </rPh>
    <phoneticPr fontId="12"/>
  </si>
  <si>
    <t>KASUGAよんちょうめ保育園</t>
    <rPh sb="12" eb="15">
      <t>ホイクエン</t>
    </rPh>
    <phoneticPr fontId="6"/>
  </si>
  <si>
    <t>芳野保育園</t>
    <rPh sb="0" eb="2">
      <t>ヨシノ</t>
    </rPh>
    <rPh sb="2" eb="5">
      <t>ホイクエン</t>
    </rPh>
    <phoneticPr fontId="5"/>
  </si>
  <si>
    <t>大同スマイル保育園</t>
    <rPh sb="0" eb="2">
      <t>ダイドウ</t>
    </rPh>
    <rPh sb="6" eb="9">
      <t>ホイクエン</t>
    </rPh>
    <phoneticPr fontId="12"/>
  </si>
  <si>
    <t>蓮の実こども園</t>
    <rPh sb="0" eb="1">
      <t>ハス</t>
    </rPh>
    <rPh sb="2" eb="3">
      <t>ミ</t>
    </rPh>
    <rPh sb="6" eb="7">
      <t>エン</t>
    </rPh>
    <phoneticPr fontId="5"/>
  </si>
  <si>
    <t>らっこ保育園</t>
    <rPh sb="3" eb="6">
      <t>ホイクエン</t>
    </rPh>
    <phoneticPr fontId="12"/>
  </si>
  <si>
    <t>山東こども園</t>
    <rPh sb="0" eb="2">
      <t>サントウ</t>
    </rPh>
    <rPh sb="5" eb="6">
      <t>エン</t>
    </rPh>
    <phoneticPr fontId="5"/>
  </si>
  <si>
    <t>いろは保育園</t>
    <rPh sb="3" eb="6">
      <t>ホイクエン</t>
    </rPh>
    <phoneticPr fontId="12"/>
  </si>
  <si>
    <t>喜育こども園</t>
    <rPh sb="0" eb="1">
      <t>キ</t>
    </rPh>
    <rPh sb="1" eb="2">
      <t>イク</t>
    </rPh>
    <rPh sb="5" eb="6">
      <t>エン</t>
    </rPh>
    <phoneticPr fontId="5"/>
  </si>
  <si>
    <t>ぽっぽ保育園</t>
    <rPh sb="3" eb="6">
      <t>ホ</t>
    </rPh>
    <phoneticPr fontId="16"/>
  </si>
  <si>
    <t>聖母幼稚園</t>
    <rPh sb="0" eb="2">
      <t>セイボ</t>
    </rPh>
    <rPh sb="2" eb="5">
      <t>ヨウチエン</t>
    </rPh>
    <phoneticPr fontId="12"/>
  </si>
  <si>
    <t>あいぐらん保育園熊本</t>
    <rPh sb="5" eb="8">
      <t>ホイクエン</t>
    </rPh>
    <rPh sb="8" eb="10">
      <t>クマモト</t>
    </rPh>
    <phoneticPr fontId="12"/>
  </si>
  <si>
    <t>星の子保育園</t>
    <rPh sb="0" eb="1">
      <t>ホシ</t>
    </rPh>
    <rPh sb="2" eb="3">
      <t>コ</t>
    </rPh>
    <rPh sb="3" eb="6">
      <t>ホイクエン</t>
    </rPh>
    <phoneticPr fontId="12"/>
  </si>
  <si>
    <t>認定こども園帯山幼稚園</t>
    <rPh sb="6" eb="7">
      <t>オビ</t>
    </rPh>
    <rPh sb="7" eb="8">
      <t>ヤマ</t>
    </rPh>
    <rPh sb="8" eb="11">
      <t>ヨウチエン</t>
    </rPh>
    <phoneticPr fontId="12"/>
  </si>
  <si>
    <t>おーさぁ保育園Coどぉーも</t>
    <rPh sb="4" eb="7">
      <t>ホイクエン</t>
    </rPh>
    <phoneticPr fontId="31"/>
  </si>
  <si>
    <t>えがおエミィ保育園</t>
    <rPh sb="6" eb="9">
      <t>ホイクエン</t>
    </rPh>
    <phoneticPr fontId="12"/>
  </si>
  <si>
    <t>出水幼稚園</t>
    <rPh sb="0" eb="2">
      <t>イズミ</t>
    </rPh>
    <rPh sb="2" eb="5">
      <t>ヨウチエン</t>
    </rPh>
    <phoneticPr fontId="12"/>
  </si>
  <si>
    <t>ＬＥＧＯ第２保育園</t>
    <rPh sb="4" eb="5">
      <t>ダイ</t>
    </rPh>
    <rPh sb="6" eb="9">
      <t>ホイクエン</t>
    </rPh>
    <phoneticPr fontId="12"/>
  </si>
  <si>
    <t>認定こども園わかくさ幼稚園</t>
    <rPh sb="0" eb="2">
      <t>ニンテイ</t>
    </rPh>
    <rPh sb="5" eb="6">
      <t>エン</t>
    </rPh>
    <rPh sb="10" eb="13">
      <t>ヨウチエン</t>
    </rPh>
    <phoneticPr fontId="12"/>
  </si>
  <si>
    <t>おやまひよこ保育園別館・4号館</t>
    <rPh sb="6" eb="9">
      <t>ホイクエン</t>
    </rPh>
    <rPh sb="9" eb="11">
      <t>ベッカン</t>
    </rPh>
    <rPh sb="13" eb="15">
      <t>ゴウカン</t>
    </rPh>
    <phoneticPr fontId="13"/>
  </si>
  <si>
    <t>寺原保育園</t>
    <rPh sb="0" eb="1">
      <t>テラ</t>
    </rPh>
    <rPh sb="1" eb="2">
      <t>ハラ</t>
    </rPh>
    <rPh sb="2" eb="5">
      <t>ホイクエン</t>
    </rPh>
    <phoneticPr fontId="12"/>
  </si>
  <si>
    <t>わんぱくかるがも保育園　錦ヶ丘</t>
    <rPh sb="8" eb="11">
      <t>ホイクエン</t>
    </rPh>
    <rPh sb="12" eb="15">
      <t>ニシキガオカ</t>
    </rPh>
    <phoneticPr fontId="12"/>
  </si>
  <si>
    <t>ニチイキッズ花立保育園</t>
    <rPh sb="6" eb="8">
      <t>ハナタテ</t>
    </rPh>
    <rPh sb="8" eb="11">
      <t>ホイクエン</t>
    </rPh>
    <phoneticPr fontId="20"/>
  </si>
  <si>
    <t>健軍さかえ保育園</t>
    <rPh sb="0" eb="2">
      <t>ケングン</t>
    </rPh>
    <rPh sb="5" eb="8">
      <t>ホイクエン</t>
    </rPh>
    <phoneticPr fontId="12"/>
  </si>
  <si>
    <t>ぷにっと保育園</t>
    <rPh sb="4" eb="7">
      <t>ホイクエン</t>
    </rPh>
    <phoneticPr fontId="12"/>
  </si>
  <si>
    <t>くまもと城下町保育園</t>
    <rPh sb="4" eb="6">
      <t>ジョウカ</t>
    </rPh>
    <rPh sb="6" eb="7">
      <t>マチ</t>
    </rPh>
    <rPh sb="7" eb="10">
      <t>ホイクエン</t>
    </rPh>
    <phoneticPr fontId="20"/>
  </si>
  <si>
    <t>栗の木保育園</t>
    <rPh sb="0" eb="1">
      <t>クリ</t>
    </rPh>
    <rPh sb="2" eb="3">
      <t>キ</t>
    </rPh>
    <rPh sb="3" eb="6">
      <t>ホイクエン</t>
    </rPh>
    <phoneticPr fontId="12"/>
  </si>
  <si>
    <t>ココロネ保育園</t>
    <rPh sb="4" eb="7">
      <t>ホイクエン</t>
    </rPh>
    <phoneticPr fontId="12"/>
  </si>
  <si>
    <t>スマイル保育園</t>
    <rPh sb="4" eb="7">
      <t>ホイクエン</t>
    </rPh>
    <phoneticPr fontId="12"/>
  </si>
  <si>
    <t>フレンド保育園</t>
    <rPh sb="4" eb="7">
      <t>ホイクエン</t>
    </rPh>
    <phoneticPr fontId="12"/>
  </si>
  <si>
    <t>第２くまのこ保育園</t>
    <rPh sb="0" eb="1">
      <t>ダイ</t>
    </rPh>
    <rPh sb="6" eb="9">
      <t>ホイクエン</t>
    </rPh>
    <phoneticPr fontId="12"/>
  </si>
  <si>
    <t>世安・ひまわり保育園</t>
    <rPh sb="0" eb="1">
      <t>ヨ</t>
    </rPh>
    <rPh sb="1" eb="2">
      <t>ヤス</t>
    </rPh>
    <rPh sb="7" eb="10">
      <t>ホイクエン</t>
    </rPh>
    <phoneticPr fontId="28"/>
  </si>
  <si>
    <t>ＮＰＯ法人ひかるつめくさ やまなみこども園　ポランのひろば</t>
    <rPh sb="3" eb="5">
      <t>ホウジン</t>
    </rPh>
    <rPh sb="20" eb="21">
      <t>エン</t>
    </rPh>
    <phoneticPr fontId="12"/>
  </si>
  <si>
    <t>いなほこどもの家</t>
    <rPh sb="7" eb="8">
      <t>イエ</t>
    </rPh>
    <phoneticPr fontId="28"/>
  </si>
  <si>
    <t>りんごの木保育園</t>
    <rPh sb="4" eb="5">
      <t>キ</t>
    </rPh>
    <rPh sb="5" eb="8">
      <t>ホイクエン</t>
    </rPh>
    <phoneticPr fontId="12"/>
  </si>
  <si>
    <t>ぱんだ保育園</t>
    <rPh sb="3" eb="6">
      <t>ホイクエン</t>
    </rPh>
    <phoneticPr fontId="28"/>
  </si>
  <si>
    <t>あおば保育園</t>
    <rPh sb="3" eb="6">
      <t>ホイクエン</t>
    </rPh>
    <phoneticPr fontId="12"/>
  </si>
  <si>
    <t>わらべっ子保育園</t>
    <rPh sb="4" eb="5">
      <t>コ</t>
    </rPh>
    <rPh sb="5" eb="8">
      <t>ホイクエン</t>
    </rPh>
    <phoneticPr fontId="28"/>
  </si>
  <si>
    <t>東部保育園</t>
    <rPh sb="0" eb="2">
      <t>トウブ</t>
    </rPh>
    <rPh sb="2" eb="5">
      <t>ホイクエン</t>
    </rPh>
    <phoneticPr fontId="12"/>
  </si>
  <si>
    <t>第二平成さくら保育園</t>
    <rPh sb="0" eb="2">
      <t>ダイニ</t>
    </rPh>
    <rPh sb="2" eb="4">
      <t>ヘイセイ</t>
    </rPh>
    <rPh sb="7" eb="10">
      <t>ホイクエン</t>
    </rPh>
    <phoneticPr fontId="28"/>
  </si>
  <si>
    <t>えみなる保育園</t>
    <rPh sb="4" eb="7">
      <t>ホイクエン</t>
    </rPh>
    <phoneticPr fontId="12"/>
  </si>
  <si>
    <t>みいな保育園</t>
    <rPh sb="3" eb="6">
      <t>ホイクエン</t>
    </rPh>
    <phoneticPr fontId="28"/>
  </si>
  <si>
    <t>クロワッサン保育園</t>
    <rPh sb="6" eb="9">
      <t>ホイクエン</t>
    </rPh>
    <phoneticPr fontId="12"/>
  </si>
  <si>
    <t>太陽の子保育園</t>
    <rPh sb="0" eb="2">
      <t>タイヨウ</t>
    </rPh>
    <rPh sb="3" eb="4">
      <t>コ</t>
    </rPh>
    <rPh sb="4" eb="7">
      <t>ホイクエン</t>
    </rPh>
    <phoneticPr fontId="28"/>
  </si>
  <si>
    <t>エーデルシュタイン保育園</t>
    <rPh sb="9" eb="12">
      <t>ホイクエン</t>
    </rPh>
    <phoneticPr fontId="12"/>
  </si>
  <si>
    <t>高平幼稚園</t>
    <rPh sb="0" eb="2">
      <t>タカヒラ</t>
    </rPh>
    <rPh sb="2" eb="5">
      <t>ヨウチエン</t>
    </rPh>
    <phoneticPr fontId="6"/>
  </si>
  <si>
    <t>みんなの保育園ぱれっと</t>
    <rPh sb="4" eb="6">
      <t>ホイク</t>
    </rPh>
    <rPh sb="6" eb="7">
      <t>エン</t>
    </rPh>
    <phoneticPr fontId="27"/>
  </si>
  <si>
    <t>新屋敷キッズガーデン</t>
    <rPh sb="0" eb="1">
      <t>シン</t>
    </rPh>
    <rPh sb="1" eb="3">
      <t>ヤシキ</t>
    </rPh>
    <phoneticPr fontId="14"/>
  </si>
  <si>
    <t>ゆたか幼稚園</t>
    <rPh sb="3" eb="6">
      <t>ヨウチエン</t>
    </rPh>
    <phoneticPr fontId="6"/>
  </si>
  <si>
    <t>ながみね乳児保育園</t>
    <rPh sb="4" eb="6">
      <t>ニュウジ</t>
    </rPh>
    <rPh sb="6" eb="9">
      <t>ホイクエン</t>
    </rPh>
    <phoneticPr fontId="27"/>
  </si>
  <si>
    <t>成城キッズランド</t>
    <rPh sb="0" eb="2">
      <t>セイジョウ</t>
    </rPh>
    <phoneticPr fontId="12"/>
  </si>
  <si>
    <t>麻生田げんきの森保育園</t>
    <rPh sb="0" eb="2">
      <t>アソウ</t>
    </rPh>
    <rPh sb="2" eb="3">
      <t>タ</t>
    </rPh>
    <rPh sb="7" eb="8">
      <t>モリ</t>
    </rPh>
    <rPh sb="8" eb="10">
      <t>ホイク</t>
    </rPh>
    <rPh sb="10" eb="11">
      <t>エン</t>
    </rPh>
    <phoneticPr fontId="27"/>
  </si>
  <si>
    <t>はなしょうぶ保育園</t>
    <rPh sb="6" eb="9">
      <t>ホイクエン</t>
    </rPh>
    <phoneticPr fontId="12"/>
  </si>
  <si>
    <t>幼保連携型認定こども園帯山のぎくこども園</t>
    <rPh sb="0" eb="5">
      <t>ヨウホレンケイガタ</t>
    </rPh>
    <rPh sb="19" eb="20">
      <t>エン</t>
    </rPh>
    <phoneticPr fontId="6"/>
  </si>
  <si>
    <t>つばさ東保育園</t>
    <rPh sb="3" eb="4">
      <t>ヒガシ</t>
    </rPh>
    <rPh sb="4" eb="7">
      <t>ホイクエン</t>
    </rPh>
    <phoneticPr fontId="28"/>
  </si>
  <si>
    <t>おひさま保育園</t>
    <rPh sb="4" eb="7">
      <t>ホイクエン</t>
    </rPh>
    <phoneticPr fontId="16"/>
  </si>
  <si>
    <t>メイプル保育園</t>
    <rPh sb="4" eb="7">
      <t>ホイクエン</t>
    </rPh>
    <phoneticPr fontId="28"/>
  </si>
  <si>
    <t>Emile Internatinal　school　九品寺</t>
    <rPh sb="26" eb="29">
      <t>クホンジ</t>
    </rPh>
    <phoneticPr fontId="12"/>
  </si>
  <si>
    <t>さくらんぼ保育園</t>
    <rPh sb="5" eb="8">
      <t>ホイクエン</t>
    </rPh>
    <phoneticPr fontId="5"/>
  </si>
  <si>
    <t>ニチイキッズうえき保育園</t>
    <rPh sb="9" eb="12">
      <t>ホイクエン</t>
    </rPh>
    <phoneticPr fontId="28"/>
  </si>
  <si>
    <t>れんだいじ保育舎ぴーかーぶー</t>
    <rPh sb="5" eb="7">
      <t>ホイク</t>
    </rPh>
    <rPh sb="7" eb="8">
      <t>シャ</t>
    </rPh>
    <phoneticPr fontId="12"/>
  </si>
  <si>
    <t>水前寺保育園</t>
    <rPh sb="0" eb="3">
      <t>スイゼンジ</t>
    </rPh>
    <rPh sb="3" eb="6">
      <t>ホイクエン</t>
    </rPh>
    <phoneticPr fontId="5"/>
  </si>
  <si>
    <t>ドレミ保育園</t>
    <rPh sb="3" eb="6">
      <t>ホイクエン</t>
    </rPh>
    <phoneticPr fontId="28"/>
  </si>
  <si>
    <t>よやす保育園</t>
    <rPh sb="3" eb="6">
      <t>ホイクエン</t>
    </rPh>
    <phoneticPr fontId="12"/>
  </si>
  <si>
    <t>出水南保育園</t>
    <rPh sb="0" eb="2">
      <t>イズミ</t>
    </rPh>
    <rPh sb="2" eb="3">
      <t>ミナミ</t>
    </rPh>
    <rPh sb="3" eb="6">
      <t>ホイクエン</t>
    </rPh>
    <phoneticPr fontId="5"/>
  </si>
  <si>
    <t>桜木めばえ保育園</t>
    <rPh sb="0" eb="2">
      <t>サクラギ</t>
    </rPh>
    <rPh sb="5" eb="8">
      <t>ホイクエン</t>
    </rPh>
    <phoneticPr fontId="28"/>
  </si>
  <si>
    <t>ニチイキッズ熊本駅前保育園</t>
    <rPh sb="6" eb="9">
      <t>クマモトエキ</t>
    </rPh>
    <rPh sb="9" eb="10">
      <t>マエ</t>
    </rPh>
    <rPh sb="10" eb="13">
      <t>ホイクエン</t>
    </rPh>
    <phoneticPr fontId="12"/>
  </si>
  <si>
    <t>雁回まこと保育園</t>
    <rPh sb="0" eb="1">
      <t>ガン</t>
    </rPh>
    <rPh sb="1" eb="2">
      <t>カイ</t>
    </rPh>
    <rPh sb="5" eb="8">
      <t>ホイクエン</t>
    </rPh>
    <phoneticPr fontId="5"/>
  </si>
  <si>
    <t>あいわ保育園</t>
    <rPh sb="3" eb="6">
      <t>ホイクエン</t>
    </rPh>
    <phoneticPr fontId="12"/>
  </si>
  <si>
    <t>田原児童園</t>
    <rPh sb="0" eb="2">
      <t>タハラ</t>
    </rPh>
    <rPh sb="2" eb="4">
      <t>ジドウ</t>
    </rPh>
    <rPh sb="4" eb="5">
      <t>エン</t>
    </rPh>
    <phoneticPr fontId="5"/>
  </si>
  <si>
    <t>ブルービーの森</t>
    <rPh sb="6" eb="7">
      <t>モリ</t>
    </rPh>
    <phoneticPr fontId="28"/>
  </si>
  <si>
    <t>コスモピア保育園</t>
    <rPh sb="5" eb="8">
      <t>ホイクエン</t>
    </rPh>
    <phoneticPr fontId="12"/>
  </si>
  <si>
    <t>大和保育園</t>
    <rPh sb="2" eb="5">
      <t>ホイクエン</t>
    </rPh>
    <phoneticPr fontId="5"/>
  </si>
  <si>
    <t>どうぶつ園前保育園</t>
    <rPh sb="4" eb="5">
      <t>エン</t>
    </rPh>
    <rPh sb="5" eb="6">
      <t>マエ</t>
    </rPh>
    <rPh sb="6" eb="9">
      <t>ホイクエン</t>
    </rPh>
    <phoneticPr fontId="12"/>
  </si>
  <si>
    <t>城南慈光保育園</t>
    <rPh sb="4" eb="7">
      <t>ホイクエン</t>
    </rPh>
    <phoneticPr fontId="5"/>
  </si>
  <si>
    <t>力合幼稚園</t>
    <rPh sb="0" eb="1">
      <t>リキ</t>
    </rPh>
    <rPh sb="1" eb="2">
      <t>ゴウ</t>
    </rPh>
    <rPh sb="2" eb="5">
      <t>ヨウチエン</t>
    </rPh>
    <phoneticPr fontId="6"/>
  </si>
  <si>
    <t>おやまひよこ保育園2号館</t>
    <rPh sb="6" eb="9">
      <t>ホイクエン</t>
    </rPh>
    <rPh sb="10" eb="12">
      <t>ゴウカン</t>
    </rPh>
    <phoneticPr fontId="28"/>
  </si>
  <si>
    <t>TERRABAL　KIDS　つぼいの森保育園</t>
    <rPh sb="18" eb="22">
      <t>モリホイクエン</t>
    </rPh>
    <phoneticPr fontId="12"/>
  </si>
  <si>
    <t>城南ふたば保育園</t>
    <rPh sb="5" eb="8">
      <t>ホイクエン</t>
    </rPh>
    <phoneticPr fontId="5"/>
  </si>
  <si>
    <t>幼保連携型認定こども園わらべ</t>
    <rPh sb="0" eb="1">
      <t>ヨウ</t>
    </rPh>
    <rPh sb="1" eb="2">
      <t>ホ</t>
    </rPh>
    <rPh sb="2" eb="4">
      <t>レンケイ</t>
    </rPh>
    <rPh sb="4" eb="5">
      <t>ガタ</t>
    </rPh>
    <rPh sb="5" eb="7">
      <t>ニンテイ</t>
    </rPh>
    <rPh sb="10" eb="11">
      <t>エン</t>
    </rPh>
    <phoneticPr fontId="5"/>
  </si>
  <si>
    <t>おやまひよこ保育園3号館</t>
    <rPh sb="6" eb="9">
      <t>ホイクエン</t>
    </rPh>
    <rPh sb="10" eb="12">
      <t>ゴウカン</t>
    </rPh>
    <phoneticPr fontId="28"/>
  </si>
  <si>
    <t>スマイスセレソン熊本保育園</t>
    <rPh sb="8" eb="10">
      <t>クマモト</t>
    </rPh>
    <rPh sb="10" eb="13">
      <t>ホイクエン</t>
    </rPh>
    <phoneticPr fontId="12"/>
  </si>
  <si>
    <t>くすのき保育園</t>
    <rPh sb="4" eb="7">
      <t>ホイクエン</t>
    </rPh>
    <phoneticPr fontId="5"/>
  </si>
  <si>
    <t>おぜきこども園</t>
    <rPh sb="6" eb="7">
      <t>エン</t>
    </rPh>
    <phoneticPr fontId="6"/>
  </si>
  <si>
    <t>わくわく家庭保育室　唐人町</t>
    <rPh sb="4" eb="6">
      <t>カテイ</t>
    </rPh>
    <rPh sb="6" eb="8">
      <t>ホイク</t>
    </rPh>
    <rPh sb="8" eb="9">
      <t>シツ</t>
    </rPh>
    <rPh sb="10" eb="12">
      <t>トウジン</t>
    </rPh>
    <rPh sb="12" eb="13">
      <t>マチ</t>
    </rPh>
    <phoneticPr fontId="31"/>
  </si>
  <si>
    <t>湧水の郷　こども園</t>
    <rPh sb="0" eb="2">
      <t>ユウスイ</t>
    </rPh>
    <rPh sb="3" eb="4">
      <t>サト</t>
    </rPh>
    <rPh sb="8" eb="9">
      <t>エン</t>
    </rPh>
    <phoneticPr fontId="12"/>
  </si>
  <si>
    <t>城南こばと保育園</t>
    <rPh sb="5" eb="8">
      <t>ホイクエン</t>
    </rPh>
    <phoneticPr fontId="5"/>
  </si>
  <si>
    <t>幼保連携型認定こども園城高保育園</t>
    <rPh sb="0" eb="1">
      <t>ヨウ</t>
    </rPh>
    <rPh sb="1" eb="2">
      <t>ホ</t>
    </rPh>
    <rPh sb="2" eb="4">
      <t>レンケイ</t>
    </rPh>
    <rPh sb="4" eb="5">
      <t>ガタ</t>
    </rPh>
    <rPh sb="5" eb="7">
      <t>ニンテイ</t>
    </rPh>
    <rPh sb="10" eb="11">
      <t>エン</t>
    </rPh>
    <rPh sb="11" eb="12">
      <t>ジョウ</t>
    </rPh>
    <rPh sb="12" eb="13">
      <t>コウ</t>
    </rPh>
    <rPh sb="13" eb="16">
      <t>ホイクエン</t>
    </rPh>
    <phoneticPr fontId="6"/>
  </si>
  <si>
    <t>わくわく家庭保育室　八反田</t>
    <rPh sb="4" eb="6">
      <t>カテイ</t>
    </rPh>
    <rPh sb="6" eb="8">
      <t>ホイク</t>
    </rPh>
    <rPh sb="8" eb="9">
      <t>シツ</t>
    </rPh>
    <rPh sb="10" eb="13">
      <t>ハッタンダ</t>
    </rPh>
    <phoneticPr fontId="31"/>
  </si>
  <si>
    <t>ひごっ子の森北熊本保育園</t>
    <rPh sb="3" eb="4">
      <t>コ</t>
    </rPh>
    <rPh sb="5" eb="6">
      <t>モリ</t>
    </rPh>
    <rPh sb="6" eb="9">
      <t>キタクマモト</t>
    </rPh>
    <rPh sb="9" eb="12">
      <t>ホイクエン</t>
    </rPh>
    <phoneticPr fontId="16"/>
  </si>
  <si>
    <t>梶尾保育園</t>
    <rPh sb="0" eb="2">
      <t>カジオ</t>
    </rPh>
    <rPh sb="2" eb="5">
      <t>ホイクエン</t>
    </rPh>
    <phoneticPr fontId="6"/>
  </si>
  <si>
    <t>出仲間こども園</t>
    <rPh sb="0" eb="1">
      <t>デ</t>
    </rPh>
    <rPh sb="1" eb="3">
      <t>ナカマ</t>
    </rPh>
    <rPh sb="6" eb="7">
      <t>エン</t>
    </rPh>
    <phoneticPr fontId="6"/>
  </si>
  <si>
    <t>家庭的保育室　はぐくみ　めばえ</t>
    <rPh sb="0" eb="3">
      <t>カテイテキ</t>
    </rPh>
    <rPh sb="3" eb="5">
      <t>ホイク</t>
    </rPh>
    <rPh sb="5" eb="6">
      <t>シツ</t>
    </rPh>
    <phoneticPr fontId="28"/>
  </si>
  <si>
    <t>琴平そらいろ保育園</t>
    <rPh sb="0" eb="2">
      <t>コトヒラ</t>
    </rPh>
    <rPh sb="6" eb="9">
      <t>ホイクエン</t>
    </rPh>
    <phoneticPr fontId="12"/>
  </si>
  <si>
    <t>幼育学園幼光園</t>
    <rPh sb="0" eb="1">
      <t>ヨウ</t>
    </rPh>
    <rPh sb="1" eb="2">
      <t>イク</t>
    </rPh>
    <rPh sb="2" eb="4">
      <t>ガクエン</t>
    </rPh>
    <rPh sb="4" eb="5">
      <t>ヨウ</t>
    </rPh>
    <rPh sb="5" eb="6">
      <t>コウ</t>
    </rPh>
    <rPh sb="6" eb="7">
      <t>エン</t>
    </rPh>
    <phoneticPr fontId="6"/>
  </si>
  <si>
    <t>かわしりこども園</t>
    <rPh sb="7" eb="8">
      <t>エン</t>
    </rPh>
    <phoneticPr fontId="6"/>
  </si>
  <si>
    <t>家庭的保育室　はぐくみ　こころ</t>
    <rPh sb="0" eb="3">
      <t>カテイテキ</t>
    </rPh>
    <rPh sb="3" eb="5">
      <t>ホイク</t>
    </rPh>
    <rPh sb="5" eb="6">
      <t>シツ</t>
    </rPh>
    <phoneticPr fontId="28"/>
  </si>
  <si>
    <t>保育園　こくあ</t>
    <rPh sb="0" eb="3">
      <t>ホイクエン</t>
    </rPh>
    <phoneticPr fontId="12"/>
  </si>
  <si>
    <t>美心幼愛園</t>
    <rPh sb="0" eb="1">
      <t>ミ</t>
    </rPh>
    <rPh sb="1" eb="2">
      <t>ココロ</t>
    </rPh>
    <rPh sb="2" eb="3">
      <t>ヨウ</t>
    </rPh>
    <rPh sb="3" eb="4">
      <t>アイ</t>
    </rPh>
    <rPh sb="4" eb="5">
      <t>エン</t>
    </rPh>
    <phoneticPr fontId="6"/>
  </si>
  <si>
    <t>済生会しらふじ子ども園</t>
    <rPh sb="0" eb="3">
      <t>サイセイカイ</t>
    </rPh>
    <rPh sb="7" eb="8">
      <t>コ</t>
    </rPh>
    <rPh sb="10" eb="11">
      <t>エン</t>
    </rPh>
    <phoneticPr fontId="5"/>
  </si>
  <si>
    <t>えがお保育園</t>
    <rPh sb="3" eb="6">
      <t>ホイクエン</t>
    </rPh>
    <phoneticPr fontId="31"/>
  </si>
  <si>
    <t>新町ひだまり保育園</t>
    <rPh sb="0" eb="2">
      <t>シンマチ</t>
    </rPh>
    <rPh sb="6" eb="9">
      <t>ホイクエン</t>
    </rPh>
    <phoneticPr fontId="12"/>
  </si>
  <si>
    <t>アイグラン保育園尾ノ上</t>
    <rPh sb="5" eb="8">
      <t>ホイクエン</t>
    </rPh>
    <rPh sb="8" eb="9">
      <t>オ</t>
    </rPh>
    <rPh sb="10" eb="11">
      <t>ウエ</t>
    </rPh>
    <phoneticPr fontId="6"/>
  </si>
  <si>
    <t>保育室ちょうちょ　くるみの森</t>
    <rPh sb="0" eb="2">
      <t>ホイク</t>
    </rPh>
    <rPh sb="2" eb="3">
      <t>シツ</t>
    </rPh>
    <rPh sb="13" eb="14">
      <t>モリ</t>
    </rPh>
    <phoneticPr fontId="31"/>
  </si>
  <si>
    <t>チヒロ保育園</t>
    <rPh sb="3" eb="6">
      <t>ホイクエン</t>
    </rPh>
    <phoneticPr fontId="12"/>
  </si>
  <si>
    <t>明星保育園</t>
    <rPh sb="0" eb="2">
      <t>ミョウジョウ</t>
    </rPh>
    <rPh sb="2" eb="5">
      <t>ホイクエン</t>
    </rPh>
    <phoneticPr fontId="6"/>
  </si>
  <si>
    <t>幼保連携型認定こども園たつだ保育園</t>
    <rPh sb="0" eb="1">
      <t>ヨウ</t>
    </rPh>
    <rPh sb="1" eb="2">
      <t>ホ</t>
    </rPh>
    <rPh sb="2" eb="4">
      <t>レンケイ</t>
    </rPh>
    <rPh sb="4" eb="5">
      <t>ガタ</t>
    </rPh>
    <rPh sb="5" eb="7">
      <t>ニンテイ</t>
    </rPh>
    <rPh sb="10" eb="11">
      <t>エン</t>
    </rPh>
    <rPh sb="14" eb="16">
      <t>ホイク</t>
    </rPh>
    <phoneticPr fontId="6"/>
  </si>
  <si>
    <t>陽だまり保育園 武蔵ヶ丘園</t>
    <rPh sb="0" eb="1">
      <t>ヒ</t>
    </rPh>
    <rPh sb="4" eb="7">
      <t>ホイクエン</t>
    </rPh>
    <rPh sb="8" eb="12">
      <t>ムサシガオカ</t>
    </rPh>
    <rPh sb="12" eb="13">
      <t>エン</t>
    </rPh>
    <phoneticPr fontId="31"/>
  </si>
  <si>
    <t>北部インターナショナルスクール</t>
    <rPh sb="0" eb="2">
      <t>ホクブ</t>
    </rPh>
    <phoneticPr fontId="12"/>
  </si>
  <si>
    <t>愛育保育園</t>
    <rPh sb="0" eb="2">
      <t>アイイク</t>
    </rPh>
    <rPh sb="2" eb="5">
      <t>ホイクエン</t>
    </rPh>
    <phoneticPr fontId="6"/>
  </si>
  <si>
    <t>幼保連携型認定こども園ひでみ保育園</t>
    <rPh sb="0" eb="1">
      <t>ヨウ</t>
    </rPh>
    <rPh sb="1" eb="2">
      <t>ホ</t>
    </rPh>
    <rPh sb="2" eb="4">
      <t>レンケイ</t>
    </rPh>
    <rPh sb="4" eb="5">
      <t>ガタ</t>
    </rPh>
    <rPh sb="5" eb="7">
      <t>ニンテイ</t>
    </rPh>
    <rPh sb="10" eb="11">
      <t>エン</t>
    </rPh>
    <rPh sb="14" eb="17">
      <t>ホイクエン</t>
    </rPh>
    <phoneticPr fontId="6"/>
  </si>
  <si>
    <t>舞原保育園</t>
    <rPh sb="0" eb="1">
      <t>マイ</t>
    </rPh>
    <rPh sb="1" eb="2">
      <t>ハラ</t>
    </rPh>
    <rPh sb="2" eb="5">
      <t>ホイクエン</t>
    </rPh>
    <phoneticPr fontId="6"/>
  </si>
  <si>
    <t>鶴屋保育園スマイリア</t>
    <rPh sb="0" eb="1">
      <t>ツル</t>
    </rPh>
    <rPh sb="1" eb="2">
      <t>ヤ</t>
    </rPh>
    <rPh sb="2" eb="5">
      <t>ホイクエン</t>
    </rPh>
    <phoneticPr fontId="31"/>
  </si>
  <si>
    <t>くろかみ保育園</t>
    <rPh sb="4" eb="7">
      <t>ホイクエン</t>
    </rPh>
    <phoneticPr fontId="6"/>
  </si>
  <si>
    <t>幼保連携型認定こども園愛保育園</t>
    <rPh sb="0" eb="5">
      <t>ヨウホレンケイガタ</t>
    </rPh>
    <rPh sb="5" eb="7">
      <t>ニンテイ</t>
    </rPh>
    <rPh sb="10" eb="11">
      <t>エン</t>
    </rPh>
    <phoneticPr fontId="6"/>
  </si>
  <si>
    <t>西方ハロー保育園</t>
    <rPh sb="0" eb="2">
      <t>セイホウ</t>
    </rPh>
    <rPh sb="5" eb="7">
      <t>ホイク</t>
    </rPh>
    <rPh sb="7" eb="8">
      <t>エン</t>
    </rPh>
    <phoneticPr fontId="27"/>
  </si>
  <si>
    <t>幼保連携型認定こども園青いほしこども園</t>
    <rPh sb="0" eb="7">
      <t>ヨウホレンケイガタニンテイ</t>
    </rPh>
    <rPh sb="10" eb="11">
      <t>エン</t>
    </rPh>
    <rPh sb="11" eb="12">
      <t>アオ</t>
    </rPh>
    <rPh sb="18" eb="19">
      <t>エン</t>
    </rPh>
    <phoneticPr fontId="6"/>
  </si>
  <si>
    <t>幼保連携型認定こども園千草保育園</t>
    <rPh sb="0" eb="7">
      <t>ヨウホレンケイガタニンテイ</t>
    </rPh>
    <rPh sb="10" eb="11">
      <t>エン</t>
    </rPh>
    <rPh sb="11" eb="13">
      <t>チグサ</t>
    </rPh>
    <rPh sb="13" eb="16">
      <t>ホイクエン</t>
    </rPh>
    <phoneticPr fontId="6"/>
  </si>
  <si>
    <t>幼稚園型認定こども園ときわ幼稚園</t>
    <rPh sb="0" eb="3">
      <t>ヨウチエン</t>
    </rPh>
    <rPh sb="3" eb="4">
      <t>ガタ</t>
    </rPh>
    <rPh sb="4" eb="6">
      <t>ニンテイ</t>
    </rPh>
    <rPh sb="9" eb="10">
      <t>エン</t>
    </rPh>
    <rPh sb="13" eb="16">
      <t>ヨウチエン</t>
    </rPh>
    <phoneticPr fontId="6"/>
  </si>
  <si>
    <t>認定こども園九州音楽幼稚園</t>
    <rPh sb="0" eb="2">
      <t>ニンテイ</t>
    </rPh>
    <rPh sb="5" eb="6">
      <t>エン</t>
    </rPh>
    <rPh sb="6" eb="8">
      <t>キュウシュウ</t>
    </rPh>
    <rPh sb="8" eb="10">
      <t>オンガク</t>
    </rPh>
    <rPh sb="10" eb="13">
      <t>ヨウチエン</t>
    </rPh>
    <phoneticPr fontId="6"/>
  </si>
  <si>
    <t>認定こども園九州音楽京塚幼稚園</t>
    <rPh sb="0" eb="2">
      <t>ニンテイ</t>
    </rPh>
    <rPh sb="5" eb="6">
      <t>エン</t>
    </rPh>
    <rPh sb="6" eb="8">
      <t>キュウシュウ</t>
    </rPh>
    <rPh sb="8" eb="10">
      <t>オンガク</t>
    </rPh>
    <rPh sb="10" eb="12">
      <t>キョウツカ</t>
    </rPh>
    <rPh sb="12" eb="15">
      <t>ヨウチエン</t>
    </rPh>
    <phoneticPr fontId="6"/>
  </si>
  <si>
    <t>幼稚園型認定こども園さくら幼稚園</t>
    <rPh sb="0" eb="6">
      <t>ヨウチエンガタニンテイ</t>
    </rPh>
    <rPh sb="9" eb="10">
      <t>エン</t>
    </rPh>
    <rPh sb="13" eb="16">
      <t>ヨウチエン</t>
    </rPh>
    <phoneticPr fontId="6"/>
  </si>
  <si>
    <t>幼保連携型認定こども園ひむきこどもえん</t>
    <rPh sb="0" eb="7">
      <t>ヨウホレンケイガタニンテイ</t>
    </rPh>
    <rPh sb="10" eb="11">
      <t>エン</t>
    </rPh>
    <phoneticPr fontId="6"/>
  </si>
  <si>
    <t>なないろこども園</t>
    <rPh sb="7" eb="8">
      <t>エン</t>
    </rPh>
    <phoneticPr fontId="6"/>
  </si>
  <si>
    <t>さくらまちこども園</t>
    <rPh sb="8" eb="9">
      <t>エン</t>
    </rPh>
    <phoneticPr fontId="6"/>
  </si>
  <si>
    <t>認定こども園　えずほいくえん</t>
    <rPh sb="0" eb="2">
      <t>ニンテイ</t>
    </rPh>
    <rPh sb="5" eb="6">
      <t>エン</t>
    </rPh>
    <phoneticPr fontId="6"/>
  </si>
  <si>
    <t>せきれいこども園</t>
    <rPh sb="7" eb="8">
      <t>エン</t>
    </rPh>
    <phoneticPr fontId="6"/>
  </si>
  <si>
    <t>カトレア保育園</t>
    <rPh sb="4" eb="7">
      <t>ホイクエン</t>
    </rPh>
    <phoneticPr fontId="3"/>
  </si>
  <si>
    <t>幼保連携型認定こども園　なかよしこども園</t>
    <rPh sb="0" eb="7">
      <t>ヨウホレンケイガタニンテイ</t>
    </rPh>
    <rPh sb="10" eb="11">
      <t>エン</t>
    </rPh>
    <rPh sb="19" eb="20">
      <t>エン</t>
    </rPh>
    <phoneticPr fontId="3"/>
  </si>
  <si>
    <t>保育所型認定こども園　広福保育園</t>
    <rPh sb="0" eb="6">
      <t>ホイクショガタニンテイ</t>
    </rPh>
    <rPh sb="9" eb="10">
      <t>エン</t>
    </rPh>
    <rPh sb="11" eb="12">
      <t>ヒロ</t>
    </rPh>
    <rPh sb="12" eb="13">
      <t>フク</t>
    </rPh>
    <rPh sb="13" eb="16">
      <t>ホイクエン</t>
    </rPh>
    <phoneticPr fontId="3"/>
  </si>
  <si>
    <t>幼稚園型認定こども園　ちぐさ幼稚園</t>
  </si>
  <si>
    <t>幼保連携型認定こども園　おびほ</t>
    <rPh sb="0" eb="2">
      <t>ヨウホ</t>
    </rPh>
    <rPh sb="2" eb="4">
      <t>レンケイ</t>
    </rPh>
    <rPh sb="4" eb="5">
      <t>ガタ</t>
    </rPh>
    <rPh sb="5" eb="7">
      <t>ニンテイ</t>
    </rPh>
    <phoneticPr fontId="3"/>
  </si>
  <si>
    <t>まつおこども園</t>
  </si>
  <si>
    <t>幼保連携型認定こども園　日吉保育園</t>
  </si>
  <si>
    <t>幼保連携型認定こども園　和光こども園</t>
  </si>
  <si>
    <t>幼保連携型認定こども園恵水幼稚園</t>
    <rPh sb="0" eb="1">
      <t>ヨウ</t>
    </rPh>
    <phoneticPr fontId="16"/>
  </si>
  <si>
    <t>幼保連携型認定こども園城北幼稚園</t>
    <rPh sb="11" eb="13">
      <t>ジョウホク</t>
    </rPh>
    <rPh sb="13" eb="16">
      <t>ヨウチエン</t>
    </rPh>
    <phoneticPr fontId="16"/>
  </si>
  <si>
    <t>幼保連携型認定こども園ながみねこども園</t>
    <rPh sb="0" eb="1">
      <t>ヨウ</t>
    </rPh>
    <rPh sb="18" eb="19">
      <t>エン</t>
    </rPh>
    <phoneticPr fontId="16"/>
  </si>
  <si>
    <t>R8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</si>
</sst>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quot;+&quot;0"/>
    <numFmt numFmtId="178" formatCode="0.0%"/>
    <numFmt numFmtId="179" formatCode="0.0"/>
    <numFmt numFmtId="180" formatCode="0.00_ "/>
    <numFmt numFmtId="181" formatCode="0_ "/>
    <numFmt numFmtId="182" formatCode="0.0_ "/>
    <numFmt numFmtId="183" formatCode="0_);[Red]\(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Meiryo UI"/>
      <family val="3"/>
      <charset val="128"/>
    </font>
    <font>
      <sz val="11"/>
      <name val="Meiryo UI"/>
      <family val="3"/>
      <charset val="128"/>
    </font>
    <font>
      <sz val="10"/>
      <name val="Meiryo UI"/>
      <family val="3"/>
      <charset val="128"/>
    </font>
    <font>
      <sz val="9"/>
      <name val="Meiryo UI"/>
      <family val="3"/>
      <charset val="128"/>
    </font>
    <font>
      <sz val="12"/>
      <name val="Meiryo UI"/>
      <family val="3"/>
      <charset val="128"/>
    </font>
    <font>
      <sz val="14"/>
      <name val="Meiryo UI"/>
      <family val="3"/>
      <charset val="128"/>
    </font>
    <font>
      <b/>
      <sz val="14"/>
      <name val="Meiryo UI"/>
      <family val="3"/>
      <charset val="128"/>
    </font>
    <font>
      <sz val="11"/>
      <name val="ＭＳ 明朝"/>
      <family val="1"/>
      <charset val="128"/>
    </font>
    <font>
      <sz val="12"/>
      <color theme="0"/>
      <name val="Meiryo UI"/>
      <family val="3"/>
      <charset val="128"/>
    </font>
    <font>
      <sz val="8"/>
      <name val="Meiryo UI"/>
      <family val="3"/>
      <charset val="128"/>
    </font>
    <font>
      <sz val="11"/>
      <color theme="1"/>
      <name val="ＭＳ Ｐゴシック"/>
      <family val="2"/>
      <scheme val="minor"/>
    </font>
    <font>
      <sz val="6"/>
      <name val="Meiryo UI"/>
      <family val="3"/>
      <charset val="128"/>
    </font>
    <font>
      <b/>
      <sz val="9"/>
      <name val="Meiryo UI"/>
      <family val="3"/>
      <charset val="128"/>
    </font>
    <font>
      <b/>
      <sz val="6"/>
      <color rgb="FFFF0000"/>
      <name val="Meiryo UI"/>
      <family val="3"/>
      <charset val="128"/>
    </font>
    <font>
      <b/>
      <sz val="14"/>
      <color rgb="FFFFFF99"/>
      <name val="ＭＳ Ｐゴシック"/>
      <family val="3"/>
      <charset val="128"/>
    </font>
    <font>
      <b/>
      <sz val="14"/>
      <name val="ＭＳ Ｐゴシック"/>
      <family val="3"/>
      <charset val="128"/>
    </font>
    <font>
      <sz val="11"/>
      <color theme="1"/>
      <name val="Meiryo UI"/>
      <family val="3"/>
      <charset val="128"/>
    </font>
    <font>
      <sz val="10"/>
      <color theme="1"/>
      <name val="Meiryo UI"/>
      <family val="3"/>
      <charset val="128"/>
    </font>
    <font>
      <sz val="6"/>
      <name val="ＭＳ Ｐゴシック"/>
      <family val="2"/>
      <charset val="128"/>
      <scheme val="minor"/>
    </font>
    <font>
      <b/>
      <sz val="11"/>
      <name val="Meiryo UI"/>
      <family val="3"/>
      <charset val="128"/>
    </font>
    <font>
      <b/>
      <sz val="12"/>
      <name val="Meiryo UI"/>
      <family val="3"/>
      <charset val="128"/>
    </font>
    <font>
      <sz val="5"/>
      <name val="Meiryo UI"/>
      <family val="3"/>
      <charset val="128"/>
    </font>
    <font>
      <sz val="7"/>
      <name val="Meiryo UI"/>
      <family val="3"/>
      <charset val="128"/>
    </font>
    <font>
      <sz val="9"/>
      <color rgb="FFFF0000"/>
      <name val="Meiryo UI"/>
      <family val="3"/>
      <charset val="128"/>
    </font>
    <font>
      <sz val="8"/>
      <color rgb="FFFF0000"/>
      <name val="Meiryo UI"/>
      <family val="3"/>
      <charset val="128"/>
    </font>
    <font>
      <b/>
      <sz val="13"/>
      <name val="Meiryo UI"/>
      <family val="3"/>
      <charset val="128"/>
    </font>
    <font>
      <b/>
      <sz val="11"/>
      <name val="ＭＳ Ｐゴシック"/>
      <family val="3"/>
      <charset val="128"/>
    </font>
    <font>
      <b/>
      <sz val="11"/>
      <color rgb="FFFF0000"/>
      <name val="ＭＳ Ｐゴシック"/>
      <family val="3"/>
      <charset val="128"/>
    </font>
    <font>
      <b/>
      <u/>
      <sz val="11"/>
      <name val="ＭＳ Ｐゴシック"/>
      <family val="3"/>
      <charset val="128"/>
    </font>
    <font>
      <b/>
      <u val="double"/>
      <sz val="11"/>
      <name val="ＭＳ Ｐゴシック"/>
      <family val="3"/>
      <charset val="128"/>
    </font>
    <font>
      <b/>
      <sz val="11"/>
      <color rgb="FFFF0000"/>
      <name val="Meiryo UI"/>
      <family val="3"/>
      <charset val="128"/>
    </font>
    <font>
      <sz val="8"/>
      <color theme="1" tint="0.499984740745262"/>
      <name val="Meiryo UI"/>
      <family val="3"/>
      <charset val="128"/>
    </font>
    <font>
      <b/>
      <sz val="11"/>
      <color rgb="FF0070C0"/>
      <name val="Meiryo UI"/>
      <family val="3"/>
      <charset val="128"/>
    </font>
  </fonts>
  <fills count="11">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1" tint="0.499984740745262"/>
        <bgColor indexed="64"/>
      </patternFill>
    </fill>
  </fills>
  <borders count="2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thin">
        <color indexed="64"/>
      </right>
      <top style="hair">
        <color indexed="64"/>
      </top>
      <bottom/>
      <diagonal/>
    </border>
    <border>
      <left/>
      <right/>
      <top style="hair">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bottom style="double">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style="hair">
        <color indexed="64"/>
      </right>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style="medium">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bottom style="hair">
        <color indexed="64"/>
      </bottom>
      <diagonal/>
    </border>
    <border>
      <left/>
      <right style="thick">
        <color rgb="FFFF0000"/>
      </right>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thin">
        <color indexed="64"/>
      </right>
      <top style="hair">
        <color indexed="64"/>
      </top>
      <bottom style="thin">
        <color indexed="64"/>
      </bottom>
      <diagonal/>
    </border>
    <border>
      <left style="thin">
        <color indexed="64"/>
      </left>
      <right style="thick">
        <color rgb="FFFF0000"/>
      </right>
      <top style="hair">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ck">
        <color rgb="FFFF0000"/>
      </left>
      <right style="hair">
        <color indexed="64"/>
      </right>
      <top style="hair">
        <color indexed="64"/>
      </top>
      <bottom/>
      <diagonal/>
    </border>
    <border>
      <left style="hair">
        <color indexed="64"/>
      </left>
      <right style="thick">
        <color rgb="FFFF0000"/>
      </right>
      <top style="hair">
        <color indexed="64"/>
      </top>
      <bottom/>
      <diagonal/>
    </border>
    <border>
      <left style="hair">
        <color indexed="64"/>
      </left>
      <right style="hair">
        <color indexed="64"/>
      </right>
      <top style="thick">
        <color rgb="FFFF0000"/>
      </top>
      <bottom style="hair">
        <color indexed="64"/>
      </bottom>
      <diagonal/>
    </border>
    <border>
      <left style="thick">
        <color rgb="FFFF0000"/>
      </left>
      <right style="hair">
        <color indexed="64"/>
      </right>
      <top style="hair">
        <color indexed="64"/>
      </top>
      <bottom style="thick">
        <color rgb="FFFF0000"/>
      </bottom>
      <diagonal/>
    </border>
    <border>
      <left style="hair">
        <color indexed="64"/>
      </left>
      <right style="hair">
        <color indexed="64"/>
      </right>
      <top style="hair">
        <color indexed="64"/>
      </top>
      <bottom style="thick">
        <color rgb="FFFF0000"/>
      </bottom>
      <diagonal/>
    </border>
    <border>
      <left style="hair">
        <color indexed="64"/>
      </left>
      <right/>
      <top style="thick">
        <color rgb="FFFF0000"/>
      </top>
      <bottom style="hair">
        <color indexed="64"/>
      </bottom>
      <diagonal/>
    </border>
    <border>
      <left/>
      <right style="hair">
        <color indexed="64"/>
      </right>
      <top style="thick">
        <color rgb="FFFF0000"/>
      </top>
      <bottom style="hair">
        <color indexed="64"/>
      </bottom>
      <diagonal/>
    </border>
    <border>
      <left/>
      <right style="hair">
        <color indexed="64"/>
      </right>
      <top style="thick">
        <color rgb="FFFF0000"/>
      </top>
      <bottom/>
      <diagonal/>
    </border>
    <border>
      <left style="hair">
        <color indexed="64"/>
      </left>
      <right style="hair">
        <color indexed="64"/>
      </right>
      <top style="thick">
        <color rgb="FFFF0000"/>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style="hair">
        <color indexed="64"/>
      </right>
      <top/>
      <bottom style="thick">
        <color rgb="FFFF0000"/>
      </bottom>
      <diagonal/>
    </border>
    <border>
      <left style="hair">
        <color indexed="64"/>
      </left>
      <right style="hair">
        <color indexed="64"/>
      </right>
      <top/>
      <bottom style="thick">
        <color rgb="FFFF0000"/>
      </bottom>
      <diagonal/>
    </border>
    <border>
      <left style="hair">
        <color indexed="64"/>
      </left>
      <right/>
      <top/>
      <bottom style="thick">
        <color rgb="FFFF0000"/>
      </bottom>
      <diagonal/>
    </border>
    <border>
      <left style="medium">
        <color indexed="64"/>
      </left>
      <right/>
      <top style="medium">
        <color indexed="64"/>
      </top>
      <bottom/>
      <diagonal/>
    </border>
    <border>
      <left/>
      <right style="medium">
        <color indexed="64"/>
      </right>
      <top style="medium">
        <color indexed="64"/>
      </top>
      <bottom/>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s>
  <cellStyleXfs count="9">
    <xf numFmtId="0" fontId="0" fillId="0" borderId="0"/>
    <xf numFmtId="0" fontId="3" fillId="0" borderId="0">
      <alignment vertical="center"/>
    </xf>
    <xf numFmtId="0" fontId="12" fillId="0" borderId="0"/>
    <xf numFmtId="0" fontId="2" fillId="0" borderId="0">
      <alignment vertical="center"/>
    </xf>
    <xf numFmtId="0" fontId="3" fillId="0" borderId="0"/>
    <xf numFmtId="0" fontId="15" fillId="0" borderId="0"/>
    <xf numFmtId="0" fontId="1" fillId="0" borderId="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cellStyleXfs>
  <cellXfs count="973">
    <xf numFmtId="0" fontId="0" fillId="0" borderId="0" xfId="0"/>
    <xf numFmtId="0" fontId="6" fillId="0" borderId="0" xfId="0" applyFont="1" applyAlignment="1">
      <alignment horizontal="center" vertical="center"/>
    </xf>
    <xf numFmtId="0" fontId="6" fillId="0" borderId="0" xfId="0" applyFont="1" applyAlignment="1" applyProtection="1">
      <alignment vertical="center"/>
    </xf>
    <xf numFmtId="0" fontId="6" fillId="0" borderId="0" xfId="0" applyFont="1" applyAlignment="1"/>
    <xf numFmtId="0" fontId="6"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7" fillId="0" borderId="0" xfId="0" applyFont="1" applyAlignment="1">
      <alignment horizontal="center" vertical="center"/>
    </xf>
    <xf numFmtId="0" fontId="16" fillId="0" borderId="0" xfId="0" applyFont="1" applyAlignment="1">
      <alignment horizontal="right" vertical="center"/>
    </xf>
    <xf numFmtId="0" fontId="14" fillId="0" borderId="0" xfId="0" applyFont="1" applyBorder="1" applyAlignment="1">
      <alignment vertical="center" shrinkToFit="1"/>
    </xf>
    <xf numFmtId="0" fontId="0" fillId="0" borderId="1" xfId="0" applyBorder="1"/>
    <xf numFmtId="0" fontId="0" fillId="0" borderId="18" xfId="0" applyBorder="1"/>
    <xf numFmtId="0" fontId="0" fillId="0" borderId="0" xfId="0" applyBorder="1"/>
    <xf numFmtId="0" fontId="16" fillId="0" borderId="0" xfId="0" applyFont="1" applyAlignment="1">
      <alignment horizontal="right"/>
    </xf>
    <xf numFmtId="0" fontId="6" fillId="0" borderId="0" xfId="0" applyFont="1" applyAlignment="1">
      <alignment horizontal="center"/>
    </xf>
    <xf numFmtId="0" fontId="0" fillId="0" borderId="0" xfId="0" applyBorder="1" applyAlignment="1">
      <alignment horizontal="center"/>
    </xf>
    <xf numFmtId="0" fontId="0" fillId="0" borderId="13" xfId="0" applyBorder="1"/>
    <xf numFmtId="0" fontId="0" fillId="0" borderId="0" xfId="0" applyFill="1" applyBorder="1"/>
    <xf numFmtId="0" fontId="0" fillId="0" borderId="13" xfId="0" applyFill="1" applyBorder="1"/>
    <xf numFmtId="0" fontId="19" fillId="3" borderId="109" xfId="0" applyFont="1" applyFill="1" applyBorder="1" applyAlignment="1"/>
    <xf numFmtId="0" fontId="20" fillId="3" borderId="110" xfId="0" applyFont="1" applyFill="1" applyBorder="1" applyAlignment="1"/>
    <xf numFmtId="0" fontId="19" fillId="3" borderId="110" xfId="0" applyFont="1" applyFill="1" applyBorder="1" applyAlignment="1"/>
    <xf numFmtId="0" fontId="6"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xf numFmtId="0" fontId="6" fillId="0" borderId="0" xfId="0" applyFont="1" applyAlignment="1" applyProtection="1"/>
    <xf numFmtId="0" fontId="10" fillId="0" borderId="0" xfId="0" applyFont="1" applyAlignment="1" applyProtection="1">
      <alignment vertical="center"/>
    </xf>
    <xf numFmtId="176" fontId="7" fillId="0" borderId="0" xfId="0" applyNumberFormat="1" applyFont="1" applyAlignment="1" applyProtection="1">
      <alignment horizontal="left" vertical="center"/>
    </xf>
    <xf numFmtId="0" fontId="14" fillId="0" borderId="6" xfId="0" applyFont="1" applyBorder="1" applyAlignment="1" applyProtection="1">
      <alignment vertical="center"/>
    </xf>
    <xf numFmtId="0" fontId="14" fillId="0" borderId="71" xfId="0" applyFont="1" applyBorder="1" applyAlignment="1" applyProtection="1">
      <alignment vertical="center"/>
    </xf>
    <xf numFmtId="0" fontId="14" fillId="0" borderId="36" xfId="0" applyFont="1" applyBorder="1" applyAlignment="1" applyProtection="1">
      <alignment horizontal="right" vertical="center"/>
    </xf>
    <xf numFmtId="0" fontId="14" fillId="0" borderId="19" xfId="0" applyFont="1" applyBorder="1" applyAlignment="1" applyProtection="1">
      <alignment vertical="center"/>
    </xf>
    <xf numFmtId="0" fontId="14" fillId="0" borderId="55" xfId="0" applyFont="1" applyBorder="1" applyAlignment="1" applyProtection="1">
      <alignment vertical="center" shrinkToFit="1"/>
    </xf>
    <xf numFmtId="0" fontId="14" fillId="6" borderId="49" xfId="0" applyFont="1" applyFill="1" applyBorder="1" applyAlignment="1" applyProtection="1">
      <alignment vertical="center" shrinkToFit="1"/>
    </xf>
    <xf numFmtId="0" fontId="16" fillId="6" borderId="101" xfId="0" applyFont="1" applyFill="1" applyBorder="1" applyAlignment="1" applyProtection="1">
      <alignment horizontal="right" vertical="center"/>
    </xf>
    <xf numFmtId="0" fontId="14" fillId="6" borderId="0" xfId="0" applyFont="1" applyFill="1" applyBorder="1" applyAlignment="1" applyProtection="1">
      <alignment vertical="center" shrinkToFit="1"/>
    </xf>
    <xf numFmtId="0" fontId="16" fillId="6" borderId="55" xfId="0" applyFont="1" applyFill="1" applyBorder="1" applyAlignment="1" applyProtection="1">
      <alignment horizontal="right" vertical="center"/>
    </xf>
    <xf numFmtId="0" fontId="14" fillId="6" borderId="13" xfId="0" applyFont="1" applyFill="1" applyBorder="1" applyAlignment="1" applyProtection="1">
      <alignment vertical="center" shrinkToFit="1"/>
    </xf>
    <xf numFmtId="0" fontId="6" fillId="6" borderId="24" xfId="0" applyFont="1" applyFill="1" applyBorder="1" applyAlignment="1" applyProtection="1">
      <alignment vertical="center" shrinkToFit="1"/>
    </xf>
    <xf numFmtId="0" fontId="6" fillId="6" borderId="14" xfId="0" applyFont="1" applyFill="1" applyBorder="1" applyAlignment="1" applyProtection="1">
      <alignment vertical="center" shrinkToFit="1"/>
    </xf>
    <xf numFmtId="0" fontId="6" fillId="6" borderId="54" xfId="0" applyFont="1" applyFill="1" applyBorder="1" applyAlignment="1" applyProtection="1">
      <alignment vertical="center" shrinkToFit="1"/>
    </xf>
    <xf numFmtId="0" fontId="21" fillId="0" borderId="0" xfId="0" applyFont="1" applyAlignment="1">
      <alignment vertical="center"/>
    </xf>
    <xf numFmtId="0" fontId="22" fillId="0" borderId="0" xfId="0" applyFont="1" applyAlignment="1">
      <alignment horizontal="right" vertical="center" wrapText="1"/>
    </xf>
    <xf numFmtId="0" fontId="22" fillId="0" borderId="0" xfId="0" applyFont="1" applyAlignment="1">
      <alignment horizontal="right" vertical="center"/>
    </xf>
    <xf numFmtId="0" fontId="6" fillId="0" borderId="1" xfId="4" applyFont="1" applyBorder="1" applyAlignment="1">
      <alignment horizontal="center" vertical="center" wrapText="1"/>
    </xf>
    <xf numFmtId="0" fontId="6" fillId="0" borderId="1" xfId="4" applyFont="1" applyBorder="1" applyAlignment="1">
      <alignment horizontal="center" vertical="center" shrinkToFit="1"/>
    </xf>
    <xf numFmtId="0" fontId="5"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24" fillId="0" borderId="5" xfId="0" applyFont="1" applyBorder="1" applyAlignment="1">
      <alignment horizontal="right" vertical="center" wrapText="1"/>
    </xf>
    <xf numFmtId="0" fontId="24" fillId="0" borderId="5" xfId="0" applyFont="1" applyBorder="1" applyAlignment="1">
      <alignment horizontal="right" vertical="center"/>
    </xf>
    <xf numFmtId="0" fontId="6" fillId="9" borderId="1" xfId="0" applyFont="1" applyFill="1" applyBorder="1" applyAlignment="1">
      <alignment horizontal="right" vertical="center"/>
    </xf>
    <xf numFmtId="0" fontId="6" fillId="0" borderId="1" xfId="0" applyFont="1" applyBorder="1" applyAlignment="1">
      <alignment horizontal="right" vertical="center"/>
    </xf>
    <xf numFmtId="178" fontId="6" fillId="0" borderId="1" xfId="8" applyNumberFormat="1" applyFont="1" applyBorder="1" applyAlignment="1">
      <alignment horizontal="right" vertical="center"/>
    </xf>
    <xf numFmtId="0" fontId="6" fillId="0" borderId="1" xfId="4" applyFont="1" applyBorder="1" applyAlignment="1">
      <alignment horizontal="center" vertical="center" wrapText="1" shrinkToFit="1"/>
    </xf>
    <xf numFmtId="0" fontId="24" fillId="7" borderId="1"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14" fillId="0" borderId="41" xfId="0" applyFont="1" applyBorder="1" applyAlignment="1" applyProtection="1">
      <alignment vertical="center" shrinkToFit="1"/>
    </xf>
    <xf numFmtId="0" fontId="14" fillId="0" borderId="58" xfId="0" applyFont="1" applyBorder="1" applyAlignment="1" applyProtection="1">
      <alignment vertical="center" shrinkToFit="1"/>
    </xf>
    <xf numFmtId="0" fontId="6" fillId="0" borderId="18" xfId="0" applyFont="1" applyBorder="1"/>
    <xf numFmtId="0" fontId="6" fillId="0" borderId="1" xfId="0" applyFont="1" applyBorder="1"/>
    <xf numFmtId="0" fontId="6" fillId="0" borderId="18" xfId="0" applyFont="1" applyBorder="1" applyAlignment="1">
      <alignment horizontal="right" vertical="center"/>
    </xf>
    <xf numFmtId="56" fontId="6" fillId="0" borderId="1" xfId="0" applyNumberFormat="1" applyFont="1" applyBorder="1"/>
    <xf numFmtId="0" fontId="22" fillId="0" borderId="40" xfId="0" applyFont="1" applyBorder="1"/>
    <xf numFmtId="0" fontId="6" fillId="0" borderId="1" xfId="0" applyFont="1" applyBorder="1" applyAlignment="1">
      <alignment horizontal="center"/>
    </xf>
    <xf numFmtId="0" fontId="14" fillId="6" borderId="49" xfId="0" applyFont="1" applyFill="1" applyBorder="1" applyAlignment="1">
      <alignment vertical="center" shrinkToFit="1"/>
    </xf>
    <xf numFmtId="0" fontId="5" fillId="0" borderId="0" xfId="0" applyFont="1" applyAlignment="1">
      <alignment vertical="center"/>
    </xf>
    <xf numFmtId="0" fontId="7" fillId="0" borderId="0" xfId="0" applyFont="1"/>
    <xf numFmtId="0" fontId="6" fillId="0" borderId="0" xfId="0" applyFont="1"/>
    <xf numFmtId="0" fontId="10" fillId="0" borderId="0" xfId="0" applyFont="1" applyAlignment="1">
      <alignment vertical="center"/>
    </xf>
    <xf numFmtId="176" fontId="7" fillId="0" borderId="0" xfId="0" applyNumberFormat="1" applyFont="1" applyAlignment="1">
      <alignment horizontal="left" vertical="center"/>
    </xf>
    <xf numFmtId="0" fontId="14" fillId="0" borderId="145" xfId="0" applyFont="1" applyBorder="1" applyAlignment="1">
      <alignment vertical="center"/>
    </xf>
    <xf numFmtId="0" fontId="14" fillId="0" borderId="147" xfId="0" applyFont="1" applyBorder="1" applyAlignment="1">
      <alignment vertical="center"/>
    </xf>
    <xf numFmtId="0" fontId="14" fillId="0" borderId="148" xfId="0" applyFont="1" applyBorder="1" applyAlignment="1">
      <alignment vertical="center"/>
    </xf>
    <xf numFmtId="0" fontId="14" fillId="0" borderId="149" xfId="0" applyFont="1" applyBorder="1" applyAlignment="1">
      <alignment vertical="center"/>
    </xf>
    <xf numFmtId="0" fontId="14" fillId="0" borderId="150" xfId="0" applyFont="1" applyBorder="1" applyAlignment="1">
      <alignment vertical="center"/>
    </xf>
    <xf numFmtId="0" fontId="14" fillId="0" borderId="152" xfId="0" applyFont="1" applyBorder="1" applyAlignment="1">
      <alignment vertical="center"/>
    </xf>
    <xf numFmtId="0" fontId="14" fillId="0" borderId="36" xfId="0" applyFont="1" applyBorder="1" applyAlignment="1">
      <alignment horizontal="right" vertical="center"/>
    </xf>
    <xf numFmtId="0" fontId="14" fillId="0" borderId="19" xfId="0" applyFont="1" applyBorder="1" applyAlignment="1">
      <alignment vertical="center"/>
    </xf>
    <xf numFmtId="0" fontId="14" fillId="0" borderId="55" xfId="0" applyFont="1" applyBorder="1" applyAlignment="1">
      <alignment vertical="center" shrinkToFit="1"/>
    </xf>
    <xf numFmtId="0" fontId="14" fillId="0" borderId="41" xfId="0" applyFont="1" applyBorder="1" applyAlignment="1">
      <alignment vertical="center" shrinkToFit="1"/>
    </xf>
    <xf numFmtId="0" fontId="14" fillId="0" borderId="58" xfId="0" applyFont="1" applyBorder="1" applyAlignment="1">
      <alignment vertical="center" shrinkToFit="1"/>
    </xf>
    <xf numFmtId="0" fontId="16" fillId="6" borderId="101" xfId="0" applyFont="1" applyFill="1" applyBorder="1" applyAlignment="1">
      <alignment horizontal="right" vertical="center"/>
    </xf>
    <xf numFmtId="0" fontId="14" fillId="6" borderId="0" xfId="0" applyFont="1" applyFill="1" applyAlignment="1">
      <alignment vertical="center" shrinkToFit="1"/>
    </xf>
    <xf numFmtId="0" fontId="16" fillId="6" borderId="55" xfId="0" applyFont="1" applyFill="1" applyBorder="1" applyAlignment="1">
      <alignment horizontal="right" vertical="center"/>
    </xf>
    <xf numFmtId="0" fontId="14" fillId="6" borderId="142" xfId="0" applyFont="1" applyFill="1" applyBorder="1" applyAlignment="1">
      <alignment vertical="center" shrinkToFit="1"/>
    </xf>
    <xf numFmtId="0" fontId="6" fillId="6" borderId="143" xfId="0" applyFont="1" applyFill="1" applyBorder="1" applyAlignment="1">
      <alignment vertical="center" shrinkToFit="1"/>
    </xf>
    <xf numFmtId="0" fontId="6" fillId="6" borderId="142" xfId="0" applyFont="1" applyFill="1" applyBorder="1" applyAlignment="1">
      <alignment vertical="center" shrinkToFit="1"/>
    </xf>
    <xf numFmtId="1" fontId="6" fillId="0" borderId="0" xfId="0" applyNumberFormat="1" applyFont="1" applyAlignment="1">
      <alignment vertical="center"/>
    </xf>
    <xf numFmtId="2" fontId="6" fillId="0" borderId="0" xfId="0" applyNumberFormat="1" applyFont="1" applyAlignment="1">
      <alignment vertical="center"/>
    </xf>
    <xf numFmtId="0" fontId="6" fillId="0" borderId="1" xfId="0" applyFont="1" applyBorder="1" applyAlignment="1">
      <alignment horizontal="right"/>
    </xf>
    <xf numFmtId="0" fontId="31" fillId="0" borderId="0" xfId="0" applyFont="1"/>
    <xf numFmtId="0" fontId="31" fillId="3" borderId="190" xfId="0" applyFont="1" applyFill="1" applyBorder="1"/>
    <xf numFmtId="0" fontId="31" fillId="3" borderId="116" xfId="0" applyFont="1" applyFill="1" applyBorder="1"/>
    <xf numFmtId="0" fontId="34" fillId="3" borderId="116" xfId="0" applyFont="1" applyFill="1" applyBorder="1"/>
    <xf numFmtId="0" fontId="0" fillId="3" borderId="116" xfId="0" applyFill="1" applyBorder="1"/>
    <xf numFmtId="0" fontId="0" fillId="3" borderId="191" xfId="0" applyFill="1" applyBorder="1"/>
    <xf numFmtId="0" fontId="0" fillId="3" borderId="21" xfId="0" applyFill="1" applyBorder="1"/>
    <xf numFmtId="0" fontId="0" fillId="3" borderId="0" xfId="0" applyFill="1" applyBorder="1"/>
    <xf numFmtId="0" fontId="0" fillId="3" borderId="24" xfId="0" applyFill="1" applyBorder="1"/>
    <xf numFmtId="0" fontId="31" fillId="3" borderId="21" xfId="0" applyFont="1" applyFill="1" applyBorder="1"/>
    <xf numFmtId="0" fontId="31" fillId="3" borderId="0" xfId="0" applyFont="1" applyFill="1" applyBorder="1"/>
    <xf numFmtId="0" fontId="31" fillId="3" borderId="24" xfId="0" applyFont="1" applyFill="1" applyBorder="1"/>
    <xf numFmtId="0" fontId="31" fillId="3" borderId="53" xfId="0" applyFont="1" applyFill="1" applyBorder="1"/>
    <xf numFmtId="0" fontId="31" fillId="3" borderId="14" xfId="0" applyFont="1" applyFill="1" applyBorder="1"/>
    <xf numFmtId="0" fontId="31" fillId="3" borderId="54" xfId="0" applyFont="1" applyFill="1" applyBorder="1"/>
    <xf numFmtId="0" fontId="6" fillId="0" borderId="13" xfId="0" applyFont="1" applyBorder="1" applyAlignment="1">
      <alignment vertical="center" wrapText="1"/>
    </xf>
    <xf numFmtId="0" fontId="35" fillId="0" borderId="1" xfId="0" applyFont="1" applyBorder="1" applyAlignment="1">
      <alignment horizontal="right" vertical="center"/>
    </xf>
    <xf numFmtId="0" fontId="37" fillId="0" borderId="1" xfId="0" applyFont="1" applyBorder="1" applyAlignment="1">
      <alignment horizontal="right" vertical="center"/>
    </xf>
    <xf numFmtId="0" fontId="6" fillId="3" borderId="1" xfId="0" applyFont="1" applyFill="1" applyBorder="1" applyAlignment="1">
      <alignment horizontal="center" vertical="center" shrinkToFit="1"/>
    </xf>
    <xf numFmtId="9" fontId="6" fillId="3" borderId="1" xfId="0" applyNumberFormat="1" applyFont="1" applyFill="1" applyBorder="1" applyAlignment="1">
      <alignment horizontal="right" vertical="center"/>
    </xf>
    <xf numFmtId="0" fontId="36" fillId="10" borderId="115" xfId="0" applyFont="1" applyFill="1" applyBorder="1" applyAlignment="1" applyProtection="1">
      <alignment vertical="center"/>
    </xf>
    <xf numFmtId="0" fontId="36" fillId="10" borderId="116" xfId="0" applyFont="1" applyFill="1" applyBorder="1" applyAlignment="1" applyProtection="1">
      <alignment vertical="center"/>
    </xf>
    <xf numFmtId="0" fontId="36" fillId="10" borderId="191" xfId="0" applyFont="1" applyFill="1" applyBorder="1" applyAlignment="1" applyProtection="1">
      <alignment vertical="center"/>
    </xf>
    <xf numFmtId="0" fontId="36" fillId="10" borderId="7" xfId="0" applyFont="1" applyFill="1" applyBorder="1" applyAlignment="1" applyProtection="1">
      <alignment vertical="center"/>
    </xf>
    <xf numFmtId="0" fontId="36" fillId="10" borderId="0" xfId="0" applyFont="1" applyFill="1" applyBorder="1" applyAlignment="1" applyProtection="1">
      <alignment vertical="center"/>
    </xf>
    <xf numFmtId="0" fontId="36" fillId="10" borderId="24" xfId="0" applyFont="1" applyFill="1" applyBorder="1" applyAlignment="1" applyProtection="1">
      <alignment vertical="center"/>
    </xf>
    <xf numFmtId="0" fontId="36" fillId="10" borderId="9" xfId="0" applyFont="1" applyFill="1" applyBorder="1" applyAlignment="1" applyProtection="1">
      <alignment vertical="center"/>
    </xf>
    <xf numFmtId="0" fontId="36" fillId="10" borderId="13" xfId="0" applyFont="1" applyFill="1" applyBorder="1" applyAlignment="1" applyProtection="1">
      <alignment vertical="center"/>
    </xf>
    <xf numFmtId="0" fontId="36" fillId="10" borderId="55" xfId="0" applyFont="1" applyFill="1" applyBorder="1" applyAlignment="1" applyProtection="1">
      <alignment vertical="center"/>
    </xf>
    <xf numFmtId="0" fontId="14" fillId="10" borderId="116" xfId="0" applyFont="1" applyFill="1" applyBorder="1" applyAlignment="1" applyProtection="1">
      <alignment vertical="center" wrapText="1"/>
    </xf>
    <xf numFmtId="0" fontId="14" fillId="10" borderId="13" xfId="0" applyFont="1" applyFill="1" applyBorder="1" applyAlignment="1" applyProtection="1">
      <alignment vertical="center" wrapText="1"/>
    </xf>
    <xf numFmtId="0" fontId="14" fillId="10" borderId="117" xfId="0" applyFont="1" applyFill="1" applyBorder="1" applyAlignment="1" applyProtection="1">
      <alignment vertical="center" wrapText="1"/>
    </xf>
    <xf numFmtId="0" fontId="14" fillId="10" borderId="17" xfId="0" applyFont="1" applyFill="1" applyBorder="1" applyAlignment="1" applyProtection="1">
      <alignment vertical="center" wrapText="1"/>
    </xf>
    <xf numFmtId="0" fontId="14" fillId="10" borderId="115" xfId="0" applyFont="1" applyFill="1" applyBorder="1" applyAlignment="1" applyProtection="1">
      <alignment vertical="center" wrapText="1"/>
    </xf>
    <xf numFmtId="0" fontId="14" fillId="10" borderId="9" xfId="0" applyFont="1" applyFill="1" applyBorder="1" applyAlignment="1" applyProtection="1">
      <alignment vertical="center" wrapText="1"/>
    </xf>
    <xf numFmtId="0" fontId="22" fillId="0" borderId="1" xfId="0" applyFont="1" applyBorder="1" applyAlignment="1">
      <alignment horizontal="center"/>
    </xf>
    <xf numFmtId="0" fontId="22" fillId="0" borderId="1" xfId="0" applyFont="1" applyBorder="1"/>
    <xf numFmtId="0" fontId="22" fillId="0" borderId="1" xfId="0" applyFont="1" applyBorder="1" applyAlignment="1">
      <alignment wrapText="1"/>
    </xf>
    <xf numFmtId="0" fontId="22" fillId="0" borderId="1" xfId="0" applyFont="1" applyBorder="1" applyAlignment="1">
      <alignment shrinkToFit="1"/>
    </xf>
    <xf numFmtId="0" fontId="22" fillId="0" borderId="1" xfId="0" applyFont="1" applyBorder="1" applyAlignment="1">
      <alignment wrapText="1" shrinkToFit="1"/>
    </xf>
    <xf numFmtId="0" fontId="14" fillId="6" borderId="66" xfId="0" applyFont="1" applyFill="1" applyBorder="1" applyAlignment="1">
      <alignment horizontal="right" vertical="center"/>
    </xf>
    <xf numFmtId="0" fontId="14" fillId="6" borderId="62" xfId="0" applyFont="1" applyFill="1" applyBorder="1" applyAlignment="1">
      <alignment horizontal="right" vertical="center"/>
    </xf>
    <xf numFmtId="0" fontId="14" fillId="6" borderId="64" xfId="0" applyFont="1" applyFill="1" applyBorder="1" applyAlignment="1">
      <alignment horizontal="right" vertical="center"/>
    </xf>
    <xf numFmtId="0" fontId="14" fillId="6" borderId="61" xfId="0" applyFont="1" applyFill="1" applyBorder="1" applyAlignment="1">
      <alignment horizontal="right" vertical="center"/>
    </xf>
    <xf numFmtId="0" fontId="14" fillId="6" borderId="65" xfId="0" applyFont="1" applyFill="1" applyBorder="1" applyAlignment="1">
      <alignment horizontal="right" vertical="center"/>
    </xf>
    <xf numFmtId="0" fontId="14" fillId="0" borderId="40" xfId="0" applyFont="1" applyBorder="1" applyAlignment="1" applyProtection="1">
      <alignment vertical="center" shrinkToFit="1"/>
    </xf>
    <xf numFmtId="0" fontId="14" fillId="0" borderId="51" xfId="0" applyFont="1" applyBorder="1" applyAlignment="1" applyProtection="1">
      <alignment vertical="center" shrinkToFit="1"/>
    </xf>
    <xf numFmtId="0" fontId="14" fillId="0" borderId="41" xfId="0" applyFont="1" applyBorder="1" applyAlignment="1" applyProtection="1">
      <alignment vertical="center" shrinkToFit="1"/>
    </xf>
    <xf numFmtId="0" fontId="14" fillId="0" borderId="42" xfId="0" applyFont="1" applyBorder="1" applyAlignment="1" applyProtection="1">
      <alignment horizontal="right" vertical="center"/>
      <protection locked="0"/>
    </xf>
    <xf numFmtId="0" fontId="14" fillId="0" borderId="66" xfId="0" applyFont="1" applyBorder="1" applyAlignment="1" applyProtection="1">
      <alignment horizontal="right" vertical="center"/>
      <protection locked="0"/>
    </xf>
    <xf numFmtId="0" fontId="14" fillId="6" borderId="15" xfId="0" applyFont="1" applyFill="1" applyBorder="1" applyAlignment="1">
      <alignment horizontal="right" vertical="center"/>
    </xf>
    <xf numFmtId="0" fontId="14" fillId="0" borderId="37" xfId="0" applyFont="1" applyBorder="1" applyAlignment="1" applyProtection="1">
      <alignment vertical="center" shrinkToFit="1"/>
    </xf>
    <xf numFmtId="0" fontId="14" fillId="0" borderId="49" xfId="0" applyFont="1" applyBorder="1" applyAlignment="1" applyProtection="1">
      <alignment vertical="center" shrinkToFit="1"/>
    </xf>
    <xf numFmtId="0" fontId="14" fillId="0" borderId="38" xfId="0" applyFont="1" applyBorder="1" applyAlignment="1" applyProtection="1">
      <alignment vertical="center" shrinkToFit="1"/>
    </xf>
    <xf numFmtId="0" fontId="14" fillId="0" borderId="39" xfId="0" applyFont="1" applyBorder="1" applyAlignment="1" applyProtection="1">
      <alignment horizontal="right" vertical="center"/>
      <protection locked="0"/>
    </xf>
    <xf numFmtId="0" fontId="14" fillId="0" borderId="64" xfId="0" applyFont="1" applyBorder="1" applyAlignment="1" applyProtection="1">
      <alignment horizontal="right" vertical="center"/>
      <protection locked="0"/>
    </xf>
    <xf numFmtId="0" fontId="14" fillId="6" borderId="39" xfId="0" applyFont="1" applyFill="1" applyBorder="1" applyAlignment="1">
      <alignment horizontal="right" vertical="center"/>
    </xf>
    <xf numFmtId="0" fontId="14" fillId="6" borderId="42" xfId="0" applyFont="1" applyFill="1" applyBorder="1" applyAlignment="1">
      <alignment horizontal="right" vertical="center"/>
    </xf>
    <xf numFmtId="0" fontId="14" fillId="0" borderId="119" xfId="0" applyFont="1" applyBorder="1" applyAlignment="1" applyProtection="1">
      <alignment horizontal="center" vertical="center"/>
    </xf>
    <xf numFmtId="0" fontId="14" fillId="0" borderId="120" xfId="0" applyFont="1" applyBorder="1" applyAlignment="1" applyProtection="1">
      <alignment horizontal="center" vertical="center"/>
    </xf>
    <xf numFmtId="0" fontId="14" fillId="0" borderId="121" xfId="0" applyFont="1" applyBorder="1" applyAlignment="1" applyProtection="1">
      <alignment horizontal="center" vertical="center"/>
    </xf>
    <xf numFmtId="0" fontId="14" fillId="0" borderId="122" xfId="0" applyFont="1" applyBorder="1" applyAlignment="1" applyProtection="1">
      <alignment horizontal="center" vertical="center"/>
    </xf>
    <xf numFmtId="0" fontId="14" fillId="0" borderId="123" xfId="0" applyFont="1" applyBorder="1" applyAlignment="1" applyProtection="1">
      <alignment horizontal="center" vertical="center"/>
    </xf>
    <xf numFmtId="0" fontId="14" fillId="0" borderId="124" xfId="0" applyFont="1" applyBorder="1" applyAlignment="1" applyProtection="1">
      <alignment horizontal="center" vertical="center"/>
    </xf>
    <xf numFmtId="1" fontId="14" fillId="0" borderId="65" xfId="0" applyNumberFormat="1" applyFont="1" applyBorder="1" applyAlignment="1" applyProtection="1">
      <alignment horizontal="right" vertical="center"/>
      <protection locked="0"/>
    </xf>
    <xf numFmtId="1" fontId="14" fillId="0" borderId="66" xfId="0" applyNumberFormat="1" applyFont="1" applyBorder="1" applyAlignment="1" applyProtection="1">
      <alignment horizontal="right" vertical="center"/>
      <protection locked="0"/>
    </xf>
    <xf numFmtId="1" fontId="14" fillId="0" borderId="62" xfId="0" applyNumberFormat="1" applyFont="1" applyBorder="1" applyAlignment="1" applyProtection="1">
      <alignment horizontal="right" vertical="center"/>
      <protection locked="0"/>
    </xf>
    <xf numFmtId="0" fontId="14" fillId="0" borderId="40" xfId="0" applyFont="1" applyBorder="1" applyAlignment="1" applyProtection="1">
      <alignment horizontal="right" vertical="center"/>
      <protection locked="0"/>
    </xf>
    <xf numFmtId="0" fontId="14" fillId="0" borderId="51" xfId="0" applyFont="1" applyBorder="1" applyAlignment="1" applyProtection="1">
      <alignment horizontal="right" vertical="center"/>
      <protection locked="0"/>
    </xf>
    <xf numFmtId="0" fontId="14" fillId="0" borderId="62" xfId="0" applyFont="1" applyBorder="1" applyAlignment="1" applyProtection="1">
      <alignment horizontal="right" vertical="center"/>
      <protection locked="0"/>
    </xf>
    <xf numFmtId="0" fontId="16" fillId="0" borderId="111" xfId="0" applyFont="1" applyBorder="1" applyAlignment="1" applyProtection="1">
      <alignment horizontal="left" wrapText="1"/>
    </xf>
    <xf numFmtId="0" fontId="16" fillId="0" borderId="52" xfId="0" applyFont="1" applyBorder="1" applyAlignment="1" applyProtection="1">
      <alignment horizontal="left" wrapText="1"/>
    </xf>
    <xf numFmtId="0" fontId="16" fillId="0" borderId="128" xfId="0" applyFont="1" applyBorder="1" applyAlignment="1" applyProtection="1">
      <alignment horizontal="left" wrapText="1"/>
    </xf>
    <xf numFmtId="0" fontId="16" fillId="0" borderId="7" xfId="0" applyFont="1" applyBorder="1" applyAlignment="1" applyProtection="1">
      <alignment horizontal="left" wrapText="1"/>
    </xf>
    <xf numFmtId="0" fontId="16" fillId="0" borderId="0" xfId="0" applyFont="1" applyBorder="1" applyAlignment="1" applyProtection="1">
      <alignment horizontal="left" wrapText="1"/>
    </xf>
    <xf numFmtId="0" fontId="16" fillId="0" borderId="24" xfId="0" applyFont="1" applyBorder="1" applyAlignment="1" applyProtection="1">
      <alignment horizontal="left" wrapText="1"/>
    </xf>
    <xf numFmtId="0" fontId="16" fillId="0" borderId="9" xfId="0" applyFont="1" applyBorder="1" applyAlignment="1" applyProtection="1">
      <alignment horizontal="left" wrapText="1"/>
    </xf>
    <xf numFmtId="0" fontId="16" fillId="0" borderId="13" xfId="0" applyFont="1" applyBorder="1" applyAlignment="1" applyProtection="1">
      <alignment horizontal="left" wrapText="1"/>
    </xf>
    <xf numFmtId="0" fontId="16" fillId="0" borderId="55" xfId="0" applyFont="1" applyBorder="1" applyAlignment="1" applyProtection="1">
      <alignment horizontal="left" wrapText="1"/>
    </xf>
    <xf numFmtId="0" fontId="14" fillId="4" borderId="31" xfId="0" applyFont="1" applyFill="1" applyBorder="1" applyAlignment="1" applyProtection="1">
      <alignment horizontal="center" vertical="center" textRotation="255" wrapText="1"/>
    </xf>
    <xf numFmtId="0" fontId="14" fillId="4" borderId="32" xfId="0" applyFont="1" applyFill="1" applyBorder="1" applyAlignment="1" applyProtection="1">
      <alignment horizontal="center" vertical="center" textRotation="255" wrapText="1"/>
    </xf>
    <xf numFmtId="0" fontId="14" fillId="4" borderId="16" xfId="0" applyFont="1" applyFill="1" applyBorder="1" applyAlignment="1" applyProtection="1">
      <alignment horizontal="center" vertical="center" textRotation="255" wrapText="1"/>
    </xf>
    <xf numFmtId="0" fontId="14" fillId="4" borderId="7" xfId="0" applyFont="1" applyFill="1" applyBorder="1" applyAlignment="1" applyProtection="1">
      <alignment horizontal="center" vertical="center" textRotation="255" wrapText="1"/>
    </xf>
    <xf numFmtId="0" fontId="14" fillId="4" borderId="0" xfId="0" applyFont="1" applyFill="1" applyBorder="1" applyAlignment="1" applyProtection="1">
      <alignment horizontal="center" vertical="center" textRotation="255" wrapText="1"/>
    </xf>
    <xf numFmtId="0" fontId="14" fillId="4" borderId="33" xfId="0" applyFont="1" applyFill="1" applyBorder="1" applyAlignment="1" applyProtection="1">
      <alignment horizontal="center" vertical="center" textRotation="255" wrapText="1"/>
    </xf>
    <xf numFmtId="0" fontId="14" fillId="4" borderId="9" xfId="0" applyFont="1" applyFill="1" applyBorder="1" applyAlignment="1" applyProtection="1">
      <alignment horizontal="center" vertical="center" textRotation="255" wrapText="1"/>
    </xf>
    <xf numFmtId="0" fontId="14" fillId="4" borderId="13" xfId="0" applyFont="1" applyFill="1" applyBorder="1" applyAlignment="1" applyProtection="1">
      <alignment horizontal="center" vertical="center" textRotation="255" wrapText="1"/>
    </xf>
    <xf numFmtId="0" fontId="14" fillId="4" borderId="17" xfId="0" applyFont="1" applyFill="1" applyBorder="1" applyAlignment="1" applyProtection="1">
      <alignment horizontal="center" vertical="center" textRotation="255" wrapText="1"/>
    </xf>
    <xf numFmtId="0" fontId="14" fillId="0" borderId="74" xfId="0" applyFont="1" applyBorder="1" applyAlignment="1" applyProtection="1">
      <alignment horizontal="right" vertical="center"/>
      <protection locked="0"/>
    </xf>
    <xf numFmtId="0" fontId="14" fillId="0" borderId="75" xfId="0" applyFont="1" applyBorder="1" applyAlignment="1" applyProtection="1">
      <alignment horizontal="right" vertical="center"/>
      <protection locked="0"/>
    </xf>
    <xf numFmtId="0" fontId="14" fillId="0" borderId="199" xfId="0" applyFont="1" applyBorder="1" applyAlignment="1" applyProtection="1">
      <alignment horizontal="right" vertical="center"/>
      <protection locked="0"/>
    </xf>
    <xf numFmtId="182" fontId="14" fillId="0" borderId="66" xfId="0" applyNumberFormat="1" applyFont="1" applyBorder="1" applyAlignment="1" applyProtection="1">
      <alignment horizontal="right" vertical="center"/>
      <protection locked="0"/>
    </xf>
    <xf numFmtId="182" fontId="14" fillId="0" borderId="62" xfId="0" applyNumberFormat="1" applyFont="1" applyBorder="1" applyAlignment="1" applyProtection="1">
      <alignment horizontal="right" vertical="center"/>
      <protection locked="0"/>
    </xf>
    <xf numFmtId="183" fontId="14" fillId="0" borderId="65" xfId="0" applyNumberFormat="1" applyFont="1" applyBorder="1" applyAlignment="1" applyProtection="1">
      <alignment horizontal="right" vertical="center"/>
      <protection locked="0"/>
    </xf>
    <xf numFmtId="183" fontId="14" fillId="0" borderId="66" xfId="0" applyNumberFormat="1" applyFont="1" applyBorder="1" applyAlignment="1" applyProtection="1">
      <alignment horizontal="right" vertical="center"/>
      <protection locked="0"/>
    </xf>
    <xf numFmtId="183" fontId="14" fillId="0" borderId="62" xfId="0" applyNumberFormat="1" applyFont="1" applyBorder="1" applyAlignment="1" applyProtection="1">
      <alignment horizontal="right" vertical="center"/>
      <protection locked="0"/>
    </xf>
    <xf numFmtId="180" fontId="14" fillId="0" borderId="66" xfId="0" applyNumberFormat="1" applyFont="1" applyBorder="1" applyAlignment="1" applyProtection="1">
      <alignment horizontal="right" vertical="center"/>
      <protection locked="0"/>
    </xf>
    <xf numFmtId="180" fontId="14" fillId="0" borderId="62" xfId="0" applyNumberFormat="1" applyFont="1" applyBorder="1" applyAlignment="1" applyProtection="1">
      <alignment horizontal="right" vertical="center"/>
      <protection locked="0"/>
    </xf>
    <xf numFmtId="180" fontId="14" fillId="0" borderId="65" xfId="0" applyNumberFormat="1" applyFont="1" applyBorder="1" applyAlignment="1" applyProtection="1">
      <alignment horizontal="right" vertical="center"/>
      <protection locked="0"/>
    </xf>
    <xf numFmtId="181" fontId="14" fillId="0" borderId="66" xfId="0" applyNumberFormat="1" applyFont="1" applyBorder="1" applyAlignment="1" applyProtection="1">
      <alignment horizontal="right" vertical="center"/>
      <protection locked="0"/>
    </xf>
    <xf numFmtId="181" fontId="14" fillId="0" borderId="62" xfId="0" applyNumberFormat="1" applyFont="1" applyBorder="1" applyAlignment="1" applyProtection="1">
      <alignment horizontal="right" vertical="center"/>
      <protection locked="0"/>
    </xf>
    <xf numFmtId="0" fontId="14" fillId="6" borderId="96" xfId="0" applyFont="1" applyFill="1" applyBorder="1" applyAlignment="1">
      <alignment horizontal="center" vertical="center"/>
    </xf>
    <xf numFmtId="0" fontId="14" fillId="6" borderId="97" xfId="0" applyFont="1" applyFill="1" applyBorder="1" applyAlignment="1">
      <alignment horizontal="center" vertical="center"/>
    </xf>
    <xf numFmtId="0" fontId="14" fillId="6" borderId="98" xfId="0" applyFont="1" applyFill="1" applyBorder="1" applyAlignment="1">
      <alignment horizontal="center" vertical="center"/>
    </xf>
    <xf numFmtId="0" fontId="14" fillId="6" borderId="86" xfId="0" applyFont="1" applyFill="1" applyBorder="1" applyAlignment="1">
      <alignment horizontal="right" vertical="center"/>
    </xf>
    <xf numFmtId="0" fontId="14" fillId="6" borderId="68" xfId="0" applyFont="1" applyFill="1" applyBorder="1" applyAlignment="1">
      <alignment horizontal="right" vertical="center"/>
    </xf>
    <xf numFmtId="0" fontId="14" fillId="6" borderId="42" xfId="0" applyFont="1" applyFill="1" applyBorder="1" applyAlignment="1">
      <alignment horizontal="left" vertical="center" shrinkToFit="1"/>
    </xf>
    <xf numFmtId="0" fontId="14" fillId="6" borderId="66" xfId="0" applyFont="1" applyFill="1" applyBorder="1" applyAlignment="1">
      <alignment horizontal="left" vertical="center" shrinkToFit="1"/>
    </xf>
    <xf numFmtId="0" fontId="14" fillId="6" borderId="62" xfId="0" applyFont="1" applyFill="1" applyBorder="1" applyAlignment="1">
      <alignment horizontal="left" vertical="center" shrinkToFit="1"/>
    </xf>
    <xf numFmtId="0" fontId="14" fillId="6" borderId="86" xfId="0" applyFont="1" applyFill="1" applyBorder="1" applyAlignment="1">
      <alignment horizontal="left" vertical="center" shrinkToFit="1"/>
    </xf>
    <xf numFmtId="0" fontId="14" fillId="6" borderId="68" xfId="0" applyFont="1" applyFill="1" applyBorder="1" applyAlignment="1">
      <alignment horizontal="left" vertical="center" shrinkToFit="1"/>
    </xf>
    <xf numFmtId="0" fontId="14" fillId="6" borderId="63" xfId="0" applyFont="1" applyFill="1" applyBorder="1" applyAlignment="1">
      <alignment horizontal="left" vertical="center" shrinkToFit="1"/>
    </xf>
    <xf numFmtId="0" fontId="14" fillId="6" borderId="67" xfId="0" applyFont="1" applyFill="1" applyBorder="1" applyAlignment="1">
      <alignment horizontal="right" vertical="center"/>
    </xf>
    <xf numFmtId="0" fontId="14" fillId="6" borderId="63" xfId="0" applyFont="1" applyFill="1" applyBorder="1" applyAlignment="1">
      <alignment horizontal="right" vertical="center"/>
    </xf>
    <xf numFmtId="0" fontId="14" fillId="0" borderId="5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4" borderId="31" xfId="0" applyFont="1" applyFill="1" applyBorder="1" applyAlignment="1" applyProtection="1">
      <alignment horizontal="center" vertical="center" wrapText="1"/>
    </xf>
    <xf numFmtId="0" fontId="14" fillId="4" borderId="32"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33"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14" fillId="4" borderId="13"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4" fillId="6" borderId="31" xfId="0" applyFont="1" applyFill="1" applyBorder="1" applyAlignment="1" applyProtection="1">
      <alignment horizontal="center" vertical="center"/>
      <protection locked="0"/>
    </xf>
    <xf numFmtId="0" fontId="14" fillId="6" borderId="90" xfId="0" applyFont="1" applyFill="1" applyBorder="1" applyAlignment="1" applyProtection="1">
      <alignment horizontal="center" vertical="center"/>
      <protection locked="0"/>
    </xf>
    <xf numFmtId="0" fontId="14" fillId="6" borderId="59" xfId="0" applyFont="1" applyFill="1" applyBorder="1" applyAlignment="1" applyProtection="1">
      <alignment horizontal="center" vertical="center"/>
      <protection locked="0"/>
    </xf>
    <xf numFmtId="0" fontId="14" fillId="6" borderId="82" xfId="0" applyFont="1" applyFill="1" applyBorder="1" applyAlignment="1" applyProtection="1">
      <alignment horizontal="center" vertical="center"/>
      <protection locked="0"/>
    </xf>
    <xf numFmtId="0" fontId="14" fillId="6" borderId="7" xfId="0" applyFont="1" applyFill="1" applyBorder="1" applyAlignment="1" applyProtection="1">
      <alignment horizontal="center" vertical="center"/>
      <protection locked="0"/>
    </xf>
    <xf numFmtId="0" fontId="14" fillId="6" borderId="91" xfId="0" applyFont="1" applyFill="1" applyBorder="1" applyAlignment="1" applyProtection="1">
      <alignment horizontal="center" vertical="center"/>
      <protection locked="0"/>
    </xf>
    <xf numFmtId="0" fontId="14" fillId="6" borderId="9" xfId="0" applyFont="1" applyFill="1" applyBorder="1" applyAlignment="1" applyProtection="1">
      <alignment horizontal="center" vertical="center"/>
      <protection locked="0"/>
    </xf>
    <xf numFmtId="0" fontId="14" fillId="6" borderId="83" xfId="0" applyFont="1" applyFill="1" applyBorder="1" applyAlignment="1" applyProtection="1">
      <alignment horizontal="center" vertical="center"/>
      <protection locked="0"/>
    </xf>
    <xf numFmtId="0" fontId="14" fillId="0" borderId="61" xfId="0" applyFont="1" applyBorder="1" applyAlignment="1" applyProtection="1">
      <alignment horizontal="right" vertical="center"/>
      <protection locked="0"/>
    </xf>
    <xf numFmtId="0" fontId="14" fillId="0" borderId="60"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6" fillId="0" borderId="49" xfId="0" applyFont="1" applyBorder="1" applyAlignment="1" applyProtection="1">
      <alignment horizontal="center" vertical="center" shrinkToFit="1"/>
      <protection locked="0"/>
    </xf>
    <xf numFmtId="0" fontId="16" fillId="0" borderId="101"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31"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90"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91"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83"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38"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126" xfId="0" applyFont="1" applyBorder="1" applyAlignment="1" applyProtection="1">
      <alignment horizontal="center" vertical="center" wrapText="1"/>
    </xf>
    <xf numFmtId="0" fontId="16" fillId="0" borderId="31" xfId="0" applyFont="1" applyFill="1" applyBorder="1" applyAlignment="1" applyProtection="1">
      <alignment horizontal="center" vertical="center" textRotation="255" wrapText="1"/>
      <protection locked="0"/>
    </xf>
    <xf numFmtId="0" fontId="16" fillId="0" borderId="90" xfId="0" applyFont="1" applyFill="1" applyBorder="1" applyAlignment="1" applyProtection="1">
      <alignment horizontal="center" vertical="center" textRotation="255" wrapText="1"/>
      <protection locked="0"/>
    </xf>
    <xf numFmtId="0" fontId="16" fillId="0" borderId="59" xfId="0" applyFont="1" applyFill="1" applyBorder="1" applyAlignment="1" applyProtection="1">
      <alignment horizontal="center" vertical="center" textRotation="255" wrapText="1"/>
      <protection locked="0"/>
    </xf>
    <xf numFmtId="0" fontId="16" fillId="0" borderId="82" xfId="0" applyFont="1" applyFill="1" applyBorder="1" applyAlignment="1" applyProtection="1">
      <alignment horizontal="center" vertical="center" textRotation="255" wrapText="1"/>
      <protection locked="0"/>
    </xf>
    <xf numFmtId="0" fontId="14" fillId="0" borderId="5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57" xfId="0" applyFont="1" applyBorder="1" applyAlignment="1" applyProtection="1">
      <alignment horizontal="center" vertical="center" shrinkToFit="1"/>
      <protection locked="0"/>
    </xf>
    <xf numFmtId="0" fontId="14" fillId="6" borderId="49" xfId="0" applyFont="1" applyFill="1" applyBorder="1" applyAlignment="1" applyProtection="1">
      <alignment horizontal="left" vertical="center"/>
    </xf>
    <xf numFmtId="0" fontId="16" fillId="0" borderId="3" xfId="0" applyFont="1" applyFill="1" applyBorder="1" applyAlignment="1" applyProtection="1">
      <alignment horizontal="center" vertical="center" textRotation="255" wrapText="1"/>
      <protection locked="0"/>
    </xf>
    <xf numFmtId="0" fontId="16" fillId="0" borderId="67" xfId="0" applyFont="1" applyFill="1" applyBorder="1" applyAlignment="1" applyProtection="1">
      <alignment horizontal="center" vertical="center" textRotation="255" wrapText="1"/>
      <protection locked="0"/>
    </xf>
    <xf numFmtId="0" fontId="16" fillId="0" borderId="2" xfId="0" applyFont="1" applyFill="1" applyBorder="1" applyAlignment="1" applyProtection="1">
      <alignment horizontal="center" vertical="center" textRotation="255" wrapText="1"/>
      <protection locked="0"/>
    </xf>
    <xf numFmtId="0" fontId="16" fillId="0" borderId="15" xfId="0" applyFont="1" applyFill="1" applyBorder="1" applyAlignment="1" applyProtection="1">
      <alignment horizontal="center" vertical="center" textRotation="255" wrapText="1"/>
      <protection locked="0"/>
    </xf>
    <xf numFmtId="0" fontId="26" fillId="0" borderId="59" xfId="0" applyFont="1" applyBorder="1" applyAlignment="1" applyProtection="1">
      <alignment horizontal="center" vertical="center" wrapText="1"/>
      <protection locked="0"/>
    </xf>
    <xf numFmtId="0" fontId="26" fillId="0" borderId="60"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47" xfId="0" applyFont="1" applyBorder="1" applyAlignment="1" applyProtection="1">
      <alignment horizontal="center" vertical="center" wrapText="1"/>
      <protection locked="0"/>
    </xf>
    <xf numFmtId="0" fontId="26" fillId="0" borderId="48"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44" xfId="0" applyFont="1" applyBorder="1" applyAlignment="1" applyProtection="1">
      <alignment horizontal="center" vertical="center"/>
      <protection locked="0"/>
    </xf>
    <xf numFmtId="0" fontId="14" fillId="0" borderId="197" xfId="0" applyFont="1" applyBorder="1" applyAlignment="1" applyProtection="1">
      <alignment horizontal="right" vertical="center"/>
      <protection locked="0"/>
    </xf>
    <xf numFmtId="0" fontId="14" fillId="0" borderId="198" xfId="0" applyFont="1" applyBorder="1" applyAlignment="1" applyProtection="1">
      <alignment horizontal="right" vertical="center"/>
      <protection locked="0"/>
    </xf>
    <xf numFmtId="0" fontId="14" fillId="6" borderId="49" xfId="0" applyFont="1" applyFill="1" applyBorder="1" applyAlignment="1" applyProtection="1">
      <alignment horizontal="center" vertical="center"/>
      <protection locked="0"/>
    </xf>
    <xf numFmtId="0" fontId="14" fillId="6" borderId="49" xfId="0" applyFont="1" applyFill="1" applyBorder="1" applyAlignment="1" applyProtection="1">
      <alignment horizontal="right" vertical="center"/>
    </xf>
    <xf numFmtId="0" fontId="14" fillId="6" borderId="40" xfId="0" applyFont="1" applyFill="1" applyBorder="1" applyAlignment="1">
      <alignment vertical="center" shrinkToFit="1"/>
    </xf>
    <xf numFmtId="0" fontId="14" fillId="6" borderId="51" xfId="0" applyFont="1" applyFill="1" applyBorder="1" applyAlignment="1">
      <alignment vertical="center" shrinkToFit="1"/>
    </xf>
    <xf numFmtId="0" fontId="14" fillId="6" borderId="41" xfId="0" applyFont="1" applyFill="1" applyBorder="1" applyAlignment="1">
      <alignment vertical="center" shrinkToFit="1"/>
    </xf>
    <xf numFmtId="9" fontId="14" fillId="6" borderId="66" xfId="8" applyFont="1" applyFill="1" applyBorder="1" applyAlignment="1">
      <alignment horizontal="right" vertical="center"/>
    </xf>
    <xf numFmtId="9" fontId="14" fillId="6" borderId="62" xfId="8" applyFont="1" applyFill="1" applyBorder="1" applyAlignment="1">
      <alignment horizontal="right" vertical="center"/>
    </xf>
    <xf numFmtId="0" fontId="14" fillId="6" borderId="47" xfId="0" applyFont="1" applyFill="1" applyBorder="1" applyAlignment="1">
      <alignment vertical="center" shrinkToFit="1"/>
    </xf>
    <xf numFmtId="0" fontId="14" fillId="6" borderId="48" xfId="0" applyFont="1" applyFill="1" applyBorder="1" applyAlignment="1">
      <alignment vertical="center" shrinkToFit="1"/>
    </xf>
    <xf numFmtId="0" fontId="14" fillId="6" borderId="58" xfId="0" applyFont="1" applyFill="1" applyBorder="1" applyAlignment="1">
      <alignment vertical="center" shrinkToFit="1"/>
    </xf>
    <xf numFmtId="9" fontId="14" fillId="6" borderId="68" xfId="8" applyFont="1" applyFill="1" applyBorder="1" applyAlignment="1">
      <alignment horizontal="right" vertical="center"/>
    </xf>
    <xf numFmtId="9" fontId="14" fillId="6" borderId="63" xfId="8" applyFont="1" applyFill="1" applyBorder="1" applyAlignment="1">
      <alignment horizontal="right" vertical="center"/>
    </xf>
    <xf numFmtId="0" fontId="14" fillId="0" borderId="40" xfId="0" applyFont="1" applyBorder="1" applyAlignment="1" applyProtection="1">
      <alignment vertical="center" shrinkToFit="1"/>
      <protection locked="0"/>
    </xf>
    <xf numFmtId="0" fontId="14" fillId="0" borderId="51"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6" borderId="0" xfId="0" applyFont="1" applyFill="1" applyBorder="1" applyAlignment="1" applyProtection="1">
      <alignment horizontal="left" vertical="center"/>
    </xf>
    <xf numFmtId="178" fontId="14" fillId="0" borderId="86" xfId="8" applyNumberFormat="1" applyFont="1" applyBorder="1" applyAlignment="1" applyProtection="1">
      <alignment horizontal="right" vertical="center"/>
      <protection locked="0"/>
    </xf>
    <xf numFmtId="178" fontId="14" fillId="0" borderId="68" xfId="8" applyNumberFormat="1" applyFont="1" applyBorder="1" applyAlignment="1" applyProtection="1">
      <alignment horizontal="right" vertical="center"/>
      <protection locked="0"/>
    </xf>
    <xf numFmtId="178" fontId="14" fillId="0" borderId="192" xfId="8" applyNumberFormat="1" applyFont="1" applyBorder="1" applyAlignment="1" applyProtection="1">
      <alignment horizontal="right" vertical="center"/>
      <protection locked="0"/>
    </xf>
    <xf numFmtId="178" fontId="14" fillId="0" borderId="193" xfId="8" applyNumberFormat="1" applyFont="1" applyBorder="1" applyAlignment="1" applyProtection="1">
      <alignment horizontal="right" vertical="center"/>
      <protection locked="0"/>
    </xf>
    <xf numFmtId="0" fontId="14" fillId="0" borderId="82" xfId="0" applyFont="1" applyBorder="1" applyAlignment="1" applyProtection="1">
      <alignment horizontal="center" vertical="center" shrinkToFit="1"/>
      <protection locked="0"/>
    </xf>
    <xf numFmtId="0" fontId="14" fillId="0" borderId="95" xfId="0" applyFont="1" applyBorder="1" applyAlignment="1" applyProtection="1">
      <alignment horizontal="center" vertical="center" shrinkToFit="1"/>
      <protection locked="0"/>
    </xf>
    <xf numFmtId="0" fontId="14" fillId="0" borderId="86"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14" fillId="0" borderId="104" xfId="0" applyFont="1" applyBorder="1" applyAlignment="1" applyProtection="1">
      <alignment horizontal="center" vertical="center" shrinkToFit="1"/>
    </xf>
    <xf numFmtId="0" fontId="14" fillId="0" borderId="45" xfId="0" applyFont="1" applyBorder="1" applyAlignment="1" applyProtection="1">
      <alignment horizontal="center" vertical="center" shrinkToFit="1"/>
    </xf>
    <xf numFmtId="0" fontId="14" fillId="0" borderId="105" xfId="0" applyFont="1" applyBorder="1" applyAlignment="1" applyProtection="1">
      <alignment horizontal="center" vertical="center" shrinkToFit="1"/>
    </xf>
    <xf numFmtId="0" fontId="14" fillId="0" borderId="106" xfId="0" applyFont="1" applyBorder="1" applyAlignment="1" applyProtection="1">
      <alignment horizontal="center" vertical="center" shrinkToFit="1"/>
      <protection locked="0"/>
    </xf>
    <xf numFmtId="0" fontId="14" fillId="0" borderId="107" xfId="0" applyFont="1" applyBorder="1" applyAlignment="1" applyProtection="1">
      <alignment horizontal="center" vertical="center" shrinkToFit="1"/>
      <protection locked="0"/>
    </xf>
    <xf numFmtId="0" fontId="14" fillId="6" borderId="108" xfId="0" applyFont="1" applyFill="1" applyBorder="1" applyAlignment="1" applyProtection="1">
      <alignment horizontal="center" vertical="center" shrinkToFit="1"/>
    </xf>
    <xf numFmtId="0" fontId="14" fillId="6" borderId="14" xfId="0" applyFont="1" applyFill="1" applyBorder="1" applyAlignment="1" applyProtection="1">
      <alignment horizontal="center" vertical="center" shrinkToFit="1"/>
    </xf>
    <xf numFmtId="0" fontId="14" fillId="6" borderId="45" xfId="0" applyFont="1" applyFill="1" applyBorder="1" applyAlignment="1" applyProtection="1">
      <alignment horizontal="center" vertical="center" shrinkToFit="1"/>
    </xf>
    <xf numFmtId="0" fontId="14" fillId="6" borderId="14" xfId="0" applyFont="1" applyFill="1" applyBorder="1" applyAlignment="1" applyProtection="1">
      <alignment horizontal="left" vertical="center" shrinkToFit="1"/>
      <protection locked="0"/>
    </xf>
    <xf numFmtId="0" fontId="14" fillId="0" borderId="64" xfId="0" applyFont="1" applyBorder="1" applyAlignment="1" applyProtection="1">
      <alignment horizontal="center" vertical="center" shrinkToFit="1"/>
      <protection locked="0"/>
    </xf>
    <xf numFmtId="0" fontId="16" fillId="4" borderId="7"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6" fillId="4" borderId="33"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0" fontId="16" fillId="4" borderId="17" xfId="0" applyFont="1" applyFill="1" applyBorder="1" applyAlignment="1" applyProtection="1">
      <alignment horizontal="center" vertical="center" wrapText="1"/>
    </xf>
    <xf numFmtId="0" fontId="14" fillId="5" borderId="31" xfId="0" applyFont="1" applyFill="1" applyBorder="1" applyAlignment="1" applyProtection="1">
      <alignment horizontal="center" vertical="center" wrapText="1"/>
    </xf>
    <xf numFmtId="0" fontId="14" fillId="5" borderId="32" xfId="0" applyFont="1" applyFill="1" applyBorder="1" applyAlignment="1" applyProtection="1">
      <alignment horizontal="center" vertical="center"/>
    </xf>
    <xf numFmtId="0" fontId="14" fillId="5" borderId="16" xfId="0" applyFont="1" applyFill="1" applyBorder="1" applyAlignment="1" applyProtection="1">
      <alignment horizontal="center" vertical="center"/>
    </xf>
    <xf numFmtId="0" fontId="14" fillId="5" borderId="9" xfId="0" applyFont="1" applyFill="1" applyBorder="1" applyAlignment="1" applyProtection="1">
      <alignment horizontal="center" vertical="center"/>
    </xf>
    <xf numFmtId="0" fontId="14" fillId="5" borderId="13" xfId="0" applyFont="1" applyFill="1" applyBorder="1" applyAlignment="1" applyProtection="1">
      <alignment horizontal="center" vertical="center"/>
    </xf>
    <xf numFmtId="0" fontId="14" fillId="5" borderId="17" xfId="0" applyFont="1" applyFill="1" applyBorder="1" applyAlignment="1" applyProtection="1">
      <alignment horizontal="center" vertical="center"/>
    </xf>
    <xf numFmtId="0" fontId="14" fillId="5" borderId="31" xfId="0" applyFont="1" applyFill="1" applyBorder="1" applyAlignment="1" applyProtection="1">
      <alignment horizontal="center" vertical="center"/>
    </xf>
    <xf numFmtId="0" fontId="14" fillId="0" borderId="1"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32"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xf>
    <xf numFmtId="0" fontId="14" fillId="0" borderId="68" xfId="0" applyFont="1" applyBorder="1" applyAlignment="1" applyProtection="1">
      <alignment horizontal="center" vertical="center" shrinkToFit="1"/>
    </xf>
    <xf numFmtId="0" fontId="14" fillId="0" borderId="50" xfId="0" applyFont="1" applyBorder="1" applyAlignment="1" applyProtection="1">
      <alignment horizontal="center" vertical="center" shrinkToFit="1"/>
    </xf>
    <xf numFmtId="0" fontId="14" fillId="6" borderId="13" xfId="0" applyFont="1" applyFill="1" applyBorder="1" applyAlignment="1" applyProtection="1">
      <alignment horizontal="center" vertical="center" shrinkToFit="1"/>
    </xf>
    <xf numFmtId="0" fontId="14" fillId="6" borderId="13" xfId="0" applyFont="1" applyFill="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14" fillId="0" borderId="91" xfId="0" applyFont="1" applyBorder="1" applyAlignment="1" applyProtection="1">
      <alignment horizontal="center" vertical="center" shrinkToFit="1"/>
      <protection locked="0"/>
    </xf>
    <xf numFmtId="0" fontId="14" fillId="0" borderId="99"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47" xfId="0" applyFont="1" applyBorder="1" applyAlignment="1" applyProtection="1">
      <alignment vertical="center" shrinkToFit="1"/>
    </xf>
    <xf numFmtId="0" fontId="14" fillId="0" borderId="48" xfId="0" applyFont="1" applyBorder="1" applyAlignment="1" applyProtection="1">
      <alignment vertical="center" shrinkToFit="1"/>
    </xf>
    <xf numFmtId="0" fontId="14" fillId="0" borderId="58" xfId="0" applyFont="1" applyBorder="1" applyAlignment="1" applyProtection="1">
      <alignment vertical="center" shrinkToFit="1"/>
    </xf>
    <xf numFmtId="0" fontId="14" fillId="0" borderId="95" xfId="0" applyFont="1" applyBorder="1" applyAlignment="1" applyProtection="1">
      <alignment horizontal="center" vertical="center" shrinkToFit="1"/>
    </xf>
    <xf numFmtId="0" fontId="14" fillId="6" borderId="72" xfId="0" applyFont="1" applyFill="1" applyBorder="1" applyAlignment="1" applyProtection="1">
      <alignment vertical="center"/>
    </xf>
    <xf numFmtId="0" fontId="14" fillId="6" borderId="49" xfId="0" applyFont="1" applyFill="1" applyBorder="1" applyAlignment="1" applyProtection="1">
      <alignment vertical="center"/>
    </xf>
    <xf numFmtId="0" fontId="14" fillId="6" borderId="89" xfId="0" applyFont="1" applyFill="1" applyBorder="1" applyAlignment="1" applyProtection="1">
      <alignment horizontal="left" vertical="center"/>
    </xf>
    <xf numFmtId="0" fontId="14" fillId="6" borderId="13" xfId="0" applyFont="1" applyFill="1" applyBorder="1" applyAlignment="1" applyProtection="1">
      <alignment horizontal="left" vertical="center"/>
    </xf>
    <xf numFmtId="0" fontId="16" fillId="0" borderId="58"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127" xfId="0" applyFont="1" applyBorder="1" applyAlignment="1" applyProtection="1">
      <alignment horizontal="center" vertical="center" wrapText="1"/>
    </xf>
    <xf numFmtId="0" fontId="14" fillId="6" borderId="0" xfId="0" applyFont="1" applyFill="1" applyBorder="1" applyAlignment="1" applyProtection="1">
      <alignment horizontal="right" vertical="center"/>
    </xf>
    <xf numFmtId="0" fontId="14" fillId="0" borderId="86" xfId="0" applyFont="1" applyBorder="1" applyAlignment="1" applyProtection="1">
      <alignment horizontal="left" vertical="center" shrinkToFit="1"/>
    </xf>
    <xf numFmtId="0" fontId="14" fillId="0" borderId="68" xfId="0" applyFont="1" applyBorder="1" applyAlignment="1" applyProtection="1">
      <alignment horizontal="left" vertical="center" shrinkToFit="1"/>
    </xf>
    <xf numFmtId="0" fontId="14" fillId="0" borderId="63" xfId="0" applyFont="1" applyBorder="1" applyAlignment="1" applyProtection="1">
      <alignment horizontal="left" vertical="center" shrinkToFit="1"/>
    </xf>
    <xf numFmtId="0" fontId="14" fillId="4" borderId="32" xfId="0" applyFont="1" applyFill="1" applyBorder="1" applyAlignment="1" applyProtection="1">
      <alignment horizontal="center" vertical="center"/>
    </xf>
    <xf numFmtId="0" fontId="14" fillId="4" borderId="16"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13" xfId="0" applyFont="1" applyFill="1" applyBorder="1" applyAlignment="1" applyProtection="1">
      <alignment horizontal="center" vertical="center"/>
    </xf>
    <xf numFmtId="0" fontId="14" fillId="4" borderId="17" xfId="0" applyFont="1" applyFill="1" applyBorder="1" applyAlignment="1" applyProtection="1">
      <alignment horizontal="center" vertical="center"/>
    </xf>
    <xf numFmtId="0" fontId="8" fillId="0" borderId="11" xfId="0" applyFont="1" applyBorder="1" applyAlignment="1" applyProtection="1">
      <alignment horizontal="center" vertical="center" textRotation="255"/>
    </xf>
    <xf numFmtId="0" fontId="8" fillId="0" borderId="16"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33" xfId="0" applyFont="1" applyBorder="1" applyAlignment="1" applyProtection="1">
      <alignment horizontal="center" vertical="center" textRotation="255"/>
    </xf>
    <xf numFmtId="0" fontId="8" fillId="0" borderId="53"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1" fontId="14" fillId="0" borderId="67" xfId="0" applyNumberFormat="1" applyFont="1" applyBorder="1" applyAlignment="1" applyProtection="1">
      <alignment horizontal="right" vertical="center"/>
      <protection locked="0"/>
    </xf>
    <xf numFmtId="1" fontId="14" fillId="0" borderId="68" xfId="0" applyNumberFormat="1" applyFont="1" applyBorder="1" applyAlignment="1" applyProtection="1">
      <alignment horizontal="right" vertical="center"/>
      <protection locked="0"/>
    </xf>
    <xf numFmtId="1" fontId="14" fillId="0" borderId="63" xfId="0" applyNumberFormat="1" applyFont="1" applyBorder="1" applyAlignment="1" applyProtection="1">
      <alignment horizontal="right" vertical="center"/>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xf>
    <xf numFmtId="0" fontId="14" fillId="5" borderId="22" xfId="0" applyFont="1" applyFill="1" applyBorder="1" applyAlignment="1" applyProtection="1">
      <alignment horizontal="center" vertical="center"/>
    </xf>
    <xf numFmtId="0" fontId="14" fillId="0" borderId="100" xfId="0" applyFont="1" applyBorder="1" applyAlignment="1" applyProtection="1">
      <alignment horizontal="center" vertical="center" shrinkToFit="1"/>
      <protection locked="0"/>
    </xf>
    <xf numFmtId="0" fontId="14" fillId="0" borderId="102" xfId="0" applyFont="1" applyBorder="1" applyAlignment="1" applyProtection="1">
      <alignment horizontal="center" vertical="center" shrinkToFit="1"/>
      <protection locked="0"/>
    </xf>
    <xf numFmtId="0" fontId="14" fillId="0" borderId="103" xfId="0" applyFont="1" applyBorder="1" applyAlignment="1" applyProtection="1">
      <alignment horizontal="center" vertical="center" shrinkToFit="1"/>
      <protection locked="0"/>
    </xf>
    <xf numFmtId="0" fontId="14" fillId="0" borderId="111" xfId="0" applyFont="1" applyBorder="1" applyAlignment="1" applyProtection="1">
      <alignment vertical="center" shrinkToFit="1"/>
    </xf>
    <xf numFmtId="0" fontId="14" fillId="0" borderId="52" xfId="0" applyFont="1" applyBorder="1" applyAlignment="1" applyProtection="1">
      <alignment vertical="center" shrinkToFit="1"/>
    </xf>
    <xf numFmtId="0" fontId="14" fillId="0" borderId="44" xfId="0" applyFont="1" applyBorder="1" applyAlignment="1" applyProtection="1">
      <alignment vertical="center" shrinkToFit="1"/>
    </xf>
    <xf numFmtId="182" fontId="14" fillId="0" borderId="197" xfId="0" applyNumberFormat="1" applyFont="1" applyBorder="1" applyAlignment="1" applyProtection="1">
      <alignment horizontal="right" vertical="center"/>
      <protection locked="0"/>
    </xf>
    <xf numFmtId="182" fontId="14" fillId="0" borderId="198" xfId="0" applyNumberFormat="1" applyFont="1" applyBorder="1" applyAlignment="1" applyProtection="1">
      <alignment horizontal="right" vertical="center"/>
      <protection locked="0"/>
    </xf>
    <xf numFmtId="0" fontId="14" fillId="0" borderId="72" xfId="0" applyFont="1" applyBorder="1" applyAlignment="1" applyProtection="1">
      <alignment horizontal="center" vertical="center" shrinkToFit="1"/>
    </xf>
    <xf numFmtId="0" fontId="14" fillId="0" borderId="49" xfId="0" applyFont="1" applyBorder="1" applyAlignment="1" applyProtection="1">
      <alignment horizontal="center" vertical="center" shrinkToFit="1"/>
    </xf>
    <xf numFmtId="0" fontId="14" fillId="0" borderId="39" xfId="0" applyFont="1" applyBorder="1" applyAlignment="1" applyProtection="1">
      <alignment horizontal="center" vertical="center" shrinkToFit="1"/>
    </xf>
    <xf numFmtId="0" fontId="14" fillId="0" borderId="101" xfId="0" applyFont="1" applyBorder="1" applyAlignment="1" applyProtection="1">
      <alignment horizontal="center" vertical="center" shrinkToFit="1"/>
    </xf>
    <xf numFmtId="0" fontId="14" fillId="0" borderId="40" xfId="0" applyFont="1" applyBorder="1" applyAlignment="1" applyProtection="1">
      <alignment horizontal="center" vertical="center" shrinkToFit="1"/>
    </xf>
    <xf numFmtId="0" fontId="14" fillId="0" borderId="51" xfId="0" applyFont="1" applyBorder="1" applyAlignment="1" applyProtection="1">
      <alignment horizontal="center" vertical="center" shrinkToFit="1"/>
    </xf>
    <xf numFmtId="0" fontId="14" fillId="0" borderId="42"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13" xfId="0"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0" fontId="14" fillId="0" borderId="49"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89"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7" xfId="0" applyFont="1" applyBorder="1" applyAlignment="1" applyProtection="1">
      <alignment horizontal="center" vertical="center"/>
    </xf>
    <xf numFmtId="178" fontId="14" fillId="0" borderId="194" xfId="8" applyNumberFormat="1" applyFont="1" applyBorder="1" applyAlignment="1" applyProtection="1">
      <alignment horizontal="right" vertical="center"/>
      <protection locked="0"/>
    </xf>
    <xf numFmtId="178" fontId="14" fillId="0" borderId="195" xfId="8" applyNumberFormat="1" applyFont="1" applyBorder="1" applyAlignment="1" applyProtection="1">
      <alignment horizontal="right" vertical="center"/>
      <protection locked="0"/>
    </xf>
    <xf numFmtId="0" fontId="14" fillId="0" borderId="42" xfId="0" applyFont="1" applyBorder="1" applyAlignment="1" applyProtection="1">
      <alignment horizontal="left" vertical="center" shrinkToFit="1"/>
    </xf>
    <xf numFmtId="0" fontId="14" fillId="0" borderId="66" xfId="0" applyFont="1" applyBorder="1" applyAlignment="1" applyProtection="1">
      <alignment horizontal="left" vertical="center" shrinkToFit="1"/>
    </xf>
    <xf numFmtId="0" fontId="14" fillId="0" borderId="62" xfId="0" applyFont="1" applyBorder="1" applyAlignment="1" applyProtection="1">
      <alignment horizontal="left" vertical="center" shrinkToFit="1"/>
    </xf>
    <xf numFmtId="0" fontId="14" fillId="0" borderId="39" xfId="0" applyFont="1" applyBorder="1" applyAlignment="1" applyProtection="1">
      <alignment horizontal="left" vertical="center" shrinkToFit="1"/>
    </xf>
    <xf numFmtId="0" fontId="14" fillId="0" borderId="64" xfId="0" applyFont="1" applyBorder="1" applyAlignment="1" applyProtection="1">
      <alignment horizontal="left" vertical="center" shrinkToFit="1"/>
    </xf>
    <xf numFmtId="0" fontId="14" fillId="0" borderId="61" xfId="0" applyFont="1" applyBorder="1" applyAlignment="1" applyProtection="1">
      <alignment horizontal="left" vertical="center" shrinkToFit="1"/>
    </xf>
    <xf numFmtId="0" fontId="14" fillId="0" borderId="132" xfId="0" applyFont="1" applyBorder="1" applyAlignment="1" applyProtection="1">
      <alignment vertical="center" shrinkToFit="1"/>
    </xf>
    <xf numFmtId="0" fontId="14" fillId="0" borderId="133" xfId="0" applyFont="1" applyBorder="1" applyAlignment="1" applyProtection="1">
      <alignment vertical="center" shrinkToFit="1"/>
    </xf>
    <xf numFmtId="0" fontId="14" fillId="0" borderId="134" xfId="0" applyFont="1" applyBorder="1" applyAlignment="1" applyProtection="1">
      <alignment vertical="center" shrinkToFit="1"/>
    </xf>
    <xf numFmtId="0" fontId="14" fillId="0" borderId="9" xfId="0" applyFont="1" applyBorder="1" applyAlignment="1" applyProtection="1">
      <alignment horizontal="center" vertical="center"/>
    </xf>
    <xf numFmtId="0" fontId="14" fillId="0" borderId="83" xfId="0" applyFont="1" applyBorder="1" applyAlignment="1" applyProtection="1">
      <alignment horizontal="center" vertical="center"/>
    </xf>
    <xf numFmtId="0" fontId="14" fillId="0" borderId="17" xfId="0" applyFont="1" applyBorder="1" applyAlignment="1" applyProtection="1">
      <alignment horizontal="center" vertical="center" shrinkToFit="1"/>
    </xf>
    <xf numFmtId="0" fontId="9" fillId="0" borderId="0" xfId="0" applyFont="1" applyAlignment="1" applyProtection="1">
      <alignment horizontal="left" vertical="center"/>
    </xf>
    <xf numFmtId="0" fontId="14" fillId="0" borderId="7"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91" xfId="0" applyFont="1" applyBorder="1" applyAlignment="1" applyProtection="1">
      <alignment horizontal="center" vertical="center"/>
    </xf>
    <xf numFmtId="0" fontId="14" fillId="6" borderId="0"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8" fillId="0" borderId="29"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14" fillId="0" borderId="36"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36" xfId="0" applyFont="1" applyBorder="1" applyAlignment="1" applyProtection="1">
      <alignment horizontal="center" vertical="center"/>
      <protection locked="0"/>
    </xf>
    <xf numFmtId="0" fontId="14" fillId="4" borderId="114" xfId="0" applyFont="1" applyFill="1" applyBorder="1" applyAlignment="1" applyProtection="1">
      <alignment horizontal="center" vertical="center"/>
    </xf>
    <xf numFmtId="0" fontId="14" fillId="4" borderId="36" xfId="0" applyFont="1" applyFill="1" applyBorder="1" applyAlignment="1" applyProtection="1">
      <alignment horizontal="center" vertical="center"/>
    </xf>
    <xf numFmtId="0" fontId="14" fillId="4" borderId="19" xfId="0" applyFont="1" applyFill="1" applyBorder="1" applyAlignment="1" applyProtection="1">
      <alignment horizontal="center" vertical="center"/>
    </xf>
    <xf numFmtId="0" fontId="8" fillId="0" borderId="6"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4" fillId="4" borderId="115" xfId="0" applyFont="1" applyFill="1" applyBorder="1" applyAlignment="1" applyProtection="1">
      <alignment horizontal="center" vertical="center"/>
    </xf>
    <xf numFmtId="0" fontId="14" fillId="4" borderId="116" xfId="0" applyFont="1" applyFill="1" applyBorder="1" applyAlignment="1" applyProtection="1">
      <alignment horizontal="center" vertical="center"/>
    </xf>
    <xf numFmtId="0" fontId="14" fillId="4" borderId="117" xfId="0" applyFont="1" applyFill="1" applyBorder="1" applyAlignment="1" applyProtection="1">
      <alignment horizontal="center" vertical="center"/>
    </xf>
    <xf numFmtId="0" fontId="14" fillId="2" borderId="7"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0" borderId="37" xfId="0" applyFont="1" applyBorder="1" applyAlignment="1" applyProtection="1">
      <alignment horizontal="center" vertical="center" shrinkToFit="1"/>
    </xf>
    <xf numFmtId="0" fontId="14" fillId="0" borderId="59"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82" xfId="0" applyFont="1" applyBorder="1" applyAlignment="1" applyProtection="1">
      <alignment horizontal="center" vertical="center" shrinkToFit="1"/>
    </xf>
    <xf numFmtId="0" fontId="17" fillId="0" borderId="77" xfId="0" applyFont="1" applyBorder="1" applyAlignment="1" applyProtection="1">
      <alignment horizontal="center" vertical="center"/>
    </xf>
    <xf numFmtId="0" fontId="17" fillId="0" borderId="76" xfId="0" applyFont="1" applyBorder="1" applyAlignment="1" applyProtection="1">
      <alignment horizontal="center" vertical="center"/>
    </xf>
    <xf numFmtId="0" fontId="17" fillId="0" borderId="78" xfId="0" applyFont="1" applyBorder="1" applyAlignment="1" applyProtection="1">
      <alignment horizontal="center" vertical="center"/>
    </xf>
    <xf numFmtId="0" fontId="14" fillId="0" borderId="6" xfId="0" applyFont="1" applyBorder="1" applyAlignment="1" applyProtection="1">
      <alignment horizontal="center" vertical="center" shrinkToFit="1"/>
    </xf>
    <xf numFmtId="0" fontId="14" fillId="0" borderId="36" xfId="0" applyFont="1" applyBorder="1" applyAlignment="1" applyProtection="1">
      <alignment horizontal="center" vertical="center" shrinkToFit="1"/>
    </xf>
    <xf numFmtId="0" fontId="14" fillId="0" borderId="19" xfId="0" applyFont="1" applyBorder="1" applyAlignment="1" applyProtection="1">
      <alignment horizontal="center" vertical="center" shrinkToFit="1"/>
    </xf>
    <xf numFmtId="0" fontId="14" fillId="0" borderId="36"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0" xfId="0" applyFont="1" applyBorder="1" applyAlignment="1" applyProtection="1">
      <alignment horizontal="center" vertical="center"/>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9" fillId="0" borderId="0" xfId="0" applyFont="1" applyAlignment="1" applyProtection="1">
      <alignment horizontal="center" vertical="center"/>
    </xf>
    <xf numFmtId="0" fontId="30" fillId="0" borderId="0" xfId="0" applyFont="1" applyAlignment="1" applyProtection="1">
      <alignment horizontal="center" vertical="center"/>
    </xf>
    <xf numFmtId="0" fontId="11" fillId="0" borderId="0" xfId="0" applyFont="1" applyAlignment="1" applyProtection="1">
      <alignment horizontal="center" vertical="center"/>
    </xf>
    <xf numFmtId="0" fontId="14" fillId="0" borderId="79"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8" fillId="0" borderId="11" xfId="0" applyFont="1" applyBorder="1" applyAlignment="1" applyProtection="1">
      <alignment horizontal="center" vertical="center" textRotation="255" shrinkToFit="1"/>
    </xf>
    <xf numFmtId="0" fontId="8" fillId="0" borderId="16" xfId="0" applyFont="1" applyBorder="1" applyAlignment="1" applyProtection="1">
      <alignment horizontal="center" vertical="center" textRotation="255" shrinkToFit="1"/>
    </xf>
    <xf numFmtId="0" fontId="8" fillId="0" borderId="21" xfId="0" applyFont="1" applyBorder="1" applyAlignment="1" applyProtection="1">
      <alignment horizontal="center" vertical="center" textRotation="255" shrinkToFit="1"/>
    </xf>
    <xf numFmtId="0" fontId="8" fillId="0" borderId="33" xfId="0" applyFont="1" applyBorder="1" applyAlignment="1" applyProtection="1">
      <alignment horizontal="center" vertical="center" textRotation="255" shrinkToFit="1"/>
    </xf>
    <xf numFmtId="0" fontId="8" fillId="0" borderId="46" xfId="0" applyFont="1" applyBorder="1" applyAlignment="1" applyProtection="1">
      <alignment horizontal="center" vertical="center" textRotation="255" shrinkToFit="1"/>
    </xf>
    <xf numFmtId="0" fontId="8" fillId="0" borderId="17" xfId="0" applyFont="1" applyBorder="1" applyAlignment="1" applyProtection="1">
      <alignment horizontal="center" vertical="center" textRotation="255" shrinkToFit="1"/>
    </xf>
    <xf numFmtId="0" fontId="14" fillId="2" borderId="31" xfId="0" applyFont="1" applyFill="1" applyBorder="1" applyAlignment="1" applyProtection="1">
      <alignment horizontal="center" vertical="center"/>
    </xf>
    <xf numFmtId="0" fontId="14" fillId="2" borderId="32"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33" xfId="0" applyFont="1" applyFill="1" applyBorder="1" applyAlignment="1" applyProtection="1">
      <alignment horizontal="center" vertical="center"/>
    </xf>
    <xf numFmtId="0" fontId="14" fillId="0" borderId="3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xf>
    <xf numFmtId="0" fontId="14" fillId="0" borderId="37"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85"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8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9"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72" xfId="0" applyFont="1" applyBorder="1" applyAlignment="1" applyProtection="1">
      <alignment horizontal="center" vertical="center"/>
    </xf>
    <xf numFmtId="0" fontId="14" fillId="0" borderId="79"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81" xfId="0" applyFont="1" applyBorder="1" applyAlignment="1" applyProtection="1">
      <alignment horizontal="center" vertical="center"/>
    </xf>
    <xf numFmtId="0" fontId="14" fillId="0" borderId="88" xfId="0" applyFont="1" applyBorder="1" applyAlignment="1" applyProtection="1">
      <alignment horizontal="center" vertical="center"/>
      <protection locked="0"/>
    </xf>
    <xf numFmtId="0" fontId="8" fillId="0" borderId="28" xfId="0" applyFont="1" applyBorder="1" applyAlignment="1" applyProtection="1">
      <alignment horizontal="center" vertical="center" textRotation="255"/>
    </xf>
    <xf numFmtId="0" fontId="8" fillId="0" borderId="18" xfId="0" applyFont="1" applyBorder="1" applyAlignment="1" applyProtection="1">
      <alignment horizontal="center" vertical="center" textRotation="255"/>
    </xf>
    <xf numFmtId="0" fontId="8" fillId="0" borderId="25"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27"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xf>
    <xf numFmtId="0" fontId="14" fillId="0" borderId="79" xfId="0" applyFont="1" applyBorder="1" applyAlignment="1" applyProtection="1">
      <alignment horizontal="center" vertical="center" shrinkToFit="1"/>
    </xf>
    <xf numFmtId="0" fontId="14" fillId="0" borderId="80" xfId="0" applyFont="1" applyBorder="1" applyAlignment="1" applyProtection="1">
      <alignment horizontal="center" vertical="center" shrinkToFit="1"/>
    </xf>
    <xf numFmtId="0" fontId="14" fillId="0" borderId="81" xfId="0" applyFont="1" applyBorder="1" applyAlignment="1" applyProtection="1">
      <alignment horizontal="center" vertical="center" shrinkToFit="1"/>
    </xf>
    <xf numFmtId="0" fontId="14" fillId="0" borderId="38"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0" xfId="0" applyFont="1" applyAlignment="1" applyProtection="1">
      <alignment horizontal="center" vertical="center"/>
    </xf>
    <xf numFmtId="0" fontId="8" fillId="0" borderId="23" xfId="0" applyFont="1" applyBorder="1" applyAlignment="1" applyProtection="1">
      <alignment horizontal="center" vertical="center"/>
      <protection locked="0"/>
    </xf>
    <xf numFmtId="0" fontId="8" fillId="0" borderId="30" xfId="0" applyFont="1" applyFill="1" applyBorder="1" applyAlignment="1" applyProtection="1">
      <alignment vertical="center"/>
      <protection locked="0"/>
    </xf>
    <xf numFmtId="0" fontId="8" fillId="0" borderId="118" xfId="0" applyFont="1" applyFill="1" applyBorder="1" applyAlignment="1" applyProtection="1">
      <alignment vertical="center"/>
      <protection locked="0"/>
    </xf>
    <xf numFmtId="0" fontId="8" fillId="0" borderId="69" xfId="0" applyFont="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125" xfId="0" applyFont="1" applyFill="1" applyBorder="1" applyAlignment="1" applyProtection="1">
      <alignment horizontal="center" vertical="center"/>
      <protection locked="0"/>
    </xf>
    <xf numFmtId="0" fontId="14" fillId="4" borderId="32" xfId="0" applyFont="1" applyFill="1" applyBorder="1" applyAlignment="1" applyProtection="1">
      <alignment horizontal="center" vertical="center" textRotation="255"/>
    </xf>
    <xf numFmtId="0" fontId="14" fillId="4" borderId="16"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33" xfId="0" applyFont="1" applyFill="1" applyBorder="1" applyAlignment="1" applyProtection="1">
      <alignment horizontal="center" vertical="center" textRotation="255"/>
    </xf>
    <xf numFmtId="0" fontId="17" fillId="0" borderId="60" xfId="0" applyFont="1" applyBorder="1" applyAlignment="1" applyProtection="1">
      <alignment horizontal="center" vertical="center"/>
    </xf>
    <xf numFmtId="0" fontId="17" fillId="0" borderId="57" xfId="0" applyFont="1" applyBorder="1" applyAlignment="1" applyProtection="1">
      <alignment horizontal="center" vertical="center"/>
    </xf>
    <xf numFmtId="0" fontId="17" fillId="0" borderId="74" xfId="0" applyFont="1" applyBorder="1" applyAlignment="1" applyProtection="1">
      <alignment horizontal="center" vertical="center"/>
    </xf>
    <xf numFmtId="0" fontId="17" fillId="0" borderId="75" xfId="0" applyFont="1" applyBorder="1" applyAlignment="1" applyProtection="1">
      <alignment horizontal="center" vertical="center"/>
    </xf>
    <xf numFmtId="0" fontId="17" fillId="0" borderId="94" xfId="0" applyFont="1" applyBorder="1" applyAlignment="1" applyProtection="1">
      <alignment horizontal="center" vertical="center"/>
    </xf>
    <xf numFmtId="0" fontId="17" fillId="0" borderId="93" xfId="0" applyFont="1" applyBorder="1" applyAlignment="1" applyProtection="1">
      <alignment horizontal="center" vertical="center"/>
    </xf>
    <xf numFmtId="0" fontId="17" fillId="0" borderId="92"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59" xfId="0" applyFont="1" applyBorder="1" applyAlignment="1" applyProtection="1">
      <alignment horizontal="center" vertical="center"/>
      <protection locked="0"/>
    </xf>
    <xf numFmtId="178" fontId="14" fillId="0" borderId="82" xfId="8" applyNumberFormat="1" applyFont="1" applyBorder="1" applyAlignment="1" applyProtection="1">
      <alignment horizontal="right" vertical="center"/>
      <protection locked="0"/>
    </xf>
    <xf numFmtId="178" fontId="14" fillId="0" borderId="95" xfId="8" applyNumberFormat="1" applyFont="1" applyBorder="1" applyAlignment="1" applyProtection="1">
      <alignment horizontal="right" vertical="center"/>
      <protection locked="0"/>
    </xf>
    <xf numFmtId="182" fontId="14" fillId="0" borderId="65" xfId="0" applyNumberFormat="1" applyFont="1" applyBorder="1" applyAlignment="1" applyProtection="1">
      <alignment horizontal="right" vertical="center"/>
      <protection locked="0"/>
    </xf>
    <xf numFmtId="1" fontId="14" fillId="0" borderId="37" xfId="0" applyNumberFormat="1" applyFont="1" applyBorder="1" applyAlignment="1" applyProtection="1">
      <alignment horizontal="right" vertical="center"/>
      <protection locked="0"/>
    </xf>
    <xf numFmtId="1" fontId="14" fillId="0" borderId="49" xfId="0" applyNumberFormat="1" applyFont="1" applyBorder="1" applyAlignment="1" applyProtection="1">
      <alignment horizontal="right" vertical="center"/>
      <protection locked="0"/>
    </xf>
    <xf numFmtId="1" fontId="14" fillId="0" borderId="39" xfId="0" applyNumberFormat="1" applyFont="1" applyBorder="1" applyAlignment="1" applyProtection="1">
      <alignment horizontal="right" vertical="center"/>
      <protection locked="0"/>
    </xf>
    <xf numFmtId="1" fontId="14" fillId="0" borderId="64" xfId="0" applyNumberFormat="1" applyFont="1" applyBorder="1" applyAlignment="1" applyProtection="1">
      <alignment horizontal="right" vertical="center"/>
      <protection locked="0"/>
    </xf>
    <xf numFmtId="1" fontId="14" fillId="0" borderId="61" xfId="0" applyNumberFormat="1" applyFont="1" applyBorder="1" applyAlignment="1" applyProtection="1">
      <alignment horizontal="right" vertical="center"/>
      <protection locked="0"/>
    </xf>
    <xf numFmtId="0" fontId="14" fillId="0" borderId="77" xfId="0" applyFont="1" applyBorder="1" applyAlignment="1" applyProtection="1">
      <alignment horizontal="center" vertical="center"/>
    </xf>
    <xf numFmtId="0" fontId="14" fillId="0" borderId="76" xfId="0" applyFont="1" applyBorder="1" applyAlignment="1" applyProtection="1">
      <alignment horizontal="center" vertical="center"/>
    </xf>
    <xf numFmtId="0" fontId="14" fillId="0" borderId="78" xfId="0" applyFont="1" applyBorder="1" applyAlignment="1" applyProtection="1">
      <alignment horizontal="center" vertical="center"/>
    </xf>
    <xf numFmtId="0" fontId="14" fillId="0" borderId="92" xfId="0" applyFont="1" applyBorder="1" applyAlignment="1" applyProtection="1">
      <alignment horizontal="center" vertical="center"/>
    </xf>
    <xf numFmtId="0" fontId="14" fillId="0" borderId="59" xfId="0" applyFont="1" applyBorder="1" applyAlignment="1" applyProtection="1">
      <alignment horizontal="center" vertical="center"/>
    </xf>
    <xf numFmtId="0" fontId="14" fillId="0" borderId="60" xfId="0" applyFont="1" applyBorder="1" applyAlignment="1" applyProtection="1">
      <alignment horizontal="center" vertical="center"/>
    </xf>
    <xf numFmtId="0" fontId="14" fillId="0" borderId="57"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83" xfId="0" applyFont="1" applyBorder="1" applyAlignment="1" applyProtection="1">
      <alignment horizontal="center" vertical="center"/>
    </xf>
    <xf numFmtId="182" fontId="14" fillId="0" borderId="196" xfId="0" applyNumberFormat="1" applyFont="1" applyBorder="1" applyAlignment="1" applyProtection="1">
      <alignment horizontal="right" vertical="center"/>
      <protection locked="0"/>
    </xf>
    <xf numFmtId="0" fontId="14" fillId="0" borderId="38" xfId="0" applyFont="1" applyBorder="1" applyAlignment="1" applyProtection="1">
      <alignment horizontal="center" vertical="center" shrinkToFit="1"/>
    </xf>
    <xf numFmtId="0" fontId="14" fillId="0" borderId="47" xfId="0" applyFont="1" applyBorder="1" applyAlignment="1" applyProtection="1">
      <alignment horizontal="center" vertical="center" shrinkToFit="1"/>
    </xf>
    <xf numFmtId="0" fontId="14" fillId="0" borderId="48" xfId="0" applyFont="1" applyBorder="1" applyAlignment="1" applyProtection="1">
      <alignment horizontal="center" vertical="center" shrinkToFit="1"/>
    </xf>
    <xf numFmtId="0" fontId="14" fillId="0" borderId="86" xfId="0" applyFont="1" applyBorder="1" applyAlignment="1" applyProtection="1">
      <alignment horizontal="center" vertical="center" shrinkToFit="1"/>
    </xf>
    <xf numFmtId="1" fontId="14" fillId="0" borderId="15" xfId="0" applyNumberFormat="1" applyFont="1" applyBorder="1" applyAlignment="1" applyProtection="1">
      <alignment horizontal="right" vertical="center"/>
      <protection locked="0"/>
    </xf>
    <xf numFmtId="179" fontId="14" fillId="0" borderId="65" xfId="0" applyNumberFormat="1" applyFont="1" applyBorder="1" applyAlignment="1" applyProtection="1">
      <alignment horizontal="right" vertical="center"/>
      <protection locked="0"/>
    </xf>
    <xf numFmtId="179" fontId="14" fillId="0" borderId="66" xfId="0" applyNumberFormat="1" applyFont="1" applyBorder="1" applyAlignment="1" applyProtection="1">
      <alignment horizontal="right" vertical="center"/>
      <protection locked="0"/>
    </xf>
    <xf numFmtId="179" fontId="14" fillId="0" borderId="62" xfId="0" applyNumberFormat="1" applyFont="1" applyBorder="1" applyAlignment="1" applyProtection="1">
      <alignment horizontal="right" vertical="center"/>
      <protection locked="0"/>
    </xf>
    <xf numFmtId="181" fontId="14" fillId="0" borderId="65" xfId="0" applyNumberFormat="1" applyFont="1" applyBorder="1" applyAlignment="1" applyProtection="1">
      <alignment horizontal="right" vertical="center"/>
      <protection locked="0"/>
    </xf>
    <xf numFmtId="0" fontId="14" fillId="6" borderId="37" xfId="0" applyFont="1" applyFill="1" applyBorder="1" applyAlignment="1">
      <alignment horizontal="center" vertical="center" shrinkToFit="1"/>
    </xf>
    <xf numFmtId="0" fontId="14" fillId="6" borderId="49"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47" xfId="0" applyFont="1" applyFill="1" applyBorder="1" applyAlignment="1">
      <alignment horizontal="center" vertical="center" shrinkToFit="1"/>
    </xf>
    <xf numFmtId="0" fontId="14" fillId="6" borderId="48" xfId="0" applyFont="1" applyFill="1" applyBorder="1" applyAlignment="1">
      <alignment horizontal="center" vertical="center" shrinkToFit="1"/>
    </xf>
    <xf numFmtId="0" fontId="14" fillId="6" borderId="86" xfId="0" applyFont="1" applyFill="1" applyBorder="1" applyAlignment="1">
      <alignment horizontal="center" vertical="center" shrinkToFit="1"/>
    </xf>
    <xf numFmtId="177" fontId="14" fillId="6" borderId="85" xfId="0" applyNumberFormat="1" applyFont="1" applyFill="1" applyBorder="1" applyAlignment="1">
      <alignment horizontal="center" vertical="center" shrinkToFit="1"/>
    </xf>
    <xf numFmtId="177" fontId="14" fillId="6" borderId="48" xfId="0" applyNumberFormat="1" applyFont="1" applyFill="1" applyBorder="1" applyAlignment="1">
      <alignment horizontal="center" vertical="center" shrinkToFit="1"/>
    </xf>
    <xf numFmtId="177" fontId="14" fillId="6" borderId="58" xfId="0" applyNumberFormat="1" applyFont="1" applyFill="1" applyBorder="1" applyAlignment="1">
      <alignment horizontal="center" vertical="center" shrinkToFit="1"/>
    </xf>
    <xf numFmtId="0" fontId="14" fillId="4" borderId="12" xfId="0" applyFont="1" applyFill="1" applyBorder="1" applyAlignment="1" applyProtection="1">
      <alignment horizontal="center" vertical="center" wrapText="1"/>
    </xf>
    <xf numFmtId="0" fontId="14" fillId="4" borderId="55" xfId="0" applyFont="1" applyFill="1" applyBorder="1" applyAlignment="1" applyProtection="1">
      <alignment horizontal="center" vertical="center" wrapText="1"/>
    </xf>
    <xf numFmtId="0" fontId="14" fillId="6" borderId="9" xfId="0" applyFont="1" applyFill="1" applyBorder="1" applyAlignment="1">
      <alignment horizontal="center" vertical="center" shrinkToFit="1"/>
    </xf>
    <xf numFmtId="0" fontId="14" fillId="6" borderId="13" xfId="0" applyFont="1" applyFill="1" applyBorder="1" applyAlignment="1">
      <alignment horizontal="center" vertical="center" shrinkToFit="1"/>
    </xf>
    <xf numFmtId="0" fontId="14" fillId="6" borderId="83" xfId="0" applyFont="1" applyFill="1" applyBorder="1" applyAlignment="1">
      <alignment horizontal="center" vertical="center" shrinkToFit="1"/>
    </xf>
    <xf numFmtId="0" fontId="14" fillId="6" borderId="89" xfId="0" applyNumberFormat="1" applyFont="1" applyFill="1" applyBorder="1" applyAlignment="1">
      <alignment horizontal="center" vertical="center" shrinkToFit="1"/>
    </xf>
    <xf numFmtId="0" fontId="14" fillId="6" borderId="13" xfId="0" applyNumberFormat="1" applyFont="1" applyFill="1" applyBorder="1" applyAlignment="1">
      <alignment horizontal="center" vertical="center" shrinkToFit="1"/>
    </xf>
    <xf numFmtId="0" fontId="14" fillId="6" borderId="17" xfId="0" applyNumberFormat="1" applyFont="1" applyFill="1" applyBorder="1" applyAlignment="1">
      <alignment horizontal="center" vertical="center" shrinkToFit="1"/>
    </xf>
    <xf numFmtId="0" fontId="14" fillId="6" borderId="32" xfId="0" applyFont="1" applyFill="1" applyBorder="1" applyAlignment="1" applyProtection="1">
      <alignment horizontal="center" vertical="center" wrapText="1"/>
    </xf>
    <xf numFmtId="0" fontId="14" fillId="6" borderId="32"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14" fillId="6" borderId="56" xfId="0" applyFont="1" applyFill="1" applyBorder="1" applyAlignment="1" applyProtection="1">
      <alignment horizontal="center" vertical="center"/>
    </xf>
    <xf numFmtId="0" fontId="14" fillId="6" borderId="0"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xf>
    <xf numFmtId="0" fontId="14" fillId="6" borderId="24" xfId="0" applyFont="1" applyFill="1" applyBorder="1" applyAlignment="1" applyProtection="1">
      <alignment horizontal="center" vertical="center"/>
    </xf>
    <xf numFmtId="0" fontId="14" fillId="6" borderId="13" xfId="0" applyFont="1" applyFill="1" applyBorder="1" applyAlignment="1" applyProtection="1">
      <alignment horizontal="center" vertical="center"/>
    </xf>
    <xf numFmtId="0" fontId="14" fillId="6" borderId="55" xfId="0" applyFont="1" applyFill="1" applyBorder="1" applyAlignment="1" applyProtection="1">
      <alignment horizontal="center" vertical="center"/>
    </xf>
    <xf numFmtId="0" fontId="14" fillId="6" borderId="31" xfId="0" applyFont="1" applyFill="1" applyBorder="1" applyAlignment="1">
      <alignment horizontal="center" vertical="center" textRotation="255" wrapText="1"/>
    </xf>
    <xf numFmtId="0" fontId="14" fillId="6" borderId="32" xfId="0" applyFont="1" applyFill="1" applyBorder="1" applyAlignment="1">
      <alignment horizontal="center" vertical="center" textRotation="255"/>
    </xf>
    <xf numFmtId="0" fontId="14" fillId="6" borderId="16" xfId="0" applyFont="1" applyFill="1" applyBorder="1" applyAlignment="1">
      <alignment horizontal="center" vertical="center" textRotation="255"/>
    </xf>
    <xf numFmtId="0" fontId="14" fillId="6" borderId="7" xfId="0" applyFont="1" applyFill="1" applyBorder="1" applyAlignment="1">
      <alignment horizontal="center" vertical="center" textRotation="255"/>
    </xf>
    <xf numFmtId="0" fontId="14" fillId="6" borderId="0" xfId="0" applyFont="1" applyFill="1" applyBorder="1" applyAlignment="1">
      <alignment horizontal="center" vertical="center" textRotation="255"/>
    </xf>
    <xf numFmtId="0" fontId="14" fillId="6" borderId="33" xfId="0" applyFont="1" applyFill="1" applyBorder="1" applyAlignment="1">
      <alignment horizontal="center" vertical="center" textRotation="255"/>
    </xf>
    <xf numFmtId="0" fontId="14" fillId="6" borderId="9" xfId="0" applyFont="1" applyFill="1" applyBorder="1" applyAlignment="1">
      <alignment horizontal="center" vertical="center" textRotation="255"/>
    </xf>
    <xf numFmtId="0" fontId="14" fillId="6" borderId="13" xfId="0" applyFont="1" applyFill="1" applyBorder="1" applyAlignment="1">
      <alignment horizontal="center" vertical="center" textRotation="255"/>
    </xf>
    <xf numFmtId="0" fontId="14" fillId="6" borderId="17" xfId="0" applyFont="1" applyFill="1" applyBorder="1" applyAlignment="1">
      <alignment horizontal="center" vertical="center" textRotation="255"/>
    </xf>
    <xf numFmtId="0" fontId="14" fillId="6" borderId="3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39" xfId="0" applyFont="1" applyFill="1" applyBorder="1" applyAlignment="1">
      <alignment horizontal="left" vertical="center" shrinkToFit="1"/>
    </xf>
    <xf numFmtId="0" fontId="14" fillId="6" borderId="64" xfId="0" applyFont="1" applyFill="1" applyBorder="1" applyAlignment="1">
      <alignment horizontal="left" vertical="center" shrinkToFit="1"/>
    </xf>
    <xf numFmtId="0" fontId="14" fillId="6" borderId="61" xfId="0" applyFont="1" applyFill="1" applyBorder="1" applyAlignment="1">
      <alignment horizontal="left" vertical="center" shrinkToFit="1"/>
    </xf>
    <xf numFmtId="0" fontId="11" fillId="0" borderId="6" xfId="0" applyFont="1" applyBorder="1" applyAlignment="1">
      <alignment horizontal="center" vertical="center"/>
    </xf>
    <xf numFmtId="0" fontId="11" fillId="0" borderId="36" xfId="0" applyFont="1" applyBorder="1" applyAlignment="1">
      <alignment horizontal="center" vertical="center"/>
    </xf>
    <xf numFmtId="0" fontId="11" fillId="0" borderId="19" xfId="0" applyFont="1" applyBorder="1" applyAlignment="1">
      <alignment horizontal="center" vertical="center"/>
    </xf>
    <xf numFmtId="0" fontId="14" fillId="0" borderId="57" xfId="0" applyFont="1" applyBorder="1" applyAlignment="1" applyProtection="1">
      <alignment horizontal="center" vertical="center" shrinkToFit="1"/>
    </xf>
    <xf numFmtId="0" fontId="14" fillId="6" borderId="39" xfId="0" applyFont="1" applyFill="1" applyBorder="1" applyAlignment="1">
      <alignment horizontal="center" vertical="center" shrinkToFit="1"/>
    </xf>
    <xf numFmtId="0" fontId="14" fillId="6" borderId="85" xfId="0" applyFont="1" applyFill="1" applyBorder="1" applyAlignment="1">
      <alignment horizontal="center" vertical="center" shrinkToFit="1"/>
    </xf>
    <xf numFmtId="0" fontId="14" fillId="6" borderId="32" xfId="0" applyFont="1" applyFill="1" applyBorder="1" applyAlignment="1">
      <alignment horizontal="center" vertical="center" textRotation="255" wrapText="1"/>
    </xf>
    <xf numFmtId="0" fontId="14" fillId="6" borderId="31"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7"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36" xfId="0" applyFont="1" applyFill="1" applyBorder="1" applyAlignment="1">
      <alignment horizontal="center" vertical="center" shrinkToFit="1"/>
    </xf>
    <xf numFmtId="0" fontId="14" fillId="6" borderId="19" xfId="0" applyFont="1" applyFill="1" applyBorder="1" applyAlignment="1">
      <alignment horizontal="center" vertical="center" shrinkToFit="1"/>
    </xf>
    <xf numFmtId="0" fontId="14" fillId="0" borderId="182" xfId="0" applyFont="1" applyBorder="1" applyAlignment="1" applyProtection="1">
      <alignment horizontal="center" vertical="center" shrinkToFit="1"/>
      <protection locked="0"/>
    </xf>
    <xf numFmtId="0" fontId="14" fillId="0" borderId="178" xfId="0" applyFont="1" applyBorder="1" applyAlignment="1" applyProtection="1">
      <alignment horizontal="center" vertical="center" shrinkToFit="1"/>
      <protection locked="0"/>
    </xf>
    <xf numFmtId="0" fontId="14" fillId="0" borderId="181" xfId="0" applyFont="1" applyBorder="1" applyAlignment="1">
      <alignment horizontal="center" vertical="center" shrinkToFit="1"/>
    </xf>
    <xf numFmtId="0" fontId="14" fillId="0" borderId="154" xfId="0" applyFont="1" applyBorder="1" applyAlignment="1">
      <alignment horizontal="center" vertical="center" shrinkToFit="1"/>
    </xf>
    <xf numFmtId="0" fontId="14" fillId="0" borderId="155" xfId="0" applyFont="1" applyBorder="1" applyAlignment="1">
      <alignment horizontal="center" vertical="center" shrinkToFit="1"/>
    </xf>
    <xf numFmtId="0" fontId="14" fillId="0" borderId="179" xfId="0" applyFont="1" applyBorder="1" applyAlignment="1" applyProtection="1">
      <alignment horizontal="center" vertical="center" shrinkToFit="1"/>
      <protection locked="0"/>
    </xf>
    <xf numFmtId="0" fontId="14" fillId="0" borderId="180" xfId="0" applyFont="1" applyBorder="1" applyAlignment="1" applyProtection="1">
      <alignment horizontal="center" vertical="center" shrinkToFit="1"/>
      <protection locked="0"/>
    </xf>
    <xf numFmtId="0" fontId="14" fillId="0" borderId="185" xfId="0" applyFont="1" applyBorder="1" applyAlignment="1">
      <alignment horizontal="center" vertical="center" shrinkToFit="1"/>
    </xf>
    <xf numFmtId="0" fontId="14" fillId="0" borderId="164" xfId="0" applyFont="1" applyBorder="1" applyAlignment="1">
      <alignment horizontal="center" vertical="center" shrinkToFit="1"/>
    </xf>
    <xf numFmtId="0" fontId="14" fillId="0" borderId="186" xfId="0" applyFont="1" applyBorder="1" applyAlignment="1">
      <alignment horizontal="center" vertical="center" shrinkToFit="1"/>
    </xf>
    <xf numFmtId="0" fontId="14" fillId="0" borderId="187" xfId="0" applyFont="1" applyBorder="1" applyAlignment="1" applyProtection="1">
      <alignment horizontal="center" vertical="center" shrinkToFit="1"/>
      <protection locked="0"/>
    </xf>
    <xf numFmtId="0" fontId="14" fillId="0" borderId="188" xfId="0" applyFont="1" applyBorder="1" applyAlignment="1" applyProtection="1">
      <alignment horizontal="center" vertical="center" shrinkToFit="1"/>
      <protection locked="0"/>
    </xf>
    <xf numFmtId="0" fontId="14" fillId="6" borderId="189" xfId="0" applyFont="1" applyFill="1" applyBorder="1" applyAlignment="1">
      <alignment horizontal="center" vertical="center" shrinkToFit="1"/>
    </xf>
    <xf numFmtId="0" fontId="14" fillId="6" borderId="142" xfId="0" applyFont="1" applyFill="1" applyBorder="1" applyAlignment="1">
      <alignment horizontal="center" vertical="center" shrinkToFit="1"/>
    </xf>
    <xf numFmtId="0" fontId="14" fillId="6" borderId="164" xfId="0" applyFont="1" applyFill="1" applyBorder="1" applyAlignment="1">
      <alignment horizontal="center" vertical="center" shrinkToFit="1"/>
    </xf>
    <xf numFmtId="0" fontId="14" fillId="6" borderId="142" xfId="0" applyFont="1" applyFill="1" applyBorder="1" applyAlignment="1" applyProtection="1">
      <alignment horizontal="left" vertical="center" shrinkToFit="1"/>
      <protection locked="0"/>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22" xfId="0" applyFont="1" applyFill="1" applyBorder="1" applyAlignment="1">
      <alignment horizontal="center" vertical="center"/>
    </xf>
    <xf numFmtId="0" fontId="14" fillId="0" borderId="174" xfId="0" applyFont="1" applyBorder="1" applyAlignment="1" applyProtection="1">
      <alignment horizontal="center" vertical="center" shrinkToFit="1"/>
      <protection locked="0"/>
    </xf>
    <xf numFmtId="0" fontId="14" fillId="0" borderId="182" xfId="0" applyFont="1" applyBorder="1" applyAlignment="1">
      <alignment horizontal="center" vertical="center" shrinkToFit="1"/>
    </xf>
    <xf numFmtId="0" fontId="14" fillId="0" borderId="183" xfId="0" applyFont="1" applyBorder="1" applyAlignment="1" applyProtection="1">
      <alignment horizontal="center" vertical="center" shrinkToFit="1"/>
      <protection locked="0"/>
    </xf>
    <xf numFmtId="0" fontId="14" fillId="0" borderId="184" xfId="0" applyFont="1" applyBorder="1" applyAlignment="1" applyProtection="1">
      <alignment horizontal="center" vertical="center" shrinkToFit="1"/>
      <protection locked="0"/>
    </xf>
    <xf numFmtId="0" fontId="14" fillId="0" borderId="86" xfId="0" applyFont="1" applyBorder="1" applyAlignment="1">
      <alignment horizontal="left" vertical="center" shrinkToFit="1"/>
    </xf>
    <xf numFmtId="0" fontId="14" fillId="0" borderId="68" xfId="0" applyFont="1" applyBorder="1" applyAlignment="1">
      <alignment horizontal="left" vertical="center" shrinkToFit="1"/>
    </xf>
    <xf numFmtId="0" fontId="14" fillId="0" borderId="63" xfId="0" applyFont="1" applyBorder="1" applyAlignment="1">
      <alignment horizontal="left" vertical="center" shrinkToFit="1"/>
    </xf>
    <xf numFmtId="1" fontId="14" fillId="0" borderId="47" xfId="0" applyNumberFormat="1" applyFont="1" applyBorder="1" applyAlignment="1" applyProtection="1">
      <alignment horizontal="right" vertical="center"/>
      <protection locked="0"/>
    </xf>
    <xf numFmtId="1" fontId="14" fillId="0" borderId="48" xfId="0" applyNumberFormat="1" applyFont="1" applyBorder="1" applyAlignment="1" applyProtection="1">
      <alignment horizontal="right" vertical="center"/>
      <protection locked="0"/>
    </xf>
    <xf numFmtId="1" fontId="14" fillId="0" borderId="86" xfId="0" applyNumberFormat="1" applyFont="1" applyBorder="1" applyAlignment="1" applyProtection="1">
      <alignment horizontal="right" vertical="center"/>
      <protection locked="0"/>
    </xf>
    <xf numFmtId="1" fontId="14" fillId="0" borderId="85" xfId="0" applyNumberFormat="1" applyFont="1" applyBorder="1" applyAlignment="1" applyProtection="1">
      <alignment horizontal="right" vertical="center"/>
      <protection locked="0"/>
    </xf>
    <xf numFmtId="1" fontId="14" fillId="0" borderId="58" xfId="0" applyNumberFormat="1" applyFont="1" applyBorder="1" applyAlignment="1" applyProtection="1">
      <alignment horizontal="right" vertical="center"/>
      <protection locked="0"/>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7" xfId="0" applyFont="1" applyFill="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5" borderId="31" xfId="0" applyFont="1" applyFill="1" applyBorder="1" applyAlignment="1">
      <alignment horizontal="center" vertical="center"/>
    </xf>
    <xf numFmtId="0" fontId="14" fillId="0" borderId="4"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180" xfId="0" applyFont="1" applyBorder="1" applyAlignment="1">
      <alignment horizontal="center" vertical="center" shrinkToFit="1"/>
    </xf>
    <xf numFmtId="0" fontId="14" fillId="6" borderId="142" xfId="0" applyFont="1" applyFill="1" applyBorder="1" applyAlignment="1" applyProtection="1">
      <alignment horizontal="center" vertical="center" shrinkToFit="1"/>
      <protection locked="0"/>
    </xf>
    <xf numFmtId="0" fontId="14" fillId="0" borderId="178" xfId="0" applyFont="1" applyBorder="1" applyAlignment="1">
      <alignment horizontal="center" vertical="center" shrinkToFit="1"/>
    </xf>
    <xf numFmtId="0" fontId="14" fillId="0" borderId="175" xfId="0" applyFont="1" applyBorder="1" applyAlignment="1">
      <alignment horizontal="center" vertical="center" shrinkToFit="1"/>
    </xf>
    <xf numFmtId="0" fontId="14" fillId="0" borderId="42" xfId="0" applyFont="1" applyBorder="1" applyAlignment="1">
      <alignment horizontal="left" vertical="center" shrinkToFit="1"/>
    </xf>
    <xf numFmtId="0" fontId="14" fillId="0" borderId="66" xfId="0" applyFont="1" applyBorder="1" applyAlignment="1">
      <alignment horizontal="left" vertical="center" shrinkToFit="1"/>
    </xf>
    <xf numFmtId="0" fontId="14" fillId="0" borderId="62" xfId="0" applyFont="1" applyBorder="1" applyAlignment="1">
      <alignment horizontal="left" vertical="center" shrinkToFit="1"/>
    </xf>
    <xf numFmtId="1" fontId="14" fillId="0" borderId="40" xfId="0" applyNumberFormat="1" applyFont="1" applyBorder="1" applyAlignment="1" applyProtection="1">
      <alignment horizontal="right" vertical="center"/>
      <protection locked="0"/>
    </xf>
    <xf numFmtId="1" fontId="14" fillId="0" borderId="51" xfId="0" applyNumberFormat="1" applyFont="1" applyBorder="1" applyAlignment="1" applyProtection="1">
      <alignment horizontal="right" vertical="center"/>
      <protection locked="0"/>
    </xf>
    <xf numFmtId="1" fontId="14" fillId="0" borderId="42" xfId="0" applyNumberFormat="1" applyFont="1" applyBorder="1" applyAlignment="1" applyProtection="1">
      <alignment horizontal="right" vertical="center"/>
      <protection locked="0"/>
    </xf>
    <xf numFmtId="1" fontId="14" fillId="0" borderId="73" xfId="0" applyNumberFormat="1" applyFont="1" applyBorder="1" applyAlignment="1" applyProtection="1">
      <alignment horizontal="right" vertical="center"/>
      <protection locked="0"/>
    </xf>
    <xf numFmtId="1" fontId="14" fillId="0" borderId="41" xfId="0" applyNumberFormat="1" applyFont="1" applyBorder="1" applyAlignment="1" applyProtection="1">
      <alignment horizontal="right" vertical="center"/>
      <protection locked="0"/>
    </xf>
    <xf numFmtId="0" fontId="16" fillId="4" borderId="7"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3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29" fillId="0" borderId="174" xfId="0" applyFont="1" applyBorder="1" applyAlignment="1" applyProtection="1">
      <alignment horizontal="center" vertical="center" shrinkToFit="1"/>
      <protection locked="0"/>
    </xf>
    <xf numFmtId="0" fontId="29" fillId="0" borderId="178" xfId="0" applyFont="1" applyBorder="1" applyAlignment="1" applyProtection="1">
      <alignment horizontal="center" vertical="center" shrinkToFit="1"/>
      <protection locked="0"/>
    </xf>
    <xf numFmtId="0" fontId="29" fillId="0" borderId="179" xfId="0" applyFont="1" applyBorder="1" applyAlignment="1" applyProtection="1">
      <alignment horizontal="center" vertical="center" shrinkToFit="1"/>
      <protection locked="0"/>
    </xf>
    <xf numFmtId="0" fontId="29" fillId="0" borderId="180" xfId="0" applyFont="1" applyBorder="1" applyAlignment="1" applyProtection="1">
      <alignment horizontal="center" vertical="center" shrinkToFit="1"/>
      <protection locked="0"/>
    </xf>
    <xf numFmtId="0" fontId="14" fillId="6" borderId="49" xfId="0" applyFont="1" applyFill="1" applyBorder="1" applyAlignment="1">
      <alignment horizontal="left" vertical="center"/>
    </xf>
    <xf numFmtId="0" fontId="14" fillId="0" borderId="176" xfId="0" applyFont="1" applyBorder="1" applyAlignment="1" applyProtection="1">
      <alignment horizontal="center" vertical="center" shrinkToFit="1"/>
      <protection locked="0"/>
    </xf>
    <xf numFmtId="0" fontId="14" fillId="0" borderId="177" xfId="0" applyFont="1" applyBorder="1" applyAlignment="1" applyProtection="1">
      <alignment horizontal="center" vertical="center" shrinkToFit="1"/>
      <protection locked="0"/>
    </xf>
    <xf numFmtId="0" fontId="14" fillId="6" borderId="89" xfId="0" applyFont="1" applyFill="1" applyBorder="1" applyAlignment="1">
      <alignment horizontal="left" vertical="center"/>
    </xf>
    <xf numFmtId="0" fontId="14" fillId="6" borderId="13" xfId="0" applyFont="1" applyFill="1" applyBorder="1" applyAlignment="1">
      <alignment horizontal="left" vertical="center"/>
    </xf>
    <xf numFmtId="0" fontId="14" fillId="6" borderId="0" xfId="0" applyFont="1" applyFill="1" applyAlignment="1">
      <alignment horizontal="left" vertical="center"/>
    </xf>
    <xf numFmtId="0" fontId="14" fillId="6" borderId="0" xfId="0" applyFont="1" applyFill="1" applyAlignment="1">
      <alignment horizontal="right" vertical="center"/>
    </xf>
    <xf numFmtId="0" fontId="14" fillId="6" borderId="0" xfId="0" applyFont="1" applyFill="1" applyAlignment="1" applyProtection="1">
      <alignment horizontal="center" vertical="center"/>
      <protection locked="0"/>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7" xfId="0" applyFont="1" applyFill="1" applyBorder="1" applyAlignment="1">
      <alignment horizontal="center" vertical="center"/>
    </xf>
    <xf numFmtId="0" fontId="14" fillId="0" borderId="175" xfId="0" applyFont="1" applyBorder="1" applyAlignment="1" applyProtection="1">
      <alignment horizontal="center" vertical="center" shrinkToFit="1"/>
      <protection locked="0"/>
    </xf>
    <xf numFmtId="0" fontId="14" fillId="6" borderId="72" xfId="0" applyFont="1" applyFill="1" applyBorder="1" applyAlignment="1">
      <alignment vertical="center"/>
    </xf>
    <xf numFmtId="0" fontId="14" fillId="6" borderId="49" xfId="0" applyFont="1" applyFill="1" applyBorder="1" applyAlignment="1">
      <alignment vertical="center"/>
    </xf>
    <xf numFmtId="0" fontId="14" fillId="6" borderId="49" xfId="0" applyFont="1" applyFill="1" applyBorder="1" applyAlignment="1">
      <alignment horizontal="right" vertical="center"/>
    </xf>
    <xf numFmtId="0" fontId="14" fillId="0" borderId="47" xfId="0" applyFont="1" applyBorder="1" applyAlignment="1">
      <alignment vertical="center" shrinkToFit="1"/>
    </xf>
    <xf numFmtId="0" fontId="14" fillId="0" borderId="48" xfId="0" applyFont="1" applyBorder="1" applyAlignment="1">
      <alignment vertical="center" shrinkToFit="1"/>
    </xf>
    <xf numFmtId="0" fontId="14" fillId="0" borderId="58" xfId="0" applyFont="1" applyBorder="1" applyAlignment="1">
      <alignment vertical="center" shrinkToFit="1"/>
    </xf>
    <xf numFmtId="178" fontId="14" fillId="0" borderId="63" xfId="8" applyNumberFormat="1" applyFont="1" applyBorder="1" applyAlignment="1" applyProtection="1">
      <alignment horizontal="right" vertical="center"/>
      <protection locked="0"/>
    </xf>
    <xf numFmtId="0" fontId="14" fillId="0" borderId="132" xfId="0" applyFont="1" applyBorder="1" applyAlignment="1">
      <alignment vertical="center" shrinkToFit="1"/>
    </xf>
    <xf numFmtId="0" fontId="14" fillId="0" borderId="133" xfId="0" applyFont="1" applyBorder="1" applyAlignment="1">
      <alignment vertical="center" shrinkToFit="1"/>
    </xf>
    <xf numFmtId="0" fontId="14" fillId="0" borderId="134" xfId="0" applyFont="1" applyBorder="1" applyAlignment="1">
      <alignment vertical="center" shrinkToFit="1"/>
    </xf>
    <xf numFmtId="178" fontId="14" fillId="0" borderId="135" xfId="8" applyNumberFormat="1" applyFont="1" applyBorder="1" applyAlignment="1" applyProtection="1">
      <alignment horizontal="right" vertical="center"/>
      <protection locked="0"/>
    </xf>
    <xf numFmtId="178" fontId="14" fillId="0" borderId="136" xfId="8" applyNumberFormat="1" applyFont="1" applyBorder="1" applyAlignment="1" applyProtection="1">
      <alignment horizontal="right" vertical="center"/>
      <protection locked="0"/>
    </xf>
    <xf numFmtId="178" fontId="14" fillId="0" borderId="137" xfId="8" applyNumberFormat="1" applyFont="1" applyBorder="1" applyAlignment="1" applyProtection="1">
      <alignment horizontal="right" vertical="center"/>
      <protection locked="0"/>
    </xf>
    <xf numFmtId="0" fontId="26" fillId="0" borderId="40" xfId="0" applyFont="1" applyBorder="1" applyAlignment="1" applyProtection="1">
      <alignment horizontal="center" vertical="center" wrapText="1"/>
      <protection locked="0"/>
    </xf>
    <xf numFmtId="0" fontId="26" fillId="0" borderId="51"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14" fillId="0" borderId="111" xfId="0" applyFont="1" applyBorder="1" applyAlignment="1">
      <alignment vertical="center" shrinkToFit="1"/>
    </xf>
    <xf numFmtId="0" fontId="14" fillId="0" borderId="52" xfId="0" applyFont="1" applyBorder="1" applyAlignment="1">
      <alignment vertical="center" shrinkToFit="1"/>
    </xf>
    <xf numFmtId="0" fontId="14" fillId="0" borderId="44" xfId="0" applyFont="1" applyBorder="1" applyAlignment="1">
      <alignment vertical="center" shrinkToFit="1"/>
    </xf>
    <xf numFmtId="182" fontId="14" fillId="0" borderId="129" xfId="0" applyNumberFormat="1" applyFont="1" applyBorder="1" applyAlignment="1" applyProtection="1">
      <alignment horizontal="right" vertical="center"/>
      <protection locked="0"/>
    </xf>
    <xf numFmtId="182" fontId="14" fillId="0" borderId="130" xfId="0" applyNumberFormat="1" applyFont="1" applyBorder="1" applyAlignment="1" applyProtection="1">
      <alignment horizontal="right" vertical="center"/>
      <protection locked="0"/>
    </xf>
    <xf numFmtId="182" fontId="14" fillId="0" borderId="131" xfId="0" applyNumberFormat="1" applyFont="1" applyBorder="1" applyAlignment="1" applyProtection="1">
      <alignment horizontal="right" vertical="center"/>
      <protection locked="0"/>
    </xf>
    <xf numFmtId="0" fontId="14" fillId="0" borderId="40" xfId="0" applyFont="1" applyBorder="1" applyAlignment="1">
      <alignment vertical="center" shrinkToFit="1"/>
    </xf>
    <xf numFmtId="0" fontId="14" fillId="0" borderId="51" xfId="0" applyFont="1" applyBorder="1" applyAlignment="1">
      <alignment vertical="center" shrinkToFit="1"/>
    </xf>
    <xf numFmtId="0" fontId="14" fillId="0" borderId="41" xfId="0" applyFont="1" applyBorder="1" applyAlignment="1">
      <alignment vertical="center" shrinkToFit="1"/>
    </xf>
    <xf numFmtId="183" fontId="14" fillId="0" borderId="42" xfId="0" applyNumberFormat="1" applyFont="1" applyBorder="1" applyAlignment="1" applyProtection="1">
      <alignment horizontal="right" vertical="center"/>
      <protection locked="0"/>
    </xf>
    <xf numFmtId="180" fontId="14" fillId="0" borderId="42" xfId="0" applyNumberFormat="1" applyFont="1" applyBorder="1" applyAlignment="1" applyProtection="1">
      <alignment horizontal="right" vertical="center"/>
      <protection locked="0"/>
    </xf>
    <xf numFmtId="181" fontId="14" fillId="0" borderId="42" xfId="0" applyNumberFormat="1" applyFont="1" applyBorder="1" applyAlignment="1" applyProtection="1">
      <alignment horizontal="right" vertical="center"/>
      <protection locked="0"/>
    </xf>
    <xf numFmtId="0" fontId="16" fillId="0" borderId="111" xfId="0" applyFont="1" applyBorder="1" applyAlignment="1">
      <alignment horizontal="center" wrapText="1"/>
    </xf>
    <xf numFmtId="0" fontId="16" fillId="0" borderId="52" xfId="0" applyFont="1" applyBorder="1" applyAlignment="1">
      <alignment horizontal="center" wrapText="1"/>
    </xf>
    <xf numFmtId="0" fontId="16" fillId="0" borderId="44" xfId="0" applyFont="1" applyBorder="1" applyAlignment="1">
      <alignment horizontal="center" wrapText="1"/>
    </xf>
    <xf numFmtId="0" fontId="16" fillId="0" borderId="7" xfId="0" applyFont="1" applyBorder="1" applyAlignment="1">
      <alignment horizontal="center" wrapText="1"/>
    </xf>
    <xf numFmtId="0" fontId="16" fillId="0" borderId="0" xfId="0" applyFont="1" applyBorder="1" applyAlignment="1">
      <alignment horizontal="center" wrapText="1"/>
    </xf>
    <xf numFmtId="0" fontId="16" fillId="0" borderId="33" xfId="0" applyFont="1" applyBorder="1" applyAlignment="1">
      <alignment horizontal="center" wrapText="1"/>
    </xf>
    <xf numFmtId="0" fontId="16" fillId="0" borderId="9" xfId="0" applyFont="1" applyBorder="1" applyAlignment="1">
      <alignment horizontal="center" wrapText="1"/>
    </xf>
    <xf numFmtId="0" fontId="16" fillId="0" borderId="13" xfId="0" applyFont="1" applyBorder="1" applyAlignment="1">
      <alignment horizontal="center" wrapText="1"/>
    </xf>
    <xf numFmtId="0" fontId="16" fillId="0" borderId="17" xfId="0" applyFont="1" applyBorder="1" applyAlignment="1">
      <alignment horizontal="center" wrapText="1"/>
    </xf>
    <xf numFmtId="179" fontId="14" fillId="0" borderId="42" xfId="0" applyNumberFormat="1" applyFont="1" applyBorder="1" applyAlignment="1" applyProtection="1">
      <alignment horizontal="right" vertical="center"/>
      <protection locked="0"/>
    </xf>
    <xf numFmtId="0" fontId="16" fillId="0" borderId="170" xfId="0" applyFont="1" applyBorder="1" applyAlignment="1" applyProtection="1">
      <alignment horizontal="center" vertical="center" textRotation="255" wrapText="1"/>
      <protection locked="0"/>
    </xf>
    <xf numFmtId="0" fontId="16" fillId="0" borderId="171" xfId="0" applyFont="1" applyBorder="1" applyAlignment="1" applyProtection="1">
      <alignment horizontal="center" vertical="center" textRotation="255" wrapText="1"/>
      <protection locked="0"/>
    </xf>
    <xf numFmtId="0" fontId="16" fillId="0" borderId="172" xfId="0" applyFont="1" applyBorder="1" applyAlignment="1" applyProtection="1">
      <alignment horizontal="center" vertical="center" textRotation="255" wrapText="1"/>
      <protection locked="0"/>
    </xf>
    <xf numFmtId="0" fontId="16" fillId="0" borderId="173" xfId="0" applyFont="1" applyBorder="1" applyAlignment="1" applyProtection="1">
      <alignment horizontal="center" vertical="center" textRotation="255" wrapText="1"/>
      <protection locked="0"/>
    </xf>
    <xf numFmtId="0" fontId="16" fillId="0" borderId="5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 xfId="0" applyFont="1" applyBorder="1" applyAlignment="1">
      <alignment horizontal="center" vertical="center" wrapText="1"/>
    </xf>
    <xf numFmtId="182" fontId="14" fillId="0" borderId="42" xfId="0" applyNumberFormat="1" applyFont="1" applyBorder="1" applyAlignment="1" applyProtection="1">
      <alignment horizontal="right" vertical="center"/>
      <protection locked="0"/>
    </xf>
    <xf numFmtId="0" fontId="16" fillId="0" borderId="166" xfId="0" applyFont="1" applyBorder="1" applyAlignment="1" applyProtection="1">
      <alignment horizontal="center" vertical="center" textRotation="255" wrapText="1"/>
      <protection locked="0"/>
    </xf>
    <xf numFmtId="0" fontId="16" fillId="0" borderId="167" xfId="0" applyFont="1" applyBorder="1" applyAlignment="1" applyProtection="1">
      <alignment horizontal="center" vertical="center" textRotation="255" wrapText="1"/>
      <protection locked="0"/>
    </xf>
    <xf numFmtId="0" fontId="16" fillId="0" borderId="161" xfId="0" applyFont="1" applyBorder="1" applyAlignment="1" applyProtection="1">
      <alignment horizontal="center" vertical="center" textRotation="255" wrapText="1"/>
      <protection locked="0"/>
    </xf>
    <xf numFmtId="0" fontId="16" fillId="0" borderId="162" xfId="0" applyFont="1" applyBorder="1" applyAlignment="1" applyProtection="1">
      <alignment horizontal="center" vertical="center" textRotation="255" wrapText="1"/>
      <protection locked="0"/>
    </xf>
    <xf numFmtId="0" fontId="16"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39" xfId="0" applyFont="1" applyBorder="1" applyAlignment="1">
      <alignment horizontal="left" vertical="center" shrinkToFit="1"/>
    </xf>
    <xf numFmtId="0" fontId="14" fillId="0" borderId="64" xfId="0" applyFont="1" applyBorder="1" applyAlignment="1">
      <alignment horizontal="left" vertical="center" shrinkToFit="1"/>
    </xf>
    <xf numFmtId="0" fontId="14" fillId="0" borderId="61" xfId="0" applyFont="1" applyBorder="1" applyAlignment="1">
      <alignment horizontal="left" vertical="center" shrinkToFit="1"/>
    </xf>
    <xf numFmtId="1" fontId="14" fillId="0" borderId="72" xfId="0" applyNumberFormat="1" applyFont="1" applyBorder="1" applyAlignment="1" applyProtection="1">
      <alignment horizontal="right" vertical="center"/>
      <protection locked="0"/>
    </xf>
    <xf numFmtId="1" fontId="14" fillId="0" borderId="38" xfId="0" applyNumberFormat="1" applyFont="1" applyBorder="1" applyAlignment="1" applyProtection="1">
      <alignment horizontal="right" vertical="center"/>
      <protection locked="0"/>
    </xf>
    <xf numFmtId="0" fontId="14" fillId="0" borderId="37" xfId="0" applyFont="1" applyBorder="1" applyAlignment="1">
      <alignment vertical="center" shrinkToFit="1"/>
    </xf>
    <xf numFmtId="0" fontId="14" fillId="0" borderId="49" xfId="0" applyFont="1" applyBorder="1" applyAlignment="1">
      <alignment vertical="center" shrinkToFit="1"/>
    </xf>
    <xf numFmtId="0" fontId="14" fillId="0" borderId="38" xfId="0" applyFont="1" applyBorder="1" applyAlignment="1">
      <alignment vertical="center" shrinkToFit="1"/>
    </xf>
    <xf numFmtId="0" fontId="14" fillId="4" borderId="32"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7" xfId="0" applyFont="1" applyBorder="1" applyAlignment="1">
      <alignment horizontal="center" vertical="center" shrinkToFit="1"/>
    </xf>
    <xf numFmtId="0" fontId="17" fillId="0" borderId="77" xfId="0" applyFont="1" applyBorder="1" applyAlignment="1">
      <alignment horizontal="center"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14" fillId="7" borderId="168" xfId="0" applyFont="1" applyFill="1" applyBorder="1" applyAlignment="1" applyProtection="1">
      <alignment horizontal="center" vertical="center"/>
      <protection locked="0"/>
    </xf>
    <xf numFmtId="0" fontId="14" fillId="7" borderId="169" xfId="0" applyFont="1" applyFill="1" applyBorder="1" applyAlignment="1" applyProtection="1">
      <alignment horizontal="center" vertical="center"/>
      <protection locked="0"/>
    </xf>
    <xf numFmtId="0" fontId="14" fillId="7" borderId="141" xfId="0" applyFont="1" applyFill="1" applyBorder="1" applyAlignment="1" applyProtection="1">
      <alignment horizontal="center" vertical="center"/>
      <protection locked="0"/>
    </xf>
    <xf numFmtId="0" fontId="14" fillId="7" borderId="143" xfId="0" applyFont="1" applyFill="1" applyBorder="1" applyAlignment="1" applyProtection="1">
      <alignment horizontal="center" vertical="center"/>
      <protection locked="0"/>
    </xf>
    <xf numFmtId="0" fontId="14" fillId="6" borderId="0" xfId="0" applyFont="1" applyFill="1" applyAlignment="1">
      <alignment horizontal="center" vertical="center" wrapText="1"/>
    </xf>
    <xf numFmtId="0" fontId="14" fillId="6" borderId="0" xfId="0" applyFont="1" applyFill="1" applyAlignment="1">
      <alignment horizontal="center" vertical="center"/>
    </xf>
    <xf numFmtId="0" fontId="14" fillId="6" borderId="24" xfId="0" applyFont="1" applyFill="1" applyBorder="1" applyAlignment="1">
      <alignment horizontal="center" vertical="center"/>
    </xf>
    <xf numFmtId="0" fontId="14" fillId="6" borderId="55" xfId="0" applyFont="1" applyFill="1" applyBorder="1" applyAlignment="1">
      <alignment horizontal="center" vertical="center"/>
    </xf>
    <xf numFmtId="0" fontId="8" fillId="0" borderId="11"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33"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20" xfId="0" applyFont="1" applyBorder="1" applyAlignment="1">
      <alignment horizontal="center" vertical="center" textRotation="255"/>
    </xf>
    <xf numFmtId="0" fontId="14" fillId="4" borderId="31" xfId="0" applyFont="1" applyFill="1" applyBorder="1" applyAlignment="1">
      <alignment horizontal="center" vertical="center" textRotation="255" wrapText="1"/>
    </xf>
    <xf numFmtId="0" fontId="14" fillId="4" borderId="32" xfId="0" applyFont="1" applyFill="1" applyBorder="1" applyAlignment="1">
      <alignment horizontal="center" vertical="center" textRotation="255"/>
    </xf>
    <xf numFmtId="0" fontId="14" fillId="4" borderId="16" xfId="0" applyFont="1" applyFill="1" applyBorder="1" applyAlignment="1">
      <alignment horizontal="center" vertical="center" textRotation="255"/>
    </xf>
    <xf numFmtId="0" fontId="14" fillId="4" borderId="7" xfId="0" applyFont="1" applyFill="1" applyBorder="1" applyAlignment="1">
      <alignment horizontal="center" vertical="center" textRotation="255"/>
    </xf>
    <xf numFmtId="0" fontId="14" fillId="4" borderId="0" xfId="0" applyFont="1" applyFill="1" applyAlignment="1">
      <alignment horizontal="center" vertical="center" textRotation="255"/>
    </xf>
    <xf numFmtId="0" fontId="14" fillId="4" borderId="33" xfId="0" applyFont="1" applyFill="1" applyBorder="1" applyAlignment="1">
      <alignment horizontal="center" vertical="center" textRotation="255"/>
    </xf>
    <xf numFmtId="0" fontId="14" fillId="0" borderId="32" xfId="0" applyFont="1" applyBorder="1" applyAlignment="1">
      <alignment horizontal="center" vertical="center"/>
    </xf>
    <xf numFmtId="0" fontId="14" fillId="0" borderId="13" xfId="0" applyFont="1" applyBorder="1" applyAlignment="1">
      <alignment horizontal="center" vertical="center"/>
    </xf>
    <xf numFmtId="0" fontId="14" fillId="0" borderId="3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38" xfId="0" applyFont="1" applyBorder="1" applyAlignment="1">
      <alignment horizontal="center" vertical="center" shrinkToFit="1"/>
    </xf>
    <xf numFmtId="0" fontId="14" fillId="4" borderId="32" xfId="0" applyFont="1" applyFill="1" applyBorder="1" applyAlignment="1">
      <alignment horizontal="center" vertical="center" textRotation="255" wrapText="1"/>
    </xf>
    <xf numFmtId="0" fontId="14" fillId="4" borderId="16" xfId="0" applyFont="1" applyFill="1" applyBorder="1" applyAlignment="1">
      <alignment horizontal="center" vertical="center" textRotation="255" wrapText="1"/>
    </xf>
    <xf numFmtId="0" fontId="14" fillId="4" borderId="7" xfId="0" applyFont="1" applyFill="1" applyBorder="1" applyAlignment="1">
      <alignment horizontal="center" vertical="center" textRotation="255" wrapText="1"/>
    </xf>
    <xf numFmtId="0" fontId="14" fillId="4" borderId="0" xfId="0" applyFont="1" applyFill="1" applyAlignment="1">
      <alignment horizontal="center" vertical="center" textRotation="255" wrapText="1"/>
    </xf>
    <xf numFmtId="0" fontId="14" fillId="4" borderId="33" xfId="0" applyFont="1" applyFill="1" applyBorder="1" applyAlignment="1">
      <alignment horizontal="center" vertical="center" textRotation="255" wrapText="1"/>
    </xf>
    <xf numFmtId="0" fontId="14" fillId="4" borderId="9" xfId="0" applyFont="1" applyFill="1" applyBorder="1" applyAlignment="1">
      <alignment horizontal="center" vertical="center" textRotation="255" wrapText="1"/>
    </xf>
    <xf numFmtId="0" fontId="14" fillId="4" borderId="13" xfId="0" applyFont="1" applyFill="1" applyBorder="1" applyAlignment="1">
      <alignment horizontal="center" vertical="center" textRotation="255" wrapText="1"/>
    </xf>
    <xf numFmtId="0" fontId="14" fillId="4" borderId="17" xfId="0" applyFont="1" applyFill="1" applyBorder="1" applyAlignment="1">
      <alignment horizontal="center" vertical="center" textRotation="255" wrapText="1"/>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94" xfId="0" applyFont="1" applyBorder="1" applyAlignment="1">
      <alignment horizontal="center" vertical="center"/>
    </xf>
    <xf numFmtId="0" fontId="14" fillId="0" borderId="9" xfId="0" applyFont="1" applyBorder="1" applyAlignment="1">
      <alignment horizontal="center" vertical="center" shrinkToFit="1"/>
    </xf>
    <xf numFmtId="0" fontId="17" fillId="0" borderId="13" xfId="0" applyFont="1" applyBorder="1" applyAlignment="1">
      <alignment horizontal="center" vertical="center"/>
    </xf>
    <xf numFmtId="0" fontId="17" fillId="0" borderId="83" xfId="0" applyFont="1" applyBorder="1" applyAlignment="1">
      <alignment horizontal="center" vertical="center"/>
    </xf>
    <xf numFmtId="0" fontId="14" fillId="0" borderId="60" xfId="0" applyFont="1" applyBorder="1" applyAlignment="1">
      <alignment horizontal="center" vertical="center" shrinkToFit="1"/>
    </xf>
    <xf numFmtId="0" fontId="14" fillId="0" borderId="57" xfId="0" applyFont="1" applyBorder="1" applyAlignment="1">
      <alignment horizontal="center" vertical="center" shrinkToFit="1"/>
    </xf>
    <xf numFmtId="0" fontId="17" fillId="0" borderId="60" xfId="0" applyFont="1" applyBorder="1" applyAlignment="1">
      <alignment horizontal="center" vertical="center"/>
    </xf>
    <xf numFmtId="0" fontId="17" fillId="0" borderId="57"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9" xfId="0" applyFont="1" applyBorder="1" applyAlignment="1">
      <alignment horizontal="center" vertical="center"/>
    </xf>
    <xf numFmtId="0" fontId="14" fillId="0" borderId="83" xfId="0" applyFont="1" applyBorder="1" applyAlignment="1">
      <alignment horizontal="center" vertical="center"/>
    </xf>
    <xf numFmtId="0" fontId="14" fillId="0" borderId="77" xfId="0" applyFont="1" applyBorder="1" applyAlignment="1">
      <alignment horizontal="center" vertical="center"/>
    </xf>
    <xf numFmtId="0" fontId="14" fillId="0" borderId="76" xfId="0" applyFont="1" applyBorder="1" applyAlignment="1">
      <alignment horizontal="center" vertical="center"/>
    </xf>
    <xf numFmtId="0" fontId="14" fillId="0" borderId="78" xfId="0" applyFont="1" applyBorder="1" applyAlignment="1">
      <alignment horizontal="center" vertical="center"/>
    </xf>
    <xf numFmtId="0" fontId="14" fillId="0" borderId="92" xfId="0" applyFont="1" applyBorder="1" applyAlignment="1">
      <alignment horizontal="center" vertical="center"/>
    </xf>
    <xf numFmtId="0" fontId="14" fillId="0" borderId="83" xfId="0" applyFont="1" applyBorder="1" applyAlignment="1">
      <alignment horizontal="center" vertical="center" shrinkToFi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0" borderId="6"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6"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14" fillId="0" borderId="19" xfId="0" applyFont="1" applyBorder="1" applyAlignment="1">
      <alignment horizontal="center" vertical="center"/>
    </xf>
    <xf numFmtId="0" fontId="14" fillId="4" borderId="7"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33" xfId="0" applyFont="1" applyFill="1" applyBorder="1" applyAlignment="1">
      <alignment horizontal="center" vertical="center" wrapText="1"/>
    </xf>
    <xf numFmtId="0" fontId="14" fillId="7" borderId="166" xfId="0" applyFont="1" applyFill="1" applyBorder="1" applyAlignment="1" applyProtection="1">
      <alignment horizontal="center" vertical="center"/>
      <protection locked="0"/>
    </xf>
    <xf numFmtId="0" fontId="14" fillId="7" borderId="167" xfId="0" applyFont="1" applyFill="1" applyBorder="1" applyAlignment="1" applyProtection="1">
      <alignment horizontal="center" vertical="center"/>
      <protection locked="0"/>
    </xf>
    <xf numFmtId="0" fontId="14" fillId="7" borderId="161" xfId="0" applyFont="1" applyFill="1" applyBorder="1" applyAlignment="1" applyProtection="1">
      <alignment horizontal="center" vertical="center"/>
      <protection locked="0"/>
    </xf>
    <xf numFmtId="0" fontId="14" fillId="7" borderId="162" xfId="0" applyFont="1" applyFill="1" applyBorder="1" applyAlignment="1" applyProtection="1">
      <alignment horizontal="center" vertical="center"/>
      <protection locked="0"/>
    </xf>
    <xf numFmtId="0" fontId="14" fillId="6" borderId="32" xfId="0" applyFont="1" applyFill="1" applyBorder="1" applyAlignment="1">
      <alignment horizontal="center" vertical="center" wrapText="1"/>
    </xf>
    <xf numFmtId="0" fontId="14" fillId="6" borderId="12" xfId="0" applyFont="1" applyFill="1" applyBorder="1" applyAlignment="1">
      <alignment horizontal="center" vertical="center"/>
    </xf>
    <xf numFmtId="0" fontId="14" fillId="6" borderId="60" xfId="0" applyFont="1" applyFill="1" applyBorder="1" applyAlignment="1">
      <alignment horizontal="center" vertical="center"/>
    </xf>
    <xf numFmtId="0" fontId="14" fillId="6" borderId="56" xfId="0" applyFont="1" applyFill="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79"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42" xfId="0" applyFont="1" applyBorder="1" applyAlignment="1">
      <alignment horizontal="center" vertical="center" shrinkToFit="1"/>
    </xf>
    <xf numFmtId="0" fontId="16" fillId="0" borderId="0" xfId="0" applyFont="1" applyAlignment="1">
      <alignment horizontal="center" vertical="center"/>
    </xf>
    <xf numFmtId="0" fontId="16" fillId="0" borderId="24" xfId="0" applyFont="1" applyBorder="1" applyAlignment="1">
      <alignment horizontal="center" vertical="center"/>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9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156" xfId="0" applyFont="1" applyBorder="1" applyAlignment="1" applyProtection="1">
      <alignment horizontal="center" vertical="center" shrinkToFit="1"/>
      <protection locked="0"/>
    </xf>
    <xf numFmtId="0" fontId="16" fillId="0" borderId="157" xfId="0" applyFont="1" applyBorder="1" applyAlignment="1" applyProtection="1">
      <alignment horizontal="center" vertical="center" shrinkToFit="1"/>
      <protection locked="0"/>
    </xf>
    <xf numFmtId="0" fontId="16" fillId="0" borderId="158" xfId="0" applyFont="1" applyBorder="1" applyAlignment="1" applyProtection="1">
      <alignment horizontal="center" vertical="center" shrinkToFit="1"/>
      <protection locked="0"/>
    </xf>
    <xf numFmtId="0" fontId="14" fillId="0" borderId="85" xfId="0" applyFont="1" applyBorder="1" applyAlignment="1">
      <alignment horizontal="center" vertical="center"/>
    </xf>
    <xf numFmtId="0" fontId="14" fillId="0" borderId="48" xfId="0" applyFont="1" applyBorder="1" applyAlignment="1">
      <alignment horizontal="center" vertical="center"/>
    </xf>
    <xf numFmtId="0" fontId="14" fillId="0" borderId="86" xfId="0" applyFont="1" applyBorder="1" applyAlignment="1">
      <alignment horizontal="center" vertical="center"/>
    </xf>
    <xf numFmtId="0" fontId="14" fillId="0" borderId="89" xfId="0" applyFont="1" applyBorder="1" applyAlignment="1">
      <alignment horizontal="center" vertical="center"/>
    </xf>
    <xf numFmtId="0" fontId="14" fillId="0" borderId="163" xfId="0" applyFont="1" applyBorder="1" applyAlignment="1" applyProtection="1">
      <alignment horizontal="center" vertical="center" shrinkToFit="1"/>
      <protection locked="0"/>
    </xf>
    <xf numFmtId="0" fontId="14" fillId="0" borderId="164" xfId="0" applyFont="1" applyBorder="1" applyAlignment="1" applyProtection="1">
      <alignment horizontal="center" vertical="center" shrinkToFit="1"/>
      <protection locked="0"/>
    </xf>
    <xf numFmtId="0" fontId="14" fillId="0" borderId="165" xfId="0" applyFont="1" applyBorder="1" applyAlignment="1" applyProtection="1">
      <alignment horizontal="center" vertical="center" shrinkToFit="1"/>
      <protection locked="0"/>
    </xf>
    <xf numFmtId="0" fontId="14" fillId="0" borderId="159" xfId="0" applyFont="1" applyBorder="1" applyAlignment="1" applyProtection="1">
      <alignment horizontal="center" vertical="center" shrinkToFit="1"/>
      <protection locked="0"/>
    </xf>
    <xf numFmtId="0" fontId="14" fillId="0" borderId="160" xfId="0" applyFont="1" applyBorder="1" applyAlignment="1" applyProtection="1">
      <alignment horizontal="center" vertical="center" shrinkToFit="1"/>
      <protection locked="0"/>
    </xf>
    <xf numFmtId="0" fontId="14" fillId="0" borderId="17" xfId="0" applyFont="1" applyBorder="1" applyAlignment="1">
      <alignment horizontal="center" vertical="center"/>
    </xf>
    <xf numFmtId="0" fontId="8" fillId="0" borderId="11" xfId="0" applyFont="1" applyBorder="1" applyAlignment="1">
      <alignment horizontal="center" vertical="center" textRotation="255" shrinkToFit="1"/>
    </xf>
    <xf numFmtId="0" fontId="8" fillId="0" borderId="16" xfId="0" applyFont="1" applyBorder="1" applyAlignment="1">
      <alignment horizontal="center" vertical="center" textRotation="255" shrinkToFit="1"/>
    </xf>
    <xf numFmtId="0" fontId="8" fillId="0" borderId="21" xfId="0" applyFont="1" applyBorder="1" applyAlignment="1">
      <alignment horizontal="center" vertical="center" textRotation="255" shrinkToFit="1"/>
    </xf>
    <xf numFmtId="0" fontId="8" fillId="0" borderId="33" xfId="0" applyFont="1" applyBorder="1" applyAlignment="1">
      <alignment horizontal="center" vertical="center" textRotation="255" shrinkToFit="1"/>
    </xf>
    <xf numFmtId="0" fontId="8" fillId="0" borderId="46"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33" xfId="0" applyFont="1" applyFill="1" applyBorder="1" applyAlignment="1">
      <alignment horizontal="center" vertical="center"/>
    </xf>
    <xf numFmtId="0" fontId="14" fillId="0" borderId="37" xfId="0" applyFont="1" applyBorder="1" applyAlignment="1">
      <alignment horizontal="center" vertical="center"/>
    </xf>
    <xf numFmtId="0" fontId="14" fillId="0" borderId="49" xfId="0" applyFont="1" applyBorder="1" applyAlignment="1">
      <alignment horizontal="center" vertical="center"/>
    </xf>
    <xf numFmtId="0" fontId="14" fillId="0" borderId="39" xfId="0" applyFont="1" applyBorder="1" applyAlignment="1">
      <alignment horizontal="center" vertical="center"/>
    </xf>
    <xf numFmtId="0" fontId="14" fillId="0" borderId="72" xfId="0" applyFont="1" applyBorder="1" applyAlignment="1">
      <alignment horizontal="center" vertical="center"/>
    </xf>
    <xf numFmtId="0" fontId="14" fillId="0" borderId="43" xfId="0" applyFont="1" applyBorder="1" applyAlignment="1">
      <alignment horizontal="center" vertical="center"/>
    </xf>
    <xf numFmtId="0" fontId="14" fillId="0" borderId="16" xfId="0" applyFont="1" applyBorder="1" applyAlignment="1">
      <alignment horizontal="center" vertical="center"/>
    </xf>
    <xf numFmtId="0" fontId="14" fillId="0" borderId="39" xfId="0" applyFont="1" applyBorder="1" applyAlignment="1">
      <alignment horizontal="center" vertical="center" shrinkToFit="1"/>
    </xf>
    <xf numFmtId="0" fontId="14" fillId="0" borderId="153" xfId="0" applyFont="1" applyBorder="1" applyAlignment="1" applyProtection="1">
      <alignment horizontal="center" vertical="center" shrinkToFit="1"/>
      <protection locked="0"/>
    </xf>
    <xf numFmtId="0" fontId="14" fillId="0" borderId="154" xfId="0" applyFont="1" applyBorder="1" applyAlignment="1" applyProtection="1">
      <alignment horizontal="center" vertical="center" shrinkToFit="1"/>
      <protection locked="0"/>
    </xf>
    <xf numFmtId="0" fontId="14" fillId="0" borderId="155" xfId="0" applyFont="1" applyBorder="1" applyAlignment="1" applyProtection="1">
      <alignment horizontal="center" vertical="center" shrinkToFit="1"/>
      <protection locked="0"/>
    </xf>
    <xf numFmtId="0" fontId="14" fillId="0" borderId="59" xfId="0" applyFont="1" applyBorder="1" applyAlignment="1">
      <alignment horizontal="center" vertical="center" shrinkToFit="1"/>
    </xf>
    <xf numFmtId="0" fontId="14" fillId="0" borderId="82" xfId="0" applyFont="1" applyBorder="1" applyAlignment="1">
      <alignment horizontal="center" vertical="center" shrinkToFit="1"/>
    </xf>
    <xf numFmtId="0" fontId="14" fillId="0" borderId="161" xfId="0" applyFont="1" applyBorder="1" applyAlignment="1" applyProtection="1">
      <alignment horizontal="center" vertical="center" shrinkToFit="1"/>
      <protection locked="0"/>
    </xf>
    <xf numFmtId="0" fontId="14" fillId="0" borderId="162" xfId="0" applyFont="1" applyBorder="1" applyAlignment="1" applyProtection="1">
      <alignment horizontal="center" vertical="center" shrinkToFit="1"/>
      <protection locked="0"/>
    </xf>
    <xf numFmtId="0" fontId="14" fillId="0" borderId="0" xfId="0" applyFont="1" applyAlignment="1">
      <alignment horizontal="center" vertical="center" shrinkToFit="1"/>
    </xf>
    <xf numFmtId="0" fontId="14" fillId="0" borderId="33"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6" xfId="0" applyFont="1" applyBorder="1" applyAlignment="1">
      <alignment horizontal="center" vertical="center" shrinkToFit="1"/>
    </xf>
    <xf numFmtId="0" fontId="14" fillId="10" borderId="115" xfId="0" applyFont="1" applyFill="1" applyBorder="1" applyAlignment="1">
      <alignment horizontal="center" vertical="center" wrapText="1"/>
    </xf>
    <xf numFmtId="0" fontId="14" fillId="10" borderId="116" xfId="0" applyFont="1" applyFill="1" applyBorder="1" applyAlignment="1">
      <alignment horizontal="center" vertical="center" wrapText="1"/>
    </xf>
    <xf numFmtId="0" fontId="14" fillId="10" borderId="11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36" fillId="10" borderId="115" xfId="0" applyFont="1" applyFill="1" applyBorder="1" applyAlignment="1">
      <alignment horizontal="center" vertical="center"/>
    </xf>
    <xf numFmtId="0" fontId="36" fillId="10" borderId="116" xfId="0" applyFont="1" applyFill="1" applyBorder="1" applyAlignment="1">
      <alignment horizontal="center" vertical="center"/>
    </xf>
    <xf numFmtId="0" fontId="36" fillId="10" borderId="191" xfId="0" applyFont="1" applyFill="1" applyBorder="1" applyAlignment="1">
      <alignment horizontal="center" vertical="center"/>
    </xf>
    <xf numFmtId="0" fontId="36" fillId="10" borderId="7"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24" xfId="0" applyFont="1" applyFill="1" applyBorder="1" applyAlignment="1">
      <alignment horizontal="center" vertical="center"/>
    </xf>
    <xf numFmtId="0" fontId="8" fillId="0" borderId="28"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5" xfId="0" applyFont="1" applyBorder="1" applyAlignment="1">
      <alignment horizontal="center" vertical="center" textRotation="255"/>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0" borderId="38" xfId="0" applyFont="1" applyBorder="1" applyAlignment="1">
      <alignment horizontal="center" vertical="center"/>
    </xf>
    <xf numFmtId="0" fontId="14" fillId="0" borderId="151" xfId="0" applyFont="1" applyBorder="1" applyAlignment="1" applyProtection="1">
      <alignment horizontal="center" vertical="center"/>
      <protection locked="0"/>
    </xf>
    <xf numFmtId="0" fontId="14" fillId="0" borderId="36" xfId="0" applyFont="1" applyBorder="1" applyAlignment="1">
      <alignment horizontal="left"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91" xfId="0" applyFont="1" applyBorder="1" applyAlignment="1">
      <alignment horizontal="center" vertical="center"/>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left" vertical="center"/>
    </xf>
    <xf numFmtId="0" fontId="14" fillId="0" borderId="146" xfId="0" applyFont="1" applyBorder="1" applyAlignment="1" applyProtection="1">
      <alignment horizontal="center" vertical="center"/>
      <protection locked="0"/>
    </xf>
    <xf numFmtId="0" fontId="14" fillId="4" borderId="34"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29" xfId="0" applyFont="1" applyFill="1" applyBorder="1" applyAlignment="1">
      <alignment horizontal="center" vertical="center"/>
    </xf>
    <xf numFmtId="0" fontId="28" fillId="0" borderId="138" xfId="0" applyFont="1" applyBorder="1" applyAlignment="1" applyProtection="1">
      <alignment horizontal="center" vertical="center"/>
      <protection locked="0"/>
    </xf>
    <xf numFmtId="0" fontId="28" fillId="0" borderId="139" xfId="0" applyFont="1" applyBorder="1" applyAlignment="1" applyProtection="1">
      <alignment horizontal="center" vertical="center"/>
      <protection locked="0"/>
    </xf>
    <xf numFmtId="0" fontId="28" fillId="0" borderId="140" xfId="0" applyFont="1" applyBorder="1" applyAlignment="1" applyProtection="1">
      <alignment horizontal="center" vertical="center"/>
      <protection locked="0"/>
    </xf>
    <xf numFmtId="0" fontId="14" fillId="4" borderId="116" xfId="0" applyFont="1" applyFill="1" applyBorder="1" applyAlignment="1">
      <alignment horizontal="center" vertical="center"/>
    </xf>
    <xf numFmtId="0" fontId="14" fillId="4" borderId="117" xfId="0" applyFont="1" applyFill="1" applyBorder="1" applyAlignment="1">
      <alignment horizontal="center" vertical="center"/>
    </xf>
    <xf numFmtId="0" fontId="8" fillId="0" borderId="30" xfId="0" applyFont="1" applyBorder="1" applyAlignment="1" applyProtection="1">
      <alignment vertical="center"/>
      <protection locked="0"/>
    </xf>
    <xf numFmtId="0" fontId="8" fillId="0" borderId="118" xfId="0" applyFont="1" applyBorder="1" applyAlignment="1" applyProtection="1">
      <alignment vertical="center"/>
      <protection locked="0"/>
    </xf>
    <xf numFmtId="0" fontId="14" fillId="4" borderId="114" xfId="0" applyFont="1" applyFill="1" applyBorder="1" applyAlignment="1">
      <alignment horizontal="center" vertical="center"/>
    </xf>
    <xf numFmtId="0" fontId="14" fillId="4" borderId="36" xfId="0" applyFont="1" applyFill="1" applyBorder="1" applyAlignment="1">
      <alignment horizontal="center" vertical="center"/>
    </xf>
    <xf numFmtId="0" fontId="8" fillId="0" borderId="141" xfId="0" applyFont="1" applyBorder="1" applyAlignment="1" applyProtection="1">
      <alignment horizontal="center" vertical="center"/>
      <protection locked="0"/>
    </xf>
    <xf numFmtId="0" fontId="8" fillId="0" borderId="142" xfId="0" applyFont="1" applyBorder="1" applyAlignment="1" applyProtection="1">
      <alignment horizontal="center" vertical="center"/>
      <protection locked="0"/>
    </xf>
    <xf numFmtId="0" fontId="8" fillId="0" borderId="143" xfId="0" applyFont="1" applyBorder="1" applyAlignment="1" applyProtection="1">
      <alignment horizontal="center" vertical="center"/>
      <protection locked="0"/>
    </xf>
    <xf numFmtId="0" fontId="14" fillId="4" borderId="26" xfId="0" applyFont="1" applyFill="1" applyBorder="1" applyAlignment="1">
      <alignment horizontal="center" vertical="center"/>
    </xf>
    <xf numFmtId="0" fontId="14" fillId="4" borderId="22" xfId="0" applyFont="1" applyFill="1" applyBorder="1" applyAlignment="1">
      <alignment horizontal="center" vertical="center"/>
    </xf>
    <xf numFmtId="0" fontId="8" fillId="0" borderId="144"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left" vertical="center"/>
    </xf>
    <xf numFmtId="0" fontId="30" fillId="0" borderId="0" xfId="0" applyFont="1" applyAlignment="1">
      <alignment horizontal="center" vertical="center"/>
    </xf>
    <xf numFmtId="0" fontId="9" fillId="0" borderId="112" xfId="0" applyFont="1" applyFill="1" applyBorder="1" applyAlignment="1">
      <alignment horizontal="center" vertical="center"/>
    </xf>
    <xf numFmtId="0" fontId="9" fillId="0" borderId="113" xfId="0" applyFont="1" applyFill="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25" fillId="8" borderId="6"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19"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19" xfId="0" applyFont="1" applyFill="1" applyBorder="1" applyAlignment="1">
      <alignment horizontal="center" vertical="center"/>
    </xf>
    <xf numFmtId="0" fontId="14" fillId="0" borderId="0"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cellXfs>
  <cellStyles count="9">
    <cellStyle name="パーセント" xfId="8" builtinId="5"/>
    <cellStyle name="パーセント 2" xfId="7" xr:uid="{31BFA451-F25F-4609-9A78-3572C7ECB007}"/>
    <cellStyle name="標準" xfId="0" builtinId="0"/>
    <cellStyle name="標準 2" xfId="1" xr:uid="{00000000-0005-0000-0000-000003000000}"/>
    <cellStyle name="標準 2 2" xfId="2" xr:uid="{00000000-0005-0000-0000-000004000000}"/>
    <cellStyle name="標準 2 3" xfId="5" xr:uid="{071518C2-ED03-41A8-8642-0A654F3FF473}"/>
    <cellStyle name="標準 3" xfId="3" xr:uid="{B841F85D-E0CF-47D3-BA89-1215ECFB9295}"/>
    <cellStyle name="標準 3 2" xfId="4" xr:uid="{4318595B-1E1D-42CF-91E6-1ABF17AD0DD2}"/>
    <cellStyle name="標準 4" xfId="6" xr:uid="{8B1882B0-7FEB-4C4E-834C-3D088F808A40}"/>
  </cellStyles>
  <dxfs count="14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ont>
        <color rgb="FFFF0000"/>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rgb="FFFF0000"/>
        </patternFill>
      </fill>
    </dxf>
    <dxf>
      <font>
        <b/>
        <i/>
        <color theme="0"/>
      </font>
      <fill>
        <patternFill>
          <bgColor rgb="FFFF0000"/>
        </patternFill>
      </fill>
    </dxf>
    <dxf>
      <fill>
        <patternFill>
          <fgColor theme="9" tint="0.79998168889431442"/>
          <bgColor theme="9" tint="0.79998168889431442"/>
        </patternFill>
      </fill>
    </dxf>
    <dxf>
      <fill>
        <patternFill>
          <bgColor theme="9" tint="0.79998168889431442"/>
        </patternFill>
      </fill>
    </dxf>
    <dxf>
      <font>
        <b/>
        <i/>
        <color theme="0"/>
      </font>
      <fill>
        <patternFill>
          <bgColor rgb="FFFF0000"/>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color theme="0"/>
      </font>
      <fill>
        <patternFill>
          <bgColor rgb="FFFF0000"/>
        </patternFill>
      </fill>
    </dxf>
    <dxf>
      <fill>
        <patternFill>
          <fgColor theme="9" tint="0.79998168889431442"/>
          <bgColor theme="9" tint="0.79998168889431442"/>
        </patternFill>
      </fill>
    </dxf>
    <dxf>
      <font>
        <color theme="9" tint="0.79998168889431442"/>
      </font>
    </dxf>
    <dxf>
      <font>
        <b/>
        <i/>
        <color theme="0"/>
      </font>
      <fill>
        <patternFill>
          <bgColor rgb="FFFF0000"/>
        </patternFill>
      </fill>
    </dxf>
    <dxf>
      <font>
        <b/>
        <i/>
        <color theme="0"/>
      </font>
      <fill>
        <patternFill>
          <bgColor rgb="FFFF0000"/>
        </patternFill>
      </fill>
    </dxf>
    <dxf>
      <fill>
        <patternFill>
          <fgColor theme="9" tint="0.79998168889431442"/>
          <bgColor theme="9" tint="0.79998168889431442"/>
        </patternFill>
      </fill>
    </dxf>
    <dxf>
      <fill>
        <patternFill>
          <bgColor theme="9" tint="0.79998168889431442"/>
        </patternFill>
      </fill>
    </dxf>
    <dxf>
      <font>
        <b/>
        <i/>
        <color theme="0"/>
      </font>
      <fill>
        <patternFill>
          <bgColor rgb="FFFF0000"/>
        </patternFill>
      </fill>
    </dxf>
    <dxf>
      <font>
        <color rgb="FF9C0006"/>
      </font>
      <fill>
        <patternFill>
          <bgColor rgb="FFFFC7CE"/>
        </patternFill>
      </fill>
    </dxf>
    <dxf>
      <font>
        <b/>
        <i/>
        <color theme="0"/>
      </font>
      <fill>
        <patternFill>
          <bgColor rgb="FFFF0000"/>
        </patternFill>
      </fill>
    </dxf>
    <dxf>
      <font>
        <b/>
        <i/>
        <color theme="0"/>
      </font>
      <fill>
        <patternFill>
          <bgColor rgb="FFFF0000"/>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b/>
        <i/>
        <color theme="0"/>
      </font>
      <fill>
        <patternFill>
          <bgColor rgb="FFFF0000"/>
        </patternFill>
      </fill>
    </dxf>
    <dxf>
      <font>
        <b/>
        <i/>
        <color theme="0"/>
      </font>
      <fill>
        <patternFill>
          <bgColor rgb="FFFF0000"/>
        </patternFill>
      </fill>
    </dxf>
    <dxf>
      <fill>
        <patternFill>
          <fgColor theme="9" tint="0.79995117038483843"/>
          <bgColor theme="9" tint="0.79998168889431442"/>
        </patternFill>
      </fill>
    </dxf>
    <dxf>
      <font>
        <color theme="9" tint="0.79998168889431442"/>
      </font>
      <fill>
        <patternFill>
          <fgColor theme="9" tint="0.79995117038483843"/>
          <bgColor theme="9" tint="0.79998168889431442"/>
        </patternFill>
      </fill>
    </dxf>
    <dxf>
      <fill>
        <patternFill>
          <bgColor rgb="FFFFC7CE"/>
        </patternFill>
      </fill>
    </dxf>
    <dxf>
      <font>
        <b/>
        <i/>
        <color theme="0"/>
      </font>
      <fill>
        <patternFill>
          <bgColor rgb="FFFF0000"/>
        </patternFill>
      </fill>
    </dxf>
    <dxf>
      <font>
        <color rgb="FF9C0006"/>
      </font>
      <fill>
        <patternFill>
          <bgColor rgb="FFFFC7CE"/>
        </patternFill>
      </fill>
    </dxf>
    <dxf>
      <fill>
        <patternFill>
          <bgColor theme="9" tint="0.79998168889431442"/>
        </patternFill>
      </fill>
    </dxf>
    <dxf>
      <font>
        <color theme="9" tint="0.79998168889431442"/>
      </font>
    </dxf>
    <dxf>
      <font>
        <color theme="0"/>
      </font>
    </dxf>
    <dxf>
      <fill>
        <patternFill>
          <fgColor theme="9" tint="0.79998168889431442"/>
          <bgColor theme="9" tint="0.79998168889431442"/>
        </patternFill>
      </fill>
    </dxf>
    <dxf>
      <font>
        <b/>
        <i/>
        <color theme="0"/>
      </font>
      <fill>
        <patternFill>
          <bgColor rgb="FFFF0000"/>
        </patternFill>
      </fill>
    </dxf>
    <dxf>
      <font>
        <b/>
        <i/>
      </font>
    </dxf>
    <dxf>
      <font>
        <color theme="0"/>
      </font>
      <fill>
        <patternFill>
          <bgColor rgb="FFFF0000"/>
        </patternFill>
      </fill>
    </dxf>
    <dxf>
      <font>
        <color rgb="FF9C0006"/>
      </font>
      <fill>
        <patternFill>
          <bgColor rgb="FFFFC7CE"/>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color theme="0"/>
      </font>
      <fill>
        <patternFill>
          <bgColor rgb="FFFF0000"/>
        </patternFill>
      </fill>
    </dxf>
    <dxf>
      <font>
        <color theme="0"/>
      </font>
      <fill>
        <patternFill>
          <bgColor rgb="FFFF0000"/>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b/>
        <i val="0"/>
        <color rgb="FFFF0000"/>
      </font>
      <fill>
        <patternFill>
          <bgColor theme="9" tint="0.59996337778862885"/>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ont>
        <color rgb="FFFF0000"/>
      </font>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patternType="none">
          <bgColor auto="1"/>
        </patternFill>
      </fill>
    </dxf>
    <dxf>
      <fill>
        <patternFill>
          <bgColor theme="9" tint="0.79998168889431442"/>
        </patternFill>
      </fill>
    </dxf>
    <dxf>
      <font>
        <b/>
        <i/>
        <color theme="0"/>
      </font>
      <fill>
        <patternFill>
          <bgColor rgb="FFFF0000"/>
        </patternFill>
      </fill>
    </dxf>
    <dxf>
      <fill>
        <patternFill>
          <bgColor theme="9" tint="0.79998168889431442"/>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b/>
        <i/>
        <color theme="0"/>
      </font>
      <fill>
        <patternFill>
          <bgColor rgb="FFFF0000"/>
        </patternFill>
      </fill>
    </dxf>
    <dxf>
      <fill>
        <patternFill>
          <bgColor theme="9" tint="0.79998168889431442"/>
        </patternFill>
      </fill>
    </dxf>
    <dxf>
      <fill>
        <patternFill>
          <bgColor theme="9" tint="0.79998168889431442"/>
        </patternFill>
      </fill>
    </dxf>
    <dxf>
      <font>
        <b/>
        <i/>
        <color theme="0"/>
      </font>
      <fill>
        <patternFill>
          <bgColor rgb="FFFF0000"/>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b/>
        <i val="0"/>
        <color rgb="FFFF0000"/>
      </font>
      <fill>
        <patternFill>
          <bgColor theme="9" tint="0.59996337778862885"/>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s>
  <tableStyles count="0" defaultTableStyle="TableStyleMedium2" defaultPivotStyle="PivotStyleLight16"/>
  <colors>
    <mruColors>
      <color rgb="FFFFFFCC"/>
      <color rgb="FFFFFF99"/>
      <color rgb="FFCCFFCC"/>
      <color rgb="FFFFE7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6350</xdr:rowOff>
    </xdr:from>
    <xdr:to>
      <xdr:col>23</xdr:col>
      <xdr:colOff>107950</xdr:colOff>
      <xdr:row>5</xdr:row>
      <xdr:rowOff>19050</xdr:rowOff>
    </xdr:to>
    <xdr:sp macro="" textlink="">
      <xdr:nvSpPr>
        <xdr:cNvPr id="2" name="正方形/長方形 1">
          <a:extLst>
            <a:ext uri="{FF2B5EF4-FFF2-40B4-BE49-F238E27FC236}">
              <a16:creationId xmlns:a16="http://schemas.microsoft.com/office/drawing/2014/main" id="{2996329A-F5DF-4F78-A3F2-F430FAD0D5D5}"/>
            </a:ext>
          </a:extLst>
        </xdr:cNvPr>
        <xdr:cNvSpPr/>
      </xdr:nvSpPr>
      <xdr:spPr bwMode="auto">
        <a:xfrm>
          <a:off x="742950" y="1047750"/>
          <a:ext cx="2159000" cy="3302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0</xdr:colOff>
      <xdr:row>5</xdr:row>
      <xdr:rowOff>25400</xdr:rowOff>
    </xdr:from>
    <xdr:to>
      <xdr:col>23</xdr:col>
      <xdr:colOff>107950</xdr:colOff>
      <xdr:row>6</xdr:row>
      <xdr:rowOff>38100</xdr:rowOff>
    </xdr:to>
    <xdr:sp macro="" textlink="">
      <xdr:nvSpPr>
        <xdr:cNvPr id="3" name="正方形/長方形 2">
          <a:extLst>
            <a:ext uri="{FF2B5EF4-FFF2-40B4-BE49-F238E27FC236}">
              <a16:creationId xmlns:a16="http://schemas.microsoft.com/office/drawing/2014/main" id="{5F6EE515-D044-4613-A516-3CA33E4BB493}"/>
            </a:ext>
          </a:extLst>
        </xdr:cNvPr>
        <xdr:cNvSpPr/>
      </xdr:nvSpPr>
      <xdr:spPr bwMode="auto">
        <a:xfrm>
          <a:off x="742950" y="1384300"/>
          <a:ext cx="2159000" cy="3302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9</xdr:row>
      <xdr:rowOff>19050</xdr:rowOff>
    </xdr:from>
    <xdr:to>
      <xdr:col>12</xdr:col>
      <xdr:colOff>6350</xdr:colOff>
      <xdr:row>12</xdr:row>
      <xdr:rowOff>6350</xdr:rowOff>
    </xdr:to>
    <xdr:sp macro="" textlink="">
      <xdr:nvSpPr>
        <xdr:cNvPr id="4" name="正方形/長方形 3">
          <a:extLst>
            <a:ext uri="{FF2B5EF4-FFF2-40B4-BE49-F238E27FC236}">
              <a16:creationId xmlns:a16="http://schemas.microsoft.com/office/drawing/2014/main" id="{FAF518CA-AD08-498B-9D77-E568F8226A1A}"/>
            </a:ext>
          </a:extLst>
        </xdr:cNvPr>
        <xdr:cNvSpPr/>
      </xdr:nvSpPr>
      <xdr:spPr bwMode="auto">
        <a:xfrm>
          <a:off x="996950" y="2381250"/>
          <a:ext cx="476250" cy="577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12700</xdr:colOff>
      <xdr:row>15</xdr:row>
      <xdr:rowOff>12700</xdr:rowOff>
    </xdr:from>
    <xdr:to>
      <xdr:col>43</xdr:col>
      <xdr:colOff>6350</xdr:colOff>
      <xdr:row>19</xdr:row>
      <xdr:rowOff>6350</xdr:rowOff>
    </xdr:to>
    <xdr:sp macro="" textlink="">
      <xdr:nvSpPr>
        <xdr:cNvPr id="5" name="正方形/長方形 4">
          <a:extLst>
            <a:ext uri="{FF2B5EF4-FFF2-40B4-BE49-F238E27FC236}">
              <a16:creationId xmlns:a16="http://schemas.microsoft.com/office/drawing/2014/main" id="{4CD39058-4768-48B0-A0A5-2CDE31D35AFD}"/>
            </a:ext>
          </a:extLst>
        </xdr:cNvPr>
        <xdr:cNvSpPr/>
      </xdr:nvSpPr>
      <xdr:spPr bwMode="auto">
        <a:xfrm>
          <a:off x="4737100" y="3556000"/>
          <a:ext cx="476250" cy="8064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51</xdr:col>
      <xdr:colOff>0</xdr:colOff>
      <xdr:row>15</xdr:row>
      <xdr:rowOff>6350</xdr:rowOff>
    </xdr:from>
    <xdr:to>
      <xdr:col>54</xdr:col>
      <xdr:colOff>114300</xdr:colOff>
      <xdr:row>16</xdr:row>
      <xdr:rowOff>0</xdr:rowOff>
    </xdr:to>
    <xdr:sp macro="" textlink="">
      <xdr:nvSpPr>
        <xdr:cNvPr id="6" name="正方形/長方形 5">
          <a:extLst>
            <a:ext uri="{FF2B5EF4-FFF2-40B4-BE49-F238E27FC236}">
              <a16:creationId xmlns:a16="http://schemas.microsoft.com/office/drawing/2014/main" id="{C35A8DDB-F815-4434-917F-13FC360C5F0E}"/>
            </a:ext>
          </a:extLst>
        </xdr:cNvPr>
        <xdr:cNvSpPr/>
      </xdr:nvSpPr>
      <xdr:spPr bwMode="auto">
        <a:xfrm>
          <a:off x="6172200" y="3549650"/>
          <a:ext cx="476250" cy="196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114300</xdr:colOff>
      <xdr:row>18</xdr:row>
      <xdr:rowOff>19050</xdr:rowOff>
    </xdr:from>
    <xdr:to>
      <xdr:col>54</xdr:col>
      <xdr:colOff>107950</xdr:colOff>
      <xdr:row>19</xdr:row>
      <xdr:rowOff>12700</xdr:rowOff>
    </xdr:to>
    <xdr:sp macro="" textlink="">
      <xdr:nvSpPr>
        <xdr:cNvPr id="7" name="正方形/長方形 6">
          <a:extLst>
            <a:ext uri="{FF2B5EF4-FFF2-40B4-BE49-F238E27FC236}">
              <a16:creationId xmlns:a16="http://schemas.microsoft.com/office/drawing/2014/main" id="{5ED235D4-05B8-4B42-B4F0-E1955E162FC9}"/>
            </a:ext>
          </a:extLst>
        </xdr:cNvPr>
        <xdr:cNvSpPr/>
      </xdr:nvSpPr>
      <xdr:spPr bwMode="auto">
        <a:xfrm>
          <a:off x="6165850" y="4171950"/>
          <a:ext cx="476250" cy="1968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49</xdr:col>
      <xdr:colOff>6350</xdr:colOff>
      <xdr:row>21</xdr:row>
      <xdr:rowOff>12700</xdr:rowOff>
    </xdr:from>
    <xdr:to>
      <xdr:col>51</xdr:col>
      <xdr:colOff>19050</xdr:colOff>
      <xdr:row>24</xdr:row>
      <xdr:rowOff>184150</xdr:rowOff>
    </xdr:to>
    <xdr:sp macro="" textlink="">
      <xdr:nvSpPr>
        <xdr:cNvPr id="8" name="正方形/長方形 7">
          <a:extLst>
            <a:ext uri="{FF2B5EF4-FFF2-40B4-BE49-F238E27FC236}">
              <a16:creationId xmlns:a16="http://schemas.microsoft.com/office/drawing/2014/main" id="{CFB15CFD-07A6-4AC3-B77C-2FAB2A88327F}"/>
            </a:ext>
          </a:extLst>
        </xdr:cNvPr>
        <xdr:cNvSpPr/>
      </xdr:nvSpPr>
      <xdr:spPr bwMode="auto">
        <a:xfrm>
          <a:off x="5937250" y="4775200"/>
          <a:ext cx="254000" cy="7810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6350</xdr:colOff>
      <xdr:row>27</xdr:row>
      <xdr:rowOff>12700</xdr:rowOff>
    </xdr:from>
    <xdr:to>
      <xdr:col>51</xdr:col>
      <xdr:colOff>95250</xdr:colOff>
      <xdr:row>30</xdr:row>
      <xdr:rowOff>171450</xdr:rowOff>
    </xdr:to>
    <xdr:sp macro="" textlink="">
      <xdr:nvSpPr>
        <xdr:cNvPr id="9" name="正方形/長方形 8">
          <a:extLst>
            <a:ext uri="{FF2B5EF4-FFF2-40B4-BE49-F238E27FC236}">
              <a16:creationId xmlns:a16="http://schemas.microsoft.com/office/drawing/2014/main" id="{CA86A9EF-C4EF-4DF8-BF3B-934B9CEBAD8A}"/>
            </a:ext>
          </a:extLst>
        </xdr:cNvPr>
        <xdr:cNvSpPr/>
      </xdr:nvSpPr>
      <xdr:spPr bwMode="auto">
        <a:xfrm>
          <a:off x="6057900" y="5969000"/>
          <a:ext cx="209550" cy="7493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12700</xdr:colOff>
      <xdr:row>41</xdr:row>
      <xdr:rowOff>12700</xdr:rowOff>
    </xdr:from>
    <xdr:to>
      <xdr:col>31</xdr:col>
      <xdr:colOff>0</xdr:colOff>
      <xdr:row>43</xdr:row>
      <xdr:rowOff>0</xdr:rowOff>
    </xdr:to>
    <xdr:sp macro="" textlink="">
      <xdr:nvSpPr>
        <xdr:cNvPr id="10" name="正方形/長方形 9">
          <a:extLst>
            <a:ext uri="{FF2B5EF4-FFF2-40B4-BE49-F238E27FC236}">
              <a16:creationId xmlns:a16="http://schemas.microsoft.com/office/drawing/2014/main" id="{E45351E8-DFCA-4E55-A4ED-034441ACF666}"/>
            </a:ext>
          </a:extLst>
        </xdr:cNvPr>
        <xdr:cNvSpPr/>
      </xdr:nvSpPr>
      <xdr:spPr bwMode="auto">
        <a:xfrm>
          <a:off x="3530600" y="8724900"/>
          <a:ext cx="228600" cy="38100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31750</xdr:colOff>
      <xdr:row>43</xdr:row>
      <xdr:rowOff>31750</xdr:rowOff>
    </xdr:from>
    <xdr:to>
      <xdr:col>54</xdr:col>
      <xdr:colOff>107950</xdr:colOff>
      <xdr:row>45</xdr:row>
      <xdr:rowOff>12700</xdr:rowOff>
    </xdr:to>
    <xdr:sp macro="" textlink="">
      <xdr:nvSpPr>
        <xdr:cNvPr id="11" name="正方形/長方形 10">
          <a:extLst>
            <a:ext uri="{FF2B5EF4-FFF2-40B4-BE49-F238E27FC236}">
              <a16:creationId xmlns:a16="http://schemas.microsoft.com/office/drawing/2014/main" id="{D9C54391-0806-4E64-AFCC-40939013D2CA}"/>
            </a:ext>
          </a:extLst>
        </xdr:cNvPr>
        <xdr:cNvSpPr/>
      </xdr:nvSpPr>
      <xdr:spPr bwMode="auto">
        <a:xfrm>
          <a:off x="3549650" y="9137650"/>
          <a:ext cx="3092450" cy="3746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12700</xdr:colOff>
      <xdr:row>49</xdr:row>
      <xdr:rowOff>6350</xdr:rowOff>
    </xdr:from>
    <xdr:to>
      <xdr:col>54</xdr:col>
      <xdr:colOff>107950</xdr:colOff>
      <xdr:row>51</xdr:row>
      <xdr:rowOff>25400</xdr:rowOff>
    </xdr:to>
    <xdr:sp macro="" textlink="">
      <xdr:nvSpPr>
        <xdr:cNvPr id="12" name="正方形/長方形 11">
          <a:extLst>
            <a:ext uri="{FF2B5EF4-FFF2-40B4-BE49-F238E27FC236}">
              <a16:creationId xmlns:a16="http://schemas.microsoft.com/office/drawing/2014/main" id="{1912A758-EAD2-4D10-A3BB-96F3992E8FE1}"/>
            </a:ext>
          </a:extLst>
        </xdr:cNvPr>
        <xdr:cNvSpPr/>
      </xdr:nvSpPr>
      <xdr:spPr bwMode="auto">
        <a:xfrm>
          <a:off x="1720850" y="10560050"/>
          <a:ext cx="4921250" cy="400050"/>
        </a:xfrm>
        <a:prstGeom prst="rect">
          <a:avLst/>
        </a:prstGeom>
        <a:noFill/>
        <a:ln w="476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6350</xdr:colOff>
      <xdr:row>4</xdr:row>
      <xdr:rowOff>6350</xdr:rowOff>
    </xdr:from>
    <xdr:to>
      <xdr:col>54</xdr:col>
      <xdr:colOff>82550</xdr:colOff>
      <xdr:row>51</xdr:row>
      <xdr:rowOff>6350</xdr:rowOff>
    </xdr:to>
    <xdr:cxnSp macro="">
      <xdr:nvCxnSpPr>
        <xdr:cNvPr id="14" name="直線コネクタ 13">
          <a:extLst>
            <a:ext uri="{FF2B5EF4-FFF2-40B4-BE49-F238E27FC236}">
              <a16:creationId xmlns:a16="http://schemas.microsoft.com/office/drawing/2014/main" id="{EDE209DB-7B7E-41DA-B8E7-737830FFBA04}"/>
            </a:ext>
          </a:extLst>
        </xdr:cNvPr>
        <xdr:cNvCxnSpPr/>
      </xdr:nvCxnSpPr>
      <xdr:spPr bwMode="auto">
        <a:xfrm flipH="1">
          <a:off x="6350" y="1047750"/>
          <a:ext cx="6610350" cy="9893300"/>
        </a:xfrm>
        <a:prstGeom prst="line">
          <a:avLst/>
        </a:prstGeom>
        <a:solidFill>
          <a:srgbClr xmlns:mc="http://schemas.openxmlformats.org/markup-compatibility/2006" xmlns:a14="http://schemas.microsoft.com/office/drawing/2010/main" val="FFFFFF" mc:Ignorable="a14" a14:legacySpreadsheetColorIndex="9"/>
        </a:solidFill>
        <a:ln w="508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101600</xdr:colOff>
      <xdr:row>2</xdr:row>
      <xdr:rowOff>101600</xdr:rowOff>
    </xdr:from>
    <xdr:to>
      <xdr:col>55</xdr:col>
      <xdr:colOff>19050</xdr:colOff>
      <xdr:row>4</xdr:row>
      <xdr:rowOff>0</xdr:rowOff>
    </xdr:to>
    <xdr:sp macro="" textlink="">
      <xdr:nvSpPr>
        <xdr:cNvPr id="15" name="テキスト ボックス 14">
          <a:extLst>
            <a:ext uri="{FF2B5EF4-FFF2-40B4-BE49-F238E27FC236}">
              <a16:creationId xmlns:a16="http://schemas.microsoft.com/office/drawing/2014/main" id="{F93B2F69-3CB1-4D30-B9D3-58D4F21B0F04}"/>
            </a:ext>
          </a:extLst>
        </xdr:cNvPr>
        <xdr:cNvSpPr txBox="1"/>
      </xdr:nvSpPr>
      <xdr:spPr>
        <a:xfrm>
          <a:off x="3378200" y="622300"/>
          <a:ext cx="3295650" cy="419100"/>
        </a:xfrm>
        <a:prstGeom prst="rect">
          <a:avLst/>
        </a:prstGeom>
        <a:solidFill>
          <a:srgbClr val="FFFF00"/>
        </a:solidFill>
        <a:ln w="34925" cmpd="sng">
          <a:solidFill>
            <a:schemeClr val="tx1">
              <a:alpha val="9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こちらは提出様式ではありません</a:t>
          </a:r>
          <a:endParaRPr kumimoji="1" lang="en-US" altLang="ja-JP" sz="1600">
            <a:solidFill>
              <a:srgbClr val="FF0000"/>
            </a:solidFill>
          </a:endParaRPr>
        </a:p>
        <a:p>
          <a:endParaRPr kumimoji="1" lang="ja-JP" altLang="en-US" sz="1100"/>
        </a:p>
      </xdr:txBody>
    </xdr:sp>
    <xdr:clientData/>
  </xdr:twoCellAnchor>
  <xdr:twoCellAnchor editAs="oneCell">
    <xdr:from>
      <xdr:col>56</xdr:col>
      <xdr:colOff>82550</xdr:colOff>
      <xdr:row>4</xdr:row>
      <xdr:rowOff>19050</xdr:rowOff>
    </xdr:from>
    <xdr:to>
      <xdr:col>107</xdr:col>
      <xdr:colOff>28575</xdr:colOff>
      <xdr:row>16</xdr:row>
      <xdr:rowOff>133350</xdr:rowOff>
    </xdr:to>
    <xdr:pic>
      <xdr:nvPicPr>
        <xdr:cNvPr id="16" name="図 15">
          <a:extLst>
            <a:ext uri="{FF2B5EF4-FFF2-40B4-BE49-F238E27FC236}">
              <a16:creationId xmlns:a16="http://schemas.microsoft.com/office/drawing/2014/main" id="{F3CD5BE3-9CF0-91C7-AE72-4763FAFD7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60450"/>
          <a:ext cx="610235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19</xdr:row>
      <xdr:rowOff>238125</xdr:rowOff>
    </xdr:from>
    <xdr:to>
      <xdr:col>11</xdr:col>
      <xdr:colOff>9525</xdr:colOff>
      <xdr:row>28</xdr:row>
      <xdr:rowOff>133350</xdr:rowOff>
    </xdr:to>
    <xdr:sp macro="" textlink="">
      <xdr:nvSpPr>
        <xdr:cNvPr id="2" name="テキスト ボックス 1">
          <a:extLst>
            <a:ext uri="{FF2B5EF4-FFF2-40B4-BE49-F238E27FC236}">
              <a16:creationId xmlns:a16="http://schemas.microsoft.com/office/drawing/2014/main" id="{33ABF570-48DB-4AD6-9519-25ADEBAFE43B}"/>
            </a:ext>
          </a:extLst>
        </xdr:cNvPr>
        <xdr:cNvSpPr txBox="1"/>
      </xdr:nvSpPr>
      <xdr:spPr>
        <a:xfrm>
          <a:off x="57150" y="4505325"/>
          <a:ext cx="8715375" cy="2209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◎評価について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児童福祉施設における食事計画の策定においては、子どもの性、年齢、発育・発達状況、栄養状態、生活状況等を把握・評価し、自園の「給与栄養量」の目標を設定し、給与栄養量が確保できるよう献立作成を行うこと、また、食事計画の実施においては、自園における給与栄養量の目標の達成度を評価し、その後の食事計画の改善に努めることが大切です。熊本市の指摘基準については、自園の給与栄養目標量に対しての評価を行う際の一つの指標として、ご活用ください。</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◎食事摂取基準</a:t>
          </a:r>
          <a:r>
            <a:rPr kumimoji="1" lang="en-US" altLang="ja-JP" sz="1100">
              <a:latin typeface="Meiryo UI" panose="020B0604030504040204" pitchFamily="50" charset="-128"/>
              <a:ea typeface="Meiryo UI" panose="020B0604030504040204" pitchFamily="50" charset="-128"/>
            </a:rPr>
            <a:t>2025</a:t>
          </a:r>
          <a:r>
            <a:rPr kumimoji="1" lang="ja-JP" altLang="en-US" sz="1100">
              <a:latin typeface="Meiryo UI" panose="020B0604030504040204" pitchFamily="50" charset="-128"/>
              <a:ea typeface="Meiryo UI" panose="020B0604030504040204" pitchFamily="50" charset="-128"/>
            </a:rPr>
            <a:t>策定に伴い、本市では一部基準を改定しております。</a:t>
          </a:r>
        </a:p>
        <a:p>
          <a:r>
            <a:rPr kumimoji="1" lang="ja-JP" altLang="en-US" sz="1100">
              <a:latin typeface="Meiryo UI" panose="020B0604030504040204" pitchFamily="50" charset="-128"/>
              <a:ea typeface="Meiryo UI" panose="020B0604030504040204" pitchFamily="50" charset="-128"/>
            </a:rPr>
            <a:t>　　変更内容等について詳細をお尋ねになりたい施設は、熊本市保育幼稚園課までご連絡ください。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22&#24180;&#24230;\&#9733;&#25351;&#23566;&#29677;&#9733;\31&#12288;&#26628;&#39178;\05&#26628;&#39178;&#31649;&#29702;&#29366;&#27841;&#22577;&#21578;&#26360;\01%20&#23455;&#26045;&#20282;&#12356;\R4.11&#26376;&#12288;&#26628;&#39178;&#31649;&#29702;&#29366;&#27841;&#22577;&#21578;&#26360;\&#26628;&#39178;&#31649;&#29702;&#29366;&#27841;&#22577;&#21578;&#26360;%20&#65288;1&#65289;%20&#35352;&#20837;&#19978;&#12398;&#27880;&#24847;&#28857;%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にあたって】記載上の注意点"/>
      <sheetName val="Sheet1"/>
      <sheetName val="提出受付簿"/>
    </sheetNames>
    <sheetDataSet>
      <sheetData sheetId="0"/>
      <sheetData sheetId="1"/>
      <sheetData sheetId="2">
        <row r="2">
          <cell r="Q2" t="str">
            <v>保育所</v>
          </cell>
        </row>
        <row r="3">
          <cell r="Q3" t="str">
            <v>公立保育所</v>
          </cell>
        </row>
        <row r="4">
          <cell r="Q4" t="str">
            <v>認定こども園</v>
          </cell>
        </row>
        <row r="5">
          <cell r="Q5" t="str">
            <v>地域型保育事業</v>
          </cell>
        </row>
        <row r="6">
          <cell r="Q6" t="str">
            <v>企業主導型保育事業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646C-41AB-46EA-B4C1-80CE0DFECF8C}">
  <sheetPr codeName="Sheet1">
    <tabColor rgb="FFFF0000"/>
    <pageSetUpPr fitToPage="1"/>
  </sheetPr>
  <dimension ref="A1:DW56"/>
  <sheetViews>
    <sheetView showGridLines="0" tabSelected="1" view="pageBreakPreview" zoomScale="110" zoomScaleNormal="100" zoomScaleSheetLayoutView="110" workbookViewId="0">
      <selection activeCell="EA3" sqref="EA3"/>
    </sheetView>
  </sheetViews>
  <sheetFormatPr defaultColWidth="1.7265625" defaultRowHeight="15" x14ac:dyDescent="0.2"/>
  <cols>
    <col min="1" max="1" width="2" style="2" customWidth="1"/>
    <col min="2" max="54" width="1.7265625" style="2"/>
    <col min="55" max="55" width="3.36328125" style="2" customWidth="1"/>
    <col min="56" max="57" width="1.7265625" style="4" hidden="1" customWidth="1"/>
    <col min="58" max="58" width="1.7265625" style="8" hidden="1" customWidth="1"/>
    <col min="59" max="59" width="1.7265625" style="4" hidden="1" customWidth="1"/>
    <col min="60" max="60" width="1.7265625" style="1" hidden="1" customWidth="1"/>
    <col min="61" max="115" width="1.7265625" style="4" hidden="1" customWidth="1"/>
    <col min="116" max="118" width="7.36328125" style="4" hidden="1" customWidth="1"/>
    <col min="119" max="120" width="1.7265625" style="4" hidden="1" customWidth="1"/>
    <col min="121" max="121" width="1.90625" style="4" hidden="1" customWidth="1"/>
    <col min="122" max="122" width="3" style="4" hidden="1" customWidth="1"/>
    <col min="123" max="123" width="1.7265625" style="4" hidden="1" customWidth="1"/>
    <col min="124" max="124" width="19.08984375" style="4" hidden="1" customWidth="1"/>
    <col min="125" max="125" width="1.453125" style="4" hidden="1" customWidth="1"/>
    <col min="126" max="127" width="7.36328125" style="4" hidden="1" customWidth="1"/>
    <col min="128" max="131" width="7.36328125" style="4" customWidth="1"/>
    <col min="132" max="16384" width="1.7265625" style="4"/>
  </cols>
  <sheetData>
    <row r="1" spans="1:119" x14ac:dyDescent="0.2">
      <c r="AA1" s="22"/>
    </row>
    <row r="2" spans="1:119" ht="26.15" customHeight="1" x14ac:dyDescent="0.2">
      <c r="A2" s="449" t="s">
        <v>571</v>
      </c>
      <c r="B2" s="449"/>
      <c r="C2" s="405" t="s">
        <v>39</v>
      </c>
      <c r="D2" s="405"/>
      <c r="E2" s="450"/>
      <c r="F2" s="450"/>
      <c r="G2" s="450"/>
      <c r="H2" s="451" t="s">
        <v>40</v>
      </c>
      <c r="I2" s="451"/>
      <c r="J2" s="451"/>
      <c r="K2" s="451"/>
      <c r="L2" s="23"/>
      <c r="M2" s="23"/>
      <c r="N2" s="452" t="s">
        <v>343</v>
      </c>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503" t="s">
        <v>43</v>
      </c>
      <c r="AO2" s="503"/>
      <c r="AP2" s="503"/>
      <c r="AQ2" s="503"/>
      <c r="AR2" s="449" t="s">
        <v>571</v>
      </c>
      <c r="AS2" s="449"/>
      <c r="AT2" s="451" t="s">
        <v>39</v>
      </c>
      <c r="AU2" s="451"/>
      <c r="AV2" s="450"/>
      <c r="AW2" s="450"/>
      <c r="AX2" s="451" t="s">
        <v>42</v>
      </c>
      <c r="AY2" s="451"/>
      <c r="AZ2" s="450"/>
      <c r="BA2" s="450"/>
      <c r="BB2" s="451" t="s">
        <v>41</v>
      </c>
      <c r="BC2" s="451"/>
    </row>
    <row r="3" spans="1:119" s="3" customFormat="1" ht="20.5" customHeight="1" x14ac:dyDescent="0.35">
      <c r="A3" s="24" t="s">
        <v>18</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F3" s="13"/>
      <c r="BH3" s="14"/>
    </row>
    <row r="4" spans="1:119" ht="20.5" customHeight="1" thickBot="1" x14ac:dyDescent="0.25">
      <c r="A4" s="26"/>
      <c r="B4" s="27" t="s">
        <v>19</v>
      </c>
      <c r="C4" s="26"/>
      <c r="D4" s="26"/>
      <c r="E4" s="26"/>
    </row>
    <row r="5" spans="1:119" s="5" customFormat="1" ht="25" customHeight="1" x14ac:dyDescent="0.2">
      <c r="A5" s="410" t="s">
        <v>292</v>
      </c>
      <c r="B5" s="411"/>
      <c r="C5" s="411"/>
      <c r="D5" s="411"/>
      <c r="E5" s="411"/>
      <c r="F5" s="411"/>
      <c r="G5" s="414"/>
      <c r="H5" s="415"/>
      <c r="I5" s="415"/>
      <c r="J5" s="415"/>
      <c r="K5" s="415"/>
      <c r="L5" s="415"/>
      <c r="M5" s="415"/>
      <c r="N5" s="415"/>
      <c r="O5" s="415"/>
      <c r="P5" s="415"/>
      <c r="Q5" s="415"/>
      <c r="R5" s="415"/>
      <c r="S5" s="415"/>
      <c r="T5" s="415"/>
      <c r="U5" s="415"/>
      <c r="V5" s="415"/>
      <c r="W5" s="415"/>
      <c r="X5" s="416"/>
      <c r="Y5" s="427" t="s">
        <v>21</v>
      </c>
      <c r="Z5" s="428"/>
      <c r="AA5" s="428"/>
      <c r="AB5" s="428"/>
      <c r="AC5" s="428"/>
      <c r="AD5" s="429"/>
      <c r="AE5" s="508" t="s">
        <v>293</v>
      </c>
      <c r="AF5" s="509"/>
      <c r="AG5" s="505"/>
      <c r="AH5" s="505"/>
      <c r="AI5" s="505"/>
      <c r="AJ5" s="505"/>
      <c r="AK5" s="505"/>
      <c r="AL5" s="505"/>
      <c r="AM5" s="505"/>
      <c r="AN5" s="505"/>
      <c r="AO5" s="505"/>
      <c r="AP5" s="505"/>
      <c r="AQ5" s="505"/>
      <c r="AR5" s="505"/>
      <c r="AS5" s="505"/>
      <c r="AT5" s="505"/>
      <c r="AU5" s="505"/>
      <c r="AV5" s="505"/>
      <c r="AW5" s="505"/>
      <c r="AX5" s="505"/>
      <c r="AY5" s="505"/>
      <c r="AZ5" s="505"/>
      <c r="BA5" s="505"/>
      <c r="BB5" s="505"/>
      <c r="BC5" s="506"/>
      <c r="BF5" s="8"/>
      <c r="BH5" s="7"/>
    </row>
    <row r="6" spans="1:119" s="5" customFormat="1" ht="25" customHeight="1" x14ac:dyDescent="0.2">
      <c r="A6" s="421" t="s">
        <v>291</v>
      </c>
      <c r="B6" s="422"/>
      <c r="C6" s="422"/>
      <c r="D6" s="422"/>
      <c r="E6" s="422"/>
      <c r="F6" s="423"/>
      <c r="G6" s="424"/>
      <c r="H6" s="425"/>
      <c r="I6" s="425"/>
      <c r="J6" s="425"/>
      <c r="K6" s="425"/>
      <c r="L6" s="425"/>
      <c r="M6" s="425"/>
      <c r="N6" s="425"/>
      <c r="O6" s="425"/>
      <c r="P6" s="425"/>
      <c r="Q6" s="425"/>
      <c r="R6" s="425"/>
      <c r="S6" s="425"/>
      <c r="T6" s="425"/>
      <c r="U6" s="425"/>
      <c r="V6" s="425"/>
      <c r="W6" s="425"/>
      <c r="X6" s="426"/>
      <c r="Y6" s="350"/>
      <c r="Z6" s="351"/>
      <c r="AA6" s="351"/>
      <c r="AB6" s="351"/>
      <c r="AC6" s="351"/>
      <c r="AD6" s="352"/>
      <c r="AE6" s="424"/>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507"/>
      <c r="BF6" s="8"/>
      <c r="BH6" s="7"/>
    </row>
    <row r="7" spans="1:119" s="5" customFormat="1" ht="25" customHeight="1" thickBot="1" x14ac:dyDescent="0.25">
      <c r="A7" s="412" t="s">
        <v>22</v>
      </c>
      <c r="B7" s="413"/>
      <c r="C7" s="413"/>
      <c r="D7" s="413"/>
      <c r="E7" s="413"/>
      <c r="F7" s="413"/>
      <c r="G7" s="417"/>
      <c r="H7" s="417"/>
      <c r="I7" s="417"/>
      <c r="J7" s="417"/>
      <c r="K7" s="417"/>
      <c r="L7" s="417"/>
      <c r="M7" s="417"/>
      <c r="N7" s="417"/>
      <c r="O7" s="417"/>
      <c r="P7" s="417"/>
      <c r="Q7" s="417"/>
      <c r="R7" s="417"/>
      <c r="S7" s="417"/>
      <c r="T7" s="417"/>
      <c r="U7" s="417"/>
      <c r="V7" s="417"/>
      <c r="W7" s="417"/>
      <c r="X7" s="417"/>
      <c r="Y7" s="413" t="s">
        <v>44</v>
      </c>
      <c r="Z7" s="413"/>
      <c r="AA7" s="413"/>
      <c r="AB7" s="413"/>
      <c r="AC7" s="413"/>
      <c r="AD7" s="413"/>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504"/>
      <c r="BF7" s="8" t="s">
        <v>54</v>
      </c>
      <c r="BH7" s="7"/>
    </row>
    <row r="8" spans="1:119" ht="14.5" customHeight="1" x14ac:dyDescent="0.2">
      <c r="A8" s="487" t="s">
        <v>23</v>
      </c>
      <c r="B8" s="488"/>
      <c r="C8" s="124"/>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2"/>
      <c r="AD8" s="111" t="s">
        <v>48</v>
      </c>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3"/>
      <c r="BF8" s="8" t="s">
        <v>55</v>
      </c>
      <c r="BG8" s="4">
        <f>$L$8+$S$8+$Z$8</f>
        <v>0</v>
      </c>
      <c r="BH8" s="1" t="str">
        <f>IF($BG$8&gt;0,"OK","NO")</f>
        <v>NO</v>
      </c>
    </row>
    <row r="9" spans="1:119" ht="14.5" customHeight="1" x14ac:dyDescent="0.2">
      <c r="A9" s="489"/>
      <c r="B9" s="490"/>
      <c r="C9" s="125"/>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3"/>
      <c r="AD9" s="114"/>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6"/>
      <c r="BF9" s="8" t="s">
        <v>56</v>
      </c>
      <c r="BG9" s="4">
        <f>SUM(BG10:BG12)</f>
        <v>0</v>
      </c>
      <c r="BH9" s="1" t="str">
        <f>IF($BG$8=1,"OK","NO")</f>
        <v>NO</v>
      </c>
    </row>
    <row r="10" spans="1:119" ht="15.65" customHeight="1" x14ac:dyDescent="0.2">
      <c r="A10" s="489"/>
      <c r="B10" s="490"/>
      <c r="C10" s="493" t="s">
        <v>37</v>
      </c>
      <c r="D10" s="494"/>
      <c r="E10" s="494"/>
      <c r="F10" s="494"/>
      <c r="G10" s="494"/>
      <c r="H10" s="494"/>
      <c r="I10" s="28" t="s">
        <v>45</v>
      </c>
      <c r="J10" s="420"/>
      <c r="K10" s="420"/>
      <c r="L10" s="29" t="s">
        <v>46</v>
      </c>
      <c r="M10" s="418" t="s">
        <v>50</v>
      </c>
      <c r="N10" s="418"/>
      <c r="O10" s="418"/>
      <c r="P10" s="418"/>
      <c r="Q10" s="418"/>
      <c r="R10" s="418"/>
      <c r="S10" s="418"/>
      <c r="T10" s="418"/>
      <c r="U10" s="418"/>
      <c r="V10" s="418"/>
      <c r="W10" s="418"/>
      <c r="X10" s="418"/>
      <c r="Y10" s="418"/>
      <c r="Z10" s="418"/>
      <c r="AA10" s="418"/>
      <c r="AB10" s="418"/>
      <c r="AC10" s="419"/>
      <c r="AD10" s="114"/>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6"/>
      <c r="BF10" s="8" t="s">
        <v>57</v>
      </c>
      <c r="BG10" s="4">
        <f>IF(J10="○",1,0)</f>
        <v>0</v>
      </c>
      <c r="BH10" s="1" t="str">
        <f>IF(BG10&gt;0,"OK","NO")</f>
        <v>NO</v>
      </c>
      <c r="DO10" s="4" t="s">
        <v>289</v>
      </c>
    </row>
    <row r="11" spans="1:119" ht="15.65" customHeight="1" x14ac:dyDescent="0.2">
      <c r="A11" s="489"/>
      <c r="B11" s="490"/>
      <c r="C11" s="494"/>
      <c r="D11" s="494"/>
      <c r="E11" s="494"/>
      <c r="F11" s="494"/>
      <c r="G11" s="494"/>
      <c r="H11" s="494"/>
      <c r="I11" s="28" t="s">
        <v>45</v>
      </c>
      <c r="J11" s="420" t="s">
        <v>261</v>
      </c>
      <c r="K11" s="420"/>
      <c r="L11" s="29" t="s">
        <v>46</v>
      </c>
      <c r="M11" s="418" t="s">
        <v>51</v>
      </c>
      <c r="N11" s="418"/>
      <c r="O11" s="418"/>
      <c r="P11" s="418"/>
      <c r="Q11" s="418"/>
      <c r="R11" s="418"/>
      <c r="S11" s="418"/>
      <c r="T11" s="418"/>
      <c r="U11" s="418"/>
      <c r="V11" s="418"/>
      <c r="W11" s="418"/>
      <c r="X11" s="418"/>
      <c r="Y11" s="418"/>
      <c r="Z11" s="418"/>
      <c r="AA11" s="418"/>
      <c r="AB11" s="418"/>
      <c r="AC11" s="419"/>
      <c r="AD11" s="114"/>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6"/>
      <c r="BF11" s="8" t="s">
        <v>58</v>
      </c>
      <c r="BG11" s="4">
        <f t="shared" ref="BG11:BG12" si="0">IF(J11="○",1,0)</f>
        <v>0</v>
      </c>
      <c r="BH11" s="1" t="str">
        <f t="shared" ref="BH11:BH12" si="1">IF(BG11&gt;0,"OK","NO")</f>
        <v>NO</v>
      </c>
      <c r="DO11" s="4" t="s">
        <v>289</v>
      </c>
    </row>
    <row r="12" spans="1:119" ht="15.65" customHeight="1" x14ac:dyDescent="0.2">
      <c r="A12" s="489"/>
      <c r="B12" s="490"/>
      <c r="C12" s="494"/>
      <c r="D12" s="494"/>
      <c r="E12" s="494"/>
      <c r="F12" s="494"/>
      <c r="G12" s="494"/>
      <c r="H12" s="494"/>
      <c r="I12" s="28" t="s">
        <v>45</v>
      </c>
      <c r="J12" s="420"/>
      <c r="K12" s="420"/>
      <c r="L12" s="29" t="s">
        <v>46</v>
      </c>
      <c r="M12" s="418" t="s">
        <v>52</v>
      </c>
      <c r="N12" s="418"/>
      <c r="O12" s="418"/>
      <c r="P12" s="418"/>
      <c r="Q12" s="418"/>
      <c r="R12" s="30" t="s">
        <v>53</v>
      </c>
      <c r="S12" s="420"/>
      <c r="T12" s="420"/>
      <c r="U12" s="420"/>
      <c r="V12" s="420"/>
      <c r="W12" s="420"/>
      <c r="X12" s="420"/>
      <c r="Y12" s="420"/>
      <c r="Z12" s="420"/>
      <c r="AA12" s="420"/>
      <c r="AB12" s="420"/>
      <c r="AC12" s="31" t="s">
        <v>38</v>
      </c>
      <c r="AD12" s="114"/>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6"/>
      <c r="BF12" s="8" t="s">
        <v>59</v>
      </c>
      <c r="BG12" s="4">
        <f t="shared" si="0"/>
        <v>0</v>
      </c>
      <c r="BH12" s="1" t="str">
        <f t="shared" si="1"/>
        <v>NO</v>
      </c>
      <c r="DO12" s="4" t="s">
        <v>289</v>
      </c>
    </row>
    <row r="13" spans="1:119" ht="15.65" customHeight="1" x14ac:dyDescent="0.2">
      <c r="A13" s="489"/>
      <c r="B13" s="490"/>
      <c r="C13" s="493" t="s">
        <v>49</v>
      </c>
      <c r="D13" s="494"/>
      <c r="E13" s="494"/>
      <c r="F13" s="494"/>
      <c r="G13" s="494"/>
      <c r="H13" s="494"/>
      <c r="I13" s="479" t="s">
        <v>24</v>
      </c>
      <c r="J13" s="480"/>
      <c r="K13" s="480"/>
      <c r="L13" s="481"/>
      <c r="M13" s="474"/>
      <c r="N13" s="474"/>
      <c r="O13" s="474"/>
      <c r="P13" s="474"/>
      <c r="Q13" s="474"/>
      <c r="R13" s="474"/>
      <c r="S13" s="474"/>
      <c r="T13" s="474"/>
      <c r="U13" s="474"/>
      <c r="V13" s="474"/>
      <c r="W13" s="474"/>
      <c r="X13" s="474"/>
      <c r="Y13" s="474"/>
      <c r="Z13" s="474"/>
      <c r="AA13" s="474"/>
      <c r="AB13" s="474"/>
      <c r="AC13" s="498"/>
      <c r="AD13" s="114"/>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6"/>
      <c r="DO13" s="4" t="s">
        <v>289</v>
      </c>
    </row>
    <row r="14" spans="1:119" ht="15.65" customHeight="1" x14ac:dyDescent="0.2">
      <c r="A14" s="489"/>
      <c r="B14" s="490"/>
      <c r="C14" s="494"/>
      <c r="D14" s="494"/>
      <c r="E14" s="494"/>
      <c r="F14" s="494"/>
      <c r="G14" s="494"/>
      <c r="H14" s="494"/>
      <c r="I14" s="406" t="s">
        <v>21</v>
      </c>
      <c r="J14" s="407"/>
      <c r="K14" s="407"/>
      <c r="L14" s="408"/>
      <c r="M14" s="969"/>
      <c r="N14" s="969"/>
      <c r="O14" s="969"/>
      <c r="P14" s="969"/>
      <c r="Q14" s="969"/>
      <c r="R14" s="969"/>
      <c r="S14" s="969"/>
      <c r="T14" s="969"/>
      <c r="U14" s="969"/>
      <c r="V14" s="969"/>
      <c r="W14" s="969"/>
      <c r="X14" s="969"/>
      <c r="Y14" s="969"/>
      <c r="Z14" s="969"/>
      <c r="AA14" s="969"/>
      <c r="AB14" s="969"/>
      <c r="AC14" s="970"/>
      <c r="AD14" s="114"/>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6"/>
      <c r="BF14" s="8" t="s">
        <v>60</v>
      </c>
      <c r="BG14" s="4">
        <f>SUM(AJ14,AO14,AU14,AZ14)</f>
        <v>0</v>
      </c>
      <c r="DO14" s="4" t="s">
        <v>289</v>
      </c>
    </row>
    <row r="15" spans="1:119" ht="15.65" customHeight="1" x14ac:dyDescent="0.2">
      <c r="A15" s="491"/>
      <c r="B15" s="492"/>
      <c r="C15" s="494"/>
      <c r="D15" s="494"/>
      <c r="E15" s="494"/>
      <c r="F15" s="494"/>
      <c r="G15" s="494"/>
      <c r="H15" s="494"/>
      <c r="I15" s="402"/>
      <c r="J15" s="389"/>
      <c r="K15" s="389"/>
      <c r="L15" s="403"/>
      <c r="M15" s="971"/>
      <c r="N15" s="971"/>
      <c r="O15" s="971"/>
      <c r="P15" s="971"/>
      <c r="Q15" s="971"/>
      <c r="R15" s="971"/>
      <c r="S15" s="971"/>
      <c r="T15" s="971"/>
      <c r="U15" s="971"/>
      <c r="V15" s="971"/>
      <c r="W15" s="971"/>
      <c r="X15" s="971"/>
      <c r="Y15" s="971"/>
      <c r="Z15" s="971"/>
      <c r="AA15" s="971"/>
      <c r="AB15" s="971"/>
      <c r="AC15" s="972"/>
      <c r="AD15" s="117"/>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9"/>
      <c r="BF15" s="8" t="s">
        <v>61</v>
      </c>
      <c r="BG15" s="4">
        <f>SUM(AU14,AZ14)</f>
        <v>0</v>
      </c>
    </row>
    <row r="16" spans="1:119" ht="16" customHeight="1" x14ac:dyDescent="0.2">
      <c r="A16" s="457" t="s">
        <v>25</v>
      </c>
      <c r="B16" s="458"/>
      <c r="C16" s="463" t="s">
        <v>26</v>
      </c>
      <c r="D16" s="464"/>
      <c r="E16" s="464"/>
      <c r="F16" s="464"/>
      <c r="G16" s="464"/>
      <c r="H16" s="465"/>
      <c r="I16" s="479" t="s">
        <v>75</v>
      </c>
      <c r="J16" s="480"/>
      <c r="K16" s="480"/>
      <c r="L16" s="481"/>
      <c r="M16" s="482" t="s">
        <v>76</v>
      </c>
      <c r="N16" s="480"/>
      <c r="O16" s="480"/>
      <c r="P16" s="480"/>
      <c r="Q16" s="480"/>
      <c r="R16" s="480"/>
      <c r="S16" s="480"/>
      <c r="T16" s="481"/>
      <c r="U16" s="482" t="s">
        <v>77</v>
      </c>
      <c r="V16" s="480"/>
      <c r="W16" s="480"/>
      <c r="X16" s="481"/>
      <c r="Y16" s="385" t="s">
        <v>81</v>
      </c>
      <c r="Z16" s="386"/>
      <c r="AA16" s="386"/>
      <c r="AB16" s="387"/>
      <c r="AC16" s="207" t="s">
        <v>63</v>
      </c>
      <c r="AD16" s="208"/>
      <c r="AE16" s="208"/>
      <c r="AF16" s="209"/>
      <c r="AG16" s="436" t="s">
        <v>65</v>
      </c>
      <c r="AH16" s="374"/>
      <c r="AI16" s="374"/>
      <c r="AJ16" s="374"/>
      <c r="AK16" s="374"/>
      <c r="AL16" s="374"/>
      <c r="AM16" s="375"/>
      <c r="AN16" s="383"/>
      <c r="AO16" s="383"/>
      <c r="AP16" s="383"/>
      <c r="AQ16" s="384"/>
      <c r="AR16" s="207" t="s">
        <v>64</v>
      </c>
      <c r="AS16" s="208"/>
      <c r="AT16" s="208"/>
      <c r="AU16" s="209"/>
      <c r="AV16" s="231" t="s">
        <v>72</v>
      </c>
      <c r="AW16" s="232"/>
      <c r="AX16" s="232"/>
      <c r="AY16" s="233"/>
      <c r="AZ16" s="227"/>
      <c r="BA16" s="227"/>
      <c r="BB16" s="227"/>
      <c r="BC16" s="228"/>
      <c r="BD16" s="6"/>
      <c r="BE16" s="6"/>
      <c r="BF16" s="4"/>
      <c r="BH16" s="8"/>
      <c r="BJ16" s="1"/>
    </row>
    <row r="17" spans="1:119" ht="16" customHeight="1" x14ac:dyDescent="0.2">
      <c r="A17" s="459"/>
      <c r="B17" s="460"/>
      <c r="C17" s="466"/>
      <c r="D17" s="467"/>
      <c r="E17" s="467"/>
      <c r="F17" s="467"/>
      <c r="G17" s="467"/>
      <c r="H17" s="468"/>
      <c r="I17" s="402" t="s">
        <v>78</v>
      </c>
      <c r="J17" s="389"/>
      <c r="K17" s="389"/>
      <c r="L17" s="403"/>
      <c r="M17" s="476" t="s">
        <v>79</v>
      </c>
      <c r="N17" s="477"/>
      <c r="O17" s="477"/>
      <c r="P17" s="478"/>
      <c r="Q17" s="389" t="s">
        <v>80</v>
      </c>
      <c r="R17" s="389"/>
      <c r="S17" s="389"/>
      <c r="T17" s="403"/>
      <c r="U17" s="388" t="s">
        <v>78</v>
      </c>
      <c r="V17" s="389"/>
      <c r="W17" s="389"/>
      <c r="X17" s="403"/>
      <c r="Y17" s="388"/>
      <c r="Z17" s="389"/>
      <c r="AA17" s="389"/>
      <c r="AB17" s="390"/>
      <c r="AC17" s="210"/>
      <c r="AD17" s="211"/>
      <c r="AE17" s="211"/>
      <c r="AF17" s="212"/>
      <c r="AG17" s="377" t="s">
        <v>66</v>
      </c>
      <c r="AH17" s="378"/>
      <c r="AI17" s="378"/>
      <c r="AJ17" s="378"/>
      <c r="AK17" s="378"/>
      <c r="AL17" s="378"/>
      <c r="AM17" s="379"/>
      <c r="AN17" s="250"/>
      <c r="AO17" s="250"/>
      <c r="AP17" s="250"/>
      <c r="AQ17" s="251"/>
      <c r="AR17" s="210"/>
      <c r="AS17" s="211"/>
      <c r="AT17" s="211"/>
      <c r="AU17" s="212"/>
      <c r="AV17" s="234"/>
      <c r="AW17" s="235"/>
      <c r="AX17" s="235"/>
      <c r="AY17" s="236"/>
      <c r="AZ17" s="229" t="s">
        <v>74</v>
      </c>
      <c r="BA17" s="229"/>
      <c r="BB17" s="229"/>
      <c r="BC17" s="230"/>
      <c r="BD17" s="6"/>
      <c r="BE17" s="6"/>
      <c r="BF17" s="4"/>
      <c r="BH17" s="8"/>
      <c r="BJ17" s="1"/>
    </row>
    <row r="18" spans="1:119" ht="16" customHeight="1" x14ac:dyDescent="0.2">
      <c r="A18" s="459"/>
      <c r="B18" s="460"/>
      <c r="C18" s="332" t="s">
        <v>264</v>
      </c>
      <c r="D18" s="469"/>
      <c r="E18" s="469"/>
      <c r="F18" s="469"/>
      <c r="G18" s="469"/>
      <c r="H18" s="470"/>
      <c r="I18" s="473"/>
      <c r="J18" s="474"/>
      <c r="K18" s="474"/>
      <c r="L18" s="475"/>
      <c r="M18" s="502"/>
      <c r="N18" s="474"/>
      <c r="O18" s="474"/>
      <c r="P18" s="475"/>
      <c r="Q18" s="474"/>
      <c r="R18" s="474"/>
      <c r="S18" s="474"/>
      <c r="T18" s="475"/>
      <c r="U18" s="502"/>
      <c r="V18" s="474"/>
      <c r="W18" s="474"/>
      <c r="X18" s="475"/>
      <c r="Y18" s="474"/>
      <c r="Z18" s="474"/>
      <c r="AA18" s="474"/>
      <c r="AB18" s="498"/>
      <c r="AC18" s="210"/>
      <c r="AD18" s="211"/>
      <c r="AE18" s="211"/>
      <c r="AF18" s="212"/>
      <c r="AG18" s="437" t="s">
        <v>262</v>
      </c>
      <c r="AH18" s="438"/>
      <c r="AI18" s="438"/>
      <c r="AJ18" s="438"/>
      <c r="AK18" s="438"/>
      <c r="AL18" s="438"/>
      <c r="AM18" s="439"/>
      <c r="AN18" s="252"/>
      <c r="AO18" s="252"/>
      <c r="AP18" s="252"/>
      <c r="AQ18" s="253"/>
      <c r="AR18" s="210"/>
      <c r="AS18" s="211"/>
      <c r="AT18" s="211"/>
      <c r="AU18" s="212"/>
      <c r="AV18" s="237"/>
      <c r="AW18" s="238"/>
      <c r="AX18" s="238"/>
      <c r="AY18" s="239"/>
      <c r="AZ18" s="206"/>
      <c r="BA18" s="206"/>
      <c r="BB18" s="206"/>
      <c r="BC18" s="32" t="s">
        <v>70</v>
      </c>
      <c r="BD18" s="6"/>
      <c r="BE18" s="6"/>
      <c r="BF18" s="4"/>
      <c r="BH18" s="8"/>
      <c r="BJ18" s="1"/>
      <c r="DO18" s="4" t="s">
        <v>290</v>
      </c>
    </row>
    <row r="19" spans="1:119" ht="16" customHeight="1" x14ac:dyDescent="0.2">
      <c r="A19" s="459"/>
      <c r="B19" s="460"/>
      <c r="C19" s="325" t="s">
        <v>35</v>
      </c>
      <c r="D19" s="471"/>
      <c r="E19" s="471"/>
      <c r="F19" s="471"/>
      <c r="G19" s="471"/>
      <c r="H19" s="472"/>
      <c r="I19" s="523"/>
      <c r="J19" s="225"/>
      <c r="K19" s="225"/>
      <c r="L19" s="500"/>
      <c r="M19" s="499"/>
      <c r="N19" s="225"/>
      <c r="O19" s="225"/>
      <c r="P19" s="500"/>
      <c r="Q19" s="225"/>
      <c r="R19" s="225"/>
      <c r="S19" s="225"/>
      <c r="T19" s="500"/>
      <c r="U19" s="499"/>
      <c r="V19" s="225"/>
      <c r="W19" s="225"/>
      <c r="X19" s="500"/>
      <c r="Y19" s="225"/>
      <c r="Z19" s="225"/>
      <c r="AA19" s="225"/>
      <c r="AB19" s="226"/>
      <c r="AC19" s="210"/>
      <c r="AD19" s="211"/>
      <c r="AE19" s="211"/>
      <c r="AF19" s="212"/>
      <c r="AG19" s="377" t="s">
        <v>67</v>
      </c>
      <c r="AH19" s="378"/>
      <c r="AI19" s="378"/>
      <c r="AJ19" s="378"/>
      <c r="AK19" s="378"/>
      <c r="AL19" s="378"/>
      <c r="AM19" s="379"/>
      <c r="AN19" s="250"/>
      <c r="AO19" s="250"/>
      <c r="AP19" s="250"/>
      <c r="AQ19" s="251"/>
      <c r="AR19" s="210"/>
      <c r="AS19" s="211"/>
      <c r="AT19" s="211"/>
      <c r="AU19" s="212"/>
      <c r="AV19" s="231" t="s">
        <v>73</v>
      </c>
      <c r="AW19" s="232"/>
      <c r="AX19" s="232"/>
      <c r="AY19" s="233"/>
      <c r="AZ19" s="227"/>
      <c r="BA19" s="227"/>
      <c r="BB19" s="227"/>
      <c r="BC19" s="228"/>
      <c r="BD19" s="6"/>
      <c r="BE19" s="6"/>
      <c r="BF19" s="4"/>
      <c r="BH19" s="8"/>
      <c r="BJ19" s="1"/>
    </row>
    <row r="20" spans="1:119" ht="16" customHeight="1" thickBot="1" x14ac:dyDescent="0.25">
      <c r="A20" s="459"/>
      <c r="B20" s="460"/>
      <c r="C20" s="495" t="s">
        <v>27</v>
      </c>
      <c r="D20" s="496"/>
      <c r="E20" s="496"/>
      <c r="F20" s="496"/>
      <c r="G20" s="496"/>
      <c r="H20" s="497"/>
      <c r="I20" s="454"/>
      <c r="J20" s="455"/>
      <c r="K20" s="455"/>
      <c r="L20" s="456"/>
      <c r="M20" s="486"/>
      <c r="N20" s="455"/>
      <c r="O20" s="455"/>
      <c r="P20" s="456"/>
      <c r="Q20" s="455"/>
      <c r="R20" s="455"/>
      <c r="S20" s="455"/>
      <c r="T20" s="456"/>
      <c r="U20" s="486"/>
      <c r="V20" s="455"/>
      <c r="W20" s="455"/>
      <c r="X20" s="456"/>
      <c r="Y20" s="455"/>
      <c r="Z20" s="455"/>
      <c r="AA20" s="455"/>
      <c r="AB20" s="501"/>
      <c r="AC20" s="210"/>
      <c r="AD20" s="211"/>
      <c r="AE20" s="211"/>
      <c r="AF20" s="212"/>
      <c r="AG20" s="377" t="s">
        <v>68</v>
      </c>
      <c r="AH20" s="378"/>
      <c r="AI20" s="378"/>
      <c r="AJ20" s="378"/>
      <c r="AK20" s="378"/>
      <c r="AL20" s="378"/>
      <c r="AM20" s="379"/>
      <c r="AN20" s="205"/>
      <c r="AO20" s="205"/>
      <c r="AP20" s="205"/>
      <c r="AQ20" s="57"/>
      <c r="AR20" s="210"/>
      <c r="AS20" s="211"/>
      <c r="AT20" s="211"/>
      <c r="AU20" s="212"/>
      <c r="AV20" s="234"/>
      <c r="AW20" s="235"/>
      <c r="AX20" s="235"/>
      <c r="AY20" s="236"/>
      <c r="AZ20" s="229" t="s">
        <v>74</v>
      </c>
      <c r="BA20" s="229"/>
      <c r="BB20" s="229"/>
      <c r="BC20" s="230"/>
      <c r="BD20" s="6"/>
      <c r="BE20" s="6"/>
      <c r="BF20" s="4"/>
      <c r="BH20" s="8"/>
      <c r="BJ20" s="1"/>
    </row>
    <row r="21" spans="1:119" ht="16" customHeight="1" thickTop="1" x14ac:dyDescent="0.2">
      <c r="A21" s="459"/>
      <c r="B21" s="460"/>
      <c r="C21" s="402" t="s">
        <v>28</v>
      </c>
      <c r="D21" s="389"/>
      <c r="E21" s="389"/>
      <c r="F21" s="389"/>
      <c r="G21" s="389"/>
      <c r="H21" s="390"/>
      <c r="I21" s="402">
        <f>SUM(I18:L20)</f>
        <v>0</v>
      </c>
      <c r="J21" s="389"/>
      <c r="K21" s="389"/>
      <c r="L21" s="403"/>
      <c r="M21" s="532">
        <f t="shared" ref="M21" si="2">SUM(M18:P20)</f>
        <v>0</v>
      </c>
      <c r="N21" s="533"/>
      <c r="O21" s="533"/>
      <c r="P21" s="534"/>
      <c r="Q21" s="532">
        <f t="shared" ref="Q21" si="3">SUM(Q18:T20)</f>
        <v>0</v>
      </c>
      <c r="R21" s="533"/>
      <c r="S21" s="533"/>
      <c r="T21" s="534"/>
      <c r="U21" s="532">
        <f t="shared" ref="U21" si="4">SUM(U18:X20)</f>
        <v>0</v>
      </c>
      <c r="V21" s="533"/>
      <c r="W21" s="533"/>
      <c r="X21" s="534"/>
      <c r="Y21" s="532">
        <f t="shared" ref="Y21" si="5">SUM(Y18:AB20)</f>
        <v>0</v>
      </c>
      <c r="Z21" s="533"/>
      <c r="AA21" s="533"/>
      <c r="AB21" s="535"/>
      <c r="AC21" s="213"/>
      <c r="AD21" s="214"/>
      <c r="AE21" s="214"/>
      <c r="AF21" s="215"/>
      <c r="AG21" s="380" t="s">
        <v>69</v>
      </c>
      <c r="AH21" s="381"/>
      <c r="AI21" s="381"/>
      <c r="AJ21" s="381"/>
      <c r="AK21" s="381"/>
      <c r="AL21" s="381"/>
      <c r="AM21" s="382"/>
      <c r="AN21" s="206"/>
      <c r="AO21" s="206"/>
      <c r="AP21" s="206"/>
      <c r="AQ21" s="58"/>
      <c r="AR21" s="213"/>
      <c r="AS21" s="214"/>
      <c r="AT21" s="214"/>
      <c r="AU21" s="215"/>
      <c r="AV21" s="237"/>
      <c r="AW21" s="238"/>
      <c r="AX21" s="238"/>
      <c r="AY21" s="239"/>
      <c r="AZ21" s="206"/>
      <c r="BA21" s="206"/>
      <c r="BB21" s="206"/>
      <c r="BC21" s="32" t="s">
        <v>70</v>
      </c>
      <c r="BD21" s="6"/>
      <c r="BE21" s="6"/>
      <c r="BF21" s="4"/>
      <c r="BH21" s="8"/>
      <c r="BJ21" s="1"/>
      <c r="CW21" s="551" t="s">
        <v>145</v>
      </c>
      <c r="CX21" s="552"/>
      <c r="CY21" s="552"/>
      <c r="CZ21" s="552"/>
      <c r="DA21" s="552"/>
      <c r="DB21" s="552"/>
      <c r="DC21" s="552"/>
      <c r="DD21" s="552"/>
      <c r="DE21" s="552"/>
      <c r="DF21" s="552"/>
      <c r="DG21" s="552"/>
      <c r="DH21" s="552"/>
      <c r="DI21" s="552"/>
      <c r="DJ21" s="552"/>
      <c r="DK21" s="552"/>
      <c r="DL21" s="553"/>
      <c r="DO21" s="4" t="s">
        <v>290</v>
      </c>
    </row>
    <row r="22" spans="1:119" ht="16" customHeight="1" x14ac:dyDescent="0.2">
      <c r="A22" s="459"/>
      <c r="B22" s="460"/>
      <c r="C22" s="430" t="s">
        <v>29</v>
      </c>
      <c r="D22" s="431"/>
      <c r="E22" s="431"/>
      <c r="F22" s="431"/>
      <c r="G22" s="431"/>
      <c r="H22" s="432"/>
      <c r="I22" s="443" t="s">
        <v>30</v>
      </c>
      <c r="J22" s="444"/>
      <c r="K22" s="444"/>
      <c r="L22" s="445"/>
      <c r="M22" s="446" t="s">
        <v>82</v>
      </c>
      <c r="N22" s="446"/>
      <c r="O22" s="446"/>
      <c r="P22" s="447"/>
      <c r="Q22" s="448" t="s">
        <v>83</v>
      </c>
      <c r="R22" s="446"/>
      <c r="S22" s="446"/>
      <c r="T22" s="447"/>
      <c r="U22" s="448" t="s">
        <v>84</v>
      </c>
      <c r="V22" s="446"/>
      <c r="W22" s="446"/>
      <c r="X22" s="447"/>
      <c r="Y22" s="448" t="s">
        <v>85</v>
      </c>
      <c r="Z22" s="446"/>
      <c r="AA22" s="446"/>
      <c r="AB22" s="447"/>
      <c r="AC22" s="448" t="s">
        <v>86</v>
      </c>
      <c r="AD22" s="446"/>
      <c r="AE22" s="446"/>
      <c r="AF22" s="447"/>
      <c r="AG22" s="448" t="s">
        <v>87</v>
      </c>
      <c r="AH22" s="446"/>
      <c r="AI22" s="446"/>
      <c r="AJ22" s="447"/>
      <c r="AK22" s="448" t="s">
        <v>88</v>
      </c>
      <c r="AL22" s="446"/>
      <c r="AM22" s="446"/>
      <c r="AN22" s="522"/>
      <c r="AO22" s="380" t="s">
        <v>62</v>
      </c>
      <c r="AP22" s="381"/>
      <c r="AQ22" s="381"/>
      <c r="AR22" s="404"/>
      <c r="AS22" s="207" t="s">
        <v>150</v>
      </c>
      <c r="AT22" s="208"/>
      <c r="AU22" s="208"/>
      <c r="AV22" s="208"/>
      <c r="AW22" s="209"/>
      <c r="AX22" s="216"/>
      <c r="AY22" s="217"/>
      <c r="AZ22" s="568" t="s">
        <v>135</v>
      </c>
      <c r="BA22" s="569"/>
      <c r="BB22" s="569"/>
      <c r="BC22" s="570"/>
      <c r="BD22" s="6"/>
      <c r="BE22" s="6"/>
      <c r="BF22" s="8" t="s">
        <v>137</v>
      </c>
      <c r="BG22" s="4">
        <f>IF(AX22="○",1,0)</f>
        <v>0</v>
      </c>
      <c r="BH22" s="1" t="str">
        <f>IF(BG22&gt;0,"OK","NO")</f>
        <v>NO</v>
      </c>
      <c r="BJ22" s="1"/>
      <c r="CW22" s="554" t="s">
        <v>144</v>
      </c>
      <c r="CX22" s="555"/>
      <c r="CY22" s="555"/>
      <c r="CZ22" s="555"/>
      <c r="DA22" s="555"/>
      <c r="DB22" s="555"/>
      <c r="DC22" s="555"/>
      <c r="DD22" s="556"/>
      <c r="DE22" s="557">
        <v>172</v>
      </c>
      <c r="DF22" s="558"/>
      <c r="DG22" s="558"/>
      <c r="DH22" s="558"/>
      <c r="DI22" s="558"/>
      <c r="DJ22" s="558"/>
      <c r="DK22" s="558"/>
      <c r="DL22" s="559"/>
    </row>
    <row r="23" spans="1:119" ht="16" customHeight="1" x14ac:dyDescent="0.2">
      <c r="A23" s="459"/>
      <c r="B23" s="460"/>
      <c r="C23" s="430"/>
      <c r="D23" s="431"/>
      <c r="E23" s="431"/>
      <c r="F23" s="431"/>
      <c r="G23" s="431"/>
      <c r="H23" s="432"/>
      <c r="I23" s="536" t="s">
        <v>31</v>
      </c>
      <c r="J23" s="537"/>
      <c r="K23" s="537"/>
      <c r="L23" s="538"/>
      <c r="M23" s="225"/>
      <c r="N23" s="225"/>
      <c r="O23" s="225"/>
      <c r="P23" s="500"/>
      <c r="Q23" s="499"/>
      <c r="R23" s="225"/>
      <c r="S23" s="225"/>
      <c r="T23" s="500"/>
      <c r="U23" s="499"/>
      <c r="V23" s="225"/>
      <c r="W23" s="225"/>
      <c r="X23" s="500"/>
      <c r="Y23" s="499"/>
      <c r="Z23" s="225"/>
      <c r="AA23" s="225"/>
      <c r="AB23" s="500"/>
      <c r="AC23" s="499"/>
      <c r="AD23" s="225"/>
      <c r="AE23" s="225"/>
      <c r="AF23" s="500"/>
      <c r="AG23" s="499"/>
      <c r="AH23" s="225"/>
      <c r="AI23" s="225"/>
      <c r="AJ23" s="500"/>
      <c r="AK23" s="225"/>
      <c r="AL23" s="225"/>
      <c r="AM23" s="225"/>
      <c r="AN23" s="226"/>
      <c r="AO23" s="515">
        <f>SUM(M23:AN23)</f>
        <v>0</v>
      </c>
      <c r="AP23" s="515"/>
      <c r="AQ23" s="515"/>
      <c r="AR23" s="516"/>
      <c r="AS23" s="210"/>
      <c r="AT23" s="211"/>
      <c r="AU23" s="211"/>
      <c r="AV23" s="211"/>
      <c r="AW23" s="212"/>
      <c r="AX23" s="218"/>
      <c r="AY23" s="219"/>
      <c r="AZ23" s="571"/>
      <c r="BA23" s="571"/>
      <c r="BB23" s="571"/>
      <c r="BC23" s="572"/>
      <c r="BD23" s="6"/>
      <c r="BE23" s="6"/>
      <c r="BJ23" s="1"/>
      <c r="CW23" s="562" t="s">
        <v>148</v>
      </c>
      <c r="CX23" s="563"/>
      <c r="CY23" s="563"/>
      <c r="CZ23" s="563"/>
      <c r="DA23" s="563"/>
      <c r="DB23" s="563"/>
      <c r="DC23" s="563"/>
      <c r="DD23" s="564"/>
      <c r="DE23" s="565">
        <f>IF(BG24=1,AM28+DE22,AM28)</f>
        <v>0</v>
      </c>
      <c r="DF23" s="566"/>
      <c r="DG23" s="566"/>
      <c r="DH23" s="566"/>
      <c r="DI23" s="566"/>
      <c r="DJ23" s="566"/>
      <c r="DK23" s="566"/>
      <c r="DL23" s="567"/>
    </row>
    <row r="24" spans="1:119" ht="16" customHeight="1" thickBot="1" x14ac:dyDescent="0.25">
      <c r="A24" s="459"/>
      <c r="B24" s="460"/>
      <c r="C24" s="430"/>
      <c r="D24" s="431"/>
      <c r="E24" s="431"/>
      <c r="F24" s="431"/>
      <c r="G24" s="431"/>
      <c r="H24" s="432"/>
      <c r="I24" s="483" t="s">
        <v>32</v>
      </c>
      <c r="J24" s="484"/>
      <c r="K24" s="484"/>
      <c r="L24" s="485"/>
      <c r="M24" s="455"/>
      <c r="N24" s="455"/>
      <c r="O24" s="455"/>
      <c r="P24" s="456"/>
      <c r="Q24" s="486"/>
      <c r="R24" s="455"/>
      <c r="S24" s="455"/>
      <c r="T24" s="456"/>
      <c r="U24" s="486"/>
      <c r="V24" s="455"/>
      <c r="W24" s="455"/>
      <c r="X24" s="456"/>
      <c r="Y24" s="486"/>
      <c r="Z24" s="455"/>
      <c r="AA24" s="455"/>
      <c r="AB24" s="456"/>
      <c r="AC24" s="486"/>
      <c r="AD24" s="455"/>
      <c r="AE24" s="455"/>
      <c r="AF24" s="456"/>
      <c r="AG24" s="486"/>
      <c r="AH24" s="455"/>
      <c r="AI24" s="455"/>
      <c r="AJ24" s="456"/>
      <c r="AK24" s="455"/>
      <c r="AL24" s="455"/>
      <c r="AM24" s="455"/>
      <c r="AN24" s="501"/>
      <c r="AO24" s="517">
        <f>SUM(M24:AN24)</f>
        <v>0</v>
      </c>
      <c r="AP24" s="518"/>
      <c r="AQ24" s="518"/>
      <c r="AR24" s="519"/>
      <c r="AS24" s="210"/>
      <c r="AT24" s="211"/>
      <c r="AU24" s="211"/>
      <c r="AV24" s="211"/>
      <c r="AW24" s="212"/>
      <c r="AX24" s="220"/>
      <c r="AY24" s="221"/>
      <c r="AZ24" s="573" t="s">
        <v>136</v>
      </c>
      <c r="BA24" s="574"/>
      <c r="BB24" s="574"/>
      <c r="BC24" s="575"/>
      <c r="BD24" s="6"/>
      <c r="BE24" s="6"/>
      <c r="BF24" s="8" t="s">
        <v>138</v>
      </c>
      <c r="BG24" s="4">
        <f>IF(AX24="○",1,0)</f>
        <v>0</v>
      </c>
      <c r="BH24" s="1" t="str">
        <f t="shared" ref="BH24" si="6">IF(BG24&gt;0,"OK","NO")</f>
        <v>NO</v>
      </c>
      <c r="BJ24" s="1"/>
    </row>
    <row r="25" spans="1:119" ht="16" customHeight="1" thickTop="1" x14ac:dyDescent="0.2">
      <c r="A25" s="461"/>
      <c r="B25" s="462"/>
      <c r="C25" s="433"/>
      <c r="D25" s="434"/>
      <c r="E25" s="434"/>
      <c r="F25" s="434"/>
      <c r="G25" s="434"/>
      <c r="H25" s="435"/>
      <c r="I25" s="380" t="s">
        <v>62</v>
      </c>
      <c r="J25" s="381"/>
      <c r="K25" s="381"/>
      <c r="L25" s="404"/>
      <c r="M25" s="539">
        <f>SUM(M23:P24)</f>
        <v>0</v>
      </c>
      <c r="N25" s="539"/>
      <c r="O25" s="539"/>
      <c r="P25" s="540"/>
      <c r="Q25" s="440">
        <f t="shared" ref="Q25" si="7">SUM(Q23:T24)</f>
        <v>0</v>
      </c>
      <c r="R25" s="441"/>
      <c r="S25" s="441"/>
      <c r="T25" s="442"/>
      <c r="U25" s="440">
        <f t="shared" ref="U25" si="8">SUM(U23:X24)</f>
        <v>0</v>
      </c>
      <c r="V25" s="441"/>
      <c r="W25" s="441"/>
      <c r="X25" s="442"/>
      <c r="Y25" s="440">
        <f t="shared" ref="Y25" si="9">SUM(Y23:AB24)</f>
        <v>0</v>
      </c>
      <c r="Z25" s="441"/>
      <c r="AA25" s="441"/>
      <c r="AB25" s="442"/>
      <c r="AC25" s="440">
        <f t="shared" ref="AC25" si="10">SUM(AC23:AF24)</f>
        <v>0</v>
      </c>
      <c r="AD25" s="441"/>
      <c r="AE25" s="441"/>
      <c r="AF25" s="442"/>
      <c r="AG25" s="440">
        <f t="shared" ref="AG25" si="11">SUM(AG23:AJ24)</f>
        <v>0</v>
      </c>
      <c r="AH25" s="441"/>
      <c r="AI25" s="441"/>
      <c r="AJ25" s="442"/>
      <c r="AK25" s="440">
        <f t="shared" ref="AK25" si="12">SUM(AK23:AN24)</f>
        <v>0</v>
      </c>
      <c r="AL25" s="441"/>
      <c r="AM25" s="441"/>
      <c r="AN25" s="521"/>
      <c r="AO25" s="520">
        <f t="shared" ref="AO25" si="13">SUM(AO23:AR24)</f>
        <v>0</v>
      </c>
      <c r="AP25" s="441"/>
      <c r="AQ25" s="441"/>
      <c r="AR25" s="521"/>
      <c r="AS25" s="213"/>
      <c r="AT25" s="214"/>
      <c r="AU25" s="214"/>
      <c r="AV25" s="214"/>
      <c r="AW25" s="215"/>
      <c r="AX25" s="222"/>
      <c r="AY25" s="223"/>
      <c r="AZ25" s="576"/>
      <c r="BA25" s="576"/>
      <c r="BB25" s="576"/>
      <c r="BC25" s="577"/>
      <c r="BD25" s="6"/>
      <c r="BE25" s="6"/>
      <c r="BF25" s="4"/>
      <c r="BG25" s="4">
        <f>BG22+BG24</f>
        <v>0</v>
      </c>
      <c r="BH25" s="8"/>
      <c r="BI25" s="592" t="s">
        <v>351</v>
      </c>
      <c r="BJ25" s="593"/>
      <c r="BK25" s="593"/>
      <c r="BL25" s="593"/>
      <c r="BM25" s="593"/>
      <c r="BN25" s="593"/>
      <c r="BO25" s="593"/>
      <c r="BP25" s="593"/>
      <c r="BQ25" s="593"/>
      <c r="BR25" s="593"/>
      <c r="BS25" s="593"/>
      <c r="BT25" s="593"/>
      <c r="BU25" s="593"/>
      <c r="BV25" s="593"/>
      <c r="BW25" s="593"/>
      <c r="BX25" s="593"/>
      <c r="BY25" s="593"/>
      <c r="BZ25" s="593"/>
      <c r="CA25" s="593"/>
      <c r="CB25" s="593"/>
      <c r="CC25" s="593"/>
      <c r="CD25" s="593"/>
      <c r="CE25" s="593"/>
      <c r="CF25" s="593"/>
      <c r="CG25" s="593"/>
      <c r="CH25" s="593"/>
      <c r="CI25" s="593"/>
      <c r="CJ25" s="593"/>
      <c r="CK25" s="593"/>
      <c r="CL25" s="593"/>
      <c r="CM25" s="593"/>
      <c r="CN25" s="593"/>
      <c r="CO25" s="593"/>
      <c r="CP25" s="593"/>
      <c r="CQ25" s="593"/>
      <c r="CR25" s="593"/>
      <c r="CS25" s="593"/>
      <c r="CT25" s="593"/>
      <c r="CU25" s="593"/>
      <c r="CV25" s="593"/>
      <c r="CW25" s="593"/>
      <c r="CX25" s="593"/>
      <c r="CY25" s="593"/>
      <c r="CZ25" s="593"/>
      <c r="DA25" s="593"/>
      <c r="DB25" s="593"/>
      <c r="DC25" s="593"/>
      <c r="DD25" s="593"/>
      <c r="DE25" s="593"/>
      <c r="DF25" s="593"/>
      <c r="DG25" s="593"/>
      <c r="DH25" s="593"/>
      <c r="DI25" s="593"/>
      <c r="DJ25" s="593"/>
      <c r="DK25" s="593"/>
      <c r="DL25" s="594"/>
    </row>
    <row r="26" spans="1:119" ht="15" customHeight="1" x14ac:dyDescent="0.2">
      <c r="A26" s="353" t="s">
        <v>92</v>
      </c>
      <c r="B26" s="354"/>
      <c r="C26" s="170" t="s">
        <v>108</v>
      </c>
      <c r="D26" s="510"/>
      <c r="E26" s="511"/>
      <c r="F26" s="386" t="s">
        <v>33</v>
      </c>
      <c r="G26" s="386"/>
      <c r="H26" s="386"/>
      <c r="I26" s="386"/>
      <c r="J26" s="386"/>
      <c r="K26" s="386"/>
      <c r="L26" s="386"/>
      <c r="M26" s="386"/>
      <c r="N26" s="386"/>
      <c r="O26" s="436" t="s">
        <v>89</v>
      </c>
      <c r="P26" s="374"/>
      <c r="Q26" s="374"/>
      <c r="R26" s="374"/>
      <c r="S26" s="374"/>
      <c r="T26" s="374"/>
      <c r="U26" s="374"/>
      <c r="V26" s="542"/>
      <c r="W26" s="170" t="s">
        <v>93</v>
      </c>
      <c r="X26" s="171"/>
      <c r="Y26" s="172"/>
      <c r="Z26" s="386" t="s">
        <v>34</v>
      </c>
      <c r="AA26" s="386"/>
      <c r="AB26" s="386"/>
      <c r="AC26" s="386"/>
      <c r="AD26" s="386"/>
      <c r="AE26" s="386"/>
      <c r="AF26" s="386"/>
      <c r="AG26" s="386"/>
      <c r="AH26" s="386"/>
      <c r="AI26" s="436" t="s">
        <v>106</v>
      </c>
      <c r="AJ26" s="374"/>
      <c r="AK26" s="374"/>
      <c r="AL26" s="374"/>
      <c r="AM26" s="374"/>
      <c r="AN26" s="374"/>
      <c r="AO26" s="374"/>
      <c r="AP26" s="542"/>
      <c r="AQ26" s="436" t="s">
        <v>107</v>
      </c>
      <c r="AR26" s="374"/>
      <c r="AS26" s="438"/>
      <c r="AT26" s="438"/>
      <c r="AU26" s="438"/>
      <c r="AV26" s="438"/>
      <c r="AW26" s="438"/>
      <c r="AX26" s="595"/>
      <c r="AY26" s="207" t="s">
        <v>151</v>
      </c>
      <c r="AZ26" s="208"/>
      <c r="BA26" s="208"/>
      <c r="BB26" s="208"/>
      <c r="BC26" s="560"/>
      <c r="BI26" s="578" t="s">
        <v>108</v>
      </c>
      <c r="BJ26" s="579"/>
      <c r="BK26" s="580"/>
      <c r="BL26" s="587" t="s">
        <v>33</v>
      </c>
      <c r="BM26" s="587"/>
      <c r="BN26" s="587"/>
      <c r="BO26" s="587"/>
      <c r="BP26" s="587"/>
      <c r="BQ26" s="587"/>
      <c r="BR26" s="587"/>
      <c r="BS26" s="587"/>
      <c r="BT26" s="587"/>
      <c r="BU26" s="551" t="s">
        <v>139</v>
      </c>
      <c r="BV26" s="552"/>
      <c r="BW26" s="552"/>
      <c r="BX26" s="552"/>
      <c r="BY26" s="552"/>
      <c r="BZ26" s="552"/>
      <c r="CA26" s="552"/>
      <c r="CB26" s="596"/>
      <c r="CC26" s="552" t="s">
        <v>140</v>
      </c>
      <c r="CD26" s="552"/>
      <c r="CE26" s="552"/>
      <c r="CF26" s="552"/>
      <c r="CG26" s="552"/>
      <c r="CH26" s="552"/>
      <c r="CI26" s="552"/>
      <c r="CJ26" s="553"/>
      <c r="CK26" s="598" t="s">
        <v>93</v>
      </c>
      <c r="CL26" s="579"/>
      <c r="CM26" s="580"/>
      <c r="CN26" s="599" t="s">
        <v>34</v>
      </c>
      <c r="CO26" s="587"/>
      <c r="CP26" s="587"/>
      <c r="CQ26" s="587"/>
      <c r="CR26" s="587"/>
      <c r="CS26" s="587"/>
      <c r="CT26" s="587"/>
      <c r="CU26" s="587"/>
      <c r="CV26" s="587"/>
      <c r="CW26" s="551" t="s">
        <v>139</v>
      </c>
      <c r="CX26" s="552"/>
      <c r="CY26" s="552"/>
      <c r="CZ26" s="552"/>
      <c r="DA26" s="552"/>
      <c r="DB26" s="552"/>
      <c r="DC26" s="552"/>
      <c r="DD26" s="596"/>
      <c r="DE26" s="552" t="s">
        <v>140</v>
      </c>
      <c r="DF26" s="552"/>
      <c r="DG26" s="552"/>
      <c r="DH26" s="552"/>
      <c r="DI26" s="552"/>
      <c r="DJ26" s="552"/>
      <c r="DK26" s="552"/>
      <c r="DL26" s="553"/>
    </row>
    <row r="27" spans="1:119" ht="15" customHeight="1" x14ac:dyDescent="0.2">
      <c r="A27" s="355"/>
      <c r="B27" s="356"/>
      <c r="C27" s="512"/>
      <c r="D27" s="513"/>
      <c r="E27" s="514"/>
      <c r="F27" s="389"/>
      <c r="G27" s="389"/>
      <c r="H27" s="389"/>
      <c r="I27" s="389"/>
      <c r="J27" s="389"/>
      <c r="K27" s="389"/>
      <c r="L27" s="389"/>
      <c r="M27" s="389"/>
      <c r="N27" s="389"/>
      <c r="O27" s="543" t="s">
        <v>90</v>
      </c>
      <c r="P27" s="544"/>
      <c r="Q27" s="544"/>
      <c r="R27" s="545"/>
      <c r="S27" s="381" t="s">
        <v>91</v>
      </c>
      <c r="T27" s="381"/>
      <c r="U27" s="381"/>
      <c r="V27" s="404"/>
      <c r="W27" s="173"/>
      <c r="X27" s="174"/>
      <c r="Y27" s="175"/>
      <c r="Z27" s="389"/>
      <c r="AA27" s="389"/>
      <c r="AB27" s="389"/>
      <c r="AC27" s="389"/>
      <c r="AD27" s="389"/>
      <c r="AE27" s="389"/>
      <c r="AF27" s="389"/>
      <c r="AG27" s="389"/>
      <c r="AH27" s="389"/>
      <c r="AI27" s="543" t="s">
        <v>90</v>
      </c>
      <c r="AJ27" s="544"/>
      <c r="AK27" s="544"/>
      <c r="AL27" s="545"/>
      <c r="AM27" s="381" t="s">
        <v>91</v>
      </c>
      <c r="AN27" s="381"/>
      <c r="AO27" s="381"/>
      <c r="AP27" s="404"/>
      <c r="AQ27" s="543" t="s">
        <v>90</v>
      </c>
      <c r="AR27" s="544"/>
      <c r="AS27" s="544"/>
      <c r="AT27" s="545"/>
      <c r="AU27" s="381" t="s">
        <v>91</v>
      </c>
      <c r="AV27" s="381"/>
      <c r="AW27" s="381"/>
      <c r="AX27" s="404"/>
      <c r="AY27" s="213"/>
      <c r="AZ27" s="214"/>
      <c r="BA27" s="214"/>
      <c r="BB27" s="214"/>
      <c r="BC27" s="561"/>
      <c r="BF27" s="4"/>
      <c r="BH27" s="4"/>
      <c r="BI27" s="581"/>
      <c r="BJ27" s="582"/>
      <c r="BK27" s="583"/>
      <c r="BL27" s="588"/>
      <c r="BM27" s="588"/>
      <c r="BN27" s="588"/>
      <c r="BO27" s="588"/>
      <c r="BP27" s="588"/>
      <c r="BQ27" s="588"/>
      <c r="BR27" s="588"/>
      <c r="BS27" s="588"/>
      <c r="BT27" s="588"/>
      <c r="BU27" s="554" t="s">
        <v>141</v>
      </c>
      <c r="BV27" s="555"/>
      <c r="BW27" s="555"/>
      <c r="BX27" s="556"/>
      <c r="BY27" s="597" t="s">
        <v>142</v>
      </c>
      <c r="BZ27" s="555"/>
      <c r="CA27" s="555"/>
      <c r="CB27" s="556"/>
      <c r="CC27" s="597" t="s">
        <v>143</v>
      </c>
      <c r="CD27" s="555"/>
      <c r="CE27" s="555"/>
      <c r="CF27" s="555"/>
      <c r="CG27" s="563" t="s">
        <v>142</v>
      </c>
      <c r="CH27" s="563"/>
      <c r="CI27" s="563"/>
      <c r="CJ27" s="601"/>
      <c r="CK27" s="582"/>
      <c r="CL27" s="582"/>
      <c r="CM27" s="583"/>
      <c r="CN27" s="600"/>
      <c r="CO27" s="588"/>
      <c r="CP27" s="588"/>
      <c r="CQ27" s="588"/>
      <c r="CR27" s="588"/>
      <c r="CS27" s="588"/>
      <c r="CT27" s="588"/>
      <c r="CU27" s="588"/>
      <c r="CV27" s="588"/>
      <c r="CW27" s="554" t="s">
        <v>141</v>
      </c>
      <c r="CX27" s="555"/>
      <c r="CY27" s="555"/>
      <c r="CZ27" s="556"/>
      <c r="DA27" s="597" t="s">
        <v>142</v>
      </c>
      <c r="DB27" s="555"/>
      <c r="DC27" s="555"/>
      <c r="DD27" s="556"/>
      <c r="DE27" s="597" t="s">
        <v>143</v>
      </c>
      <c r="DF27" s="555"/>
      <c r="DG27" s="555"/>
      <c r="DH27" s="555"/>
      <c r="DI27" s="563" t="s">
        <v>142</v>
      </c>
      <c r="DJ27" s="563"/>
      <c r="DK27" s="563"/>
      <c r="DL27" s="601"/>
    </row>
    <row r="28" spans="1:119" ht="15.65" customHeight="1" x14ac:dyDescent="0.2">
      <c r="A28" s="355"/>
      <c r="B28" s="356"/>
      <c r="C28" s="512"/>
      <c r="D28" s="513"/>
      <c r="E28" s="514"/>
      <c r="F28" s="396" t="s">
        <v>0</v>
      </c>
      <c r="G28" s="397"/>
      <c r="H28" s="397"/>
      <c r="I28" s="397"/>
      <c r="J28" s="397"/>
      <c r="K28" s="397"/>
      <c r="L28" s="397"/>
      <c r="M28" s="397"/>
      <c r="N28" s="398"/>
      <c r="O28" s="546"/>
      <c r="P28" s="530"/>
      <c r="Q28" s="530"/>
      <c r="R28" s="530"/>
      <c r="S28" s="530"/>
      <c r="T28" s="530"/>
      <c r="U28" s="530"/>
      <c r="V28" s="531"/>
      <c r="W28" s="173"/>
      <c r="X28" s="174"/>
      <c r="Y28" s="175"/>
      <c r="Z28" s="142" t="s">
        <v>94</v>
      </c>
      <c r="AA28" s="143"/>
      <c r="AB28" s="143"/>
      <c r="AC28" s="143"/>
      <c r="AD28" s="143"/>
      <c r="AE28" s="143"/>
      <c r="AF28" s="143"/>
      <c r="AG28" s="143"/>
      <c r="AH28" s="144"/>
      <c r="AI28" s="527"/>
      <c r="AJ28" s="528"/>
      <c r="AK28" s="528"/>
      <c r="AL28" s="529"/>
      <c r="AM28" s="146"/>
      <c r="AN28" s="146"/>
      <c r="AO28" s="146"/>
      <c r="AP28" s="224"/>
      <c r="AQ28" s="145"/>
      <c r="AR28" s="146"/>
      <c r="AS28" s="146"/>
      <c r="AT28" s="146"/>
      <c r="AU28" s="146"/>
      <c r="AV28" s="146"/>
      <c r="AW28" s="146"/>
      <c r="AX28" s="224"/>
      <c r="AY28" s="246"/>
      <c r="AZ28" s="247"/>
      <c r="BA28" s="240" t="s">
        <v>265</v>
      </c>
      <c r="BB28" s="241"/>
      <c r="BC28" s="242"/>
      <c r="BG28" s="4">
        <f>IF(AY28="○",1,0)</f>
        <v>0</v>
      </c>
      <c r="BH28" s="1" t="str">
        <f>IF(BG28&gt;0,"OK","NO")</f>
        <v>NO</v>
      </c>
      <c r="BI28" s="581"/>
      <c r="BJ28" s="582"/>
      <c r="BK28" s="583"/>
      <c r="BL28" s="589" t="s">
        <v>0</v>
      </c>
      <c r="BM28" s="590"/>
      <c r="BN28" s="590"/>
      <c r="BO28" s="590"/>
      <c r="BP28" s="590"/>
      <c r="BQ28" s="590"/>
      <c r="BR28" s="590"/>
      <c r="BS28" s="590"/>
      <c r="BT28" s="591"/>
      <c r="BU28" s="141"/>
      <c r="BV28" s="133"/>
      <c r="BW28" s="133"/>
      <c r="BX28" s="133"/>
      <c r="BY28" s="147">
        <v>0</v>
      </c>
      <c r="BZ28" s="133"/>
      <c r="CA28" s="133"/>
      <c r="CB28" s="133"/>
      <c r="CC28" s="147"/>
      <c r="CD28" s="133"/>
      <c r="CE28" s="133"/>
      <c r="CF28" s="133"/>
      <c r="CG28" s="133">
        <v>0</v>
      </c>
      <c r="CH28" s="133"/>
      <c r="CI28" s="133"/>
      <c r="CJ28" s="134"/>
      <c r="CK28" s="582"/>
      <c r="CL28" s="582"/>
      <c r="CM28" s="583"/>
      <c r="CN28" s="142" t="s">
        <v>94</v>
      </c>
      <c r="CO28" s="143"/>
      <c r="CP28" s="143"/>
      <c r="CQ28" s="143"/>
      <c r="CR28" s="143"/>
      <c r="CS28" s="143"/>
      <c r="CT28" s="143"/>
      <c r="CU28" s="143"/>
      <c r="CV28" s="144"/>
      <c r="CW28" s="145">
        <v>475</v>
      </c>
      <c r="CX28" s="146"/>
      <c r="CY28" s="146"/>
      <c r="CZ28" s="146"/>
      <c r="DA28" s="133">
        <v>428</v>
      </c>
      <c r="DB28" s="133"/>
      <c r="DC28" s="133"/>
      <c r="DD28" s="134"/>
      <c r="DE28" s="147">
        <v>380</v>
      </c>
      <c r="DF28" s="133"/>
      <c r="DG28" s="133"/>
      <c r="DH28" s="133"/>
      <c r="DI28" s="133">
        <v>342</v>
      </c>
      <c r="DJ28" s="133"/>
      <c r="DK28" s="133"/>
      <c r="DL28" s="134"/>
    </row>
    <row r="29" spans="1:119" ht="15.65" customHeight="1" x14ac:dyDescent="0.2">
      <c r="A29" s="355"/>
      <c r="B29" s="356"/>
      <c r="C29" s="512"/>
      <c r="D29" s="513"/>
      <c r="E29" s="514"/>
      <c r="F29" s="393" t="s">
        <v>1</v>
      </c>
      <c r="G29" s="394"/>
      <c r="H29" s="394"/>
      <c r="I29" s="394"/>
      <c r="J29" s="394"/>
      <c r="K29" s="394"/>
      <c r="L29" s="394"/>
      <c r="M29" s="394"/>
      <c r="N29" s="395"/>
      <c r="O29" s="155"/>
      <c r="P29" s="156"/>
      <c r="Q29" s="156"/>
      <c r="R29" s="156"/>
      <c r="S29" s="156"/>
      <c r="T29" s="156"/>
      <c r="U29" s="156"/>
      <c r="V29" s="157"/>
      <c r="W29" s="173"/>
      <c r="X29" s="174"/>
      <c r="Y29" s="175"/>
      <c r="Z29" s="136" t="s">
        <v>99</v>
      </c>
      <c r="AA29" s="137"/>
      <c r="AB29" s="137"/>
      <c r="AC29" s="137"/>
      <c r="AD29" s="137"/>
      <c r="AE29" s="137"/>
      <c r="AF29" s="137"/>
      <c r="AG29" s="137"/>
      <c r="AH29" s="138"/>
      <c r="AI29" s="526"/>
      <c r="AJ29" s="182"/>
      <c r="AK29" s="182"/>
      <c r="AL29" s="182"/>
      <c r="AM29" s="182"/>
      <c r="AN29" s="182"/>
      <c r="AO29" s="182"/>
      <c r="AP29" s="183"/>
      <c r="AQ29" s="139"/>
      <c r="AR29" s="140"/>
      <c r="AS29" s="140"/>
      <c r="AT29" s="140"/>
      <c r="AU29" s="140"/>
      <c r="AV29" s="140"/>
      <c r="AW29" s="140"/>
      <c r="AX29" s="160"/>
      <c r="AY29" s="248"/>
      <c r="AZ29" s="249"/>
      <c r="BA29" s="243"/>
      <c r="BB29" s="244"/>
      <c r="BC29" s="245"/>
      <c r="BI29" s="581"/>
      <c r="BJ29" s="582"/>
      <c r="BK29" s="583"/>
      <c r="BL29" s="197" t="s">
        <v>1</v>
      </c>
      <c r="BM29" s="198"/>
      <c r="BN29" s="198"/>
      <c r="BO29" s="198"/>
      <c r="BP29" s="198"/>
      <c r="BQ29" s="198"/>
      <c r="BR29" s="198"/>
      <c r="BS29" s="198"/>
      <c r="BT29" s="199"/>
      <c r="BU29" s="135"/>
      <c r="BV29" s="131"/>
      <c r="BW29" s="131"/>
      <c r="BX29" s="131"/>
      <c r="BY29" s="148">
        <v>0</v>
      </c>
      <c r="BZ29" s="131"/>
      <c r="CA29" s="131"/>
      <c r="CB29" s="131"/>
      <c r="CC29" s="148"/>
      <c r="CD29" s="131"/>
      <c r="CE29" s="131"/>
      <c r="CF29" s="131"/>
      <c r="CG29" s="131">
        <v>0</v>
      </c>
      <c r="CH29" s="131"/>
      <c r="CI29" s="131"/>
      <c r="CJ29" s="132"/>
      <c r="CK29" s="582"/>
      <c r="CL29" s="582"/>
      <c r="CM29" s="583"/>
      <c r="CN29" s="136" t="s">
        <v>99</v>
      </c>
      <c r="CO29" s="137"/>
      <c r="CP29" s="137"/>
      <c r="CQ29" s="137"/>
      <c r="CR29" s="137"/>
      <c r="CS29" s="137"/>
      <c r="CT29" s="137"/>
      <c r="CU29" s="137"/>
      <c r="CV29" s="138"/>
      <c r="CW29" s="139" t="s">
        <v>352</v>
      </c>
      <c r="CX29" s="140"/>
      <c r="CY29" s="140"/>
      <c r="CZ29" s="140"/>
      <c r="DA29" s="131" t="s">
        <v>149</v>
      </c>
      <c r="DB29" s="131"/>
      <c r="DC29" s="131"/>
      <c r="DD29" s="132"/>
      <c r="DE29" s="148" t="s">
        <v>354</v>
      </c>
      <c r="DF29" s="131"/>
      <c r="DG29" s="131"/>
      <c r="DH29" s="131"/>
      <c r="DI29" s="131" t="s">
        <v>149</v>
      </c>
      <c r="DJ29" s="131"/>
      <c r="DK29" s="131"/>
      <c r="DL29" s="132"/>
    </row>
    <row r="30" spans="1:119" ht="15.65" customHeight="1" x14ac:dyDescent="0.2">
      <c r="A30" s="355"/>
      <c r="B30" s="356"/>
      <c r="C30" s="512"/>
      <c r="D30" s="513"/>
      <c r="E30" s="514"/>
      <c r="F30" s="393" t="s">
        <v>2</v>
      </c>
      <c r="G30" s="394"/>
      <c r="H30" s="394"/>
      <c r="I30" s="394"/>
      <c r="J30" s="394"/>
      <c r="K30" s="394"/>
      <c r="L30" s="394"/>
      <c r="M30" s="394"/>
      <c r="N30" s="395"/>
      <c r="O30" s="155"/>
      <c r="P30" s="156"/>
      <c r="Q30" s="156"/>
      <c r="R30" s="156"/>
      <c r="S30" s="156"/>
      <c r="T30" s="156"/>
      <c r="U30" s="156"/>
      <c r="V30" s="157"/>
      <c r="W30" s="173"/>
      <c r="X30" s="174"/>
      <c r="Y30" s="175"/>
      <c r="Z30" s="136" t="s">
        <v>100</v>
      </c>
      <c r="AA30" s="137"/>
      <c r="AB30" s="137"/>
      <c r="AC30" s="137"/>
      <c r="AD30" s="137"/>
      <c r="AE30" s="137"/>
      <c r="AF30" s="137"/>
      <c r="AG30" s="137"/>
      <c r="AH30" s="138"/>
      <c r="AI30" s="526"/>
      <c r="AJ30" s="182"/>
      <c r="AK30" s="182"/>
      <c r="AL30" s="182"/>
      <c r="AM30" s="182"/>
      <c r="AN30" s="182"/>
      <c r="AO30" s="182"/>
      <c r="AP30" s="183"/>
      <c r="AQ30" s="158"/>
      <c r="AR30" s="159"/>
      <c r="AS30" s="159"/>
      <c r="AT30" s="139"/>
      <c r="AU30" s="140"/>
      <c r="AV30" s="140"/>
      <c r="AW30" s="140"/>
      <c r="AX30" s="160"/>
      <c r="AY30" s="255"/>
      <c r="AZ30" s="256"/>
      <c r="BA30" s="341" t="s">
        <v>263</v>
      </c>
      <c r="BB30" s="342"/>
      <c r="BC30" s="343"/>
      <c r="BG30" s="4">
        <f>IF(AY30="○",1,0)</f>
        <v>0</v>
      </c>
      <c r="BH30" s="1" t="str">
        <f t="shared" ref="BH30:BH32" si="14">IF(BG30&gt;0,"OK","NO")</f>
        <v>NO</v>
      </c>
      <c r="BI30" s="581"/>
      <c r="BJ30" s="582"/>
      <c r="BK30" s="583"/>
      <c r="BL30" s="197" t="s">
        <v>2</v>
      </c>
      <c r="BM30" s="198"/>
      <c r="BN30" s="198"/>
      <c r="BO30" s="198"/>
      <c r="BP30" s="198"/>
      <c r="BQ30" s="198"/>
      <c r="BR30" s="198"/>
      <c r="BS30" s="198"/>
      <c r="BT30" s="199"/>
      <c r="BU30" s="135"/>
      <c r="BV30" s="131"/>
      <c r="BW30" s="131"/>
      <c r="BX30" s="131"/>
      <c r="BY30" s="148">
        <v>0</v>
      </c>
      <c r="BZ30" s="131"/>
      <c r="CA30" s="131"/>
      <c r="CB30" s="131"/>
      <c r="CC30" s="148"/>
      <c r="CD30" s="131"/>
      <c r="CE30" s="131"/>
      <c r="CF30" s="131"/>
      <c r="CG30" s="131">
        <v>0</v>
      </c>
      <c r="CH30" s="131"/>
      <c r="CI30" s="131"/>
      <c r="CJ30" s="132"/>
      <c r="CK30" s="582"/>
      <c r="CL30" s="582"/>
      <c r="CM30" s="583"/>
      <c r="CN30" s="136" t="s">
        <v>100</v>
      </c>
      <c r="CO30" s="137"/>
      <c r="CP30" s="137"/>
      <c r="CQ30" s="137"/>
      <c r="CR30" s="137"/>
      <c r="CS30" s="137"/>
      <c r="CT30" s="137"/>
      <c r="CU30" s="137"/>
      <c r="CV30" s="138"/>
      <c r="CW30" s="139" t="s">
        <v>353</v>
      </c>
      <c r="CX30" s="140"/>
      <c r="CY30" s="140"/>
      <c r="CZ30" s="140"/>
      <c r="DA30" s="131" t="s">
        <v>149</v>
      </c>
      <c r="DB30" s="131"/>
      <c r="DC30" s="131"/>
      <c r="DD30" s="132"/>
      <c r="DE30" s="148" t="s">
        <v>355</v>
      </c>
      <c r="DF30" s="131"/>
      <c r="DG30" s="131"/>
      <c r="DH30" s="131"/>
      <c r="DI30" s="131" t="s">
        <v>149</v>
      </c>
      <c r="DJ30" s="131"/>
      <c r="DK30" s="131"/>
      <c r="DL30" s="132"/>
    </row>
    <row r="31" spans="1:119" ht="15.65" customHeight="1" x14ac:dyDescent="0.2">
      <c r="A31" s="355"/>
      <c r="B31" s="356"/>
      <c r="C31" s="512"/>
      <c r="D31" s="513"/>
      <c r="E31" s="514"/>
      <c r="F31" s="393" t="s">
        <v>3</v>
      </c>
      <c r="G31" s="394"/>
      <c r="H31" s="394"/>
      <c r="I31" s="394"/>
      <c r="J31" s="394"/>
      <c r="K31" s="394"/>
      <c r="L31" s="394"/>
      <c r="M31" s="394"/>
      <c r="N31" s="395"/>
      <c r="O31" s="155"/>
      <c r="P31" s="156"/>
      <c r="Q31" s="156"/>
      <c r="R31" s="156"/>
      <c r="S31" s="156"/>
      <c r="T31" s="156"/>
      <c r="U31" s="156"/>
      <c r="V31" s="157"/>
      <c r="W31" s="173"/>
      <c r="X31" s="174"/>
      <c r="Y31" s="175"/>
      <c r="Z31" s="136" t="s">
        <v>104</v>
      </c>
      <c r="AA31" s="137"/>
      <c r="AB31" s="137"/>
      <c r="AC31" s="137"/>
      <c r="AD31" s="137"/>
      <c r="AE31" s="137"/>
      <c r="AF31" s="137"/>
      <c r="AG31" s="137"/>
      <c r="AH31" s="138"/>
      <c r="AI31" s="526"/>
      <c r="AJ31" s="182"/>
      <c r="AK31" s="182"/>
      <c r="AL31" s="182"/>
      <c r="AM31" s="182"/>
      <c r="AN31" s="182"/>
      <c r="AO31" s="182"/>
      <c r="AP31" s="183"/>
      <c r="AQ31" s="158"/>
      <c r="AR31" s="159"/>
      <c r="AS31" s="159"/>
      <c r="AT31" s="139"/>
      <c r="AU31" s="140"/>
      <c r="AV31" s="140"/>
      <c r="AW31" s="140"/>
      <c r="AX31" s="160"/>
      <c r="AY31" s="257"/>
      <c r="AZ31" s="258"/>
      <c r="BA31" s="243"/>
      <c r="BB31" s="244"/>
      <c r="BC31" s="245"/>
      <c r="BF31" s="4"/>
      <c r="BH31" s="8"/>
      <c r="BI31" s="581"/>
      <c r="BJ31" s="582"/>
      <c r="BK31" s="583"/>
      <c r="BL31" s="197" t="s">
        <v>3</v>
      </c>
      <c r="BM31" s="198"/>
      <c r="BN31" s="198"/>
      <c r="BO31" s="198"/>
      <c r="BP31" s="198"/>
      <c r="BQ31" s="198"/>
      <c r="BR31" s="198"/>
      <c r="BS31" s="198"/>
      <c r="BT31" s="199"/>
      <c r="BU31" s="135"/>
      <c r="BV31" s="131"/>
      <c r="BW31" s="131"/>
      <c r="BX31" s="131"/>
      <c r="BY31" s="148">
        <v>0</v>
      </c>
      <c r="BZ31" s="131"/>
      <c r="CA31" s="131"/>
      <c r="CB31" s="131"/>
      <c r="CC31" s="148"/>
      <c r="CD31" s="131"/>
      <c r="CE31" s="131"/>
      <c r="CF31" s="131"/>
      <c r="CG31" s="131">
        <v>0</v>
      </c>
      <c r="CH31" s="131"/>
      <c r="CI31" s="131"/>
      <c r="CJ31" s="132"/>
      <c r="CK31" s="582"/>
      <c r="CL31" s="582"/>
      <c r="CM31" s="583"/>
      <c r="CN31" s="136" t="s">
        <v>104</v>
      </c>
      <c r="CO31" s="137"/>
      <c r="CP31" s="137"/>
      <c r="CQ31" s="137"/>
      <c r="CR31" s="137"/>
      <c r="CS31" s="137"/>
      <c r="CT31" s="137"/>
      <c r="CU31" s="137"/>
      <c r="CV31" s="138"/>
      <c r="CW31" s="139">
        <v>3</v>
      </c>
      <c r="CX31" s="140"/>
      <c r="CY31" s="140"/>
      <c r="CZ31" s="140"/>
      <c r="DA31" s="131">
        <v>2.5</v>
      </c>
      <c r="DB31" s="131"/>
      <c r="DC31" s="131"/>
      <c r="DD31" s="132"/>
      <c r="DE31" s="148">
        <v>3.1</v>
      </c>
      <c r="DF31" s="131"/>
      <c r="DG31" s="131"/>
      <c r="DH31" s="131"/>
      <c r="DI31" s="131">
        <v>2.5</v>
      </c>
      <c r="DJ31" s="131"/>
      <c r="DK31" s="131"/>
      <c r="DL31" s="132"/>
    </row>
    <row r="32" spans="1:119" ht="15.65" customHeight="1" x14ac:dyDescent="0.2">
      <c r="A32" s="355"/>
      <c r="B32" s="356"/>
      <c r="C32" s="512"/>
      <c r="D32" s="513"/>
      <c r="E32" s="514"/>
      <c r="F32" s="393" t="s">
        <v>4</v>
      </c>
      <c r="G32" s="394"/>
      <c r="H32" s="394"/>
      <c r="I32" s="394"/>
      <c r="J32" s="394"/>
      <c r="K32" s="394"/>
      <c r="L32" s="394"/>
      <c r="M32" s="394"/>
      <c r="N32" s="395"/>
      <c r="O32" s="155"/>
      <c r="P32" s="156"/>
      <c r="Q32" s="156"/>
      <c r="R32" s="156"/>
      <c r="S32" s="156"/>
      <c r="T32" s="156"/>
      <c r="U32" s="156"/>
      <c r="V32" s="157"/>
      <c r="W32" s="173"/>
      <c r="X32" s="174"/>
      <c r="Y32" s="175"/>
      <c r="Z32" s="136" t="s">
        <v>294</v>
      </c>
      <c r="AA32" s="137"/>
      <c r="AB32" s="137"/>
      <c r="AC32" s="137"/>
      <c r="AD32" s="137"/>
      <c r="AE32" s="137"/>
      <c r="AF32" s="137"/>
      <c r="AG32" s="137"/>
      <c r="AH32" s="138"/>
      <c r="AI32" s="155"/>
      <c r="AJ32" s="156"/>
      <c r="AK32" s="156"/>
      <c r="AL32" s="156"/>
      <c r="AM32" s="156"/>
      <c r="AN32" s="156"/>
      <c r="AO32" s="156"/>
      <c r="AP32" s="157"/>
      <c r="AQ32" s="158"/>
      <c r="AR32" s="159"/>
      <c r="AS32" s="159"/>
      <c r="AT32" s="139"/>
      <c r="AU32" s="140"/>
      <c r="AV32" s="140"/>
      <c r="AW32" s="140"/>
      <c r="AX32" s="160"/>
      <c r="AY32" s="161" t="s">
        <v>147</v>
      </c>
      <c r="AZ32" s="162"/>
      <c r="BA32" s="162"/>
      <c r="BB32" s="162"/>
      <c r="BC32" s="163"/>
      <c r="BF32" s="4"/>
      <c r="BG32" s="4" t="e">
        <f>IF(#REF!="○",1,0)</f>
        <v>#REF!</v>
      </c>
      <c r="BH32" s="1" t="e">
        <f t="shared" si="14"/>
        <v>#REF!</v>
      </c>
      <c r="BI32" s="581"/>
      <c r="BJ32" s="582"/>
      <c r="BK32" s="583"/>
      <c r="BL32" s="197" t="s">
        <v>4</v>
      </c>
      <c r="BM32" s="198"/>
      <c r="BN32" s="198"/>
      <c r="BO32" s="198"/>
      <c r="BP32" s="198"/>
      <c r="BQ32" s="198"/>
      <c r="BR32" s="198"/>
      <c r="BS32" s="198"/>
      <c r="BT32" s="199"/>
      <c r="BU32" s="135"/>
      <c r="BV32" s="131"/>
      <c r="BW32" s="131"/>
      <c r="BX32" s="131"/>
      <c r="BY32" s="148">
        <v>0</v>
      </c>
      <c r="BZ32" s="131"/>
      <c r="CA32" s="131"/>
      <c r="CB32" s="131"/>
      <c r="CC32" s="148"/>
      <c r="CD32" s="131"/>
      <c r="CE32" s="131"/>
      <c r="CF32" s="131"/>
      <c r="CG32" s="131">
        <v>0</v>
      </c>
      <c r="CH32" s="131"/>
      <c r="CI32" s="131"/>
      <c r="CJ32" s="132"/>
      <c r="CK32" s="582"/>
      <c r="CL32" s="582"/>
      <c r="CM32" s="583"/>
      <c r="CN32" s="136" t="s">
        <v>294</v>
      </c>
      <c r="CO32" s="137"/>
      <c r="CP32" s="137"/>
      <c r="CQ32" s="137"/>
      <c r="CR32" s="137"/>
      <c r="CS32" s="137"/>
      <c r="CT32" s="137"/>
      <c r="CU32" s="137"/>
      <c r="CV32" s="138"/>
      <c r="CW32" s="139">
        <v>450</v>
      </c>
      <c r="CX32" s="140"/>
      <c r="CY32" s="140"/>
      <c r="CZ32" s="140"/>
      <c r="DA32" s="131">
        <v>360</v>
      </c>
      <c r="DB32" s="131"/>
      <c r="DC32" s="131"/>
      <c r="DD32" s="132"/>
      <c r="DE32" s="148">
        <v>700</v>
      </c>
      <c r="DF32" s="131"/>
      <c r="DG32" s="131"/>
      <c r="DH32" s="131"/>
      <c r="DI32" s="131">
        <v>560</v>
      </c>
      <c r="DJ32" s="131"/>
      <c r="DK32" s="131"/>
      <c r="DL32" s="132"/>
    </row>
    <row r="33" spans="1:124" ht="15.65" customHeight="1" x14ac:dyDescent="0.2">
      <c r="A33" s="355"/>
      <c r="B33" s="356"/>
      <c r="C33" s="512"/>
      <c r="D33" s="513"/>
      <c r="E33" s="514"/>
      <c r="F33" s="393" t="s">
        <v>5</v>
      </c>
      <c r="G33" s="394"/>
      <c r="H33" s="394"/>
      <c r="I33" s="394"/>
      <c r="J33" s="394"/>
      <c r="K33" s="394"/>
      <c r="L33" s="394"/>
      <c r="M33" s="394"/>
      <c r="N33" s="395"/>
      <c r="O33" s="155"/>
      <c r="P33" s="156"/>
      <c r="Q33" s="156"/>
      <c r="R33" s="156"/>
      <c r="S33" s="156"/>
      <c r="T33" s="156"/>
      <c r="U33" s="156"/>
      <c r="V33" s="157"/>
      <c r="W33" s="173"/>
      <c r="X33" s="174"/>
      <c r="Y33" s="175"/>
      <c r="Z33" s="136" t="s">
        <v>95</v>
      </c>
      <c r="AA33" s="137"/>
      <c r="AB33" s="137"/>
      <c r="AC33" s="137"/>
      <c r="AD33" s="137"/>
      <c r="AE33" s="137"/>
      <c r="AF33" s="137"/>
      <c r="AG33" s="137"/>
      <c r="AH33" s="138"/>
      <c r="AI33" s="155"/>
      <c r="AJ33" s="156"/>
      <c r="AK33" s="156"/>
      <c r="AL33" s="156"/>
      <c r="AM33" s="156"/>
      <c r="AN33" s="156"/>
      <c r="AO33" s="156"/>
      <c r="AP33" s="157"/>
      <c r="AQ33" s="158"/>
      <c r="AR33" s="159"/>
      <c r="AS33" s="159"/>
      <c r="AT33" s="139"/>
      <c r="AU33" s="140"/>
      <c r="AV33" s="140"/>
      <c r="AW33" s="140"/>
      <c r="AX33" s="160"/>
      <c r="AY33" s="164"/>
      <c r="AZ33" s="165"/>
      <c r="BA33" s="165"/>
      <c r="BB33" s="165"/>
      <c r="BC33" s="166"/>
      <c r="BF33" s="4"/>
      <c r="BG33" s="4" t="e">
        <f>BG28+BG30+BG32</f>
        <v>#REF!</v>
      </c>
      <c r="BH33" s="4"/>
      <c r="BI33" s="581"/>
      <c r="BJ33" s="582"/>
      <c r="BK33" s="583"/>
      <c r="BL33" s="197" t="s">
        <v>5</v>
      </c>
      <c r="BM33" s="198"/>
      <c r="BN33" s="198"/>
      <c r="BO33" s="198"/>
      <c r="BP33" s="198"/>
      <c r="BQ33" s="198"/>
      <c r="BR33" s="198"/>
      <c r="BS33" s="198"/>
      <c r="BT33" s="199"/>
      <c r="BU33" s="135">
        <v>72</v>
      </c>
      <c r="BV33" s="131"/>
      <c r="BW33" s="131"/>
      <c r="BX33" s="131"/>
      <c r="BY33" s="148">
        <v>58</v>
      </c>
      <c r="BZ33" s="131"/>
      <c r="CA33" s="131"/>
      <c r="CB33" s="131"/>
      <c r="CC33" s="148">
        <v>90</v>
      </c>
      <c r="CD33" s="131"/>
      <c r="CE33" s="131"/>
      <c r="CF33" s="131"/>
      <c r="CG33" s="131">
        <v>72</v>
      </c>
      <c r="CH33" s="131"/>
      <c r="CI33" s="131"/>
      <c r="CJ33" s="132"/>
      <c r="CK33" s="582"/>
      <c r="CL33" s="582"/>
      <c r="CM33" s="583"/>
      <c r="CN33" s="136" t="s">
        <v>95</v>
      </c>
      <c r="CO33" s="137"/>
      <c r="CP33" s="137"/>
      <c r="CQ33" s="137"/>
      <c r="CR33" s="137"/>
      <c r="CS33" s="137"/>
      <c r="CT33" s="137"/>
      <c r="CU33" s="137"/>
      <c r="CV33" s="138"/>
      <c r="CW33" s="139">
        <v>225</v>
      </c>
      <c r="CX33" s="140"/>
      <c r="CY33" s="140"/>
      <c r="CZ33" s="140"/>
      <c r="DA33" s="131">
        <v>180</v>
      </c>
      <c r="DB33" s="131"/>
      <c r="DC33" s="131"/>
      <c r="DD33" s="132"/>
      <c r="DE33" s="148">
        <v>297</v>
      </c>
      <c r="DF33" s="131"/>
      <c r="DG33" s="131"/>
      <c r="DH33" s="131"/>
      <c r="DI33" s="131">
        <v>237</v>
      </c>
      <c r="DJ33" s="131"/>
      <c r="DK33" s="131"/>
      <c r="DL33" s="132"/>
    </row>
    <row r="34" spans="1:124" ht="15.65" customHeight="1" x14ac:dyDescent="0.2">
      <c r="A34" s="355"/>
      <c r="B34" s="356"/>
      <c r="C34" s="512"/>
      <c r="D34" s="513"/>
      <c r="E34" s="514"/>
      <c r="F34" s="393" t="s">
        <v>6</v>
      </c>
      <c r="G34" s="394"/>
      <c r="H34" s="394"/>
      <c r="I34" s="394"/>
      <c r="J34" s="394"/>
      <c r="K34" s="394"/>
      <c r="L34" s="394"/>
      <c r="M34" s="394"/>
      <c r="N34" s="395"/>
      <c r="O34" s="155"/>
      <c r="P34" s="156"/>
      <c r="Q34" s="156"/>
      <c r="R34" s="156"/>
      <c r="S34" s="156"/>
      <c r="T34" s="156"/>
      <c r="U34" s="156"/>
      <c r="V34" s="157"/>
      <c r="W34" s="173"/>
      <c r="X34" s="174"/>
      <c r="Y34" s="175"/>
      <c r="Z34" s="136" t="s">
        <v>101</v>
      </c>
      <c r="AA34" s="137"/>
      <c r="AB34" s="137"/>
      <c r="AC34" s="137"/>
      <c r="AD34" s="137"/>
      <c r="AE34" s="137"/>
      <c r="AF34" s="137"/>
      <c r="AG34" s="137"/>
      <c r="AH34" s="138"/>
      <c r="AI34" s="547"/>
      <c r="AJ34" s="548"/>
      <c r="AK34" s="548"/>
      <c r="AL34" s="548"/>
      <c r="AM34" s="548"/>
      <c r="AN34" s="548"/>
      <c r="AO34" s="548"/>
      <c r="AP34" s="549"/>
      <c r="AQ34" s="158"/>
      <c r="AR34" s="159"/>
      <c r="AS34" s="159"/>
      <c r="AT34" s="139"/>
      <c r="AU34" s="140"/>
      <c r="AV34" s="140"/>
      <c r="AW34" s="140"/>
      <c r="AX34" s="160"/>
      <c r="AY34" s="164"/>
      <c r="AZ34" s="165"/>
      <c r="BA34" s="165"/>
      <c r="BB34" s="165"/>
      <c r="BC34" s="166"/>
      <c r="BF34" s="4"/>
      <c r="BH34" s="4"/>
      <c r="BI34" s="581"/>
      <c r="BJ34" s="582"/>
      <c r="BK34" s="583"/>
      <c r="BL34" s="197" t="s">
        <v>6</v>
      </c>
      <c r="BM34" s="198"/>
      <c r="BN34" s="198"/>
      <c r="BO34" s="198"/>
      <c r="BP34" s="198"/>
      <c r="BQ34" s="198"/>
      <c r="BR34" s="198"/>
      <c r="BS34" s="198"/>
      <c r="BT34" s="199"/>
      <c r="BU34" s="135">
        <v>35</v>
      </c>
      <c r="BV34" s="131"/>
      <c r="BW34" s="131"/>
      <c r="BX34" s="131"/>
      <c r="BY34" s="148">
        <v>18</v>
      </c>
      <c r="BZ34" s="131"/>
      <c r="CA34" s="131"/>
      <c r="CB34" s="131"/>
      <c r="CC34" s="148">
        <v>40</v>
      </c>
      <c r="CD34" s="131"/>
      <c r="CE34" s="131"/>
      <c r="CF34" s="131"/>
      <c r="CG34" s="131">
        <v>20</v>
      </c>
      <c r="CH34" s="131"/>
      <c r="CI34" s="131"/>
      <c r="CJ34" s="132"/>
      <c r="CK34" s="582"/>
      <c r="CL34" s="582"/>
      <c r="CM34" s="583"/>
      <c r="CN34" s="136" t="s">
        <v>101</v>
      </c>
      <c r="CO34" s="137"/>
      <c r="CP34" s="137"/>
      <c r="CQ34" s="137"/>
      <c r="CR34" s="137"/>
      <c r="CS34" s="137"/>
      <c r="CT34" s="137"/>
      <c r="CU34" s="137"/>
      <c r="CV34" s="138"/>
      <c r="CW34" s="139">
        <v>2.2999999999999998</v>
      </c>
      <c r="CX34" s="140"/>
      <c r="CY34" s="140"/>
      <c r="CZ34" s="140"/>
      <c r="DA34" s="131">
        <v>1.9</v>
      </c>
      <c r="DB34" s="131"/>
      <c r="DC34" s="131"/>
      <c r="DD34" s="132"/>
      <c r="DE34" s="148">
        <v>2.2999999999999998</v>
      </c>
      <c r="DF34" s="131"/>
      <c r="DG34" s="131"/>
      <c r="DH34" s="131"/>
      <c r="DI34" s="131">
        <v>1.9</v>
      </c>
      <c r="DJ34" s="131"/>
      <c r="DK34" s="131"/>
      <c r="DL34" s="132"/>
    </row>
    <row r="35" spans="1:124" ht="15.65" customHeight="1" x14ac:dyDescent="0.2">
      <c r="A35" s="355"/>
      <c r="B35" s="356"/>
      <c r="C35" s="512"/>
      <c r="D35" s="513"/>
      <c r="E35" s="514"/>
      <c r="F35" s="393" t="s">
        <v>7</v>
      </c>
      <c r="G35" s="394"/>
      <c r="H35" s="394"/>
      <c r="I35" s="394"/>
      <c r="J35" s="394"/>
      <c r="K35" s="394"/>
      <c r="L35" s="394"/>
      <c r="M35" s="394"/>
      <c r="N35" s="395"/>
      <c r="O35" s="155"/>
      <c r="P35" s="156"/>
      <c r="Q35" s="156"/>
      <c r="R35" s="156"/>
      <c r="S35" s="156"/>
      <c r="T35" s="156"/>
      <c r="U35" s="156"/>
      <c r="V35" s="157"/>
      <c r="W35" s="173"/>
      <c r="X35" s="174"/>
      <c r="Y35" s="175"/>
      <c r="Z35" s="136" t="s">
        <v>288</v>
      </c>
      <c r="AA35" s="137"/>
      <c r="AB35" s="137"/>
      <c r="AC35" s="137"/>
      <c r="AD35" s="137"/>
      <c r="AE35" s="137"/>
      <c r="AF35" s="137"/>
      <c r="AG35" s="137"/>
      <c r="AH35" s="138"/>
      <c r="AI35" s="550"/>
      <c r="AJ35" s="190"/>
      <c r="AK35" s="190"/>
      <c r="AL35" s="190"/>
      <c r="AM35" s="190"/>
      <c r="AN35" s="190"/>
      <c r="AO35" s="190"/>
      <c r="AP35" s="191"/>
      <c r="AQ35" s="158"/>
      <c r="AR35" s="159"/>
      <c r="AS35" s="159"/>
      <c r="AT35" s="139"/>
      <c r="AU35" s="140"/>
      <c r="AV35" s="140"/>
      <c r="AW35" s="140"/>
      <c r="AX35" s="160"/>
      <c r="AY35" s="164"/>
      <c r="AZ35" s="165"/>
      <c r="BA35" s="165"/>
      <c r="BB35" s="165"/>
      <c r="BC35" s="166"/>
      <c r="BI35" s="581"/>
      <c r="BJ35" s="582"/>
      <c r="BK35" s="583"/>
      <c r="BL35" s="197" t="s">
        <v>7</v>
      </c>
      <c r="BM35" s="198"/>
      <c r="BN35" s="198"/>
      <c r="BO35" s="198"/>
      <c r="BP35" s="198"/>
      <c r="BQ35" s="198"/>
      <c r="BR35" s="198"/>
      <c r="BS35" s="198"/>
      <c r="BT35" s="199"/>
      <c r="BU35" s="135"/>
      <c r="BV35" s="131"/>
      <c r="BW35" s="131"/>
      <c r="BX35" s="131"/>
      <c r="BY35" s="148">
        <v>0</v>
      </c>
      <c r="BZ35" s="131"/>
      <c r="CA35" s="131"/>
      <c r="CB35" s="131"/>
      <c r="CC35" s="148"/>
      <c r="CD35" s="131"/>
      <c r="CE35" s="131"/>
      <c r="CF35" s="131"/>
      <c r="CG35" s="131">
        <v>0</v>
      </c>
      <c r="CH35" s="131"/>
      <c r="CI35" s="131"/>
      <c r="CJ35" s="132"/>
      <c r="CK35" s="582"/>
      <c r="CL35" s="582"/>
      <c r="CM35" s="583"/>
      <c r="CN35" s="136" t="s">
        <v>288</v>
      </c>
      <c r="CO35" s="137"/>
      <c r="CP35" s="137"/>
      <c r="CQ35" s="137"/>
      <c r="CR35" s="137"/>
      <c r="CS35" s="137"/>
      <c r="CT35" s="137"/>
      <c r="CU35" s="137"/>
      <c r="CV35" s="138"/>
      <c r="CW35" s="139">
        <v>200</v>
      </c>
      <c r="CX35" s="140"/>
      <c r="CY35" s="140"/>
      <c r="CZ35" s="140"/>
      <c r="DA35" s="131"/>
      <c r="DB35" s="131"/>
      <c r="DC35" s="131"/>
      <c r="DD35" s="132"/>
      <c r="DE35" s="148">
        <v>250</v>
      </c>
      <c r="DF35" s="131"/>
      <c r="DG35" s="131"/>
      <c r="DH35" s="131"/>
      <c r="DI35" s="131"/>
      <c r="DJ35" s="131"/>
      <c r="DK35" s="131"/>
      <c r="DL35" s="132"/>
    </row>
    <row r="36" spans="1:124" ht="15.65" customHeight="1" x14ac:dyDescent="0.2">
      <c r="A36" s="355"/>
      <c r="B36" s="356"/>
      <c r="C36" s="512"/>
      <c r="D36" s="513"/>
      <c r="E36" s="514"/>
      <c r="F36" s="393" t="s">
        <v>8</v>
      </c>
      <c r="G36" s="394"/>
      <c r="H36" s="394"/>
      <c r="I36" s="394"/>
      <c r="J36" s="394"/>
      <c r="K36" s="394"/>
      <c r="L36" s="394"/>
      <c r="M36" s="394"/>
      <c r="N36" s="395"/>
      <c r="O36" s="155"/>
      <c r="P36" s="156"/>
      <c r="Q36" s="156"/>
      <c r="R36" s="156"/>
      <c r="S36" s="156"/>
      <c r="T36" s="156"/>
      <c r="U36" s="156"/>
      <c r="V36" s="157"/>
      <c r="W36" s="173"/>
      <c r="X36" s="174"/>
      <c r="Y36" s="175"/>
      <c r="Z36" s="136" t="s">
        <v>96</v>
      </c>
      <c r="AA36" s="137"/>
      <c r="AB36" s="137"/>
      <c r="AC36" s="137"/>
      <c r="AD36" s="137"/>
      <c r="AE36" s="137"/>
      <c r="AF36" s="137"/>
      <c r="AG36" s="137"/>
      <c r="AH36" s="138"/>
      <c r="AI36" s="189"/>
      <c r="AJ36" s="187"/>
      <c r="AK36" s="187"/>
      <c r="AL36" s="187"/>
      <c r="AM36" s="187"/>
      <c r="AN36" s="187"/>
      <c r="AO36" s="187"/>
      <c r="AP36" s="188"/>
      <c r="AQ36" s="158"/>
      <c r="AR36" s="159"/>
      <c r="AS36" s="159"/>
      <c r="AT36" s="139"/>
      <c r="AU36" s="140"/>
      <c r="AV36" s="140"/>
      <c r="AW36" s="140"/>
      <c r="AX36" s="160"/>
      <c r="AY36" s="164"/>
      <c r="AZ36" s="165"/>
      <c r="BA36" s="165"/>
      <c r="BB36" s="165"/>
      <c r="BC36" s="166"/>
      <c r="BI36" s="581"/>
      <c r="BJ36" s="582"/>
      <c r="BK36" s="583"/>
      <c r="BL36" s="197" t="s">
        <v>8</v>
      </c>
      <c r="BM36" s="198"/>
      <c r="BN36" s="198"/>
      <c r="BO36" s="198"/>
      <c r="BP36" s="198"/>
      <c r="BQ36" s="198"/>
      <c r="BR36" s="198"/>
      <c r="BS36" s="198"/>
      <c r="BT36" s="199"/>
      <c r="BU36" s="135"/>
      <c r="BV36" s="131"/>
      <c r="BW36" s="131"/>
      <c r="BX36" s="131"/>
      <c r="BY36" s="148">
        <v>0</v>
      </c>
      <c r="BZ36" s="131"/>
      <c r="CA36" s="131"/>
      <c r="CB36" s="131"/>
      <c r="CC36" s="148"/>
      <c r="CD36" s="131"/>
      <c r="CE36" s="131"/>
      <c r="CF36" s="131"/>
      <c r="CG36" s="131">
        <v>0</v>
      </c>
      <c r="CH36" s="131"/>
      <c r="CI36" s="131"/>
      <c r="CJ36" s="132"/>
      <c r="CK36" s="582"/>
      <c r="CL36" s="582"/>
      <c r="CM36" s="583"/>
      <c r="CN36" s="136" t="s">
        <v>96</v>
      </c>
      <c r="CO36" s="137"/>
      <c r="CP36" s="137"/>
      <c r="CQ36" s="137"/>
      <c r="CR36" s="137"/>
      <c r="CS36" s="137"/>
      <c r="CT36" s="137"/>
      <c r="CU36" s="137"/>
      <c r="CV36" s="138"/>
      <c r="CW36" s="139">
        <v>0.25</v>
      </c>
      <c r="CX36" s="140"/>
      <c r="CY36" s="140"/>
      <c r="CZ36" s="140"/>
      <c r="DA36" s="131"/>
      <c r="DB36" s="131"/>
      <c r="DC36" s="131"/>
      <c r="DD36" s="132"/>
      <c r="DE36" s="148">
        <v>0.28000000000000003</v>
      </c>
      <c r="DF36" s="131"/>
      <c r="DG36" s="131"/>
      <c r="DH36" s="131"/>
      <c r="DI36" s="131"/>
      <c r="DJ36" s="131"/>
      <c r="DK36" s="131"/>
      <c r="DL36" s="132"/>
    </row>
    <row r="37" spans="1:124" ht="15.65" customHeight="1" x14ac:dyDescent="0.2">
      <c r="A37" s="355"/>
      <c r="B37" s="356"/>
      <c r="C37" s="512"/>
      <c r="D37" s="513"/>
      <c r="E37" s="514"/>
      <c r="F37" s="393" t="s">
        <v>9</v>
      </c>
      <c r="G37" s="394"/>
      <c r="H37" s="394"/>
      <c r="I37" s="394"/>
      <c r="J37" s="394"/>
      <c r="K37" s="394"/>
      <c r="L37" s="394"/>
      <c r="M37" s="394"/>
      <c r="N37" s="395"/>
      <c r="O37" s="155"/>
      <c r="P37" s="156"/>
      <c r="Q37" s="156"/>
      <c r="R37" s="156"/>
      <c r="S37" s="156"/>
      <c r="T37" s="156"/>
      <c r="U37" s="156"/>
      <c r="V37" s="157"/>
      <c r="W37" s="173"/>
      <c r="X37" s="174"/>
      <c r="Y37" s="175"/>
      <c r="Z37" s="280" t="s">
        <v>97</v>
      </c>
      <c r="AA37" s="281"/>
      <c r="AB37" s="281"/>
      <c r="AC37" s="281"/>
      <c r="AD37" s="281"/>
      <c r="AE37" s="281"/>
      <c r="AF37" s="281"/>
      <c r="AG37" s="281"/>
      <c r="AH37" s="282"/>
      <c r="AI37" s="189"/>
      <c r="AJ37" s="187"/>
      <c r="AK37" s="187"/>
      <c r="AL37" s="187"/>
      <c r="AM37" s="187"/>
      <c r="AN37" s="187"/>
      <c r="AO37" s="187"/>
      <c r="AP37" s="188"/>
      <c r="AQ37" s="158"/>
      <c r="AR37" s="159"/>
      <c r="AS37" s="159"/>
      <c r="AT37" s="139"/>
      <c r="AU37" s="140"/>
      <c r="AV37" s="140"/>
      <c r="AW37" s="140"/>
      <c r="AX37" s="160"/>
      <c r="AY37" s="164"/>
      <c r="AZ37" s="165"/>
      <c r="BA37" s="165"/>
      <c r="BB37" s="165"/>
      <c r="BC37" s="166"/>
      <c r="BI37" s="581"/>
      <c r="BJ37" s="582"/>
      <c r="BK37" s="583"/>
      <c r="BL37" s="197" t="s">
        <v>9</v>
      </c>
      <c r="BM37" s="198"/>
      <c r="BN37" s="198"/>
      <c r="BO37" s="198"/>
      <c r="BP37" s="198"/>
      <c r="BQ37" s="198"/>
      <c r="BR37" s="198"/>
      <c r="BS37" s="198"/>
      <c r="BT37" s="199"/>
      <c r="BU37" s="135"/>
      <c r="BV37" s="131"/>
      <c r="BW37" s="131"/>
      <c r="BX37" s="131"/>
      <c r="BY37" s="148">
        <v>0</v>
      </c>
      <c r="BZ37" s="131"/>
      <c r="CA37" s="131"/>
      <c r="CB37" s="131"/>
      <c r="CC37" s="148"/>
      <c r="CD37" s="131"/>
      <c r="CE37" s="131"/>
      <c r="CF37" s="131"/>
      <c r="CG37" s="131">
        <v>0</v>
      </c>
      <c r="CH37" s="131"/>
      <c r="CI37" s="131"/>
      <c r="CJ37" s="132"/>
      <c r="CK37" s="582"/>
      <c r="CL37" s="582"/>
      <c r="CM37" s="583"/>
      <c r="CN37" s="280" t="s">
        <v>97</v>
      </c>
      <c r="CO37" s="281"/>
      <c r="CP37" s="281"/>
      <c r="CQ37" s="281"/>
      <c r="CR37" s="281"/>
      <c r="CS37" s="281"/>
      <c r="CT37" s="281"/>
      <c r="CU37" s="281"/>
      <c r="CV37" s="282"/>
      <c r="CW37" s="139">
        <v>0.3</v>
      </c>
      <c r="CX37" s="140"/>
      <c r="CY37" s="140"/>
      <c r="CZ37" s="140"/>
      <c r="DA37" s="131"/>
      <c r="DB37" s="131"/>
      <c r="DC37" s="131"/>
      <c r="DD37" s="132"/>
      <c r="DE37" s="148">
        <v>0.39</v>
      </c>
      <c r="DF37" s="131"/>
      <c r="DG37" s="131"/>
      <c r="DH37" s="131"/>
      <c r="DI37" s="131"/>
      <c r="DJ37" s="131"/>
      <c r="DK37" s="131"/>
      <c r="DL37" s="132"/>
    </row>
    <row r="38" spans="1:124" ht="15.65" customHeight="1" x14ac:dyDescent="0.2">
      <c r="A38" s="355"/>
      <c r="B38" s="356"/>
      <c r="C38" s="512"/>
      <c r="D38" s="513"/>
      <c r="E38" s="514"/>
      <c r="F38" s="393" t="s">
        <v>10</v>
      </c>
      <c r="G38" s="394"/>
      <c r="H38" s="394"/>
      <c r="I38" s="394"/>
      <c r="J38" s="394"/>
      <c r="K38" s="394"/>
      <c r="L38" s="394"/>
      <c r="M38" s="394"/>
      <c r="N38" s="395"/>
      <c r="O38" s="155"/>
      <c r="P38" s="156"/>
      <c r="Q38" s="156"/>
      <c r="R38" s="156"/>
      <c r="S38" s="156"/>
      <c r="T38" s="156"/>
      <c r="U38" s="156"/>
      <c r="V38" s="157"/>
      <c r="W38" s="173"/>
      <c r="X38" s="174"/>
      <c r="Y38" s="175"/>
      <c r="Z38" s="136" t="s">
        <v>98</v>
      </c>
      <c r="AA38" s="137"/>
      <c r="AB38" s="137"/>
      <c r="AC38" s="137"/>
      <c r="AD38" s="137"/>
      <c r="AE38" s="137"/>
      <c r="AF38" s="137"/>
      <c r="AG38" s="137"/>
      <c r="AH38" s="138"/>
      <c r="AI38" s="184"/>
      <c r="AJ38" s="185"/>
      <c r="AK38" s="185"/>
      <c r="AL38" s="185"/>
      <c r="AM38" s="185"/>
      <c r="AN38" s="185"/>
      <c r="AO38" s="185"/>
      <c r="AP38" s="186"/>
      <c r="AQ38" s="158"/>
      <c r="AR38" s="159"/>
      <c r="AS38" s="159"/>
      <c r="AT38" s="139"/>
      <c r="AU38" s="140"/>
      <c r="AV38" s="140"/>
      <c r="AW38" s="140"/>
      <c r="AX38" s="160"/>
      <c r="AY38" s="164"/>
      <c r="AZ38" s="165"/>
      <c r="BA38" s="165"/>
      <c r="BB38" s="165"/>
      <c r="BC38" s="166"/>
      <c r="BI38" s="581"/>
      <c r="BJ38" s="582"/>
      <c r="BK38" s="583"/>
      <c r="BL38" s="197" t="s">
        <v>10</v>
      </c>
      <c r="BM38" s="198"/>
      <c r="BN38" s="198"/>
      <c r="BO38" s="198"/>
      <c r="BP38" s="198"/>
      <c r="BQ38" s="198"/>
      <c r="BR38" s="198"/>
      <c r="BS38" s="198"/>
      <c r="BT38" s="199"/>
      <c r="BU38" s="135"/>
      <c r="BV38" s="131"/>
      <c r="BW38" s="131"/>
      <c r="BX38" s="131"/>
      <c r="BY38" s="148">
        <v>0</v>
      </c>
      <c r="BZ38" s="131"/>
      <c r="CA38" s="131"/>
      <c r="CB38" s="131"/>
      <c r="CC38" s="148"/>
      <c r="CD38" s="131"/>
      <c r="CE38" s="131"/>
      <c r="CF38" s="131"/>
      <c r="CG38" s="131">
        <v>0</v>
      </c>
      <c r="CH38" s="131"/>
      <c r="CI38" s="131"/>
      <c r="CJ38" s="132"/>
      <c r="CK38" s="582"/>
      <c r="CL38" s="582"/>
      <c r="CM38" s="583"/>
      <c r="CN38" s="136" t="s">
        <v>98</v>
      </c>
      <c r="CO38" s="137"/>
      <c r="CP38" s="137"/>
      <c r="CQ38" s="137"/>
      <c r="CR38" s="137"/>
      <c r="CS38" s="137"/>
      <c r="CT38" s="137"/>
      <c r="CU38" s="137"/>
      <c r="CV38" s="138"/>
      <c r="CW38" s="139">
        <v>20</v>
      </c>
      <c r="CX38" s="140"/>
      <c r="CY38" s="140"/>
      <c r="CZ38" s="140"/>
      <c r="DA38" s="131"/>
      <c r="DB38" s="131"/>
      <c r="DC38" s="131"/>
      <c r="DD38" s="132"/>
      <c r="DE38" s="148">
        <v>22</v>
      </c>
      <c r="DF38" s="131"/>
      <c r="DG38" s="131"/>
      <c r="DH38" s="131"/>
      <c r="DI38" s="131"/>
      <c r="DJ38" s="131"/>
      <c r="DK38" s="131"/>
      <c r="DL38" s="132"/>
      <c r="DM38" s="602" t="s">
        <v>143</v>
      </c>
      <c r="DN38" s="603"/>
      <c r="DO38" s="603"/>
      <c r="DP38" s="603"/>
      <c r="DQ38" s="603" t="s">
        <v>146</v>
      </c>
      <c r="DR38" s="603"/>
      <c r="DS38" s="603"/>
      <c r="DT38" s="604"/>
    </row>
    <row r="39" spans="1:124" ht="15.65" customHeight="1" thickBot="1" x14ac:dyDescent="0.25">
      <c r="A39" s="355"/>
      <c r="B39" s="356"/>
      <c r="C39" s="512"/>
      <c r="D39" s="513"/>
      <c r="E39" s="514"/>
      <c r="F39" s="393" t="s">
        <v>11</v>
      </c>
      <c r="G39" s="394"/>
      <c r="H39" s="394"/>
      <c r="I39" s="394"/>
      <c r="J39" s="394"/>
      <c r="K39" s="394"/>
      <c r="L39" s="394"/>
      <c r="M39" s="394"/>
      <c r="N39" s="395"/>
      <c r="O39" s="155"/>
      <c r="P39" s="156"/>
      <c r="Q39" s="156"/>
      <c r="R39" s="156"/>
      <c r="S39" s="156"/>
      <c r="T39" s="156"/>
      <c r="U39" s="156"/>
      <c r="V39" s="157"/>
      <c r="W39" s="173"/>
      <c r="X39" s="174"/>
      <c r="Y39" s="175"/>
      <c r="Z39" s="368" t="s">
        <v>105</v>
      </c>
      <c r="AA39" s="369"/>
      <c r="AB39" s="369"/>
      <c r="AC39" s="369"/>
      <c r="AD39" s="369"/>
      <c r="AE39" s="369"/>
      <c r="AF39" s="369"/>
      <c r="AG39" s="369"/>
      <c r="AH39" s="370"/>
      <c r="AI39" s="541"/>
      <c r="AJ39" s="371"/>
      <c r="AK39" s="371"/>
      <c r="AL39" s="371"/>
      <c r="AM39" s="371"/>
      <c r="AN39" s="371"/>
      <c r="AO39" s="371"/>
      <c r="AP39" s="372"/>
      <c r="AQ39" s="179"/>
      <c r="AR39" s="180"/>
      <c r="AS39" s="180"/>
      <c r="AT39" s="181"/>
      <c r="AU39" s="266"/>
      <c r="AV39" s="266"/>
      <c r="AW39" s="266"/>
      <c r="AX39" s="267"/>
      <c r="AY39" s="164"/>
      <c r="AZ39" s="165"/>
      <c r="BA39" s="165"/>
      <c r="BB39" s="165"/>
      <c r="BC39" s="166"/>
      <c r="BI39" s="581"/>
      <c r="BJ39" s="582"/>
      <c r="BK39" s="583"/>
      <c r="BL39" s="197" t="s">
        <v>11</v>
      </c>
      <c r="BM39" s="198"/>
      <c r="BN39" s="198"/>
      <c r="BO39" s="198"/>
      <c r="BP39" s="198"/>
      <c r="BQ39" s="198"/>
      <c r="BR39" s="198"/>
      <c r="BS39" s="198"/>
      <c r="BT39" s="199"/>
      <c r="BU39" s="135"/>
      <c r="BV39" s="131"/>
      <c r="BW39" s="131"/>
      <c r="BX39" s="131"/>
      <c r="BY39" s="148">
        <v>0</v>
      </c>
      <c r="BZ39" s="131"/>
      <c r="CA39" s="131"/>
      <c r="CB39" s="131"/>
      <c r="CC39" s="148"/>
      <c r="CD39" s="131"/>
      <c r="CE39" s="131"/>
      <c r="CF39" s="131"/>
      <c r="CG39" s="131">
        <v>0</v>
      </c>
      <c r="CH39" s="131"/>
      <c r="CI39" s="131"/>
      <c r="CJ39" s="132"/>
      <c r="CK39" s="582"/>
      <c r="CL39" s="582"/>
      <c r="CM39" s="583"/>
      <c r="CN39" s="368" t="s">
        <v>105</v>
      </c>
      <c r="CO39" s="369"/>
      <c r="CP39" s="369"/>
      <c r="CQ39" s="369"/>
      <c r="CR39" s="369"/>
      <c r="CS39" s="369"/>
      <c r="CT39" s="369"/>
      <c r="CU39" s="369"/>
      <c r="CV39" s="370"/>
      <c r="CW39" s="139">
        <v>1.5</v>
      </c>
      <c r="CX39" s="140"/>
      <c r="CY39" s="140"/>
      <c r="CZ39" s="140"/>
      <c r="DA39" s="131">
        <v>2</v>
      </c>
      <c r="DB39" s="131"/>
      <c r="DC39" s="131"/>
      <c r="DD39" s="132"/>
      <c r="DE39" s="148">
        <v>1.5</v>
      </c>
      <c r="DF39" s="131"/>
      <c r="DG39" s="131"/>
      <c r="DH39" s="131"/>
      <c r="DI39" s="131">
        <v>2</v>
      </c>
      <c r="DJ39" s="131"/>
      <c r="DK39" s="131"/>
      <c r="DL39" s="132"/>
      <c r="DM39" s="148"/>
      <c r="DN39" s="131"/>
      <c r="DO39" s="131"/>
      <c r="DP39" s="131"/>
      <c r="DQ39" s="273">
        <v>0.2</v>
      </c>
      <c r="DR39" s="273"/>
      <c r="DS39" s="273"/>
      <c r="DT39" s="274"/>
    </row>
    <row r="40" spans="1:124" ht="15.65" customHeight="1" thickTop="1" x14ac:dyDescent="0.2">
      <c r="A40" s="355"/>
      <c r="B40" s="356"/>
      <c r="C40" s="512"/>
      <c r="D40" s="513"/>
      <c r="E40" s="514"/>
      <c r="F40" s="393" t="s">
        <v>12</v>
      </c>
      <c r="G40" s="394"/>
      <c r="H40" s="394"/>
      <c r="I40" s="394"/>
      <c r="J40" s="394"/>
      <c r="K40" s="394"/>
      <c r="L40" s="394"/>
      <c r="M40" s="394"/>
      <c r="N40" s="395"/>
      <c r="O40" s="155"/>
      <c r="P40" s="156"/>
      <c r="Q40" s="156"/>
      <c r="R40" s="156"/>
      <c r="S40" s="156"/>
      <c r="T40" s="156"/>
      <c r="U40" s="156"/>
      <c r="V40" s="157"/>
      <c r="W40" s="173"/>
      <c r="X40" s="174"/>
      <c r="Y40" s="175"/>
      <c r="Z40" s="399" t="s">
        <v>102</v>
      </c>
      <c r="AA40" s="400"/>
      <c r="AB40" s="400"/>
      <c r="AC40" s="400"/>
      <c r="AD40" s="400"/>
      <c r="AE40" s="400"/>
      <c r="AF40" s="400"/>
      <c r="AG40" s="400"/>
      <c r="AH40" s="401"/>
      <c r="AI40" s="524" t="e">
        <f>AI29*4/AI28</f>
        <v>#DIV/0!</v>
      </c>
      <c r="AJ40" s="525"/>
      <c r="AK40" s="525"/>
      <c r="AL40" s="525"/>
      <c r="AM40" s="391"/>
      <c r="AN40" s="391"/>
      <c r="AO40" s="391"/>
      <c r="AP40" s="392"/>
      <c r="AQ40" s="259" t="s">
        <v>286</v>
      </c>
      <c r="AR40" s="260"/>
      <c r="AS40" s="260"/>
      <c r="AT40" s="260"/>
      <c r="AU40" s="260"/>
      <c r="AV40" s="260"/>
      <c r="AW40" s="260"/>
      <c r="AX40" s="261"/>
      <c r="AY40" s="164"/>
      <c r="AZ40" s="165"/>
      <c r="BA40" s="165"/>
      <c r="BB40" s="165"/>
      <c r="BC40" s="166"/>
      <c r="BI40" s="581"/>
      <c r="BJ40" s="582"/>
      <c r="BK40" s="583"/>
      <c r="BL40" s="197" t="s">
        <v>12</v>
      </c>
      <c r="BM40" s="198"/>
      <c r="BN40" s="198"/>
      <c r="BO40" s="198"/>
      <c r="BP40" s="198"/>
      <c r="BQ40" s="198"/>
      <c r="BR40" s="198"/>
      <c r="BS40" s="198"/>
      <c r="BT40" s="199"/>
      <c r="BU40" s="135"/>
      <c r="BV40" s="131"/>
      <c r="BW40" s="131"/>
      <c r="BX40" s="131"/>
      <c r="BY40" s="148">
        <v>0</v>
      </c>
      <c r="BZ40" s="131"/>
      <c r="CA40" s="131"/>
      <c r="CB40" s="131"/>
      <c r="CC40" s="148"/>
      <c r="CD40" s="131"/>
      <c r="CE40" s="131"/>
      <c r="CF40" s="131"/>
      <c r="CG40" s="131">
        <v>0</v>
      </c>
      <c r="CH40" s="131"/>
      <c r="CI40" s="131"/>
      <c r="CJ40" s="132"/>
      <c r="CK40" s="585"/>
      <c r="CL40" s="585"/>
      <c r="CM40" s="586"/>
      <c r="CN40" s="270" t="s">
        <v>102</v>
      </c>
      <c r="CO40" s="271"/>
      <c r="CP40" s="271"/>
      <c r="CQ40" s="271"/>
      <c r="CR40" s="271"/>
      <c r="CS40" s="271"/>
      <c r="CT40" s="271"/>
      <c r="CU40" s="271"/>
      <c r="CV40" s="272"/>
      <c r="CW40" s="273">
        <v>0.13</v>
      </c>
      <c r="CX40" s="273"/>
      <c r="CY40" s="273"/>
      <c r="CZ40" s="274"/>
      <c r="DA40" s="273">
        <v>0.13</v>
      </c>
      <c r="DB40" s="273"/>
      <c r="DC40" s="273"/>
      <c r="DD40" s="274"/>
      <c r="DE40" s="273">
        <v>0.13</v>
      </c>
      <c r="DF40" s="273"/>
      <c r="DG40" s="273"/>
      <c r="DH40" s="274"/>
      <c r="DI40" s="273">
        <v>0.13</v>
      </c>
      <c r="DJ40" s="273"/>
      <c r="DK40" s="273"/>
      <c r="DL40" s="274"/>
      <c r="DM40" s="195"/>
      <c r="DN40" s="196"/>
      <c r="DO40" s="196"/>
      <c r="DP40" s="196"/>
      <c r="DQ40" s="278">
        <v>0.3</v>
      </c>
      <c r="DR40" s="278"/>
      <c r="DS40" s="278"/>
      <c r="DT40" s="279"/>
    </row>
    <row r="41" spans="1:124" ht="15.65" customHeight="1" x14ac:dyDescent="0.2">
      <c r="A41" s="355"/>
      <c r="B41" s="356"/>
      <c r="C41" s="512"/>
      <c r="D41" s="513"/>
      <c r="E41" s="514"/>
      <c r="F41" s="393" t="s">
        <v>13</v>
      </c>
      <c r="G41" s="394"/>
      <c r="H41" s="394"/>
      <c r="I41" s="394"/>
      <c r="J41" s="394"/>
      <c r="K41" s="394"/>
      <c r="L41" s="394"/>
      <c r="M41" s="394"/>
      <c r="N41" s="395"/>
      <c r="O41" s="155"/>
      <c r="P41" s="156"/>
      <c r="Q41" s="156"/>
      <c r="R41" s="156"/>
      <c r="S41" s="156"/>
      <c r="T41" s="156"/>
      <c r="U41" s="156"/>
      <c r="V41" s="157"/>
      <c r="W41" s="176"/>
      <c r="X41" s="177"/>
      <c r="Y41" s="178"/>
      <c r="Z41" s="333" t="s">
        <v>103</v>
      </c>
      <c r="AA41" s="334"/>
      <c r="AB41" s="334"/>
      <c r="AC41" s="334"/>
      <c r="AD41" s="334"/>
      <c r="AE41" s="334"/>
      <c r="AF41" s="334"/>
      <c r="AG41" s="334"/>
      <c r="AH41" s="335"/>
      <c r="AI41" s="284" t="e">
        <f>AI30*9/AI28</f>
        <v>#DIV/0!</v>
      </c>
      <c r="AJ41" s="285"/>
      <c r="AK41" s="285"/>
      <c r="AL41" s="285"/>
      <c r="AM41" s="286"/>
      <c r="AN41" s="286"/>
      <c r="AO41" s="286"/>
      <c r="AP41" s="287"/>
      <c r="AQ41" s="262" t="s">
        <v>287</v>
      </c>
      <c r="AR41" s="263"/>
      <c r="AS41" s="263"/>
      <c r="AT41" s="263"/>
      <c r="AU41" s="264"/>
      <c r="AV41" s="264"/>
      <c r="AW41" s="264"/>
      <c r="AX41" s="265"/>
      <c r="AY41" s="167"/>
      <c r="AZ41" s="168"/>
      <c r="BA41" s="168"/>
      <c r="BB41" s="168"/>
      <c r="BC41" s="169"/>
      <c r="BE41" s="1"/>
      <c r="BF41" s="4"/>
      <c r="BH41" s="4"/>
      <c r="BI41" s="581"/>
      <c r="BJ41" s="582"/>
      <c r="BK41" s="583"/>
      <c r="BL41" s="197" t="s">
        <v>13</v>
      </c>
      <c r="BM41" s="198"/>
      <c r="BN41" s="198"/>
      <c r="BO41" s="198"/>
      <c r="BP41" s="198"/>
      <c r="BQ41" s="198"/>
      <c r="BR41" s="198"/>
      <c r="BS41" s="198"/>
      <c r="BT41" s="199"/>
      <c r="BU41" s="135"/>
      <c r="BV41" s="131"/>
      <c r="BW41" s="131"/>
      <c r="BX41" s="131"/>
      <c r="BY41" s="148">
        <v>0</v>
      </c>
      <c r="BZ41" s="131"/>
      <c r="CA41" s="131"/>
      <c r="CB41" s="131"/>
      <c r="CC41" s="148"/>
      <c r="CD41" s="131"/>
      <c r="CE41" s="131"/>
      <c r="CF41" s="131"/>
      <c r="CG41" s="131">
        <v>0</v>
      </c>
      <c r="CH41" s="131"/>
      <c r="CI41" s="131"/>
      <c r="CJ41" s="132"/>
      <c r="CN41" s="275" t="s">
        <v>103</v>
      </c>
      <c r="CO41" s="276"/>
      <c r="CP41" s="276"/>
      <c r="CQ41" s="276"/>
      <c r="CR41" s="276"/>
      <c r="CS41" s="276"/>
      <c r="CT41" s="276"/>
      <c r="CU41" s="276"/>
      <c r="CV41" s="277"/>
      <c r="CW41" s="278">
        <v>0.2</v>
      </c>
      <c r="CX41" s="278"/>
      <c r="CY41" s="278"/>
      <c r="CZ41" s="279"/>
      <c r="DA41" s="278">
        <v>0.2</v>
      </c>
      <c r="DB41" s="278"/>
      <c r="DC41" s="278"/>
      <c r="DD41" s="279"/>
      <c r="DE41" s="278">
        <v>0.2</v>
      </c>
      <c r="DF41" s="278"/>
      <c r="DG41" s="278"/>
      <c r="DH41" s="279"/>
      <c r="DI41" s="278">
        <v>0.2</v>
      </c>
      <c r="DJ41" s="278"/>
      <c r="DK41" s="278"/>
      <c r="DL41" s="279"/>
    </row>
    <row r="42" spans="1:124" ht="15.65" customHeight="1" x14ac:dyDescent="0.2">
      <c r="A42" s="355"/>
      <c r="B42" s="356"/>
      <c r="C42" s="512"/>
      <c r="D42" s="513"/>
      <c r="E42" s="514"/>
      <c r="F42" s="393" t="s">
        <v>14</v>
      </c>
      <c r="G42" s="394"/>
      <c r="H42" s="394"/>
      <c r="I42" s="394"/>
      <c r="J42" s="394"/>
      <c r="K42" s="394"/>
      <c r="L42" s="394"/>
      <c r="M42" s="394"/>
      <c r="N42" s="395"/>
      <c r="O42" s="155"/>
      <c r="P42" s="156"/>
      <c r="Q42" s="156"/>
      <c r="R42" s="156"/>
      <c r="S42" s="156"/>
      <c r="T42" s="156"/>
      <c r="U42" s="156"/>
      <c r="V42" s="157"/>
      <c r="W42" s="207" t="s">
        <v>129</v>
      </c>
      <c r="X42" s="348"/>
      <c r="Y42" s="348"/>
      <c r="Z42" s="348"/>
      <c r="AA42" s="348"/>
      <c r="AB42" s="348"/>
      <c r="AC42" s="349"/>
      <c r="AD42" s="288"/>
      <c r="AE42" s="289"/>
      <c r="AF42" s="337" t="s">
        <v>130</v>
      </c>
      <c r="AG42" s="338"/>
      <c r="AH42" s="338"/>
      <c r="AI42" s="338"/>
      <c r="AJ42" s="338"/>
      <c r="AK42" s="338"/>
      <c r="AL42" s="338"/>
      <c r="AM42" s="338"/>
      <c r="AN42" s="338"/>
      <c r="AO42" s="338"/>
      <c r="AP42" s="338"/>
      <c r="AQ42" s="338"/>
      <c r="AR42" s="338"/>
      <c r="AS42" s="338"/>
      <c r="AT42" s="33" t="s">
        <v>134</v>
      </c>
      <c r="AU42" s="269" t="s">
        <v>132</v>
      </c>
      <c r="AV42" s="269"/>
      <c r="AW42" s="269"/>
      <c r="AX42" s="268"/>
      <c r="AY42" s="268"/>
      <c r="AZ42" s="254" t="s">
        <v>133</v>
      </c>
      <c r="BA42" s="254"/>
      <c r="BB42" s="254"/>
      <c r="BC42" s="34"/>
      <c r="BE42" s="1"/>
      <c r="BF42" s="4"/>
      <c r="BH42" s="4"/>
      <c r="BI42" s="581"/>
      <c r="BJ42" s="582"/>
      <c r="BK42" s="583"/>
      <c r="BL42" s="197" t="s">
        <v>14</v>
      </c>
      <c r="BM42" s="198"/>
      <c r="BN42" s="198"/>
      <c r="BO42" s="198"/>
      <c r="BP42" s="198"/>
      <c r="BQ42" s="198"/>
      <c r="BR42" s="198"/>
      <c r="BS42" s="198"/>
      <c r="BT42" s="199"/>
      <c r="BU42" s="135"/>
      <c r="BV42" s="131"/>
      <c r="BW42" s="131"/>
      <c r="BX42" s="131"/>
      <c r="BY42" s="148">
        <v>0</v>
      </c>
      <c r="BZ42" s="131"/>
      <c r="CA42" s="131"/>
      <c r="CB42" s="131"/>
      <c r="CC42" s="148"/>
      <c r="CD42" s="131"/>
      <c r="CE42" s="131"/>
      <c r="CF42" s="131"/>
      <c r="CG42" s="131">
        <v>0</v>
      </c>
      <c r="CH42" s="131"/>
      <c r="CI42" s="131"/>
      <c r="CJ42" s="132"/>
    </row>
    <row r="43" spans="1:124" ht="15.65" customHeight="1" x14ac:dyDescent="0.2">
      <c r="A43" s="355"/>
      <c r="B43" s="356"/>
      <c r="C43" s="512"/>
      <c r="D43" s="513"/>
      <c r="E43" s="514"/>
      <c r="F43" s="393" t="s">
        <v>15</v>
      </c>
      <c r="G43" s="394"/>
      <c r="H43" s="394"/>
      <c r="I43" s="394"/>
      <c r="J43" s="394"/>
      <c r="K43" s="394"/>
      <c r="L43" s="394"/>
      <c r="M43" s="394"/>
      <c r="N43" s="395"/>
      <c r="O43" s="155"/>
      <c r="P43" s="156"/>
      <c r="Q43" s="156"/>
      <c r="R43" s="156"/>
      <c r="S43" s="156"/>
      <c r="T43" s="156"/>
      <c r="U43" s="156"/>
      <c r="V43" s="157"/>
      <c r="W43" s="350"/>
      <c r="X43" s="351"/>
      <c r="Y43" s="351"/>
      <c r="Z43" s="351"/>
      <c r="AA43" s="351"/>
      <c r="AB43" s="351"/>
      <c r="AC43" s="352"/>
      <c r="AD43" s="290"/>
      <c r="AE43" s="291"/>
      <c r="AF43" s="339" t="s">
        <v>131</v>
      </c>
      <c r="AG43" s="340"/>
      <c r="AH43" s="340"/>
      <c r="AI43" s="340"/>
      <c r="AJ43" s="340"/>
      <c r="AK43" s="340"/>
      <c r="AL43" s="340"/>
      <c r="AM43" s="340"/>
      <c r="AN43" s="340"/>
      <c r="AO43" s="340"/>
      <c r="AP43" s="340"/>
      <c r="AQ43" s="340"/>
      <c r="AR43" s="283"/>
      <c r="AS43" s="283"/>
      <c r="AT43" s="35" t="s">
        <v>134</v>
      </c>
      <c r="AU43" s="344" t="s">
        <v>132</v>
      </c>
      <c r="AV43" s="344"/>
      <c r="AW43" s="344"/>
      <c r="AX43" s="409"/>
      <c r="AY43" s="409"/>
      <c r="AZ43" s="283" t="s">
        <v>133</v>
      </c>
      <c r="BA43" s="283"/>
      <c r="BB43" s="283"/>
      <c r="BC43" s="36"/>
      <c r="BE43" s="8"/>
      <c r="BF43" s="4"/>
      <c r="BG43" s="1"/>
      <c r="BH43" s="4"/>
      <c r="BI43" s="581"/>
      <c r="BJ43" s="582"/>
      <c r="BK43" s="583"/>
      <c r="BL43" s="197" t="s">
        <v>15</v>
      </c>
      <c r="BM43" s="198"/>
      <c r="BN43" s="198"/>
      <c r="BO43" s="198"/>
      <c r="BP43" s="198"/>
      <c r="BQ43" s="198"/>
      <c r="BR43" s="198"/>
      <c r="BS43" s="198"/>
      <c r="BT43" s="199"/>
      <c r="BU43" s="135"/>
      <c r="BV43" s="131"/>
      <c r="BW43" s="131"/>
      <c r="BX43" s="131"/>
      <c r="BY43" s="148">
        <v>0</v>
      </c>
      <c r="BZ43" s="131"/>
      <c r="CA43" s="131"/>
      <c r="CB43" s="131"/>
      <c r="CC43" s="148"/>
      <c r="CD43" s="131"/>
      <c r="CE43" s="131"/>
      <c r="CF43" s="131"/>
      <c r="CG43" s="131">
        <v>0</v>
      </c>
      <c r="CH43" s="131"/>
      <c r="CI43" s="131"/>
      <c r="CJ43" s="132"/>
    </row>
    <row r="44" spans="1:124" ht="15.65" customHeight="1" x14ac:dyDescent="0.2">
      <c r="A44" s="355"/>
      <c r="B44" s="356"/>
      <c r="C44" s="512"/>
      <c r="D44" s="513"/>
      <c r="E44" s="514"/>
      <c r="F44" s="393" t="s">
        <v>71</v>
      </c>
      <c r="G44" s="394"/>
      <c r="H44" s="394"/>
      <c r="I44" s="394"/>
      <c r="J44" s="394"/>
      <c r="K44" s="394"/>
      <c r="L44" s="394"/>
      <c r="M44" s="394"/>
      <c r="N44" s="395"/>
      <c r="O44" s="155"/>
      <c r="P44" s="156"/>
      <c r="Q44" s="156"/>
      <c r="R44" s="156"/>
      <c r="S44" s="156"/>
      <c r="T44" s="156"/>
      <c r="U44" s="156"/>
      <c r="V44" s="157"/>
      <c r="W44" s="302" t="s">
        <v>113</v>
      </c>
      <c r="X44" s="303"/>
      <c r="Y44" s="303"/>
      <c r="Z44" s="303"/>
      <c r="AA44" s="303"/>
      <c r="AB44" s="303"/>
      <c r="AC44" s="304"/>
      <c r="AD44" s="288"/>
      <c r="AE44" s="289"/>
      <c r="AF44" s="336" t="s">
        <v>114</v>
      </c>
      <c r="AG44" s="336"/>
      <c r="AH44" s="336"/>
      <c r="AI44" s="336"/>
      <c r="AJ44" s="336"/>
      <c r="AK44" s="289"/>
      <c r="AL44" s="289"/>
      <c r="AM44" s="336" t="s">
        <v>116</v>
      </c>
      <c r="AN44" s="336"/>
      <c r="AO44" s="336"/>
      <c r="AP44" s="336"/>
      <c r="AQ44" s="336"/>
      <c r="AR44" s="301"/>
      <c r="AS44" s="301"/>
      <c r="AT44" s="319" t="s">
        <v>121</v>
      </c>
      <c r="AU44" s="319"/>
      <c r="AV44" s="319"/>
      <c r="AW44" s="319"/>
      <c r="AX44" s="301"/>
      <c r="AY44" s="301"/>
      <c r="AZ44" s="319" t="s">
        <v>120</v>
      </c>
      <c r="BA44" s="319"/>
      <c r="BB44" s="319"/>
      <c r="BC44" s="321"/>
      <c r="BE44" s="8"/>
      <c r="BF44" s="4"/>
      <c r="BG44" s="1"/>
      <c r="BH44" s="4"/>
      <c r="BI44" s="581"/>
      <c r="BJ44" s="582"/>
      <c r="BK44" s="583"/>
      <c r="BL44" s="197" t="s">
        <v>71</v>
      </c>
      <c r="BM44" s="198"/>
      <c r="BN44" s="198"/>
      <c r="BO44" s="198"/>
      <c r="BP44" s="198"/>
      <c r="BQ44" s="198"/>
      <c r="BR44" s="198"/>
      <c r="BS44" s="198"/>
      <c r="BT44" s="199"/>
      <c r="BU44" s="135"/>
      <c r="BV44" s="131"/>
      <c r="BW44" s="131"/>
      <c r="BX44" s="131"/>
      <c r="BY44" s="148">
        <v>0</v>
      </c>
      <c r="BZ44" s="131"/>
      <c r="CA44" s="131"/>
      <c r="CB44" s="131"/>
      <c r="CC44" s="148"/>
      <c r="CD44" s="131"/>
      <c r="CE44" s="131"/>
      <c r="CF44" s="131"/>
      <c r="CG44" s="131">
        <v>0</v>
      </c>
      <c r="CH44" s="131"/>
      <c r="CI44" s="131"/>
      <c r="CJ44" s="132"/>
      <c r="DO44" s="4" t="s">
        <v>289</v>
      </c>
    </row>
    <row r="45" spans="1:124" ht="15.65" customHeight="1" x14ac:dyDescent="0.2">
      <c r="A45" s="355"/>
      <c r="B45" s="356"/>
      <c r="C45" s="512"/>
      <c r="D45" s="513"/>
      <c r="E45" s="514"/>
      <c r="F45" s="393" t="s">
        <v>16</v>
      </c>
      <c r="G45" s="394"/>
      <c r="H45" s="394"/>
      <c r="I45" s="394"/>
      <c r="J45" s="394"/>
      <c r="K45" s="394"/>
      <c r="L45" s="394"/>
      <c r="M45" s="394"/>
      <c r="N45" s="395"/>
      <c r="O45" s="155"/>
      <c r="P45" s="156"/>
      <c r="Q45" s="156"/>
      <c r="R45" s="156"/>
      <c r="S45" s="156"/>
      <c r="T45" s="156"/>
      <c r="U45" s="156"/>
      <c r="V45" s="157"/>
      <c r="W45" s="305"/>
      <c r="X45" s="306"/>
      <c r="Y45" s="306"/>
      <c r="Z45" s="306"/>
      <c r="AA45" s="306"/>
      <c r="AB45" s="306"/>
      <c r="AC45" s="307"/>
      <c r="AD45" s="290"/>
      <c r="AE45" s="291"/>
      <c r="AF45" s="320" t="s">
        <v>115</v>
      </c>
      <c r="AG45" s="320"/>
      <c r="AH45" s="320"/>
      <c r="AI45" s="320"/>
      <c r="AJ45" s="320"/>
      <c r="AK45" s="291"/>
      <c r="AL45" s="291"/>
      <c r="AM45" s="320" t="s">
        <v>106</v>
      </c>
      <c r="AN45" s="320"/>
      <c r="AO45" s="320"/>
      <c r="AP45" s="320"/>
      <c r="AQ45" s="320"/>
      <c r="AR45" s="291"/>
      <c r="AS45" s="291"/>
      <c r="AT45" s="322" t="s">
        <v>117</v>
      </c>
      <c r="AU45" s="322"/>
      <c r="AV45" s="322"/>
      <c r="AW45" s="37" t="s">
        <v>118</v>
      </c>
      <c r="AX45" s="323"/>
      <c r="AY45" s="323"/>
      <c r="AZ45" s="323"/>
      <c r="BA45" s="323"/>
      <c r="BB45" s="323"/>
      <c r="BC45" s="38" t="s">
        <v>119</v>
      </c>
      <c r="BE45" s="8"/>
      <c r="BF45" s="4"/>
      <c r="BG45" s="1"/>
      <c r="BH45" s="4"/>
      <c r="BI45" s="581"/>
      <c r="BJ45" s="582"/>
      <c r="BK45" s="583"/>
      <c r="BL45" s="197" t="s">
        <v>16</v>
      </c>
      <c r="BM45" s="198"/>
      <c r="BN45" s="198"/>
      <c r="BO45" s="198"/>
      <c r="BP45" s="198"/>
      <c r="BQ45" s="198"/>
      <c r="BR45" s="198"/>
      <c r="BS45" s="198"/>
      <c r="BT45" s="199"/>
      <c r="BU45" s="135"/>
      <c r="BV45" s="131"/>
      <c r="BW45" s="131"/>
      <c r="BX45" s="131"/>
      <c r="BY45" s="148">
        <v>0</v>
      </c>
      <c r="BZ45" s="131"/>
      <c r="CA45" s="131"/>
      <c r="CB45" s="131"/>
      <c r="CC45" s="148"/>
      <c r="CD45" s="131"/>
      <c r="CE45" s="131"/>
      <c r="CF45" s="131"/>
      <c r="CG45" s="131">
        <v>0</v>
      </c>
      <c r="CH45" s="131"/>
      <c r="CI45" s="131"/>
      <c r="CJ45" s="132"/>
      <c r="CV45" s="88">
        <v>475</v>
      </c>
    </row>
    <row r="46" spans="1:124" ht="15.65" customHeight="1" x14ac:dyDescent="0.2">
      <c r="A46" s="355"/>
      <c r="B46" s="356"/>
      <c r="C46" s="512"/>
      <c r="D46" s="513"/>
      <c r="E46" s="514"/>
      <c r="F46" s="345" t="s">
        <v>17</v>
      </c>
      <c r="G46" s="346"/>
      <c r="H46" s="346"/>
      <c r="I46" s="346"/>
      <c r="J46" s="346"/>
      <c r="K46" s="346"/>
      <c r="L46" s="346"/>
      <c r="M46" s="346"/>
      <c r="N46" s="347"/>
      <c r="O46" s="359"/>
      <c r="P46" s="360"/>
      <c r="Q46" s="360"/>
      <c r="R46" s="360"/>
      <c r="S46" s="360"/>
      <c r="T46" s="360"/>
      <c r="U46" s="360"/>
      <c r="V46" s="361"/>
      <c r="W46" s="308" t="s">
        <v>112</v>
      </c>
      <c r="X46" s="309"/>
      <c r="Y46" s="309"/>
      <c r="Z46" s="309"/>
      <c r="AA46" s="309"/>
      <c r="AB46" s="309"/>
      <c r="AC46" s="310"/>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6"/>
      <c r="BE46" s="8"/>
      <c r="BF46" s="4"/>
      <c r="BG46" s="1"/>
      <c r="BH46" s="4"/>
      <c r="BI46" s="581"/>
      <c r="BJ46" s="582"/>
      <c r="BK46" s="583"/>
      <c r="BL46" s="200" t="s">
        <v>17</v>
      </c>
      <c r="BM46" s="201"/>
      <c r="BN46" s="201"/>
      <c r="BO46" s="201"/>
      <c r="BP46" s="201"/>
      <c r="BQ46" s="201"/>
      <c r="BR46" s="201"/>
      <c r="BS46" s="201"/>
      <c r="BT46" s="202"/>
      <c r="BU46" s="203"/>
      <c r="BV46" s="196"/>
      <c r="BW46" s="196"/>
      <c r="BX46" s="196"/>
      <c r="BY46" s="195">
        <v>0</v>
      </c>
      <c r="BZ46" s="196"/>
      <c r="CA46" s="196"/>
      <c r="CB46" s="196"/>
      <c r="CC46" s="148"/>
      <c r="CD46" s="131"/>
      <c r="CE46" s="131"/>
      <c r="CF46" s="131"/>
      <c r="CG46" s="196">
        <v>0</v>
      </c>
      <c r="CH46" s="196"/>
      <c r="CI46" s="196"/>
      <c r="CJ46" s="204"/>
      <c r="CV46" s="4" t="s">
        <v>348</v>
      </c>
    </row>
    <row r="47" spans="1:124" ht="15.65" customHeight="1" x14ac:dyDescent="0.2">
      <c r="A47" s="355"/>
      <c r="B47" s="356"/>
      <c r="C47" s="512"/>
      <c r="D47" s="513"/>
      <c r="E47" s="514"/>
      <c r="F47" s="149"/>
      <c r="G47" s="150"/>
      <c r="H47" s="150"/>
      <c r="I47" s="150"/>
      <c r="J47" s="150"/>
      <c r="K47" s="150"/>
      <c r="L47" s="150"/>
      <c r="M47" s="150"/>
      <c r="N47" s="150"/>
      <c r="O47" s="150"/>
      <c r="P47" s="150"/>
      <c r="Q47" s="150"/>
      <c r="R47" s="150"/>
      <c r="S47" s="150"/>
      <c r="T47" s="150"/>
      <c r="U47" s="150"/>
      <c r="V47" s="151"/>
      <c r="W47" s="311"/>
      <c r="X47" s="312"/>
      <c r="Y47" s="312"/>
      <c r="Z47" s="312"/>
      <c r="AA47" s="312"/>
      <c r="AB47" s="312"/>
      <c r="AC47" s="313"/>
      <c r="AD47" s="315"/>
      <c r="AE47" s="315"/>
      <c r="AF47" s="315"/>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5"/>
      <c r="BC47" s="316"/>
      <c r="BE47" s="8"/>
      <c r="BF47" s="4"/>
      <c r="BG47" s="1"/>
      <c r="BH47" s="4"/>
      <c r="BI47" s="581"/>
      <c r="BJ47" s="582"/>
      <c r="BK47" s="583"/>
      <c r="BL47" s="192"/>
      <c r="BM47" s="193"/>
      <c r="BN47" s="193"/>
      <c r="BO47" s="193"/>
      <c r="BP47" s="193"/>
      <c r="BQ47" s="193"/>
      <c r="BR47" s="193"/>
      <c r="BS47" s="193"/>
      <c r="BT47" s="193"/>
      <c r="BU47" s="193"/>
      <c r="BV47" s="193"/>
      <c r="BW47" s="193"/>
      <c r="BX47" s="193"/>
      <c r="BY47" s="193"/>
      <c r="BZ47" s="193"/>
      <c r="CA47" s="193"/>
      <c r="CB47" s="193"/>
      <c r="CC47" s="193"/>
      <c r="CD47" s="193"/>
      <c r="CE47" s="193"/>
      <c r="CF47" s="193"/>
      <c r="CG47" s="193"/>
      <c r="CH47" s="193"/>
      <c r="CI47" s="193"/>
      <c r="CJ47" s="194"/>
      <c r="CV47" s="4" t="s">
        <v>349</v>
      </c>
    </row>
    <row r="48" spans="1:124" ht="15.65" customHeight="1" x14ac:dyDescent="0.2">
      <c r="A48" s="355"/>
      <c r="B48" s="356"/>
      <c r="C48" s="512"/>
      <c r="D48" s="513"/>
      <c r="E48" s="514"/>
      <c r="F48" s="152"/>
      <c r="G48" s="153"/>
      <c r="H48" s="153"/>
      <c r="I48" s="153"/>
      <c r="J48" s="153"/>
      <c r="K48" s="153"/>
      <c r="L48" s="153"/>
      <c r="M48" s="153"/>
      <c r="N48" s="153"/>
      <c r="O48" s="153"/>
      <c r="P48" s="153"/>
      <c r="Q48" s="153"/>
      <c r="R48" s="153"/>
      <c r="S48" s="153"/>
      <c r="T48" s="153"/>
      <c r="U48" s="153"/>
      <c r="V48" s="154"/>
      <c r="W48" s="314" t="s">
        <v>109</v>
      </c>
      <c r="X48" s="309"/>
      <c r="Y48" s="309"/>
      <c r="Z48" s="309"/>
      <c r="AA48" s="309"/>
      <c r="AB48" s="309"/>
      <c r="AC48" s="310"/>
      <c r="AD48" s="324" t="s">
        <v>110</v>
      </c>
      <c r="AE48" s="324"/>
      <c r="AF48" s="325"/>
      <c r="AG48" s="328"/>
      <c r="AH48" s="329"/>
      <c r="AI48" s="329"/>
      <c r="AJ48" s="329"/>
      <c r="AK48" s="329"/>
      <c r="AL48" s="329"/>
      <c r="AM48" s="329"/>
      <c r="AN48" s="331" t="s">
        <v>111</v>
      </c>
      <c r="AO48" s="331"/>
      <c r="AP48" s="332"/>
      <c r="AQ48" s="317"/>
      <c r="AR48" s="317"/>
      <c r="AS48" s="317"/>
      <c r="AT48" s="317"/>
      <c r="AU48" s="317"/>
      <c r="AV48" s="317"/>
      <c r="AW48" s="317"/>
      <c r="AX48" s="317"/>
      <c r="AY48" s="317"/>
      <c r="AZ48" s="317"/>
      <c r="BA48" s="317"/>
      <c r="BB48" s="317"/>
      <c r="BC48" s="318"/>
      <c r="BE48" s="8"/>
      <c r="BF48" s="4"/>
      <c r="BG48" s="1"/>
      <c r="BH48" s="4"/>
      <c r="BI48" s="584"/>
      <c r="BJ48" s="585"/>
      <c r="BK48" s="586"/>
      <c r="BL48" s="192"/>
      <c r="BM48" s="193"/>
      <c r="BN48" s="193"/>
      <c r="BO48" s="193"/>
      <c r="BP48" s="193"/>
      <c r="BQ48" s="193"/>
      <c r="BR48" s="193"/>
      <c r="BS48" s="193"/>
      <c r="BT48" s="193"/>
      <c r="BU48" s="193"/>
      <c r="BV48" s="193"/>
      <c r="BW48" s="193"/>
      <c r="BX48" s="193"/>
      <c r="BY48" s="193"/>
      <c r="BZ48" s="193"/>
      <c r="CA48" s="193"/>
      <c r="CB48" s="193"/>
      <c r="CC48" s="193"/>
      <c r="CD48" s="193"/>
      <c r="CE48" s="193"/>
      <c r="CF48" s="193"/>
      <c r="CG48" s="193"/>
      <c r="CH48" s="193"/>
      <c r="CI48" s="193"/>
      <c r="CJ48" s="194"/>
      <c r="CV48" s="4">
        <v>3</v>
      </c>
    </row>
    <row r="49" spans="1:119" ht="36.65" customHeight="1" x14ac:dyDescent="0.2">
      <c r="A49" s="355"/>
      <c r="B49" s="356"/>
      <c r="C49" s="362" t="s">
        <v>122</v>
      </c>
      <c r="D49" s="363"/>
      <c r="E49" s="363"/>
      <c r="F49" s="363"/>
      <c r="G49" s="363"/>
      <c r="H49" s="363"/>
      <c r="I49" s="363"/>
      <c r="J49" s="363"/>
      <c r="K49" s="363"/>
      <c r="L49" s="363"/>
      <c r="M49" s="363"/>
      <c r="N49" s="363"/>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5"/>
      <c r="BC49" s="316"/>
      <c r="CV49" s="4">
        <v>700</v>
      </c>
    </row>
    <row r="50" spans="1:119" ht="15" customHeight="1" x14ac:dyDescent="0.2">
      <c r="A50" s="355"/>
      <c r="B50" s="356"/>
      <c r="C50" s="362" t="s">
        <v>123</v>
      </c>
      <c r="D50" s="363"/>
      <c r="E50" s="363"/>
      <c r="F50" s="363"/>
      <c r="G50" s="363"/>
      <c r="H50" s="363"/>
      <c r="I50" s="363"/>
      <c r="J50" s="363"/>
      <c r="K50" s="363"/>
      <c r="L50" s="363"/>
      <c r="M50" s="363"/>
      <c r="N50" s="363"/>
      <c r="O50" s="365"/>
      <c r="P50" s="289"/>
      <c r="Q50" s="373" t="s">
        <v>124</v>
      </c>
      <c r="R50" s="374"/>
      <c r="S50" s="374"/>
      <c r="T50" s="374"/>
      <c r="U50" s="374"/>
      <c r="V50" s="374"/>
      <c r="W50" s="374"/>
      <c r="X50" s="374"/>
      <c r="Y50" s="375"/>
      <c r="Z50" s="288"/>
      <c r="AA50" s="289"/>
      <c r="AB50" s="373" t="s">
        <v>125</v>
      </c>
      <c r="AC50" s="374"/>
      <c r="AD50" s="374"/>
      <c r="AE50" s="374"/>
      <c r="AF50" s="374"/>
      <c r="AG50" s="375"/>
      <c r="AH50" s="326"/>
      <c r="AI50" s="327"/>
      <c r="AJ50" s="373" t="s">
        <v>126</v>
      </c>
      <c r="AK50" s="374"/>
      <c r="AL50" s="374"/>
      <c r="AM50" s="374"/>
      <c r="AN50" s="374"/>
      <c r="AO50" s="374"/>
      <c r="AP50" s="374"/>
      <c r="AQ50" s="374"/>
      <c r="AR50" s="374"/>
      <c r="AS50" s="374"/>
      <c r="AT50" s="375"/>
      <c r="AU50" s="330"/>
      <c r="AV50" s="301"/>
      <c r="AW50" s="373" t="s">
        <v>127</v>
      </c>
      <c r="AX50" s="374"/>
      <c r="AY50" s="374"/>
      <c r="AZ50" s="374"/>
      <c r="BA50" s="374"/>
      <c r="BB50" s="374"/>
      <c r="BC50" s="376"/>
      <c r="BD50" s="9"/>
      <c r="BE50" s="8"/>
      <c r="BF50" s="4"/>
      <c r="BG50" s="1"/>
      <c r="BH50" s="4"/>
      <c r="CV50" s="4">
        <v>225</v>
      </c>
    </row>
    <row r="51" spans="1:119" ht="15" customHeight="1" thickBot="1" x14ac:dyDescent="0.25">
      <c r="A51" s="357"/>
      <c r="B51" s="358"/>
      <c r="C51" s="364"/>
      <c r="D51" s="364"/>
      <c r="E51" s="364"/>
      <c r="F51" s="364"/>
      <c r="G51" s="364"/>
      <c r="H51" s="364"/>
      <c r="I51" s="364"/>
      <c r="J51" s="364"/>
      <c r="K51" s="364"/>
      <c r="L51" s="364"/>
      <c r="M51" s="364"/>
      <c r="N51" s="364"/>
      <c r="O51" s="366"/>
      <c r="P51" s="367"/>
      <c r="Q51" s="292" t="s">
        <v>128</v>
      </c>
      <c r="R51" s="293"/>
      <c r="S51" s="293"/>
      <c r="T51" s="293"/>
      <c r="U51" s="293"/>
      <c r="V51" s="293"/>
      <c r="W51" s="293"/>
      <c r="X51" s="293"/>
      <c r="Y51" s="293"/>
      <c r="Z51" s="293"/>
      <c r="AA51" s="294"/>
      <c r="AB51" s="295"/>
      <c r="AC51" s="296"/>
      <c r="AD51" s="297" t="s">
        <v>117</v>
      </c>
      <c r="AE51" s="298"/>
      <c r="AF51" s="298"/>
      <c r="AG51" s="298"/>
      <c r="AH51" s="299"/>
      <c r="AI51" s="299"/>
      <c r="AJ51" s="39" t="s">
        <v>118</v>
      </c>
      <c r="AK51" s="300"/>
      <c r="AL51" s="300"/>
      <c r="AM51" s="300"/>
      <c r="AN51" s="300"/>
      <c r="AO51" s="300"/>
      <c r="AP51" s="300"/>
      <c r="AQ51" s="300"/>
      <c r="AR51" s="300"/>
      <c r="AS51" s="300"/>
      <c r="AT51" s="300"/>
      <c r="AU51" s="300"/>
      <c r="AV51" s="300"/>
      <c r="AW51" s="300"/>
      <c r="AX51" s="300"/>
      <c r="AY51" s="300"/>
      <c r="AZ51" s="300"/>
      <c r="BA51" s="300"/>
      <c r="BB51" s="300"/>
      <c r="BC51" s="40" t="s">
        <v>119</v>
      </c>
      <c r="BE51" s="8"/>
      <c r="BF51" s="4"/>
      <c r="BG51" s="1"/>
      <c r="BH51" s="4"/>
      <c r="CV51" s="4">
        <v>2.2999999999999998</v>
      </c>
      <c r="DO51" s="4" t="s">
        <v>289</v>
      </c>
    </row>
    <row r="52" spans="1:119" x14ac:dyDescent="0.2">
      <c r="CV52" s="4">
        <v>200</v>
      </c>
    </row>
    <row r="53" spans="1:119" x14ac:dyDescent="0.2">
      <c r="CV53" s="4">
        <v>0.25</v>
      </c>
    </row>
    <row r="54" spans="1:119" x14ac:dyDescent="0.2">
      <c r="CV54" s="89">
        <v>0.3</v>
      </c>
    </row>
    <row r="55" spans="1:119" x14ac:dyDescent="0.2">
      <c r="CV55" s="4">
        <v>20</v>
      </c>
    </row>
    <row r="56" spans="1:119" x14ac:dyDescent="0.2">
      <c r="CV56" s="4" t="s">
        <v>350</v>
      </c>
    </row>
  </sheetData>
  <sheetProtection algorithmName="SHA-512" hashValue="Qgdt8nj627wyOh3vScQooj/mL0gzV4vmQJ/UBaPdE+hE04uuvzjwAdQ6U1T4xe3T1usotjv9c7QHNDR1JGG9AA==" saltValue="8fp5ckDUfvsI/tUGiBLGfQ==" spinCount="100000" sheet="1" objects="1" scenarios="1"/>
  <mergeCells count="527">
    <mergeCell ref="DQ39:DT39"/>
    <mergeCell ref="DM40:DP40"/>
    <mergeCell ref="DQ40:DT40"/>
    <mergeCell ref="DM38:DP38"/>
    <mergeCell ref="DQ38:DT38"/>
    <mergeCell ref="DE40:DH40"/>
    <mergeCell ref="DI40:DL40"/>
    <mergeCell ref="DE41:DH41"/>
    <mergeCell ref="DI41:DL41"/>
    <mergeCell ref="DE39:DH39"/>
    <mergeCell ref="DI39:DL39"/>
    <mergeCell ref="DM39:DP39"/>
    <mergeCell ref="CW27:CZ27"/>
    <mergeCell ref="DA27:DD27"/>
    <mergeCell ref="DE27:DH27"/>
    <mergeCell ref="DI27:DL27"/>
    <mergeCell ref="DI31:DL31"/>
    <mergeCell ref="CN31:CV31"/>
    <mergeCell ref="CW31:CZ31"/>
    <mergeCell ref="DI33:DL33"/>
    <mergeCell ref="CN34:CV34"/>
    <mergeCell ref="CW34:CZ34"/>
    <mergeCell ref="DA34:DD34"/>
    <mergeCell ref="DE34:DH34"/>
    <mergeCell ref="DI34:DL34"/>
    <mergeCell ref="CN32:CV32"/>
    <mergeCell ref="CW32:CZ32"/>
    <mergeCell ref="DA32:DD32"/>
    <mergeCell ref="DE32:DH32"/>
    <mergeCell ref="DI32:DL32"/>
    <mergeCell ref="DA31:DD31"/>
    <mergeCell ref="DE31:DH31"/>
    <mergeCell ref="CN33:CV33"/>
    <mergeCell ref="CW33:CZ33"/>
    <mergeCell ref="DA33:DD33"/>
    <mergeCell ref="DE33:DH33"/>
    <mergeCell ref="BU26:CB26"/>
    <mergeCell ref="CC26:CJ26"/>
    <mergeCell ref="BY27:CB27"/>
    <mergeCell ref="CC27:CF27"/>
    <mergeCell ref="CK26:CM40"/>
    <mergeCell ref="CN26:CV27"/>
    <mergeCell ref="CW26:DD26"/>
    <mergeCell ref="DE26:DL26"/>
    <mergeCell ref="BU27:BX27"/>
    <mergeCell ref="CG27:CJ27"/>
    <mergeCell ref="BU33:BX33"/>
    <mergeCell ref="CG33:CJ33"/>
    <mergeCell ref="BY32:CB32"/>
    <mergeCell ref="CG38:CJ38"/>
    <mergeCell ref="CN38:CV38"/>
    <mergeCell ref="CW38:CZ38"/>
    <mergeCell ref="DA38:DD38"/>
    <mergeCell ref="DE38:DH38"/>
    <mergeCell ref="DI38:DL38"/>
    <mergeCell ref="CN39:CV39"/>
    <mergeCell ref="CW39:CZ39"/>
    <mergeCell ref="DA39:DD39"/>
    <mergeCell ref="CG37:CJ37"/>
    <mergeCell ref="CG39:CJ39"/>
    <mergeCell ref="CW21:DL21"/>
    <mergeCell ref="CW22:DD22"/>
    <mergeCell ref="DE22:DL22"/>
    <mergeCell ref="AY26:BC27"/>
    <mergeCell ref="CW23:DD23"/>
    <mergeCell ref="DE23:DL23"/>
    <mergeCell ref="AI26:AP26"/>
    <mergeCell ref="AI27:AL27"/>
    <mergeCell ref="AM27:AP27"/>
    <mergeCell ref="AZ22:BC23"/>
    <mergeCell ref="AZ24:BC25"/>
    <mergeCell ref="BI26:BK48"/>
    <mergeCell ref="BL26:BT27"/>
    <mergeCell ref="BL28:BT28"/>
    <mergeCell ref="BL29:BT29"/>
    <mergeCell ref="BL31:BT31"/>
    <mergeCell ref="AI36:AL36"/>
    <mergeCell ref="AQ33:AT33"/>
    <mergeCell ref="AQ34:AT34"/>
    <mergeCell ref="BY37:CB37"/>
    <mergeCell ref="BI25:DL25"/>
    <mergeCell ref="AQ26:AX26"/>
    <mergeCell ref="AQ27:AT27"/>
    <mergeCell ref="AU27:AX27"/>
    <mergeCell ref="O26:V26"/>
    <mergeCell ref="O27:R27"/>
    <mergeCell ref="S27:V27"/>
    <mergeCell ref="O28:R28"/>
    <mergeCell ref="AQ35:AT35"/>
    <mergeCell ref="AU35:AX35"/>
    <mergeCell ref="Z29:AH29"/>
    <mergeCell ref="Z30:AH30"/>
    <mergeCell ref="Z31:AH31"/>
    <mergeCell ref="Z33:AH33"/>
    <mergeCell ref="Z34:AH34"/>
    <mergeCell ref="Z35:AH35"/>
    <mergeCell ref="AM33:AP33"/>
    <mergeCell ref="AI34:AL34"/>
    <mergeCell ref="AM34:AP34"/>
    <mergeCell ref="AI30:AL30"/>
    <mergeCell ref="AI31:AL31"/>
    <mergeCell ref="AM31:AP31"/>
    <mergeCell ref="AQ30:AT30"/>
    <mergeCell ref="AI33:AL33"/>
    <mergeCell ref="AI35:AL35"/>
    <mergeCell ref="O30:R30"/>
    <mergeCell ref="AC23:AF23"/>
    <mergeCell ref="AG23:AJ23"/>
    <mergeCell ref="I19:L19"/>
    <mergeCell ref="Z26:AH27"/>
    <mergeCell ref="AI40:AL40"/>
    <mergeCell ref="Z28:AH28"/>
    <mergeCell ref="Z36:AH36"/>
    <mergeCell ref="Z37:AH37"/>
    <mergeCell ref="M23:P23"/>
    <mergeCell ref="Q23:T23"/>
    <mergeCell ref="U23:X23"/>
    <mergeCell ref="U22:X22"/>
    <mergeCell ref="AI29:AL29"/>
    <mergeCell ref="AI28:AL28"/>
    <mergeCell ref="S28:V28"/>
    <mergeCell ref="M21:P21"/>
    <mergeCell ref="Q21:T21"/>
    <mergeCell ref="U21:X21"/>
    <mergeCell ref="Y21:AB21"/>
    <mergeCell ref="I23:L23"/>
    <mergeCell ref="M25:P25"/>
    <mergeCell ref="Q25:T25"/>
    <mergeCell ref="O40:R40"/>
    <mergeCell ref="AI39:AL39"/>
    <mergeCell ref="C26:E48"/>
    <mergeCell ref="F26:N27"/>
    <mergeCell ref="AO22:AR22"/>
    <mergeCell ref="AO23:AR23"/>
    <mergeCell ref="AO24:AR24"/>
    <mergeCell ref="AO25:AR25"/>
    <mergeCell ref="Y24:AB24"/>
    <mergeCell ref="AC24:AF24"/>
    <mergeCell ref="AG24:AJ24"/>
    <mergeCell ref="AK24:AN24"/>
    <mergeCell ref="Y25:AB25"/>
    <mergeCell ref="AC25:AF25"/>
    <mergeCell ref="AG25:AJ25"/>
    <mergeCell ref="AK25:AN25"/>
    <mergeCell ref="Y22:AB22"/>
    <mergeCell ref="AC22:AF22"/>
    <mergeCell ref="AG22:AJ22"/>
    <mergeCell ref="AK22:AN22"/>
    <mergeCell ref="Y23:AB23"/>
    <mergeCell ref="O41:R41"/>
    <mergeCell ref="S41:V41"/>
    <mergeCell ref="O42:R42"/>
    <mergeCell ref="S42:V42"/>
    <mergeCell ref="S39:V39"/>
    <mergeCell ref="BB2:BC2"/>
    <mergeCell ref="AZ2:BA2"/>
    <mergeCell ref="AX2:AY2"/>
    <mergeCell ref="AT2:AU2"/>
    <mergeCell ref="AV2:AW2"/>
    <mergeCell ref="AN2:AQ2"/>
    <mergeCell ref="AR2:AS2"/>
    <mergeCell ref="AE7:BC7"/>
    <mergeCell ref="AG5:BC5"/>
    <mergeCell ref="AE6:BC6"/>
    <mergeCell ref="AE5:AF5"/>
    <mergeCell ref="C13:H15"/>
    <mergeCell ref="C10:H12"/>
    <mergeCell ref="J10:K10"/>
    <mergeCell ref="C20:H20"/>
    <mergeCell ref="M16:T16"/>
    <mergeCell ref="M10:AC10"/>
    <mergeCell ref="AC16:AF21"/>
    <mergeCell ref="Y18:AB18"/>
    <mergeCell ref="M19:P19"/>
    <mergeCell ref="Q19:T19"/>
    <mergeCell ref="U19:X19"/>
    <mergeCell ref="Y19:AB19"/>
    <mergeCell ref="C21:H21"/>
    <mergeCell ref="M13:AC13"/>
    <mergeCell ref="M14:AC15"/>
    <mergeCell ref="I13:L13"/>
    <mergeCell ref="M20:P20"/>
    <mergeCell ref="Q20:T20"/>
    <mergeCell ref="U20:X20"/>
    <mergeCell ref="Y20:AB20"/>
    <mergeCell ref="M18:P18"/>
    <mergeCell ref="Q18:T18"/>
    <mergeCell ref="U18:X18"/>
    <mergeCell ref="I22:L22"/>
    <mergeCell ref="M22:P22"/>
    <mergeCell ref="Q22:T22"/>
    <mergeCell ref="A2:B2"/>
    <mergeCell ref="E2:G2"/>
    <mergeCell ref="H2:K2"/>
    <mergeCell ref="N2:AM2"/>
    <mergeCell ref="I20:L20"/>
    <mergeCell ref="A16:B25"/>
    <mergeCell ref="C16:H17"/>
    <mergeCell ref="C18:H18"/>
    <mergeCell ref="C19:H19"/>
    <mergeCell ref="I17:L17"/>
    <mergeCell ref="I18:L18"/>
    <mergeCell ref="M17:P17"/>
    <mergeCell ref="Q17:T17"/>
    <mergeCell ref="U17:X17"/>
    <mergeCell ref="I16:L16"/>
    <mergeCell ref="U16:X16"/>
    <mergeCell ref="I24:L24"/>
    <mergeCell ref="M24:P24"/>
    <mergeCell ref="Q24:T24"/>
    <mergeCell ref="U24:X24"/>
    <mergeCell ref="A8:B15"/>
    <mergeCell ref="I25:L25"/>
    <mergeCell ref="C2:D2"/>
    <mergeCell ref="I14:L15"/>
    <mergeCell ref="AX43:AY43"/>
    <mergeCell ref="A5:F5"/>
    <mergeCell ref="A7:F7"/>
    <mergeCell ref="Y7:AD7"/>
    <mergeCell ref="G5:X5"/>
    <mergeCell ref="G7:X7"/>
    <mergeCell ref="M11:AC11"/>
    <mergeCell ref="M12:Q12"/>
    <mergeCell ref="S12:AB12"/>
    <mergeCell ref="J11:K11"/>
    <mergeCell ref="J12:K12"/>
    <mergeCell ref="A6:F6"/>
    <mergeCell ref="G6:X6"/>
    <mergeCell ref="Y5:AD6"/>
    <mergeCell ref="C22:H25"/>
    <mergeCell ref="AR16:AU21"/>
    <mergeCell ref="AG16:AM16"/>
    <mergeCell ref="AG17:AM17"/>
    <mergeCell ref="AG18:AM18"/>
    <mergeCell ref="AG19:AM19"/>
    <mergeCell ref="U25:X25"/>
    <mergeCell ref="AG21:AM21"/>
    <mergeCell ref="AN16:AQ16"/>
    <mergeCell ref="Y16:AB17"/>
    <mergeCell ref="AM40:AP40"/>
    <mergeCell ref="F44:N44"/>
    <mergeCell ref="F45:N45"/>
    <mergeCell ref="F28:N28"/>
    <mergeCell ref="F29:N29"/>
    <mergeCell ref="F30:N30"/>
    <mergeCell ref="F31:N31"/>
    <mergeCell ref="F32:N32"/>
    <mergeCell ref="F33:N33"/>
    <mergeCell ref="F34:N34"/>
    <mergeCell ref="F35:N35"/>
    <mergeCell ref="F36:N36"/>
    <mergeCell ref="F37:N37"/>
    <mergeCell ref="F38:N38"/>
    <mergeCell ref="F39:N39"/>
    <mergeCell ref="F40:N40"/>
    <mergeCell ref="F41:N41"/>
    <mergeCell ref="F42:N42"/>
    <mergeCell ref="F43:N43"/>
    <mergeCell ref="Z40:AH40"/>
    <mergeCell ref="I21:L21"/>
    <mergeCell ref="Z38:AH38"/>
    <mergeCell ref="Z39:AH39"/>
    <mergeCell ref="AM29:AP29"/>
    <mergeCell ref="AM39:AP39"/>
    <mergeCell ref="AJ50:AT50"/>
    <mergeCell ref="AB50:AG50"/>
    <mergeCell ref="AW50:BC50"/>
    <mergeCell ref="Q50:Y50"/>
    <mergeCell ref="S29:V29"/>
    <mergeCell ref="O29:R29"/>
    <mergeCell ref="S30:V30"/>
    <mergeCell ref="O31:R31"/>
    <mergeCell ref="S31:V31"/>
    <mergeCell ref="O32:R32"/>
    <mergeCell ref="S32:V32"/>
    <mergeCell ref="O33:R33"/>
    <mergeCell ref="S33:V33"/>
    <mergeCell ref="O34:R34"/>
    <mergeCell ref="S34:V34"/>
    <mergeCell ref="O35:R35"/>
    <mergeCell ref="S35:V35"/>
    <mergeCell ref="O36:R36"/>
    <mergeCell ref="S36:V36"/>
    <mergeCell ref="S40:V40"/>
    <mergeCell ref="O37:R37"/>
    <mergeCell ref="S37:V37"/>
    <mergeCell ref="BA30:BC31"/>
    <mergeCell ref="AU43:AW43"/>
    <mergeCell ref="F46:N46"/>
    <mergeCell ref="W42:AC43"/>
    <mergeCell ref="A26:B51"/>
    <mergeCell ref="O43:R43"/>
    <mergeCell ref="S43:V43"/>
    <mergeCell ref="O44:R44"/>
    <mergeCell ref="S44:V44"/>
    <mergeCell ref="O45:R45"/>
    <mergeCell ref="S45:V45"/>
    <mergeCell ref="O46:R46"/>
    <mergeCell ref="S46:V46"/>
    <mergeCell ref="O38:R38"/>
    <mergeCell ref="S38:V38"/>
    <mergeCell ref="O39:R39"/>
    <mergeCell ref="C49:N49"/>
    <mergeCell ref="C50:N51"/>
    <mergeCell ref="O49:BC49"/>
    <mergeCell ref="O50:P50"/>
    <mergeCell ref="O51:P51"/>
    <mergeCell ref="Z50:AA50"/>
    <mergeCell ref="AH50:AI50"/>
    <mergeCell ref="AG48:AM48"/>
    <mergeCell ref="AU50:AV50"/>
    <mergeCell ref="AN48:AP48"/>
    <mergeCell ref="AD44:AE44"/>
    <mergeCell ref="Z41:AH41"/>
    <mergeCell ref="AD45:AE45"/>
    <mergeCell ref="AF44:AJ44"/>
    <mergeCell ref="AF45:AJ45"/>
    <mergeCell ref="AK44:AL44"/>
    <mergeCell ref="AM44:AQ44"/>
    <mergeCell ref="AF42:AS42"/>
    <mergeCell ref="AF43:AS43"/>
    <mergeCell ref="AZ43:BB43"/>
    <mergeCell ref="AI41:AL41"/>
    <mergeCell ref="AM41:AP41"/>
    <mergeCell ref="AD42:AE42"/>
    <mergeCell ref="AD43:AE43"/>
    <mergeCell ref="Q51:AA51"/>
    <mergeCell ref="AB51:AC51"/>
    <mergeCell ref="AD51:AI51"/>
    <mergeCell ref="AK51:BB51"/>
    <mergeCell ref="AR44:AS44"/>
    <mergeCell ref="W44:AC45"/>
    <mergeCell ref="W46:AC47"/>
    <mergeCell ref="W48:AC48"/>
    <mergeCell ref="AD46:BC47"/>
    <mergeCell ref="AQ48:BC48"/>
    <mergeCell ref="AT44:AW44"/>
    <mergeCell ref="AK45:AL45"/>
    <mergeCell ref="AM45:AQ45"/>
    <mergeCell ref="AR45:AS45"/>
    <mergeCell ref="AX44:AY44"/>
    <mergeCell ref="AZ44:BC44"/>
    <mergeCell ref="AT45:AV45"/>
    <mergeCell ref="AX45:BB45"/>
    <mergeCell ref="AD48:AF48"/>
    <mergeCell ref="CC30:CF30"/>
    <mergeCell ref="BY31:CB31"/>
    <mergeCell ref="CC31:CF31"/>
    <mergeCell ref="CN30:CV30"/>
    <mergeCell ref="CW30:CZ30"/>
    <mergeCell ref="DA30:DD30"/>
    <mergeCell ref="DE30:DH30"/>
    <mergeCell ref="CG31:CJ31"/>
    <mergeCell ref="CG30:CJ30"/>
    <mergeCell ref="DI37:DL37"/>
    <mergeCell ref="BY35:CB35"/>
    <mergeCell ref="CC35:CF35"/>
    <mergeCell ref="BY36:CB36"/>
    <mergeCell ref="CC36:CF36"/>
    <mergeCell ref="CG35:CJ35"/>
    <mergeCell ref="CN36:CV36"/>
    <mergeCell ref="CW36:CZ36"/>
    <mergeCell ref="DA36:DD36"/>
    <mergeCell ref="DE36:DH36"/>
    <mergeCell ref="DI36:DL36"/>
    <mergeCell ref="DI35:DL35"/>
    <mergeCell ref="CC37:CF37"/>
    <mergeCell ref="CN35:CV35"/>
    <mergeCell ref="CW35:CZ35"/>
    <mergeCell ref="DA35:DD35"/>
    <mergeCell ref="DE35:DH35"/>
    <mergeCell ref="CN37:CV37"/>
    <mergeCell ref="CW37:CZ37"/>
    <mergeCell ref="DA37:DD37"/>
    <mergeCell ref="DE37:DH37"/>
    <mergeCell ref="CG36:CJ36"/>
    <mergeCell ref="CN40:CV40"/>
    <mergeCell ref="CW40:CZ40"/>
    <mergeCell ref="DA40:DD40"/>
    <mergeCell ref="BL40:BT40"/>
    <mergeCell ref="BU40:BX40"/>
    <mergeCell ref="CG40:CJ40"/>
    <mergeCell ref="CN41:CV41"/>
    <mergeCell ref="CW41:CZ41"/>
    <mergeCell ref="DA41:DD41"/>
    <mergeCell ref="CG41:CJ41"/>
    <mergeCell ref="BL41:BT41"/>
    <mergeCell ref="BU41:BX41"/>
    <mergeCell ref="BL42:BT42"/>
    <mergeCell ref="BU42:BX42"/>
    <mergeCell ref="CG42:CJ42"/>
    <mergeCell ref="BY41:CB41"/>
    <mergeCell ref="CC41:CF41"/>
    <mergeCell ref="AU33:AX33"/>
    <mergeCell ref="AU34:AX34"/>
    <mergeCell ref="AQ40:AX40"/>
    <mergeCell ref="AQ41:AX41"/>
    <mergeCell ref="AQ36:AT36"/>
    <mergeCell ref="BL38:BT38"/>
    <mergeCell ref="BY39:CB39"/>
    <mergeCell ref="CC39:CF39"/>
    <mergeCell ref="BY40:CB40"/>
    <mergeCell ref="CC40:CF40"/>
    <mergeCell ref="AU38:AX38"/>
    <mergeCell ref="AU39:AX39"/>
    <mergeCell ref="BY38:CB38"/>
    <mergeCell ref="CG34:CJ34"/>
    <mergeCell ref="AX42:AY42"/>
    <mergeCell ref="AU42:AW42"/>
    <mergeCell ref="BL30:BT30"/>
    <mergeCell ref="BU30:BX30"/>
    <mergeCell ref="AZ42:BB42"/>
    <mergeCell ref="BY33:CB33"/>
    <mergeCell ref="CC33:CF33"/>
    <mergeCell ref="BY34:CB34"/>
    <mergeCell ref="CC34:CF34"/>
    <mergeCell ref="BL36:BT36"/>
    <mergeCell ref="BU36:BX36"/>
    <mergeCell ref="BU35:BX35"/>
    <mergeCell ref="CC38:CF38"/>
    <mergeCell ref="BU37:BX37"/>
    <mergeCell ref="BL32:BT32"/>
    <mergeCell ref="BU38:BX38"/>
    <mergeCell ref="BU39:BX39"/>
    <mergeCell ref="BL34:BT34"/>
    <mergeCell ref="BU34:BX34"/>
    <mergeCell ref="BY42:CB42"/>
    <mergeCell ref="CC42:CF42"/>
    <mergeCell ref="BL33:BT33"/>
    <mergeCell ref="BL35:BT35"/>
    <mergeCell ref="BL37:BT37"/>
    <mergeCell ref="BL39:BT39"/>
    <mergeCell ref="AY30:AZ31"/>
    <mergeCell ref="AN20:AP20"/>
    <mergeCell ref="AN21:AP21"/>
    <mergeCell ref="AS22:AW25"/>
    <mergeCell ref="AX22:AY23"/>
    <mergeCell ref="AX24:AY25"/>
    <mergeCell ref="AM28:AP28"/>
    <mergeCell ref="AQ28:AT28"/>
    <mergeCell ref="AK23:AN23"/>
    <mergeCell ref="AZ16:BC16"/>
    <mergeCell ref="AZ17:BC17"/>
    <mergeCell ref="AV16:AY18"/>
    <mergeCell ref="AZ18:BB18"/>
    <mergeCell ref="AZ21:BB21"/>
    <mergeCell ref="AV19:AY21"/>
    <mergeCell ref="AZ19:BC19"/>
    <mergeCell ref="AZ20:BC20"/>
    <mergeCell ref="AU28:AX28"/>
    <mergeCell ref="BA28:BC29"/>
    <mergeCell ref="AY28:AZ29"/>
    <mergeCell ref="AU29:AX29"/>
    <mergeCell ref="AN17:AQ17"/>
    <mergeCell ref="AN18:AQ18"/>
    <mergeCell ref="AN19:AQ19"/>
    <mergeCell ref="AG20:AM20"/>
    <mergeCell ref="BL48:CJ48"/>
    <mergeCell ref="BY45:CB45"/>
    <mergeCell ref="CC45:CF45"/>
    <mergeCell ref="BY46:CB46"/>
    <mergeCell ref="CC46:CF46"/>
    <mergeCell ref="BL44:BT44"/>
    <mergeCell ref="BU43:BX43"/>
    <mergeCell ref="CG43:CJ43"/>
    <mergeCell ref="BU45:BX45"/>
    <mergeCell ref="CG45:CJ45"/>
    <mergeCell ref="BL47:CJ47"/>
    <mergeCell ref="BL46:BT46"/>
    <mergeCell ref="BU46:BX46"/>
    <mergeCell ref="CG46:CJ46"/>
    <mergeCell ref="BU44:BX44"/>
    <mergeCell ref="CG44:CJ44"/>
    <mergeCell ref="BY43:CB43"/>
    <mergeCell ref="BL45:BT45"/>
    <mergeCell ref="CC43:CF43"/>
    <mergeCell ref="BY44:CB44"/>
    <mergeCell ref="CC44:CF44"/>
    <mergeCell ref="BL43:BT43"/>
    <mergeCell ref="F47:V48"/>
    <mergeCell ref="Z32:AH32"/>
    <mergeCell ref="AI32:AL32"/>
    <mergeCell ref="AM32:AP32"/>
    <mergeCell ref="AQ32:AT32"/>
    <mergeCell ref="AU32:AX32"/>
    <mergeCell ref="AY32:BC41"/>
    <mergeCell ref="W26:Y41"/>
    <mergeCell ref="AQ39:AT39"/>
    <mergeCell ref="AU36:AX36"/>
    <mergeCell ref="AQ37:AT37"/>
    <mergeCell ref="AQ29:AT29"/>
    <mergeCell ref="AU30:AX30"/>
    <mergeCell ref="AM30:AP30"/>
    <mergeCell ref="AQ31:AT31"/>
    <mergeCell ref="AU31:AX31"/>
    <mergeCell ref="AI38:AL38"/>
    <mergeCell ref="AM38:AP38"/>
    <mergeCell ref="AM36:AP36"/>
    <mergeCell ref="AI37:AL37"/>
    <mergeCell ref="AM37:AP37"/>
    <mergeCell ref="AU37:AX37"/>
    <mergeCell ref="AQ38:AT38"/>
    <mergeCell ref="AM35:AP35"/>
    <mergeCell ref="DI30:DL30"/>
    <mergeCell ref="CG32:CJ32"/>
    <mergeCell ref="DI28:DL28"/>
    <mergeCell ref="BU29:BX29"/>
    <mergeCell ref="CG29:CJ29"/>
    <mergeCell ref="CN29:CV29"/>
    <mergeCell ref="CW29:CZ29"/>
    <mergeCell ref="DA29:DD29"/>
    <mergeCell ref="BU28:BX28"/>
    <mergeCell ref="CG28:CJ28"/>
    <mergeCell ref="CN28:CV28"/>
    <mergeCell ref="CW28:CZ28"/>
    <mergeCell ref="DA28:DD28"/>
    <mergeCell ref="DE28:DH28"/>
    <mergeCell ref="DE29:DH29"/>
    <mergeCell ref="DI29:DL29"/>
    <mergeCell ref="BY29:CB29"/>
    <mergeCell ref="CC29:CF29"/>
    <mergeCell ref="BU31:BX31"/>
    <mergeCell ref="BY28:CB28"/>
    <mergeCell ref="CC28:CF28"/>
    <mergeCell ref="CC32:CF32"/>
    <mergeCell ref="BU32:BX32"/>
    <mergeCell ref="BY30:CB30"/>
  </mergeCells>
  <phoneticPr fontId="4"/>
  <conditionalFormatting sqref="A2:B2">
    <cfRule type="containsBlanks" dxfId="145" priority="24">
      <formula>LEN(TRIM(A2))=0</formula>
    </cfRule>
  </conditionalFormatting>
  <conditionalFormatting sqref="E2:G2 AV2:AW2 AZ2:BA2">
    <cfRule type="containsBlanks" dxfId="144" priority="188">
      <formula>LEN(TRIM(E2))=0</formula>
    </cfRule>
  </conditionalFormatting>
  <conditionalFormatting sqref="I18:AB20">
    <cfRule type="containsBlanks" dxfId="143" priority="162">
      <formula>LEN(TRIM(I18))=0</formula>
    </cfRule>
  </conditionalFormatting>
  <conditionalFormatting sqref="J10:K12">
    <cfRule type="expression" dxfId="142" priority="178">
      <formula>$BG$9&gt;=2</formula>
    </cfRule>
    <cfRule type="containsBlanks" dxfId="141" priority="184">
      <formula>LEN(TRIM(J10))=0</formula>
    </cfRule>
    <cfRule type="expression" dxfId="140" priority="183">
      <formula>$BG$9=1</formula>
    </cfRule>
  </conditionalFormatting>
  <conditionalFormatting sqref="M13:AC15">
    <cfRule type="expression" dxfId="139" priority="189">
      <formula>$BG$11=1</formula>
    </cfRule>
    <cfRule type="notContainsBlanks" dxfId="138" priority="180">
      <formula>LEN(TRIM(M13))&gt;0</formula>
    </cfRule>
  </conditionalFormatting>
  <conditionalFormatting sqref="M23:AN24">
    <cfRule type="containsBlanks" dxfId="137" priority="161">
      <formula>LEN(TRIM(M23))=0</formula>
    </cfRule>
  </conditionalFormatting>
  <conditionalFormatting sqref="O50:P51">
    <cfRule type="containsBlanks" dxfId="136" priority="155">
      <formula>LEN(TRIM(O50))=0</formula>
    </cfRule>
  </conditionalFormatting>
  <conditionalFormatting sqref="O33:R33">
    <cfRule type="cellIs" dxfId="135" priority="4" operator="lessThan">
      <formula>58</formula>
    </cfRule>
  </conditionalFormatting>
  <conditionalFormatting sqref="O28:V46">
    <cfRule type="containsBlanks" dxfId="134" priority="2">
      <formula>LEN(TRIM(O28))=0</formula>
    </cfRule>
  </conditionalFormatting>
  <conditionalFormatting sqref="O49:BC49">
    <cfRule type="containsBlanks" dxfId="133" priority="131">
      <formula>LEN(TRIM(O49))=0</formula>
    </cfRule>
  </conditionalFormatting>
  <conditionalFormatting sqref="S33:V33">
    <cfRule type="cellIs" dxfId="132" priority="3" operator="lessThan">
      <formula>72</formula>
    </cfRule>
  </conditionalFormatting>
  <conditionalFormatting sqref="S12:AB12">
    <cfRule type="notContainsBlanks" dxfId="131" priority="181">
      <formula>LEN(TRIM(S12))&gt;0</formula>
    </cfRule>
    <cfRule type="expression" dxfId="130" priority="182">
      <formula>$BG$12=1</formula>
    </cfRule>
  </conditionalFormatting>
  <conditionalFormatting sqref="Z50:AA50">
    <cfRule type="containsBlanks" dxfId="129" priority="154">
      <formula>LEN(TRIM(Z50))=0</formula>
    </cfRule>
  </conditionalFormatting>
  <conditionalFormatting sqref="AB51:AC51">
    <cfRule type="containsBlanks" dxfId="128" priority="151">
      <formula>LEN(TRIM(AB51))=0</formula>
    </cfRule>
  </conditionalFormatting>
  <conditionalFormatting sqref="AD42:AE45">
    <cfRule type="containsBlanks" dxfId="127" priority="150">
      <formula>LEN(TRIM(AD42))=0</formula>
    </cfRule>
  </conditionalFormatting>
  <conditionalFormatting sqref="AD46:BC47">
    <cfRule type="containsBlanks" dxfId="126" priority="158">
      <formula>LEN(TRIM(AD46))=0</formula>
    </cfRule>
  </conditionalFormatting>
  <conditionalFormatting sqref="AG48:AM48 AQ48">
    <cfRule type="containsBlanks" dxfId="125" priority="160">
      <formula>LEN(TRIM(AG48))=0</formula>
    </cfRule>
  </conditionalFormatting>
  <conditionalFormatting sqref="AG5:BC5">
    <cfRule type="containsBlanks" dxfId="124" priority="191">
      <formula>LEN(TRIM(AG5))=0</formula>
    </cfRule>
  </conditionalFormatting>
  <conditionalFormatting sqref="AH50:AI50">
    <cfRule type="containsBlanks" dxfId="123" priority="153">
      <formula>LEN(TRIM(AH50))=0</formula>
    </cfRule>
  </conditionalFormatting>
  <conditionalFormatting sqref="AI28:AL28">
    <cfRule type="cellIs" dxfId="122" priority="18" operator="lessThan">
      <formula>428</formula>
    </cfRule>
  </conditionalFormatting>
  <conditionalFormatting sqref="AI31:AL31">
    <cfRule type="cellIs" dxfId="121" priority="19" operator="lessThan">
      <formula>2.7</formula>
    </cfRule>
  </conditionalFormatting>
  <conditionalFormatting sqref="AI32:AL32">
    <cfRule type="cellIs" dxfId="120" priority="17" operator="lessThan">
      <formula>405</formula>
    </cfRule>
  </conditionalFormatting>
  <conditionalFormatting sqref="AI33:AL33">
    <cfRule type="cellIs" dxfId="119" priority="16" operator="lessThan">
      <formula>200</formula>
    </cfRule>
  </conditionalFormatting>
  <conditionalFormatting sqref="AI34:AL34">
    <cfRule type="cellIs" dxfId="118" priority="15" operator="lessThan">
      <formula>1.8</formula>
    </cfRule>
  </conditionalFormatting>
  <conditionalFormatting sqref="AI28:AP41">
    <cfRule type="containsBlanks" dxfId="117" priority="5">
      <formula>LEN(TRIM(AI28))=0</formula>
    </cfRule>
  </conditionalFormatting>
  <conditionalFormatting sqref="AI39:AP39">
    <cfRule type="cellIs" dxfId="116" priority="8" operator="greaterThanOrEqual">
      <formula>2</formula>
    </cfRule>
  </conditionalFormatting>
  <conditionalFormatting sqref="AK51:BB51">
    <cfRule type="expression" dxfId="115" priority="145">
      <formula>$AB$51="○"</formula>
    </cfRule>
    <cfRule type="notContainsBlanks" dxfId="114" priority="144">
      <formula>LEN(TRIM(AK51))&gt;0</formula>
    </cfRule>
  </conditionalFormatting>
  <conditionalFormatting sqref="AM28:AP28">
    <cfRule type="cellIs" dxfId="113" priority="14" operator="lessThan">
      <formula>350</formula>
    </cfRule>
  </conditionalFormatting>
  <conditionalFormatting sqref="AM31:AP31">
    <cfRule type="cellIs" dxfId="112" priority="10" operator="lessThan">
      <formula>2.8</formula>
    </cfRule>
  </conditionalFormatting>
  <conditionalFormatting sqref="AM32:AP32">
    <cfRule type="cellIs" dxfId="111" priority="9" operator="lessThan">
      <formula>690</formula>
    </cfRule>
  </conditionalFormatting>
  <conditionalFormatting sqref="AM33:AP33">
    <cfRule type="cellIs" dxfId="110" priority="7" operator="lessThan">
      <formula>270</formula>
    </cfRule>
  </conditionalFormatting>
  <conditionalFormatting sqref="AM34:AP34">
    <cfRule type="cellIs" dxfId="109" priority="6" operator="lessThan">
      <formula>1.9</formula>
    </cfRule>
  </conditionalFormatting>
  <conditionalFormatting sqref="AN16:AQ19">
    <cfRule type="containsText" dxfId="108" priority="172" operator="containsText" text="選択">
      <formula>NOT(ISERROR(SEARCH("選択",AN16)))</formula>
    </cfRule>
    <cfRule type="containsBlanks" dxfId="107" priority="170">
      <formula>LEN(TRIM(AN16))=0</formula>
    </cfRule>
  </conditionalFormatting>
  <conditionalFormatting sqref="AQ28:AX39">
    <cfRule type="containsBlanks" dxfId="106" priority="1">
      <formula>LEN(TRIM(AQ28))=0</formula>
    </cfRule>
  </conditionalFormatting>
  <conditionalFormatting sqref="AR2:AS2">
    <cfRule type="containsBlanks" dxfId="105" priority="23">
      <formula>LEN(TRIM(AR2))=0</formula>
    </cfRule>
  </conditionalFormatting>
  <conditionalFormatting sqref="AU50:AV50">
    <cfRule type="containsBlanks" dxfId="104" priority="152">
      <formula>LEN(TRIM(AU50))=0</formula>
    </cfRule>
  </conditionalFormatting>
  <conditionalFormatting sqref="AX22:AY25">
    <cfRule type="expression" dxfId="103" priority="143">
      <formula>$BG$25=0</formula>
    </cfRule>
    <cfRule type="expression" dxfId="102" priority="142">
      <formula>$BG$25=2</formula>
    </cfRule>
  </conditionalFormatting>
  <conditionalFormatting sqref="AX42:AY42">
    <cfRule type="expression" dxfId="101" priority="149">
      <formula>$AD$42="○"</formula>
    </cfRule>
  </conditionalFormatting>
  <conditionalFormatting sqref="AX42:AY43">
    <cfRule type="notContainsBlanks" dxfId="100" priority="146">
      <formula>LEN(TRIM(AX42))&gt;0</formula>
    </cfRule>
  </conditionalFormatting>
  <conditionalFormatting sqref="AX43:AY43">
    <cfRule type="expression" dxfId="99" priority="147">
      <formula>$AD$43="○"</formula>
    </cfRule>
  </conditionalFormatting>
  <conditionalFormatting sqref="AX44:AY44 AK44:AL45 AR44:AS45">
    <cfRule type="containsBlanks" dxfId="98" priority="159">
      <formula>LEN(TRIM(AK44))=0</formula>
    </cfRule>
  </conditionalFormatting>
  <conditionalFormatting sqref="AX45:BB45">
    <cfRule type="notContainsBlanks" dxfId="97" priority="157">
      <formula>LEN(TRIM(AX45))&gt;0</formula>
    </cfRule>
    <cfRule type="expression" dxfId="96" priority="190">
      <formula>$AR$45="○"</formula>
    </cfRule>
  </conditionalFormatting>
  <conditionalFormatting sqref="AY28:AZ31">
    <cfRule type="expression" dxfId="95" priority="126">
      <formula>$BG$33=0</formula>
    </cfRule>
    <cfRule type="containsBlanks" priority="72">
      <formula>LEN(TRIM(AY28))=0</formula>
    </cfRule>
    <cfRule type="containsBlanks" dxfId="94" priority="71">
      <formula>LEN(TRIM(AY28))=0</formula>
    </cfRule>
  </conditionalFormatting>
  <conditionalFormatting sqref="AZ18:BB18">
    <cfRule type="containsBlanks" dxfId="93" priority="169">
      <formula>LEN(TRIM(AZ18))=0</formula>
    </cfRule>
  </conditionalFormatting>
  <conditionalFormatting sqref="AZ21:BB21">
    <cfRule type="containsBlanks" dxfId="92" priority="167">
      <formula>LEN(TRIM(AZ21))=0</formula>
    </cfRule>
  </conditionalFormatting>
  <conditionalFormatting sqref="AZ16:BC16">
    <cfRule type="containsBlanks" dxfId="91" priority="165">
      <formula>LEN(TRIM(AZ16))=0</formula>
    </cfRule>
    <cfRule type="containsText" dxfId="90" priority="166" operator="containsText" text="選択">
      <formula>NOT(ISERROR(SEARCH("選択",AZ16)))</formula>
    </cfRule>
  </conditionalFormatting>
  <conditionalFormatting sqref="AZ19:BC19">
    <cfRule type="containsBlanks" dxfId="89" priority="163">
      <formula>LEN(TRIM(AZ19))=0</formula>
    </cfRule>
    <cfRule type="containsText" dxfId="88" priority="164" operator="containsText" text="選択">
      <formula>NOT(ISERROR(SEARCH("選択",AZ19)))</formula>
    </cfRule>
  </conditionalFormatting>
  <conditionalFormatting sqref="CW28:CZ39">
    <cfRule type="containsBlanks" dxfId="87" priority="20">
      <formula>LEN(TRIM(CW28))=0</formula>
    </cfRule>
  </conditionalFormatting>
  <dataValidations count="5">
    <dataValidation type="list" showInputMessage="1" showErrorMessage="1" sqref="J10:K12 AD42:AE45 AK44:AL45 AR44:AS45 AX44:AY44 O50:P51 Z50:AA50 AH50:AI50 AU50:AV50 AB51:AC51 AX22:AY25 AY28:AZ31" xr:uid="{107C8C87-F0D2-48C3-B516-3DE68B1F483C}">
      <formula1>"　,○"</formula1>
    </dataValidation>
    <dataValidation type="list" allowBlank="1" showInputMessage="1" showErrorMessage="1" sqref="AN16:AQ19" xr:uid="{FF0EC636-9EB0-40AC-A3F1-456332D7EC66}">
      <formula1>"選択して下さい,有り,無し"</formula1>
    </dataValidation>
    <dataValidation type="list" allowBlank="1" showInputMessage="1" showErrorMessage="1" sqref="AZ16:BC16 AZ19:BC19" xr:uid="{2B70CC63-CF50-4D38-8B71-8C2A939CB2E4}">
      <formula1>"選択して下さい,可,不可"</formula1>
    </dataValidation>
    <dataValidation type="list" allowBlank="1" showInputMessage="1" showErrorMessage="1" sqref="G5" xr:uid="{43D9D05A-4AC1-4C76-96D9-5E9D63A1AFF5}">
      <formula1>施設種別</formula1>
    </dataValidation>
    <dataValidation type="list" allowBlank="1" showInputMessage="1" showErrorMessage="1" sqref="G6:X6" xr:uid="{996CF247-A101-4096-ABB4-2909B7558AA6}">
      <formula1>INDIRECT($G$5)</formula1>
    </dataValidation>
  </dataValidations>
  <printOptions horizontalCentered="1" verticalCentered="1"/>
  <pageMargins left="0.63" right="0.2" top="0.44" bottom="0.38" header="0.31496062992125984" footer="0.31496062992125984"/>
  <pageSetup paperSize="9" scale="95" orientation="portrait" horizontalDpi="300" verticalDpi="300" r:id="rId1"/>
  <colBreaks count="2" manualBreakCount="2">
    <brk id="59" min="1" max="48" man="1"/>
    <brk id="118" min="1"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D675-DA04-483E-9863-2099670B1EB3}">
  <sheetPr>
    <pageSetUpPr autoPageBreaks="0"/>
  </sheetPr>
  <dimension ref="A2:BC51"/>
  <sheetViews>
    <sheetView showGridLines="0" topLeftCell="A9" zoomScaleNormal="100" zoomScaleSheetLayoutView="110" workbookViewId="0">
      <selection activeCell="BP24" sqref="BP24"/>
    </sheetView>
  </sheetViews>
  <sheetFormatPr defaultColWidth="1.7265625" defaultRowHeight="15" x14ac:dyDescent="0.2"/>
  <cols>
    <col min="1" max="1" width="2" style="4" customWidth="1"/>
    <col min="2" max="16384" width="1.7265625" style="4"/>
  </cols>
  <sheetData>
    <row r="2" spans="1:55" ht="26.15" customHeight="1" x14ac:dyDescent="0.2">
      <c r="A2" s="449" t="s">
        <v>381</v>
      </c>
      <c r="B2" s="449"/>
      <c r="C2" s="957" t="s">
        <v>39</v>
      </c>
      <c r="D2" s="957"/>
      <c r="E2" s="449"/>
      <c r="F2" s="449"/>
      <c r="G2" s="449"/>
      <c r="H2" s="956" t="s">
        <v>40</v>
      </c>
      <c r="I2" s="956"/>
      <c r="J2" s="956"/>
      <c r="K2" s="956"/>
      <c r="L2" s="66"/>
      <c r="M2" s="66"/>
      <c r="N2" s="958" t="s">
        <v>343</v>
      </c>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30" t="s">
        <v>43</v>
      </c>
      <c r="AO2" s="930"/>
      <c r="AP2" s="930"/>
      <c r="AQ2" s="930"/>
      <c r="AR2" s="449" t="s">
        <v>341</v>
      </c>
      <c r="AS2" s="449"/>
      <c r="AT2" s="956" t="s">
        <v>39</v>
      </c>
      <c r="AU2" s="956"/>
      <c r="AV2" s="450" t="s">
        <v>342</v>
      </c>
      <c r="AW2" s="450"/>
      <c r="AX2" s="956" t="s">
        <v>42</v>
      </c>
      <c r="AY2" s="956"/>
      <c r="AZ2" s="450" t="s">
        <v>342</v>
      </c>
      <c r="BA2" s="450"/>
      <c r="BB2" s="956" t="s">
        <v>41</v>
      </c>
      <c r="BC2" s="956"/>
    </row>
    <row r="3" spans="1:55" s="68" customFormat="1" ht="20.5" customHeight="1" x14ac:dyDescent="0.35">
      <c r="A3" s="67" t="s">
        <v>18</v>
      </c>
    </row>
    <row r="4" spans="1:55" ht="20.5" customHeight="1" thickBot="1" x14ac:dyDescent="0.25">
      <c r="A4" s="69"/>
      <c r="B4" s="70" t="s">
        <v>19</v>
      </c>
      <c r="C4" s="69"/>
      <c r="D4" s="69"/>
      <c r="E4" s="69"/>
    </row>
    <row r="5" spans="1:55" s="5" customFormat="1" ht="25" customHeight="1" thickTop="1" thickBot="1" x14ac:dyDescent="0.25">
      <c r="A5" s="938" t="s">
        <v>292</v>
      </c>
      <c r="B5" s="939"/>
      <c r="C5" s="939"/>
      <c r="D5" s="939"/>
      <c r="E5" s="939"/>
      <c r="F5" s="940"/>
      <c r="G5" s="941"/>
      <c r="H5" s="942"/>
      <c r="I5" s="942"/>
      <c r="J5" s="942"/>
      <c r="K5" s="942"/>
      <c r="L5" s="942"/>
      <c r="M5" s="942"/>
      <c r="N5" s="942"/>
      <c r="O5" s="942"/>
      <c r="P5" s="942"/>
      <c r="Q5" s="942"/>
      <c r="R5" s="942"/>
      <c r="S5" s="942"/>
      <c r="T5" s="942"/>
      <c r="U5" s="942"/>
      <c r="V5" s="942"/>
      <c r="W5" s="942"/>
      <c r="X5" s="943"/>
      <c r="Y5" s="944" t="s">
        <v>21</v>
      </c>
      <c r="Z5" s="944"/>
      <c r="AA5" s="944"/>
      <c r="AB5" s="944"/>
      <c r="AC5" s="944"/>
      <c r="AD5" s="945"/>
      <c r="AE5" s="508" t="s">
        <v>293</v>
      </c>
      <c r="AF5" s="509"/>
      <c r="AG5" s="946"/>
      <c r="AH5" s="946"/>
      <c r="AI5" s="946"/>
      <c r="AJ5" s="946"/>
      <c r="AK5" s="946"/>
      <c r="AL5" s="946"/>
      <c r="AM5" s="946"/>
      <c r="AN5" s="946"/>
      <c r="AO5" s="946"/>
      <c r="AP5" s="946"/>
      <c r="AQ5" s="946"/>
      <c r="AR5" s="946"/>
      <c r="AS5" s="946"/>
      <c r="AT5" s="946"/>
      <c r="AU5" s="946"/>
      <c r="AV5" s="946"/>
      <c r="AW5" s="946"/>
      <c r="AX5" s="946"/>
      <c r="AY5" s="946"/>
      <c r="AZ5" s="946"/>
      <c r="BA5" s="946"/>
      <c r="BB5" s="946"/>
      <c r="BC5" s="947"/>
    </row>
    <row r="6" spans="1:55" s="5" customFormat="1" ht="25" customHeight="1" thickTop="1" thickBot="1" x14ac:dyDescent="0.25">
      <c r="A6" s="948" t="s">
        <v>291</v>
      </c>
      <c r="B6" s="949"/>
      <c r="C6" s="949"/>
      <c r="D6" s="949"/>
      <c r="E6" s="949"/>
      <c r="F6" s="949"/>
      <c r="G6" s="950"/>
      <c r="H6" s="951"/>
      <c r="I6" s="951"/>
      <c r="J6" s="951"/>
      <c r="K6" s="951"/>
      <c r="L6" s="951"/>
      <c r="M6" s="951"/>
      <c r="N6" s="951"/>
      <c r="O6" s="951"/>
      <c r="P6" s="951"/>
      <c r="Q6" s="951"/>
      <c r="R6" s="951"/>
      <c r="S6" s="951"/>
      <c r="T6" s="951"/>
      <c r="U6" s="951"/>
      <c r="V6" s="951"/>
      <c r="W6" s="951"/>
      <c r="X6" s="952"/>
      <c r="Y6" s="687"/>
      <c r="Z6" s="687"/>
      <c r="AA6" s="687"/>
      <c r="AB6" s="687"/>
      <c r="AC6" s="687"/>
      <c r="AD6" s="688"/>
      <c r="AE6" s="424"/>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507"/>
    </row>
    <row r="7" spans="1:55" s="5" customFormat="1" ht="25" customHeight="1" thickTop="1" thickBot="1" x14ac:dyDescent="0.25">
      <c r="A7" s="953" t="s">
        <v>22</v>
      </c>
      <c r="B7" s="954"/>
      <c r="C7" s="954"/>
      <c r="D7" s="954"/>
      <c r="E7" s="954"/>
      <c r="F7" s="954"/>
      <c r="G7" s="955"/>
      <c r="H7" s="955"/>
      <c r="I7" s="955"/>
      <c r="J7" s="955"/>
      <c r="K7" s="955"/>
      <c r="L7" s="955"/>
      <c r="M7" s="955"/>
      <c r="N7" s="955"/>
      <c r="O7" s="955"/>
      <c r="P7" s="955"/>
      <c r="Q7" s="955"/>
      <c r="R7" s="955"/>
      <c r="S7" s="955"/>
      <c r="T7" s="955"/>
      <c r="U7" s="955"/>
      <c r="V7" s="955"/>
      <c r="W7" s="955"/>
      <c r="X7" s="955"/>
      <c r="Y7" s="954" t="s">
        <v>44</v>
      </c>
      <c r="Z7" s="954"/>
      <c r="AA7" s="954"/>
      <c r="AB7" s="954"/>
      <c r="AC7" s="954"/>
      <c r="AD7" s="954"/>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504"/>
    </row>
    <row r="8" spans="1:55" ht="14.5" customHeight="1" x14ac:dyDescent="0.2">
      <c r="A8" s="918" t="s">
        <v>23</v>
      </c>
      <c r="B8" s="919"/>
      <c r="C8" s="906"/>
      <c r="D8" s="907"/>
      <c r="E8" s="907"/>
      <c r="F8" s="907"/>
      <c r="G8" s="907"/>
      <c r="H8" s="907"/>
      <c r="I8" s="907"/>
      <c r="J8" s="907"/>
      <c r="K8" s="907"/>
      <c r="L8" s="907"/>
      <c r="M8" s="907"/>
      <c r="N8" s="907"/>
      <c r="O8" s="907"/>
      <c r="P8" s="907"/>
      <c r="Q8" s="907"/>
      <c r="R8" s="907"/>
      <c r="S8" s="907"/>
      <c r="T8" s="907"/>
      <c r="U8" s="907"/>
      <c r="V8" s="907"/>
      <c r="W8" s="907"/>
      <c r="X8" s="907"/>
      <c r="Y8" s="907"/>
      <c r="Z8" s="907"/>
      <c r="AA8" s="907"/>
      <c r="AB8" s="907"/>
      <c r="AC8" s="908"/>
      <c r="AD8" s="912" t="s">
        <v>48</v>
      </c>
      <c r="AE8" s="913"/>
      <c r="AF8" s="913"/>
      <c r="AG8" s="913"/>
      <c r="AH8" s="913"/>
      <c r="AI8" s="913"/>
      <c r="AJ8" s="913"/>
      <c r="AK8" s="913"/>
      <c r="AL8" s="913"/>
      <c r="AM8" s="913"/>
      <c r="AN8" s="913"/>
      <c r="AO8" s="913"/>
      <c r="AP8" s="913"/>
      <c r="AQ8" s="913"/>
      <c r="AR8" s="913"/>
      <c r="AS8" s="913"/>
      <c r="AT8" s="913"/>
      <c r="AU8" s="913"/>
      <c r="AV8" s="913"/>
      <c r="AW8" s="913"/>
      <c r="AX8" s="913"/>
      <c r="AY8" s="913"/>
      <c r="AZ8" s="913"/>
      <c r="BA8" s="913"/>
      <c r="BB8" s="913"/>
      <c r="BC8" s="914"/>
    </row>
    <row r="9" spans="1:55" ht="14.5" customHeight="1" thickBot="1" x14ac:dyDescent="0.25">
      <c r="A9" s="920"/>
      <c r="B9" s="921"/>
      <c r="C9" s="909"/>
      <c r="D9" s="910"/>
      <c r="E9" s="910"/>
      <c r="F9" s="910"/>
      <c r="G9" s="910"/>
      <c r="H9" s="910"/>
      <c r="I9" s="910"/>
      <c r="J9" s="910"/>
      <c r="K9" s="910"/>
      <c r="L9" s="910"/>
      <c r="M9" s="910"/>
      <c r="N9" s="910"/>
      <c r="O9" s="910"/>
      <c r="P9" s="910"/>
      <c r="Q9" s="910"/>
      <c r="R9" s="910"/>
      <c r="S9" s="910"/>
      <c r="T9" s="910"/>
      <c r="U9" s="910"/>
      <c r="V9" s="910"/>
      <c r="W9" s="910"/>
      <c r="X9" s="910"/>
      <c r="Y9" s="910"/>
      <c r="Z9" s="910"/>
      <c r="AA9" s="910"/>
      <c r="AB9" s="910"/>
      <c r="AC9" s="911"/>
      <c r="AD9" s="915"/>
      <c r="AE9" s="916"/>
      <c r="AF9" s="916"/>
      <c r="AG9" s="916"/>
      <c r="AH9" s="916"/>
      <c r="AI9" s="916"/>
      <c r="AJ9" s="916"/>
      <c r="AK9" s="916"/>
      <c r="AL9" s="916"/>
      <c r="AM9" s="916"/>
      <c r="AN9" s="916"/>
      <c r="AO9" s="916"/>
      <c r="AP9" s="916"/>
      <c r="AQ9" s="916"/>
      <c r="AR9" s="916"/>
      <c r="AS9" s="916"/>
      <c r="AT9" s="916"/>
      <c r="AU9" s="916"/>
      <c r="AV9" s="916"/>
      <c r="AW9" s="916"/>
      <c r="AX9" s="916"/>
      <c r="AY9" s="916"/>
      <c r="AZ9" s="916"/>
      <c r="BA9" s="916"/>
      <c r="BB9" s="916"/>
      <c r="BC9" s="917"/>
    </row>
    <row r="10" spans="1:55" ht="15.65" customHeight="1" x14ac:dyDescent="0.2">
      <c r="A10" s="920"/>
      <c r="B10" s="921"/>
      <c r="C10" s="924" t="s">
        <v>37</v>
      </c>
      <c r="D10" s="925"/>
      <c r="E10" s="925"/>
      <c r="F10" s="925"/>
      <c r="G10" s="925"/>
      <c r="H10" s="925"/>
      <c r="I10" s="71" t="s">
        <v>45</v>
      </c>
      <c r="J10" s="937"/>
      <c r="K10" s="937"/>
      <c r="L10" s="72" t="s">
        <v>46</v>
      </c>
      <c r="M10" s="928" t="s">
        <v>50</v>
      </c>
      <c r="N10" s="928"/>
      <c r="O10" s="928"/>
      <c r="P10" s="928"/>
      <c r="Q10" s="928"/>
      <c r="R10" s="928"/>
      <c r="S10" s="928"/>
      <c r="T10" s="928"/>
      <c r="U10" s="928"/>
      <c r="V10" s="928"/>
      <c r="W10" s="928"/>
      <c r="X10" s="928"/>
      <c r="Y10" s="928"/>
      <c r="Z10" s="928"/>
      <c r="AA10" s="928"/>
      <c r="AB10" s="928"/>
      <c r="AC10" s="936"/>
      <c r="AD10" s="915"/>
      <c r="AE10" s="916"/>
      <c r="AF10" s="916"/>
      <c r="AG10" s="916"/>
      <c r="AH10" s="916"/>
      <c r="AI10" s="916"/>
      <c r="AJ10" s="916"/>
      <c r="AK10" s="916"/>
      <c r="AL10" s="916"/>
      <c r="AM10" s="916"/>
      <c r="AN10" s="916"/>
      <c r="AO10" s="916"/>
      <c r="AP10" s="916"/>
      <c r="AQ10" s="916"/>
      <c r="AR10" s="916"/>
      <c r="AS10" s="916"/>
      <c r="AT10" s="916"/>
      <c r="AU10" s="916"/>
      <c r="AV10" s="916"/>
      <c r="AW10" s="916"/>
      <c r="AX10" s="916"/>
      <c r="AY10" s="916"/>
      <c r="AZ10" s="916"/>
      <c r="BA10" s="916"/>
      <c r="BB10" s="916"/>
      <c r="BC10" s="917"/>
    </row>
    <row r="11" spans="1:55" ht="15.65" customHeight="1" x14ac:dyDescent="0.2">
      <c r="A11" s="920"/>
      <c r="B11" s="921"/>
      <c r="C11" s="925"/>
      <c r="D11" s="925"/>
      <c r="E11" s="925"/>
      <c r="F11" s="925"/>
      <c r="G11" s="925"/>
      <c r="H11" s="925"/>
      <c r="I11" s="73" t="s">
        <v>45</v>
      </c>
      <c r="J11" s="420" t="s">
        <v>261</v>
      </c>
      <c r="K11" s="420"/>
      <c r="L11" s="74" t="s">
        <v>46</v>
      </c>
      <c r="M11" s="928" t="s">
        <v>51</v>
      </c>
      <c r="N11" s="928"/>
      <c r="O11" s="928"/>
      <c r="P11" s="928"/>
      <c r="Q11" s="928"/>
      <c r="R11" s="928"/>
      <c r="S11" s="928"/>
      <c r="T11" s="928"/>
      <c r="U11" s="928"/>
      <c r="V11" s="928"/>
      <c r="W11" s="928"/>
      <c r="X11" s="928"/>
      <c r="Y11" s="928"/>
      <c r="Z11" s="928"/>
      <c r="AA11" s="928"/>
      <c r="AB11" s="928"/>
      <c r="AC11" s="936"/>
      <c r="AD11" s="915"/>
      <c r="AE11" s="916"/>
      <c r="AF11" s="916"/>
      <c r="AG11" s="916"/>
      <c r="AH11" s="916"/>
      <c r="AI11" s="916"/>
      <c r="AJ11" s="916"/>
      <c r="AK11" s="916"/>
      <c r="AL11" s="916"/>
      <c r="AM11" s="916"/>
      <c r="AN11" s="916"/>
      <c r="AO11" s="916"/>
      <c r="AP11" s="916"/>
      <c r="AQ11" s="916"/>
      <c r="AR11" s="916"/>
      <c r="AS11" s="916"/>
      <c r="AT11" s="916"/>
      <c r="AU11" s="916"/>
      <c r="AV11" s="916"/>
      <c r="AW11" s="916"/>
      <c r="AX11" s="916"/>
      <c r="AY11" s="916"/>
      <c r="AZ11" s="916"/>
      <c r="BA11" s="916"/>
      <c r="BB11" s="916"/>
      <c r="BC11" s="917"/>
    </row>
    <row r="12" spans="1:55" ht="15.65" customHeight="1" thickBot="1" x14ac:dyDescent="0.25">
      <c r="A12" s="920"/>
      <c r="B12" s="921"/>
      <c r="C12" s="925"/>
      <c r="D12" s="925"/>
      <c r="E12" s="925"/>
      <c r="F12" s="925"/>
      <c r="G12" s="925"/>
      <c r="H12" s="925"/>
      <c r="I12" s="75" t="s">
        <v>45</v>
      </c>
      <c r="J12" s="927"/>
      <c r="K12" s="927"/>
      <c r="L12" s="76" t="s">
        <v>46</v>
      </c>
      <c r="M12" s="928" t="s">
        <v>52</v>
      </c>
      <c r="N12" s="928"/>
      <c r="O12" s="928"/>
      <c r="P12" s="928"/>
      <c r="Q12" s="928"/>
      <c r="R12" s="77" t="s">
        <v>53</v>
      </c>
      <c r="S12" s="420"/>
      <c r="T12" s="420"/>
      <c r="U12" s="420"/>
      <c r="V12" s="420"/>
      <c r="W12" s="420"/>
      <c r="X12" s="420"/>
      <c r="Y12" s="420"/>
      <c r="Z12" s="420"/>
      <c r="AA12" s="420"/>
      <c r="AB12" s="420"/>
      <c r="AC12" s="78" t="s">
        <v>38</v>
      </c>
      <c r="AD12" s="915"/>
      <c r="AE12" s="916"/>
      <c r="AF12" s="916"/>
      <c r="AG12" s="916"/>
      <c r="AH12" s="916"/>
      <c r="AI12" s="916"/>
      <c r="AJ12" s="916"/>
      <c r="AK12" s="916"/>
      <c r="AL12" s="916"/>
      <c r="AM12" s="916"/>
      <c r="AN12" s="916"/>
      <c r="AO12" s="916"/>
      <c r="AP12" s="916"/>
      <c r="AQ12" s="916"/>
      <c r="AR12" s="916"/>
      <c r="AS12" s="916"/>
      <c r="AT12" s="916"/>
      <c r="AU12" s="916"/>
      <c r="AV12" s="916"/>
      <c r="AW12" s="916"/>
      <c r="AX12" s="916"/>
      <c r="AY12" s="916"/>
      <c r="AZ12" s="916"/>
      <c r="BA12" s="916"/>
      <c r="BB12" s="916"/>
      <c r="BC12" s="917"/>
    </row>
    <row r="13" spans="1:55" ht="15.65" customHeight="1" x14ac:dyDescent="0.2">
      <c r="A13" s="920"/>
      <c r="B13" s="921"/>
      <c r="C13" s="924" t="s">
        <v>49</v>
      </c>
      <c r="D13" s="925"/>
      <c r="E13" s="925"/>
      <c r="F13" s="925"/>
      <c r="G13" s="925"/>
      <c r="H13" s="925"/>
      <c r="I13" s="888" t="s">
        <v>24</v>
      </c>
      <c r="J13" s="889"/>
      <c r="K13" s="889"/>
      <c r="L13" s="890"/>
      <c r="M13" s="889"/>
      <c r="N13" s="889"/>
      <c r="O13" s="889"/>
      <c r="P13" s="889"/>
      <c r="Q13" s="889"/>
      <c r="R13" s="889"/>
      <c r="S13" s="889"/>
      <c r="T13" s="889"/>
      <c r="U13" s="889"/>
      <c r="V13" s="889"/>
      <c r="W13" s="889"/>
      <c r="X13" s="889"/>
      <c r="Y13" s="889"/>
      <c r="Z13" s="889"/>
      <c r="AA13" s="889"/>
      <c r="AB13" s="889"/>
      <c r="AC13" s="926"/>
      <c r="AD13" s="915"/>
      <c r="AE13" s="916"/>
      <c r="AF13" s="916"/>
      <c r="AG13" s="916"/>
      <c r="AH13" s="916"/>
      <c r="AI13" s="916"/>
      <c r="AJ13" s="916"/>
      <c r="AK13" s="916"/>
      <c r="AL13" s="916"/>
      <c r="AM13" s="916"/>
      <c r="AN13" s="916"/>
      <c r="AO13" s="916"/>
      <c r="AP13" s="916"/>
      <c r="AQ13" s="916"/>
      <c r="AR13" s="916"/>
      <c r="AS13" s="916"/>
      <c r="AT13" s="916"/>
      <c r="AU13" s="916"/>
      <c r="AV13" s="916"/>
      <c r="AW13" s="916"/>
      <c r="AX13" s="916"/>
      <c r="AY13" s="916"/>
      <c r="AZ13" s="916"/>
      <c r="BA13" s="916"/>
      <c r="BB13" s="916"/>
      <c r="BC13" s="917"/>
    </row>
    <row r="14" spans="1:55" ht="15.65" customHeight="1" x14ac:dyDescent="0.2">
      <c r="A14" s="920"/>
      <c r="B14" s="921"/>
      <c r="C14" s="925"/>
      <c r="D14" s="925"/>
      <c r="E14" s="925"/>
      <c r="F14" s="925"/>
      <c r="G14" s="925"/>
      <c r="H14" s="925"/>
      <c r="I14" s="929" t="s">
        <v>21</v>
      </c>
      <c r="J14" s="930"/>
      <c r="K14" s="930"/>
      <c r="L14" s="931"/>
      <c r="M14" s="932"/>
      <c r="N14" s="932"/>
      <c r="O14" s="932"/>
      <c r="P14" s="932"/>
      <c r="Q14" s="932"/>
      <c r="R14" s="932"/>
      <c r="S14" s="932"/>
      <c r="T14" s="932"/>
      <c r="U14" s="932"/>
      <c r="V14" s="932"/>
      <c r="W14" s="932"/>
      <c r="X14" s="932"/>
      <c r="Y14" s="932"/>
      <c r="Z14" s="932"/>
      <c r="AA14" s="932"/>
      <c r="AB14" s="932"/>
      <c r="AC14" s="933"/>
      <c r="AD14" s="915"/>
      <c r="AE14" s="916"/>
      <c r="AF14" s="916"/>
      <c r="AG14" s="916"/>
      <c r="AH14" s="916"/>
      <c r="AI14" s="916"/>
      <c r="AJ14" s="916"/>
      <c r="AK14" s="916"/>
      <c r="AL14" s="916"/>
      <c r="AM14" s="916"/>
      <c r="AN14" s="916"/>
      <c r="AO14" s="916"/>
      <c r="AP14" s="916"/>
      <c r="AQ14" s="916"/>
      <c r="AR14" s="916"/>
      <c r="AS14" s="916"/>
      <c r="AT14" s="916"/>
      <c r="AU14" s="916"/>
      <c r="AV14" s="916"/>
      <c r="AW14" s="916"/>
      <c r="AX14" s="916"/>
      <c r="AY14" s="916"/>
      <c r="AZ14" s="916"/>
      <c r="BA14" s="916"/>
      <c r="BB14" s="916"/>
      <c r="BC14" s="917"/>
    </row>
    <row r="15" spans="1:55" ht="15.65" customHeight="1" thickBot="1" x14ac:dyDescent="0.25">
      <c r="A15" s="922"/>
      <c r="B15" s="923"/>
      <c r="C15" s="925"/>
      <c r="D15" s="925"/>
      <c r="E15" s="925"/>
      <c r="F15" s="925"/>
      <c r="G15" s="925"/>
      <c r="H15" s="925"/>
      <c r="I15" s="812"/>
      <c r="J15" s="787"/>
      <c r="K15" s="787"/>
      <c r="L15" s="813"/>
      <c r="M15" s="934"/>
      <c r="N15" s="934"/>
      <c r="O15" s="934"/>
      <c r="P15" s="934"/>
      <c r="Q15" s="934"/>
      <c r="R15" s="934"/>
      <c r="S15" s="934"/>
      <c r="T15" s="934"/>
      <c r="U15" s="934"/>
      <c r="V15" s="934"/>
      <c r="W15" s="934"/>
      <c r="X15" s="934"/>
      <c r="Y15" s="934"/>
      <c r="Z15" s="934"/>
      <c r="AA15" s="934"/>
      <c r="AB15" s="934"/>
      <c r="AC15" s="935"/>
      <c r="AD15" s="915"/>
      <c r="AE15" s="916"/>
      <c r="AF15" s="916"/>
      <c r="AG15" s="916"/>
      <c r="AH15" s="916"/>
      <c r="AI15" s="916"/>
      <c r="AJ15" s="916"/>
      <c r="AK15" s="916"/>
      <c r="AL15" s="916"/>
      <c r="AM15" s="916"/>
      <c r="AN15" s="916"/>
      <c r="AO15" s="916"/>
      <c r="AP15" s="916"/>
      <c r="AQ15" s="916"/>
      <c r="AR15" s="916"/>
      <c r="AS15" s="916"/>
      <c r="AT15" s="916"/>
      <c r="AU15" s="916"/>
      <c r="AV15" s="916"/>
      <c r="AW15" s="916"/>
      <c r="AX15" s="916"/>
      <c r="AY15" s="916"/>
      <c r="AZ15" s="916"/>
      <c r="BA15" s="916"/>
      <c r="BB15" s="916"/>
      <c r="BC15" s="917"/>
    </row>
    <row r="16" spans="1:55" ht="16" customHeight="1" thickTop="1" thickBot="1" x14ac:dyDescent="0.25">
      <c r="A16" s="876" t="s">
        <v>25</v>
      </c>
      <c r="B16" s="877"/>
      <c r="C16" s="882" t="s">
        <v>26</v>
      </c>
      <c r="D16" s="883"/>
      <c r="E16" s="883"/>
      <c r="F16" s="883"/>
      <c r="G16" s="883"/>
      <c r="H16" s="884"/>
      <c r="I16" s="888" t="s">
        <v>75</v>
      </c>
      <c r="J16" s="889"/>
      <c r="K16" s="889"/>
      <c r="L16" s="890"/>
      <c r="M16" s="891" t="s">
        <v>76</v>
      </c>
      <c r="N16" s="889"/>
      <c r="O16" s="889"/>
      <c r="P16" s="889"/>
      <c r="Q16" s="889"/>
      <c r="R16" s="889"/>
      <c r="S16" s="889"/>
      <c r="T16" s="890"/>
      <c r="U16" s="891" t="s">
        <v>77</v>
      </c>
      <c r="V16" s="889"/>
      <c r="W16" s="889"/>
      <c r="X16" s="890"/>
      <c r="Y16" s="892" t="s">
        <v>81</v>
      </c>
      <c r="Z16" s="786"/>
      <c r="AA16" s="786"/>
      <c r="AB16" s="893"/>
      <c r="AC16" s="683" t="s">
        <v>63</v>
      </c>
      <c r="AD16" s="751"/>
      <c r="AE16" s="751"/>
      <c r="AF16" s="752"/>
      <c r="AG16" s="788" t="s">
        <v>65</v>
      </c>
      <c r="AH16" s="789"/>
      <c r="AI16" s="789"/>
      <c r="AJ16" s="789"/>
      <c r="AK16" s="789"/>
      <c r="AL16" s="789"/>
      <c r="AM16" s="894"/>
      <c r="AN16" s="895"/>
      <c r="AO16" s="896"/>
      <c r="AP16" s="896"/>
      <c r="AQ16" s="897"/>
      <c r="AR16" s="683" t="s">
        <v>64</v>
      </c>
      <c r="AS16" s="751"/>
      <c r="AT16" s="751"/>
      <c r="AU16" s="752"/>
      <c r="AV16" s="854" t="s">
        <v>72</v>
      </c>
      <c r="AW16" s="855"/>
      <c r="AX16" s="855"/>
      <c r="AY16" s="856"/>
      <c r="AZ16" s="863"/>
      <c r="BA16" s="864"/>
      <c r="BB16" s="864"/>
      <c r="BC16" s="865"/>
    </row>
    <row r="17" spans="1:55" ht="16" customHeight="1" thickTop="1" x14ac:dyDescent="0.2">
      <c r="A17" s="878"/>
      <c r="B17" s="879"/>
      <c r="C17" s="885"/>
      <c r="D17" s="886"/>
      <c r="E17" s="886"/>
      <c r="F17" s="886"/>
      <c r="G17" s="886"/>
      <c r="H17" s="887"/>
      <c r="I17" s="812" t="s">
        <v>78</v>
      </c>
      <c r="J17" s="787"/>
      <c r="K17" s="787"/>
      <c r="L17" s="813"/>
      <c r="M17" s="866" t="s">
        <v>79</v>
      </c>
      <c r="N17" s="867"/>
      <c r="O17" s="867"/>
      <c r="P17" s="868"/>
      <c r="Q17" s="787" t="s">
        <v>80</v>
      </c>
      <c r="R17" s="787"/>
      <c r="S17" s="787"/>
      <c r="T17" s="813"/>
      <c r="U17" s="869" t="s">
        <v>78</v>
      </c>
      <c r="V17" s="787"/>
      <c r="W17" s="787"/>
      <c r="X17" s="813"/>
      <c r="Y17" s="869"/>
      <c r="Z17" s="787"/>
      <c r="AA17" s="787"/>
      <c r="AB17" s="875"/>
      <c r="AC17" s="832"/>
      <c r="AD17" s="833"/>
      <c r="AE17" s="833"/>
      <c r="AF17" s="834"/>
      <c r="AG17" s="849" t="s">
        <v>66</v>
      </c>
      <c r="AH17" s="850"/>
      <c r="AI17" s="850"/>
      <c r="AJ17" s="850"/>
      <c r="AK17" s="850"/>
      <c r="AL17" s="850"/>
      <c r="AM17" s="851"/>
      <c r="AN17" s="873"/>
      <c r="AO17" s="250"/>
      <c r="AP17" s="250"/>
      <c r="AQ17" s="874"/>
      <c r="AR17" s="832"/>
      <c r="AS17" s="833"/>
      <c r="AT17" s="833"/>
      <c r="AU17" s="834"/>
      <c r="AV17" s="857"/>
      <c r="AW17" s="858"/>
      <c r="AX17" s="858"/>
      <c r="AY17" s="859"/>
      <c r="AZ17" s="852" t="s">
        <v>74</v>
      </c>
      <c r="BA17" s="852"/>
      <c r="BB17" s="852"/>
      <c r="BC17" s="853"/>
    </row>
    <row r="18" spans="1:55" ht="16" customHeight="1" thickBot="1" x14ac:dyDescent="0.25">
      <c r="A18" s="878"/>
      <c r="B18" s="879"/>
      <c r="C18" s="652" t="s">
        <v>264</v>
      </c>
      <c r="D18" s="904"/>
      <c r="E18" s="904"/>
      <c r="F18" s="904"/>
      <c r="G18" s="904"/>
      <c r="H18" s="905"/>
      <c r="I18" s="473"/>
      <c r="J18" s="474"/>
      <c r="K18" s="474"/>
      <c r="L18" s="475"/>
      <c r="M18" s="502"/>
      <c r="N18" s="474"/>
      <c r="O18" s="474"/>
      <c r="P18" s="475"/>
      <c r="Q18" s="474"/>
      <c r="R18" s="474"/>
      <c r="S18" s="474"/>
      <c r="T18" s="475"/>
      <c r="U18" s="502"/>
      <c r="V18" s="474"/>
      <c r="W18" s="474"/>
      <c r="X18" s="475"/>
      <c r="Y18" s="474"/>
      <c r="Z18" s="474"/>
      <c r="AA18" s="474"/>
      <c r="AB18" s="498"/>
      <c r="AC18" s="832"/>
      <c r="AD18" s="833"/>
      <c r="AE18" s="833"/>
      <c r="AF18" s="834"/>
      <c r="AG18" s="898" t="s">
        <v>262</v>
      </c>
      <c r="AH18" s="805"/>
      <c r="AI18" s="805"/>
      <c r="AJ18" s="805"/>
      <c r="AK18" s="805"/>
      <c r="AL18" s="805"/>
      <c r="AM18" s="899"/>
      <c r="AN18" s="900"/>
      <c r="AO18" s="252"/>
      <c r="AP18" s="252"/>
      <c r="AQ18" s="901"/>
      <c r="AR18" s="832"/>
      <c r="AS18" s="833"/>
      <c r="AT18" s="833"/>
      <c r="AU18" s="834"/>
      <c r="AV18" s="860"/>
      <c r="AW18" s="861"/>
      <c r="AX18" s="861"/>
      <c r="AY18" s="862"/>
      <c r="AZ18" s="206"/>
      <c r="BA18" s="206"/>
      <c r="BB18" s="206"/>
      <c r="BC18" s="79" t="s">
        <v>47</v>
      </c>
    </row>
    <row r="19" spans="1:55" ht="16" customHeight="1" thickTop="1" thickBot="1" x14ac:dyDescent="0.25">
      <c r="A19" s="878"/>
      <c r="B19" s="879"/>
      <c r="C19" s="650" t="s">
        <v>35</v>
      </c>
      <c r="D19" s="902"/>
      <c r="E19" s="902"/>
      <c r="F19" s="902"/>
      <c r="G19" s="902"/>
      <c r="H19" s="903"/>
      <c r="I19" s="523"/>
      <c r="J19" s="225"/>
      <c r="K19" s="225"/>
      <c r="L19" s="500"/>
      <c r="M19" s="499"/>
      <c r="N19" s="225"/>
      <c r="O19" s="225"/>
      <c r="P19" s="500"/>
      <c r="Q19" s="225"/>
      <c r="R19" s="225"/>
      <c r="S19" s="225"/>
      <c r="T19" s="500"/>
      <c r="U19" s="499"/>
      <c r="V19" s="225"/>
      <c r="W19" s="225"/>
      <c r="X19" s="500"/>
      <c r="Y19" s="225"/>
      <c r="Z19" s="225"/>
      <c r="AA19" s="225"/>
      <c r="AB19" s="226"/>
      <c r="AC19" s="832"/>
      <c r="AD19" s="833"/>
      <c r="AE19" s="833"/>
      <c r="AF19" s="834"/>
      <c r="AG19" s="849" t="s">
        <v>67</v>
      </c>
      <c r="AH19" s="850"/>
      <c r="AI19" s="850"/>
      <c r="AJ19" s="850"/>
      <c r="AK19" s="850"/>
      <c r="AL19" s="850"/>
      <c r="AM19" s="851"/>
      <c r="AN19" s="870"/>
      <c r="AO19" s="871"/>
      <c r="AP19" s="871"/>
      <c r="AQ19" s="872"/>
      <c r="AR19" s="832"/>
      <c r="AS19" s="833"/>
      <c r="AT19" s="833"/>
      <c r="AU19" s="834"/>
      <c r="AV19" s="854" t="s">
        <v>73</v>
      </c>
      <c r="AW19" s="855"/>
      <c r="AX19" s="855"/>
      <c r="AY19" s="856"/>
      <c r="AZ19" s="863"/>
      <c r="BA19" s="864"/>
      <c r="BB19" s="864"/>
      <c r="BC19" s="865"/>
    </row>
    <row r="20" spans="1:55" ht="16" customHeight="1" thickTop="1" thickBot="1" x14ac:dyDescent="0.25">
      <c r="A20" s="878"/>
      <c r="B20" s="879"/>
      <c r="C20" s="846" t="s">
        <v>27</v>
      </c>
      <c r="D20" s="847"/>
      <c r="E20" s="847"/>
      <c r="F20" s="847"/>
      <c r="G20" s="847"/>
      <c r="H20" s="848"/>
      <c r="I20" s="454"/>
      <c r="J20" s="455"/>
      <c r="K20" s="455"/>
      <c r="L20" s="456"/>
      <c r="M20" s="486"/>
      <c r="N20" s="455"/>
      <c r="O20" s="455"/>
      <c r="P20" s="456"/>
      <c r="Q20" s="455"/>
      <c r="R20" s="455"/>
      <c r="S20" s="455"/>
      <c r="T20" s="456"/>
      <c r="U20" s="486"/>
      <c r="V20" s="455"/>
      <c r="W20" s="455"/>
      <c r="X20" s="456"/>
      <c r="Y20" s="455"/>
      <c r="Z20" s="455"/>
      <c r="AA20" s="455"/>
      <c r="AB20" s="501"/>
      <c r="AC20" s="832"/>
      <c r="AD20" s="833"/>
      <c r="AE20" s="833"/>
      <c r="AF20" s="834"/>
      <c r="AG20" s="849" t="s">
        <v>68</v>
      </c>
      <c r="AH20" s="850"/>
      <c r="AI20" s="850"/>
      <c r="AJ20" s="850"/>
      <c r="AK20" s="850"/>
      <c r="AL20" s="850"/>
      <c r="AM20" s="851"/>
      <c r="AN20" s="205"/>
      <c r="AO20" s="205"/>
      <c r="AP20" s="205"/>
      <c r="AQ20" s="80"/>
      <c r="AR20" s="832"/>
      <c r="AS20" s="833"/>
      <c r="AT20" s="833"/>
      <c r="AU20" s="834"/>
      <c r="AV20" s="857"/>
      <c r="AW20" s="858"/>
      <c r="AX20" s="858"/>
      <c r="AY20" s="859"/>
      <c r="AZ20" s="852" t="s">
        <v>74</v>
      </c>
      <c r="BA20" s="852"/>
      <c r="BB20" s="852"/>
      <c r="BC20" s="853"/>
    </row>
    <row r="21" spans="1:55" ht="16" customHeight="1" thickTop="1" thickBot="1" x14ac:dyDescent="0.25">
      <c r="A21" s="878"/>
      <c r="B21" s="879"/>
      <c r="C21" s="812" t="s">
        <v>28</v>
      </c>
      <c r="D21" s="787"/>
      <c r="E21" s="787"/>
      <c r="F21" s="787"/>
      <c r="G21" s="787"/>
      <c r="H21" s="875"/>
      <c r="I21" s="812">
        <f>SUM(I18:L20)</f>
        <v>0</v>
      </c>
      <c r="J21" s="787"/>
      <c r="K21" s="787"/>
      <c r="L21" s="813"/>
      <c r="M21" s="814">
        <f t="shared" ref="M21" si="0">SUM(M18:P20)</f>
        <v>0</v>
      </c>
      <c r="N21" s="815"/>
      <c r="O21" s="815"/>
      <c r="P21" s="816"/>
      <c r="Q21" s="814">
        <f t="shared" ref="Q21" si="1">SUM(Q18:T20)</f>
        <v>0</v>
      </c>
      <c r="R21" s="815"/>
      <c r="S21" s="815"/>
      <c r="T21" s="816"/>
      <c r="U21" s="814">
        <f t="shared" ref="U21" si="2">SUM(U18:X20)</f>
        <v>0</v>
      </c>
      <c r="V21" s="815"/>
      <c r="W21" s="815"/>
      <c r="X21" s="816"/>
      <c r="Y21" s="814">
        <f t="shared" ref="Y21" si="3">SUM(Y18:AB20)</f>
        <v>0</v>
      </c>
      <c r="Z21" s="815"/>
      <c r="AA21" s="815"/>
      <c r="AB21" s="817"/>
      <c r="AC21" s="753"/>
      <c r="AD21" s="754"/>
      <c r="AE21" s="754"/>
      <c r="AF21" s="755"/>
      <c r="AG21" s="802" t="s">
        <v>69</v>
      </c>
      <c r="AH21" s="759"/>
      <c r="AI21" s="759"/>
      <c r="AJ21" s="759"/>
      <c r="AK21" s="759"/>
      <c r="AL21" s="759"/>
      <c r="AM21" s="818"/>
      <c r="AN21" s="206"/>
      <c r="AO21" s="206"/>
      <c r="AP21" s="206"/>
      <c r="AQ21" s="81"/>
      <c r="AR21" s="753"/>
      <c r="AS21" s="754"/>
      <c r="AT21" s="754"/>
      <c r="AU21" s="755"/>
      <c r="AV21" s="860"/>
      <c r="AW21" s="861"/>
      <c r="AX21" s="861"/>
      <c r="AY21" s="862"/>
      <c r="AZ21" s="206"/>
      <c r="BA21" s="206"/>
      <c r="BB21" s="206"/>
      <c r="BC21" s="79" t="s">
        <v>47</v>
      </c>
    </row>
    <row r="22" spans="1:55" ht="16" customHeight="1" thickTop="1" x14ac:dyDescent="0.2">
      <c r="A22" s="878"/>
      <c r="B22" s="879"/>
      <c r="C22" s="819" t="s">
        <v>29</v>
      </c>
      <c r="D22" s="820"/>
      <c r="E22" s="820"/>
      <c r="F22" s="820"/>
      <c r="G22" s="820"/>
      <c r="H22" s="821"/>
      <c r="I22" s="825" t="s">
        <v>30</v>
      </c>
      <c r="J22" s="826"/>
      <c r="K22" s="826"/>
      <c r="L22" s="827"/>
      <c r="M22" s="828" t="s">
        <v>82</v>
      </c>
      <c r="N22" s="828"/>
      <c r="O22" s="828"/>
      <c r="P22" s="829"/>
      <c r="Q22" s="830" t="s">
        <v>83</v>
      </c>
      <c r="R22" s="828"/>
      <c r="S22" s="828"/>
      <c r="T22" s="829"/>
      <c r="U22" s="830" t="s">
        <v>84</v>
      </c>
      <c r="V22" s="828"/>
      <c r="W22" s="828"/>
      <c r="X22" s="829"/>
      <c r="Y22" s="830" t="s">
        <v>85</v>
      </c>
      <c r="Z22" s="828"/>
      <c r="AA22" s="828"/>
      <c r="AB22" s="829"/>
      <c r="AC22" s="830" t="s">
        <v>86</v>
      </c>
      <c r="AD22" s="828"/>
      <c r="AE22" s="828"/>
      <c r="AF22" s="829"/>
      <c r="AG22" s="830" t="s">
        <v>87</v>
      </c>
      <c r="AH22" s="828"/>
      <c r="AI22" s="828"/>
      <c r="AJ22" s="829"/>
      <c r="AK22" s="830" t="s">
        <v>88</v>
      </c>
      <c r="AL22" s="828"/>
      <c r="AM22" s="828"/>
      <c r="AN22" s="831"/>
      <c r="AO22" s="802" t="s">
        <v>62</v>
      </c>
      <c r="AP22" s="759"/>
      <c r="AQ22" s="759"/>
      <c r="AR22" s="760"/>
      <c r="AS22" s="683" t="s">
        <v>150</v>
      </c>
      <c r="AT22" s="751"/>
      <c r="AU22" s="751"/>
      <c r="AV22" s="751"/>
      <c r="AW22" s="752"/>
      <c r="AX22" s="835"/>
      <c r="AY22" s="836"/>
      <c r="AZ22" s="839" t="s">
        <v>135</v>
      </c>
      <c r="BA22" s="587"/>
      <c r="BB22" s="587"/>
      <c r="BC22" s="840"/>
    </row>
    <row r="23" spans="1:55" ht="16" customHeight="1" x14ac:dyDescent="0.2">
      <c r="A23" s="878"/>
      <c r="B23" s="879"/>
      <c r="C23" s="819"/>
      <c r="D23" s="820"/>
      <c r="E23" s="820"/>
      <c r="F23" s="820"/>
      <c r="G23" s="820"/>
      <c r="H23" s="821"/>
      <c r="I23" s="843" t="s">
        <v>31</v>
      </c>
      <c r="J23" s="844"/>
      <c r="K23" s="844"/>
      <c r="L23" s="845"/>
      <c r="M23" s="225"/>
      <c r="N23" s="225"/>
      <c r="O23" s="225"/>
      <c r="P23" s="500"/>
      <c r="Q23" s="499"/>
      <c r="R23" s="225"/>
      <c r="S23" s="225"/>
      <c r="T23" s="500"/>
      <c r="U23" s="499"/>
      <c r="V23" s="225"/>
      <c r="W23" s="225"/>
      <c r="X23" s="500"/>
      <c r="Y23" s="499"/>
      <c r="Z23" s="225"/>
      <c r="AA23" s="225"/>
      <c r="AB23" s="500"/>
      <c r="AC23" s="499"/>
      <c r="AD23" s="225"/>
      <c r="AE23" s="225"/>
      <c r="AF23" s="500"/>
      <c r="AG23" s="499"/>
      <c r="AH23" s="225"/>
      <c r="AI23" s="225"/>
      <c r="AJ23" s="500"/>
      <c r="AK23" s="225"/>
      <c r="AL23" s="225"/>
      <c r="AM23" s="225"/>
      <c r="AN23" s="226"/>
      <c r="AO23" s="807"/>
      <c r="AP23" s="807"/>
      <c r="AQ23" s="807"/>
      <c r="AR23" s="808"/>
      <c r="AS23" s="832"/>
      <c r="AT23" s="833"/>
      <c r="AU23" s="833"/>
      <c r="AV23" s="833"/>
      <c r="AW23" s="834"/>
      <c r="AX23" s="837"/>
      <c r="AY23" s="838"/>
      <c r="AZ23" s="841"/>
      <c r="BA23" s="841"/>
      <c r="BB23" s="841"/>
      <c r="BC23" s="842"/>
    </row>
    <row r="24" spans="1:55" ht="16" customHeight="1" thickBot="1" x14ac:dyDescent="0.25">
      <c r="A24" s="878"/>
      <c r="B24" s="879"/>
      <c r="C24" s="819"/>
      <c r="D24" s="820"/>
      <c r="E24" s="820"/>
      <c r="F24" s="820"/>
      <c r="G24" s="820"/>
      <c r="H24" s="821"/>
      <c r="I24" s="809" t="s">
        <v>32</v>
      </c>
      <c r="J24" s="810"/>
      <c r="K24" s="810"/>
      <c r="L24" s="811"/>
      <c r="M24" s="455"/>
      <c r="N24" s="455"/>
      <c r="O24" s="455"/>
      <c r="P24" s="456"/>
      <c r="Q24" s="486"/>
      <c r="R24" s="455"/>
      <c r="S24" s="455"/>
      <c r="T24" s="456"/>
      <c r="U24" s="486"/>
      <c r="V24" s="455"/>
      <c r="W24" s="455"/>
      <c r="X24" s="456"/>
      <c r="Y24" s="486"/>
      <c r="Z24" s="455"/>
      <c r="AA24" s="455"/>
      <c r="AB24" s="456"/>
      <c r="AC24" s="486"/>
      <c r="AD24" s="455"/>
      <c r="AE24" s="455"/>
      <c r="AF24" s="456"/>
      <c r="AG24" s="486"/>
      <c r="AH24" s="455"/>
      <c r="AI24" s="455"/>
      <c r="AJ24" s="456"/>
      <c r="AK24" s="455"/>
      <c r="AL24" s="455"/>
      <c r="AM24" s="455"/>
      <c r="AN24" s="501"/>
      <c r="AO24" s="799"/>
      <c r="AP24" s="800"/>
      <c r="AQ24" s="800"/>
      <c r="AR24" s="801"/>
      <c r="AS24" s="832"/>
      <c r="AT24" s="833"/>
      <c r="AU24" s="833"/>
      <c r="AV24" s="833"/>
      <c r="AW24" s="834"/>
      <c r="AX24" s="766"/>
      <c r="AY24" s="767"/>
      <c r="AZ24" s="770" t="s">
        <v>136</v>
      </c>
      <c r="BA24" s="771"/>
      <c r="BB24" s="771"/>
      <c r="BC24" s="772"/>
    </row>
    <row r="25" spans="1:55" ht="16" customHeight="1" thickTop="1" thickBot="1" x14ac:dyDescent="0.25">
      <c r="A25" s="880"/>
      <c r="B25" s="881"/>
      <c r="C25" s="822"/>
      <c r="D25" s="823"/>
      <c r="E25" s="823"/>
      <c r="F25" s="823"/>
      <c r="G25" s="823"/>
      <c r="H25" s="824"/>
      <c r="I25" s="802" t="s">
        <v>62</v>
      </c>
      <c r="J25" s="759"/>
      <c r="K25" s="759"/>
      <c r="L25" s="760"/>
      <c r="M25" s="803">
        <f>SUM(M23:P24)</f>
        <v>0</v>
      </c>
      <c r="N25" s="803"/>
      <c r="O25" s="803"/>
      <c r="P25" s="804"/>
      <c r="Q25" s="761">
        <f t="shared" ref="Q25" si="4">SUM(Q23:T24)</f>
        <v>0</v>
      </c>
      <c r="R25" s="762"/>
      <c r="S25" s="762"/>
      <c r="T25" s="763"/>
      <c r="U25" s="761">
        <f t="shared" ref="U25" si="5">SUM(U23:X24)</f>
        <v>0</v>
      </c>
      <c r="V25" s="762"/>
      <c r="W25" s="762"/>
      <c r="X25" s="763"/>
      <c r="Y25" s="761">
        <f t="shared" ref="Y25" si="6">SUM(Y23:AB24)</f>
        <v>0</v>
      </c>
      <c r="Z25" s="762"/>
      <c r="AA25" s="762"/>
      <c r="AB25" s="763"/>
      <c r="AC25" s="761">
        <f t="shared" ref="AC25" si="7">SUM(AC23:AF24)</f>
        <v>0</v>
      </c>
      <c r="AD25" s="762"/>
      <c r="AE25" s="762"/>
      <c r="AF25" s="763"/>
      <c r="AG25" s="761">
        <f t="shared" ref="AG25" si="8">SUM(AG23:AJ24)</f>
        <v>0</v>
      </c>
      <c r="AH25" s="762"/>
      <c r="AI25" s="762"/>
      <c r="AJ25" s="763"/>
      <c r="AK25" s="761">
        <f t="shared" ref="AK25" si="9">SUM(AK23:AN24)</f>
        <v>0</v>
      </c>
      <c r="AL25" s="762"/>
      <c r="AM25" s="762"/>
      <c r="AN25" s="764"/>
      <c r="AO25" s="765">
        <f t="shared" ref="AO25" si="10">SUM(AO23:AR24)</f>
        <v>0</v>
      </c>
      <c r="AP25" s="762"/>
      <c r="AQ25" s="762"/>
      <c r="AR25" s="764"/>
      <c r="AS25" s="753"/>
      <c r="AT25" s="754"/>
      <c r="AU25" s="754"/>
      <c r="AV25" s="754"/>
      <c r="AW25" s="755"/>
      <c r="AX25" s="768"/>
      <c r="AY25" s="769"/>
      <c r="AZ25" s="588"/>
      <c r="BA25" s="588"/>
      <c r="BB25" s="588"/>
      <c r="BC25" s="773"/>
    </row>
    <row r="26" spans="1:55" ht="15" customHeight="1" thickTop="1" x14ac:dyDescent="0.2">
      <c r="A26" s="774" t="s">
        <v>92</v>
      </c>
      <c r="B26" s="775"/>
      <c r="C26" s="780" t="s">
        <v>108</v>
      </c>
      <c r="D26" s="781"/>
      <c r="E26" s="782"/>
      <c r="F26" s="786" t="s">
        <v>33</v>
      </c>
      <c r="G26" s="786"/>
      <c r="H26" s="786"/>
      <c r="I26" s="786"/>
      <c r="J26" s="786"/>
      <c r="K26" s="786"/>
      <c r="L26" s="786"/>
      <c r="M26" s="786"/>
      <c r="N26" s="786"/>
      <c r="O26" s="788" t="s">
        <v>89</v>
      </c>
      <c r="P26" s="789"/>
      <c r="Q26" s="789"/>
      <c r="R26" s="789"/>
      <c r="S26" s="789"/>
      <c r="T26" s="789"/>
      <c r="U26" s="789"/>
      <c r="V26" s="790"/>
      <c r="W26" s="780" t="s">
        <v>93</v>
      </c>
      <c r="X26" s="791"/>
      <c r="Y26" s="792"/>
      <c r="Z26" s="786" t="s">
        <v>34</v>
      </c>
      <c r="AA26" s="786"/>
      <c r="AB26" s="786"/>
      <c r="AC26" s="786"/>
      <c r="AD26" s="786"/>
      <c r="AE26" s="786"/>
      <c r="AF26" s="786"/>
      <c r="AG26" s="786"/>
      <c r="AH26" s="786"/>
      <c r="AI26" s="788" t="s">
        <v>106</v>
      </c>
      <c r="AJ26" s="789"/>
      <c r="AK26" s="789"/>
      <c r="AL26" s="789"/>
      <c r="AM26" s="789"/>
      <c r="AN26" s="789"/>
      <c r="AO26" s="789"/>
      <c r="AP26" s="790"/>
      <c r="AQ26" s="788" t="s">
        <v>107</v>
      </c>
      <c r="AR26" s="789"/>
      <c r="AS26" s="805"/>
      <c r="AT26" s="805"/>
      <c r="AU26" s="805"/>
      <c r="AV26" s="805"/>
      <c r="AW26" s="805"/>
      <c r="AX26" s="806"/>
      <c r="AY26" s="683" t="s">
        <v>151</v>
      </c>
      <c r="AZ26" s="751"/>
      <c r="BA26" s="751"/>
      <c r="BB26" s="751"/>
      <c r="BC26" s="752"/>
    </row>
    <row r="27" spans="1:55" ht="15" customHeight="1" thickBot="1" x14ac:dyDescent="0.25">
      <c r="A27" s="776"/>
      <c r="B27" s="777"/>
      <c r="C27" s="783"/>
      <c r="D27" s="784"/>
      <c r="E27" s="785"/>
      <c r="F27" s="787"/>
      <c r="G27" s="787"/>
      <c r="H27" s="787"/>
      <c r="I27" s="787"/>
      <c r="J27" s="787"/>
      <c r="K27" s="787"/>
      <c r="L27" s="787"/>
      <c r="M27" s="787"/>
      <c r="N27" s="787"/>
      <c r="O27" s="756" t="s">
        <v>90</v>
      </c>
      <c r="P27" s="757"/>
      <c r="Q27" s="757"/>
      <c r="R27" s="758"/>
      <c r="S27" s="759" t="s">
        <v>91</v>
      </c>
      <c r="T27" s="759"/>
      <c r="U27" s="759"/>
      <c r="V27" s="760"/>
      <c r="W27" s="793"/>
      <c r="X27" s="794"/>
      <c r="Y27" s="795"/>
      <c r="Z27" s="787"/>
      <c r="AA27" s="787"/>
      <c r="AB27" s="787"/>
      <c r="AC27" s="787"/>
      <c r="AD27" s="787"/>
      <c r="AE27" s="787"/>
      <c r="AF27" s="787"/>
      <c r="AG27" s="787"/>
      <c r="AH27" s="787"/>
      <c r="AI27" s="756" t="s">
        <v>90</v>
      </c>
      <c r="AJ27" s="757"/>
      <c r="AK27" s="757"/>
      <c r="AL27" s="758"/>
      <c r="AM27" s="759" t="s">
        <v>91</v>
      </c>
      <c r="AN27" s="759"/>
      <c r="AO27" s="759"/>
      <c r="AP27" s="760"/>
      <c r="AQ27" s="756" t="s">
        <v>90</v>
      </c>
      <c r="AR27" s="757"/>
      <c r="AS27" s="757"/>
      <c r="AT27" s="758"/>
      <c r="AU27" s="759" t="s">
        <v>91</v>
      </c>
      <c r="AV27" s="759"/>
      <c r="AW27" s="759"/>
      <c r="AX27" s="760"/>
      <c r="AY27" s="753"/>
      <c r="AZ27" s="754"/>
      <c r="BA27" s="754"/>
      <c r="BB27" s="754"/>
      <c r="BC27" s="755"/>
    </row>
    <row r="28" spans="1:55" ht="15.65" customHeight="1" thickTop="1" x14ac:dyDescent="0.2">
      <c r="A28" s="776"/>
      <c r="B28" s="777"/>
      <c r="C28" s="783"/>
      <c r="D28" s="784"/>
      <c r="E28" s="785"/>
      <c r="F28" s="743" t="s">
        <v>0</v>
      </c>
      <c r="G28" s="744"/>
      <c r="H28" s="744"/>
      <c r="I28" s="744"/>
      <c r="J28" s="744"/>
      <c r="K28" s="744"/>
      <c r="L28" s="744"/>
      <c r="M28" s="744"/>
      <c r="N28" s="745"/>
      <c r="O28" s="529"/>
      <c r="P28" s="530"/>
      <c r="Q28" s="530"/>
      <c r="R28" s="530"/>
      <c r="S28" s="746"/>
      <c r="T28" s="528"/>
      <c r="U28" s="528"/>
      <c r="V28" s="747"/>
      <c r="W28" s="793"/>
      <c r="X28" s="794"/>
      <c r="Y28" s="795"/>
      <c r="Z28" s="748" t="s">
        <v>94</v>
      </c>
      <c r="AA28" s="749"/>
      <c r="AB28" s="749"/>
      <c r="AC28" s="749"/>
      <c r="AD28" s="749"/>
      <c r="AE28" s="749"/>
      <c r="AF28" s="749"/>
      <c r="AG28" s="749"/>
      <c r="AH28" s="750"/>
      <c r="AI28" s="527"/>
      <c r="AJ28" s="528"/>
      <c r="AK28" s="528"/>
      <c r="AL28" s="529"/>
      <c r="AM28" s="146"/>
      <c r="AN28" s="146"/>
      <c r="AO28" s="146"/>
      <c r="AP28" s="224"/>
      <c r="AQ28" s="145"/>
      <c r="AR28" s="146"/>
      <c r="AS28" s="146"/>
      <c r="AT28" s="146"/>
      <c r="AU28" s="146"/>
      <c r="AV28" s="146"/>
      <c r="AW28" s="146"/>
      <c r="AX28" s="224"/>
      <c r="AY28" s="737"/>
      <c r="AZ28" s="738"/>
      <c r="BA28" s="741" t="s">
        <v>265</v>
      </c>
      <c r="BB28" s="742"/>
      <c r="BC28" s="742"/>
    </row>
    <row r="29" spans="1:55" ht="15.65" customHeight="1" x14ac:dyDescent="0.2">
      <c r="A29" s="776"/>
      <c r="B29" s="777"/>
      <c r="C29" s="783"/>
      <c r="D29" s="784"/>
      <c r="E29" s="785"/>
      <c r="F29" s="657" t="s">
        <v>1</v>
      </c>
      <c r="G29" s="658"/>
      <c r="H29" s="658"/>
      <c r="I29" s="658"/>
      <c r="J29" s="658"/>
      <c r="K29" s="658"/>
      <c r="L29" s="658"/>
      <c r="M29" s="658"/>
      <c r="N29" s="659"/>
      <c r="O29" s="660"/>
      <c r="P29" s="661"/>
      <c r="Q29" s="661"/>
      <c r="R29" s="662"/>
      <c r="S29" s="663"/>
      <c r="T29" s="661"/>
      <c r="U29" s="661"/>
      <c r="V29" s="664"/>
      <c r="W29" s="793"/>
      <c r="X29" s="794"/>
      <c r="Y29" s="795"/>
      <c r="Z29" s="712" t="s">
        <v>99</v>
      </c>
      <c r="AA29" s="713"/>
      <c r="AB29" s="713"/>
      <c r="AC29" s="713"/>
      <c r="AD29" s="713"/>
      <c r="AE29" s="713"/>
      <c r="AF29" s="713"/>
      <c r="AG29" s="713"/>
      <c r="AH29" s="714"/>
      <c r="AI29" s="736"/>
      <c r="AJ29" s="182"/>
      <c r="AK29" s="182"/>
      <c r="AL29" s="182"/>
      <c r="AM29" s="182"/>
      <c r="AN29" s="182"/>
      <c r="AO29" s="182"/>
      <c r="AP29" s="183"/>
      <c r="AQ29" s="139"/>
      <c r="AR29" s="140"/>
      <c r="AS29" s="140"/>
      <c r="AT29" s="140"/>
      <c r="AU29" s="140"/>
      <c r="AV29" s="140"/>
      <c r="AW29" s="140"/>
      <c r="AX29" s="160"/>
      <c r="AY29" s="739"/>
      <c r="AZ29" s="740"/>
      <c r="BA29" s="734"/>
      <c r="BB29" s="735"/>
      <c r="BC29" s="735"/>
    </row>
    <row r="30" spans="1:55" ht="15.65" customHeight="1" x14ac:dyDescent="0.2">
      <c r="A30" s="776"/>
      <c r="B30" s="777"/>
      <c r="C30" s="783"/>
      <c r="D30" s="784"/>
      <c r="E30" s="785"/>
      <c r="F30" s="657" t="s">
        <v>2</v>
      </c>
      <c r="G30" s="658"/>
      <c r="H30" s="658"/>
      <c r="I30" s="658"/>
      <c r="J30" s="658"/>
      <c r="K30" s="658"/>
      <c r="L30" s="658"/>
      <c r="M30" s="658"/>
      <c r="N30" s="659"/>
      <c r="O30" s="660"/>
      <c r="P30" s="661"/>
      <c r="Q30" s="661"/>
      <c r="R30" s="662"/>
      <c r="S30" s="663"/>
      <c r="T30" s="661"/>
      <c r="U30" s="661"/>
      <c r="V30" s="664"/>
      <c r="W30" s="793"/>
      <c r="X30" s="794"/>
      <c r="Y30" s="795"/>
      <c r="Z30" s="712" t="s">
        <v>100</v>
      </c>
      <c r="AA30" s="713"/>
      <c r="AB30" s="713"/>
      <c r="AC30" s="713"/>
      <c r="AD30" s="713"/>
      <c r="AE30" s="713"/>
      <c r="AF30" s="713"/>
      <c r="AG30" s="713"/>
      <c r="AH30" s="714"/>
      <c r="AI30" s="736"/>
      <c r="AJ30" s="182"/>
      <c r="AK30" s="182"/>
      <c r="AL30" s="182"/>
      <c r="AM30" s="182"/>
      <c r="AN30" s="182"/>
      <c r="AO30" s="182"/>
      <c r="AP30" s="183"/>
      <c r="AQ30" s="139"/>
      <c r="AR30" s="140"/>
      <c r="AS30" s="140"/>
      <c r="AT30" s="140"/>
      <c r="AU30" s="140"/>
      <c r="AV30" s="140"/>
      <c r="AW30" s="140"/>
      <c r="AX30" s="160"/>
      <c r="AY30" s="728"/>
      <c r="AZ30" s="729"/>
      <c r="BA30" s="732" t="s">
        <v>263</v>
      </c>
      <c r="BB30" s="733"/>
      <c r="BC30" s="733"/>
    </row>
    <row r="31" spans="1:55" ht="15.65" customHeight="1" thickBot="1" x14ac:dyDescent="0.25">
      <c r="A31" s="776"/>
      <c r="B31" s="777"/>
      <c r="C31" s="783"/>
      <c r="D31" s="784"/>
      <c r="E31" s="785"/>
      <c r="F31" s="657" t="s">
        <v>3</v>
      </c>
      <c r="G31" s="658"/>
      <c r="H31" s="658"/>
      <c r="I31" s="658"/>
      <c r="J31" s="658"/>
      <c r="K31" s="658"/>
      <c r="L31" s="658"/>
      <c r="M31" s="658"/>
      <c r="N31" s="659"/>
      <c r="O31" s="660"/>
      <c r="P31" s="661"/>
      <c r="Q31" s="661"/>
      <c r="R31" s="662"/>
      <c r="S31" s="663"/>
      <c r="T31" s="661"/>
      <c r="U31" s="661"/>
      <c r="V31" s="664"/>
      <c r="W31" s="793"/>
      <c r="X31" s="794"/>
      <c r="Y31" s="795"/>
      <c r="Z31" s="712" t="s">
        <v>104</v>
      </c>
      <c r="AA31" s="713"/>
      <c r="AB31" s="713"/>
      <c r="AC31" s="713"/>
      <c r="AD31" s="713"/>
      <c r="AE31" s="713"/>
      <c r="AF31" s="713"/>
      <c r="AG31" s="713"/>
      <c r="AH31" s="714"/>
      <c r="AI31" s="736"/>
      <c r="AJ31" s="182"/>
      <c r="AK31" s="182"/>
      <c r="AL31" s="182"/>
      <c r="AM31" s="182"/>
      <c r="AN31" s="182"/>
      <c r="AO31" s="182"/>
      <c r="AP31" s="183"/>
      <c r="AQ31" s="139"/>
      <c r="AR31" s="140"/>
      <c r="AS31" s="140"/>
      <c r="AT31" s="140"/>
      <c r="AU31" s="140"/>
      <c r="AV31" s="140"/>
      <c r="AW31" s="140"/>
      <c r="AX31" s="160"/>
      <c r="AY31" s="730"/>
      <c r="AZ31" s="731"/>
      <c r="BA31" s="734"/>
      <c r="BB31" s="735"/>
      <c r="BC31" s="735"/>
    </row>
    <row r="32" spans="1:55" ht="15.65" customHeight="1" thickTop="1" x14ac:dyDescent="0.2">
      <c r="A32" s="776"/>
      <c r="B32" s="777"/>
      <c r="C32" s="783"/>
      <c r="D32" s="784"/>
      <c r="E32" s="785"/>
      <c r="F32" s="657" t="s">
        <v>4</v>
      </c>
      <c r="G32" s="658"/>
      <c r="H32" s="658"/>
      <c r="I32" s="658"/>
      <c r="J32" s="658"/>
      <c r="K32" s="658"/>
      <c r="L32" s="658"/>
      <c r="M32" s="658"/>
      <c r="N32" s="659"/>
      <c r="O32" s="660"/>
      <c r="P32" s="661"/>
      <c r="Q32" s="661"/>
      <c r="R32" s="662"/>
      <c r="S32" s="663"/>
      <c r="T32" s="661"/>
      <c r="U32" s="661"/>
      <c r="V32" s="664"/>
      <c r="W32" s="793"/>
      <c r="X32" s="794"/>
      <c r="Y32" s="795"/>
      <c r="Z32" s="712" t="s">
        <v>294</v>
      </c>
      <c r="AA32" s="713"/>
      <c r="AB32" s="713"/>
      <c r="AC32" s="713"/>
      <c r="AD32" s="713"/>
      <c r="AE32" s="713"/>
      <c r="AF32" s="713"/>
      <c r="AG32" s="713"/>
      <c r="AH32" s="714"/>
      <c r="AI32" s="662"/>
      <c r="AJ32" s="156"/>
      <c r="AK32" s="156"/>
      <c r="AL32" s="156"/>
      <c r="AM32" s="156"/>
      <c r="AN32" s="156"/>
      <c r="AO32" s="156"/>
      <c r="AP32" s="157"/>
      <c r="AQ32" s="139"/>
      <c r="AR32" s="140"/>
      <c r="AS32" s="140"/>
      <c r="AT32" s="140"/>
      <c r="AU32" s="140"/>
      <c r="AV32" s="140"/>
      <c r="AW32" s="140"/>
      <c r="AX32" s="160"/>
      <c r="AY32" s="718" t="s">
        <v>147</v>
      </c>
      <c r="AZ32" s="719"/>
      <c r="BA32" s="719"/>
      <c r="BB32" s="719"/>
      <c r="BC32" s="720"/>
    </row>
    <row r="33" spans="1:55" ht="15.65" customHeight="1" x14ac:dyDescent="0.2">
      <c r="A33" s="776"/>
      <c r="B33" s="777"/>
      <c r="C33" s="783"/>
      <c r="D33" s="784"/>
      <c r="E33" s="785"/>
      <c r="F33" s="657" t="s">
        <v>5</v>
      </c>
      <c r="G33" s="658"/>
      <c r="H33" s="658"/>
      <c r="I33" s="658"/>
      <c r="J33" s="658"/>
      <c r="K33" s="658"/>
      <c r="L33" s="658"/>
      <c r="M33" s="658"/>
      <c r="N33" s="659"/>
      <c r="O33" s="660"/>
      <c r="P33" s="661"/>
      <c r="Q33" s="661"/>
      <c r="R33" s="662"/>
      <c r="S33" s="663"/>
      <c r="T33" s="661"/>
      <c r="U33" s="661"/>
      <c r="V33" s="664"/>
      <c r="W33" s="793"/>
      <c r="X33" s="794"/>
      <c r="Y33" s="795"/>
      <c r="Z33" s="712" t="s">
        <v>95</v>
      </c>
      <c r="AA33" s="713"/>
      <c r="AB33" s="713"/>
      <c r="AC33" s="713"/>
      <c r="AD33" s="713"/>
      <c r="AE33" s="713"/>
      <c r="AF33" s="713"/>
      <c r="AG33" s="713"/>
      <c r="AH33" s="714"/>
      <c r="AI33" s="662"/>
      <c r="AJ33" s="156"/>
      <c r="AK33" s="156"/>
      <c r="AL33" s="156"/>
      <c r="AM33" s="156"/>
      <c r="AN33" s="156"/>
      <c r="AO33" s="156"/>
      <c r="AP33" s="157"/>
      <c r="AQ33" s="139"/>
      <c r="AR33" s="140"/>
      <c r="AS33" s="140"/>
      <c r="AT33" s="140"/>
      <c r="AU33" s="140"/>
      <c r="AV33" s="140"/>
      <c r="AW33" s="140"/>
      <c r="AX33" s="160"/>
      <c r="AY33" s="721"/>
      <c r="AZ33" s="722"/>
      <c r="BA33" s="722"/>
      <c r="BB33" s="722"/>
      <c r="BC33" s="723"/>
    </row>
    <row r="34" spans="1:55" ht="15.65" customHeight="1" x14ac:dyDescent="0.2">
      <c r="A34" s="776"/>
      <c r="B34" s="777"/>
      <c r="C34" s="783"/>
      <c r="D34" s="784"/>
      <c r="E34" s="785"/>
      <c r="F34" s="657" t="s">
        <v>6</v>
      </c>
      <c r="G34" s="658"/>
      <c r="H34" s="658"/>
      <c r="I34" s="658"/>
      <c r="J34" s="658"/>
      <c r="K34" s="658"/>
      <c r="L34" s="658"/>
      <c r="M34" s="658"/>
      <c r="N34" s="659"/>
      <c r="O34" s="660"/>
      <c r="P34" s="661"/>
      <c r="Q34" s="661"/>
      <c r="R34" s="662"/>
      <c r="S34" s="663"/>
      <c r="T34" s="661"/>
      <c r="U34" s="661"/>
      <c r="V34" s="664"/>
      <c r="W34" s="793"/>
      <c r="X34" s="794"/>
      <c r="Y34" s="795"/>
      <c r="Z34" s="712" t="s">
        <v>101</v>
      </c>
      <c r="AA34" s="713"/>
      <c r="AB34" s="713"/>
      <c r="AC34" s="713"/>
      <c r="AD34" s="713"/>
      <c r="AE34" s="713"/>
      <c r="AF34" s="713"/>
      <c r="AG34" s="713"/>
      <c r="AH34" s="714"/>
      <c r="AI34" s="727"/>
      <c r="AJ34" s="548"/>
      <c r="AK34" s="548"/>
      <c r="AL34" s="548"/>
      <c r="AM34" s="548"/>
      <c r="AN34" s="548"/>
      <c r="AO34" s="548"/>
      <c r="AP34" s="549"/>
      <c r="AQ34" s="139"/>
      <c r="AR34" s="140"/>
      <c r="AS34" s="140"/>
      <c r="AT34" s="140"/>
      <c r="AU34" s="140"/>
      <c r="AV34" s="140"/>
      <c r="AW34" s="140"/>
      <c r="AX34" s="160"/>
      <c r="AY34" s="721"/>
      <c r="AZ34" s="722"/>
      <c r="BA34" s="722"/>
      <c r="BB34" s="722"/>
      <c r="BC34" s="723"/>
    </row>
    <row r="35" spans="1:55" ht="15.65" customHeight="1" x14ac:dyDescent="0.2">
      <c r="A35" s="776"/>
      <c r="B35" s="777"/>
      <c r="C35" s="783"/>
      <c r="D35" s="784"/>
      <c r="E35" s="785"/>
      <c r="F35" s="657" t="s">
        <v>7</v>
      </c>
      <c r="G35" s="658"/>
      <c r="H35" s="658"/>
      <c r="I35" s="658"/>
      <c r="J35" s="658"/>
      <c r="K35" s="658"/>
      <c r="L35" s="658"/>
      <c r="M35" s="658"/>
      <c r="N35" s="659"/>
      <c r="O35" s="660"/>
      <c r="P35" s="661"/>
      <c r="Q35" s="661"/>
      <c r="R35" s="662"/>
      <c r="S35" s="663"/>
      <c r="T35" s="661"/>
      <c r="U35" s="661"/>
      <c r="V35" s="664"/>
      <c r="W35" s="793"/>
      <c r="X35" s="794"/>
      <c r="Y35" s="795"/>
      <c r="Z35" s="712" t="s">
        <v>288</v>
      </c>
      <c r="AA35" s="713"/>
      <c r="AB35" s="713"/>
      <c r="AC35" s="713"/>
      <c r="AD35" s="713"/>
      <c r="AE35" s="713"/>
      <c r="AF35" s="713"/>
      <c r="AG35" s="713"/>
      <c r="AH35" s="714"/>
      <c r="AI35" s="717"/>
      <c r="AJ35" s="190"/>
      <c r="AK35" s="190"/>
      <c r="AL35" s="190"/>
      <c r="AM35" s="190"/>
      <c r="AN35" s="190"/>
      <c r="AO35" s="190"/>
      <c r="AP35" s="191"/>
      <c r="AQ35" s="139"/>
      <c r="AR35" s="140"/>
      <c r="AS35" s="140"/>
      <c r="AT35" s="140"/>
      <c r="AU35" s="140"/>
      <c r="AV35" s="140"/>
      <c r="AW35" s="140"/>
      <c r="AX35" s="160"/>
      <c r="AY35" s="721"/>
      <c r="AZ35" s="722"/>
      <c r="BA35" s="722"/>
      <c r="BB35" s="722"/>
      <c r="BC35" s="723"/>
    </row>
    <row r="36" spans="1:55" ht="15.65" customHeight="1" x14ac:dyDescent="0.2">
      <c r="A36" s="776"/>
      <c r="B36" s="777"/>
      <c r="C36" s="783"/>
      <c r="D36" s="784"/>
      <c r="E36" s="785"/>
      <c r="F36" s="657" t="s">
        <v>8</v>
      </c>
      <c r="G36" s="658"/>
      <c r="H36" s="658"/>
      <c r="I36" s="658"/>
      <c r="J36" s="658"/>
      <c r="K36" s="658"/>
      <c r="L36" s="658"/>
      <c r="M36" s="658"/>
      <c r="N36" s="659"/>
      <c r="O36" s="660"/>
      <c r="P36" s="661"/>
      <c r="Q36" s="661"/>
      <c r="R36" s="662"/>
      <c r="S36" s="663"/>
      <c r="T36" s="661"/>
      <c r="U36" s="661"/>
      <c r="V36" s="664"/>
      <c r="W36" s="793"/>
      <c r="X36" s="794"/>
      <c r="Y36" s="795"/>
      <c r="Z36" s="712" t="s">
        <v>96</v>
      </c>
      <c r="AA36" s="713"/>
      <c r="AB36" s="713"/>
      <c r="AC36" s="713"/>
      <c r="AD36" s="713"/>
      <c r="AE36" s="713"/>
      <c r="AF36" s="713"/>
      <c r="AG36" s="713"/>
      <c r="AH36" s="714"/>
      <c r="AI36" s="716"/>
      <c r="AJ36" s="187"/>
      <c r="AK36" s="187"/>
      <c r="AL36" s="187"/>
      <c r="AM36" s="187"/>
      <c r="AN36" s="187"/>
      <c r="AO36" s="187"/>
      <c r="AP36" s="188"/>
      <c r="AQ36" s="139"/>
      <c r="AR36" s="140"/>
      <c r="AS36" s="140"/>
      <c r="AT36" s="140"/>
      <c r="AU36" s="140"/>
      <c r="AV36" s="140"/>
      <c r="AW36" s="140"/>
      <c r="AX36" s="160"/>
      <c r="AY36" s="721"/>
      <c r="AZ36" s="722"/>
      <c r="BA36" s="722"/>
      <c r="BB36" s="722"/>
      <c r="BC36" s="723"/>
    </row>
    <row r="37" spans="1:55" ht="15.65" customHeight="1" x14ac:dyDescent="0.2">
      <c r="A37" s="776"/>
      <c r="B37" s="777"/>
      <c r="C37" s="783"/>
      <c r="D37" s="784"/>
      <c r="E37" s="785"/>
      <c r="F37" s="657" t="s">
        <v>9</v>
      </c>
      <c r="G37" s="658"/>
      <c r="H37" s="658"/>
      <c r="I37" s="658"/>
      <c r="J37" s="658"/>
      <c r="K37" s="658"/>
      <c r="L37" s="658"/>
      <c r="M37" s="658"/>
      <c r="N37" s="659"/>
      <c r="O37" s="660"/>
      <c r="P37" s="661"/>
      <c r="Q37" s="661"/>
      <c r="R37" s="662"/>
      <c r="S37" s="663"/>
      <c r="T37" s="661"/>
      <c r="U37" s="661"/>
      <c r="V37" s="664"/>
      <c r="W37" s="793"/>
      <c r="X37" s="794"/>
      <c r="Y37" s="795"/>
      <c r="Z37" s="280" t="s">
        <v>97</v>
      </c>
      <c r="AA37" s="281"/>
      <c r="AB37" s="281"/>
      <c r="AC37" s="281"/>
      <c r="AD37" s="281"/>
      <c r="AE37" s="281"/>
      <c r="AF37" s="281"/>
      <c r="AG37" s="281"/>
      <c r="AH37" s="282"/>
      <c r="AI37" s="716"/>
      <c r="AJ37" s="187"/>
      <c r="AK37" s="187"/>
      <c r="AL37" s="187"/>
      <c r="AM37" s="187"/>
      <c r="AN37" s="187"/>
      <c r="AO37" s="187"/>
      <c r="AP37" s="188"/>
      <c r="AQ37" s="139"/>
      <c r="AR37" s="140"/>
      <c r="AS37" s="140"/>
      <c r="AT37" s="140"/>
      <c r="AU37" s="140"/>
      <c r="AV37" s="140"/>
      <c r="AW37" s="140"/>
      <c r="AX37" s="160"/>
      <c r="AY37" s="721"/>
      <c r="AZ37" s="722"/>
      <c r="BA37" s="722"/>
      <c r="BB37" s="722"/>
      <c r="BC37" s="723"/>
    </row>
    <row r="38" spans="1:55" ht="15.65" customHeight="1" x14ac:dyDescent="0.2">
      <c r="A38" s="776"/>
      <c r="B38" s="777"/>
      <c r="C38" s="783"/>
      <c r="D38" s="784"/>
      <c r="E38" s="785"/>
      <c r="F38" s="657" t="s">
        <v>10</v>
      </c>
      <c r="G38" s="658"/>
      <c r="H38" s="658"/>
      <c r="I38" s="658"/>
      <c r="J38" s="658"/>
      <c r="K38" s="658"/>
      <c r="L38" s="658"/>
      <c r="M38" s="658"/>
      <c r="N38" s="659"/>
      <c r="O38" s="660"/>
      <c r="P38" s="661"/>
      <c r="Q38" s="661"/>
      <c r="R38" s="662"/>
      <c r="S38" s="663"/>
      <c r="T38" s="661"/>
      <c r="U38" s="661"/>
      <c r="V38" s="664"/>
      <c r="W38" s="793"/>
      <c r="X38" s="794"/>
      <c r="Y38" s="795"/>
      <c r="Z38" s="712" t="s">
        <v>98</v>
      </c>
      <c r="AA38" s="713"/>
      <c r="AB38" s="713"/>
      <c r="AC38" s="713"/>
      <c r="AD38" s="713"/>
      <c r="AE38" s="713"/>
      <c r="AF38" s="713"/>
      <c r="AG38" s="713"/>
      <c r="AH38" s="714"/>
      <c r="AI38" s="715"/>
      <c r="AJ38" s="185"/>
      <c r="AK38" s="185"/>
      <c r="AL38" s="185"/>
      <c r="AM38" s="185"/>
      <c r="AN38" s="185"/>
      <c r="AO38" s="185"/>
      <c r="AP38" s="186"/>
      <c r="AQ38" s="139"/>
      <c r="AR38" s="140"/>
      <c r="AS38" s="140"/>
      <c r="AT38" s="140"/>
      <c r="AU38" s="140"/>
      <c r="AV38" s="140"/>
      <c r="AW38" s="140"/>
      <c r="AX38" s="160"/>
      <c r="AY38" s="721"/>
      <c r="AZ38" s="722"/>
      <c r="BA38" s="722"/>
      <c r="BB38" s="722"/>
      <c r="BC38" s="723"/>
    </row>
    <row r="39" spans="1:55" ht="15.65" customHeight="1" thickBot="1" x14ac:dyDescent="0.25">
      <c r="A39" s="776"/>
      <c r="B39" s="777"/>
      <c r="C39" s="783"/>
      <c r="D39" s="784"/>
      <c r="E39" s="785"/>
      <c r="F39" s="657" t="s">
        <v>11</v>
      </c>
      <c r="G39" s="658"/>
      <c r="H39" s="658"/>
      <c r="I39" s="658"/>
      <c r="J39" s="658"/>
      <c r="K39" s="658"/>
      <c r="L39" s="658"/>
      <c r="M39" s="658"/>
      <c r="N39" s="659"/>
      <c r="O39" s="660"/>
      <c r="P39" s="661"/>
      <c r="Q39" s="661"/>
      <c r="R39" s="662"/>
      <c r="S39" s="663"/>
      <c r="T39" s="661"/>
      <c r="U39" s="661"/>
      <c r="V39" s="664"/>
      <c r="W39" s="793"/>
      <c r="X39" s="794"/>
      <c r="Y39" s="795"/>
      <c r="Z39" s="706" t="s">
        <v>105</v>
      </c>
      <c r="AA39" s="707"/>
      <c r="AB39" s="707"/>
      <c r="AC39" s="707"/>
      <c r="AD39" s="707"/>
      <c r="AE39" s="707"/>
      <c r="AF39" s="707"/>
      <c r="AG39" s="707"/>
      <c r="AH39" s="708"/>
      <c r="AI39" s="709"/>
      <c r="AJ39" s="710"/>
      <c r="AK39" s="710"/>
      <c r="AL39" s="710"/>
      <c r="AM39" s="710"/>
      <c r="AN39" s="710"/>
      <c r="AO39" s="710"/>
      <c r="AP39" s="711"/>
      <c r="AQ39" s="139"/>
      <c r="AR39" s="140"/>
      <c r="AS39" s="140"/>
      <c r="AT39" s="140"/>
      <c r="AU39" s="140"/>
      <c r="AV39" s="140"/>
      <c r="AW39" s="140"/>
      <c r="AX39" s="160"/>
      <c r="AY39" s="721"/>
      <c r="AZ39" s="722"/>
      <c r="BA39" s="722"/>
      <c r="BB39" s="722"/>
      <c r="BC39" s="723"/>
    </row>
    <row r="40" spans="1:55" ht="15.65" customHeight="1" thickTop="1" x14ac:dyDescent="0.2">
      <c r="A40" s="776"/>
      <c r="B40" s="777"/>
      <c r="C40" s="783"/>
      <c r="D40" s="784"/>
      <c r="E40" s="785"/>
      <c r="F40" s="657" t="s">
        <v>12</v>
      </c>
      <c r="G40" s="658"/>
      <c r="H40" s="658"/>
      <c r="I40" s="658"/>
      <c r="J40" s="658"/>
      <c r="K40" s="658"/>
      <c r="L40" s="658"/>
      <c r="M40" s="658"/>
      <c r="N40" s="659"/>
      <c r="O40" s="660"/>
      <c r="P40" s="661"/>
      <c r="Q40" s="661"/>
      <c r="R40" s="662"/>
      <c r="S40" s="663"/>
      <c r="T40" s="661"/>
      <c r="U40" s="661"/>
      <c r="V40" s="664"/>
      <c r="W40" s="793"/>
      <c r="X40" s="794"/>
      <c r="Y40" s="795"/>
      <c r="Z40" s="697" t="s">
        <v>102</v>
      </c>
      <c r="AA40" s="698"/>
      <c r="AB40" s="698"/>
      <c r="AC40" s="698"/>
      <c r="AD40" s="698"/>
      <c r="AE40" s="698"/>
      <c r="AF40" s="698"/>
      <c r="AG40" s="698"/>
      <c r="AH40" s="699"/>
      <c r="AI40" s="700"/>
      <c r="AJ40" s="701"/>
      <c r="AK40" s="701"/>
      <c r="AL40" s="701"/>
      <c r="AM40" s="701"/>
      <c r="AN40" s="701"/>
      <c r="AO40" s="701"/>
      <c r="AP40" s="702"/>
      <c r="AQ40" s="703" t="s">
        <v>286</v>
      </c>
      <c r="AR40" s="704"/>
      <c r="AS40" s="704"/>
      <c r="AT40" s="704"/>
      <c r="AU40" s="704"/>
      <c r="AV40" s="704"/>
      <c r="AW40" s="704"/>
      <c r="AX40" s="705"/>
      <c r="AY40" s="721"/>
      <c r="AZ40" s="722"/>
      <c r="BA40" s="722"/>
      <c r="BB40" s="722"/>
      <c r="BC40" s="723"/>
    </row>
    <row r="41" spans="1:55" ht="15.65" customHeight="1" thickBot="1" x14ac:dyDescent="0.25">
      <c r="A41" s="776"/>
      <c r="B41" s="777"/>
      <c r="C41" s="783"/>
      <c r="D41" s="784"/>
      <c r="E41" s="785"/>
      <c r="F41" s="657" t="s">
        <v>13</v>
      </c>
      <c r="G41" s="658"/>
      <c r="H41" s="658"/>
      <c r="I41" s="658"/>
      <c r="J41" s="658"/>
      <c r="K41" s="658"/>
      <c r="L41" s="658"/>
      <c r="M41" s="658"/>
      <c r="N41" s="659"/>
      <c r="O41" s="660"/>
      <c r="P41" s="661"/>
      <c r="Q41" s="661"/>
      <c r="R41" s="662"/>
      <c r="S41" s="663"/>
      <c r="T41" s="661"/>
      <c r="U41" s="661"/>
      <c r="V41" s="664"/>
      <c r="W41" s="796"/>
      <c r="X41" s="797"/>
      <c r="Y41" s="798"/>
      <c r="Z41" s="693" t="s">
        <v>103</v>
      </c>
      <c r="AA41" s="694"/>
      <c r="AB41" s="694"/>
      <c r="AC41" s="694"/>
      <c r="AD41" s="694"/>
      <c r="AE41" s="694"/>
      <c r="AF41" s="694"/>
      <c r="AG41" s="694"/>
      <c r="AH41" s="695"/>
      <c r="AI41" s="284"/>
      <c r="AJ41" s="285"/>
      <c r="AK41" s="285"/>
      <c r="AL41" s="285"/>
      <c r="AM41" s="285"/>
      <c r="AN41" s="285"/>
      <c r="AO41" s="285"/>
      <c r="AP41" s="696"/>
      <c r="AQ41" s="262" t="s">
        <v>287</v>
      </c>
      <c r="AR41" s="263"/>
      <c r="AS41" s="263"/>
      <c r="AT41" s="263"/>
      <c r="AU41" s="264"/>
      <c r="AV41" s="264"/>
      <c r="AW41" s="264"/>
      <c r="AX41" s="265"/>
      <c r="AY41" s="724"/>
      <c r="AZ41" s="725"/>
      <c r="BA41" s="725"/>
      <c r="BB41" s="725"/>
      <c r="BC41" s="726"/>
    </row>
    <row r="42" spans="1:55" ht="15.65" customHeight="1" thickTop="1" x14ac:dyDescent="0.2">
      <c r="A42" s="776"/>
      <c r="B42" s="777"/>
      <c r="C42" s="783"/>
      <c r="D42" s="784"/>
      <c r="E42" s="785"/>
      <c r="F42" s="657" t="s">
        <v>14</v>
      </c>
      <c r="G42" s="658"/>
      <c r="H42" s="658"/>
      <c r="I42" s="658"/>
      <c r="J42" s="658"/>
      <c r="K42" s="658"/>
      <c r="L42" s="658"/>
      <c r="M42" s="658"/>
      <c r="N42" s="659"/>
      <c r="O42" s="660"/>
      <c r="P42" s="661"/>
      <c r="Q42" s="661"/>
      <c r="R42" s="662"/>
      <c r="S42" s="663"/>
      <c r="T42" s="661"/>
      <c r="U42" s="661"/>
      <c r="V42" s="664"/>
      <c r="W42" s="683" t="s">
        <v>129</v>
      </c>
      <c r="X42" s="684"/>
      <c r="Y42" s="684"/>
      <c r="Z42" s="684"/>
      <c r="AA42" s="684"/>
      <c r="AB42" s="684"/>
      <c r="AC42" s="685"/>
      <c r="AD42" s="624"/>
      <c r="AE42" s="689"/>
      <c r="AF42" s="690" t="s">
        <v>130</v>
      </c>
      <c r="AG42" s="691"/>
      <c r="AH42" s="691"/>
      <c r="AI42" s="691"/>
      <c r="AJ42" s="691"/>
      <c r="AK42" s="691"/>
      <c r="AL42" s="691"/>
      <c r="AM42" s="691"/>
      <c r="AN42" s="691"/>
      <c r="AO42" s="691"/>
      <c r="AP42" s="691"/>
      <c r="AQ42" s="691"/>
      <c r="AR42" s="691"/>
      <c r="AS42" s="691"/>
      <c r="AT42" s="65" t="s">
        <v>134</v>
      </c>
      <c r="AU42" s="692" t="s">
        <v>132</v>
      </c>
      <c r="AV42" s="692"/>
      <c r="AW42" s="692"/>
      <c r="AX42" s="268"/>
      <c r="AY42" s="268"/>
      <c r="AZ42" s="675" t="s">
        <v>133</v>
      </c>
      <c r="BA42" s="675"/>
      <c r="BB42" s="675"/>
      <c r="BC42" s="82"/>
    </row>
    <row r="43" spans="1:55" ht="15.65" customHeight="1" thickBot="1" x14ac:dyDescent="0.25">
      <c r="A43" s="776"/>
      <c r="B43" s="777"/>
      <c r="C43" s="783"/>
      <c r="D43" s="784"/>
      <c r="E43" s="785"/>
      <c r="F43" s="657" t="s">
        <v>15</v>
      </c>
      <c r="G43" s="658"/>
      <c r="H43" s="658"/>
      <c r="I43" s="658"/>
      <c r="J43" s="658"/>
      <c r="K43" s="658"/>
      <c r="L43" s="658"/>
      <c r="M43" s="658"/>
      <c r="N43" s="659"/>
      <c r="O43" s="660"/>
      <c r="P43" s="661"/>
      <c r="Q43" s="661"/>
      <c r="R43" s="662"/>
      <c r="S43" s="663"/>
      <c r="T43" s="661"/>
      <c r="U43" s="661"/>
      <c r="V43" s="664"/>
      <c r="W43" s="686"/>
      <c r="X43" s="687"/>
      <c r="Y43" s="687"/>
      <c r="Z43" s="687"/>
      <c r="AA43" s="687"/>
      <c r="AB43" s="687"/>
      <c r="AC43" s="688"/>
      <c r="AD43" s="676"/>
      <c r="AE43" s="677"/>
      <c r="AF43" s="678" t="s">
        <v>131</v>
      </c>
      <c r="AG43" s="679"/>
      <c r="AH43" s="679"/>
      <c r="AI43" s="679"/>
      <c r="AJ43" s="679"/>
      <c r="AK43" s="679"/>
      <c r="AL43" s="679"/>
      <c r="AM43" s="679"/>
      <c r="AN43" s="679"/>
      <c r="AO43" s="679"/>
      <c r="AP43" s="679"/>
      <c r="AQ43" s="679"/>
      <c r="AR43" s="680"/>
      <c r="AS43" s="680"/>
      <c r="AT43" s="83" t="s">
        <v>134</v>
      </c>
      <c r="AU43" s="681" t="s">
        <v>132</v>
      </c>
      <c r="AV43" s="681"/>
      <c r="AW43" s="681"/>
      <c r="AX43" s="682"/>
      <c r="AY43" s="682"/>
      <c r="AZ43" s="680" t="s">
        <v>133</v>
      </c>
      <c r="BA43" s="680"/>
      <c r="BB43" s="680"/>
      <c r="BC43" s="84"/>
    </row>
    <row r="44" spans="1:55" ht="15.65" customHeight="1" thickTop="1" x14ac:dyDescent="0.2">
      <c r="A44" s="776"/>
      <c r="B44" s="777"/>
      <c r="C44" s="783"/>
      <c r="D44" s="784"/>
      <c r="E44" s="785"/>
      <c r="F44" s="657" t="s">
        <v>71</v>
      </c>
      <c r="G44" s="658"/>
      <c r="H44" s="658"/>
      <c r="I44" s="658"/>
      <c r="J44" s="658"/>
      <c r="K44" s="658"/>
      <c r="L44" s="658"/>
      <c r="M44" s="658"/>
      <c r="N44" s="659"/>
      <c r="O44" s="660"/>
      <c r="P44" s="661"/>
      <c r="Q44" s="661"/>
      <c r="R44" s="662"/>
      <c r="S44" s="663"/>
      <c r="T44" s="661"/>
      <c r="U44" s="661"/>
      <c r="V44" s="664"/>
      <c r="W44" s="665" t="s">
        <v>113</v>
      </c>
      <c r="X44" s="666"/>
      <c r="Y44" s="666"/>
      <c r="Z44" s="666"/>
      <c r="AA44" s="666"/>
      <c r="AB44" s="666"/>
      <c r="AC44" s="667"/>
      <c r="AD44" s="671"/>
      <c r="AE44" s="672"/>
      <c r="AF44" s="655" t="s">
        <v>114</v>
      </c>
      <c r="AG44" s="655"/>
      <c r="AH44" s="655"/>
      <c r="AI44" s="655"/>
      <c r="AJ44" s="655"/>
      <c r="AK44" s="606"/>
      <c r="AL44" s="606"/>
      <c r="AM44" s="655" t="s">
        <v>116</v>
      </c>
      <c r="AN44" s="655"/>
      <c r="AO44" s="655"/>
      <c r="AP44" s="655"/>
      <c r="AQ44" s="655"/>
      <c r="AR44" s="606"/>
      <c r="AS44" s="606"/>
      <c r="AT44" s="655" t="s">
        <v>121</v>
      </c>
      <c r="AU44" s="655"/>
      <c r="AV44" s="655"/>
      <c r="AW44" s="655"/>
      <c r="AX44" s="606"/>
      <c r="AY44" s="606"/>
      <c r="AZ44" s="655" t="s">
        <v>120</v>
      </c>
      <c r="BA44" s="655"/>
      <c r="BB44" s="655"/>
      <c r="BC44" s="656"/>
    </row>
    <row r="45" spans="1:55" ht="15.65" customHeight="1" thickBot="1" x14ac:dyDescent="0.25">
      <c r="A45" s="776"/>
      <c r="B45" s="777"/>
      <c r="C45" s="783"/>
      <c r="D45" s="784"/>
      <c r="E45" s="785"/>
      <c r="F45" s="657" t="s">
        <v>16</v>
      </c>
      <c r="G45" s="658"/>
      <c r="H45" s="658"/>
      <c r="I45" s="658"/>
      <c r="J45" s="658"/>
      <c r="K45" s="658"/>
      <c r="L45" s="658"/>
      <c r="M45" s="658"/>
      <c r="N45" s="659"/>
      <c r="O45" s="660"/>
      <c r="P45" s="661"/>
      <c r="Q45" s="661"/>
      <c r="R45" s="662"/>
      <c r="S45" s="663"/>
      <c r="T45" s="661"/>
      <c r="U45" s="661"/>
      <c r="V45" s="664"/>
      <c r="W45" s="668"/>
      <c r="X45" s="669"/>
      <c r="Y45" s="669"/>
      <c r="Z45" s="669"/>
      <c r="AA45" s="669"/>
      <c r="AB45" s="669"/>
      <c r="AC45" s="670"/>
      <c r="AD45" s="673"/>
      <c r="AE45" s="674"/>
      <c r="AF45" s="653" t="s">
        <v>115</v>
      </c>
      <c r="AG45" s="653"/>
      <c r="AH45" s="653"/>
      <c r="AI45" s="653"/>
      <c r="AJ45" s="653"/>
      <c r="AK45" s="611"/>
      <c r="AL45" s="611"/>
      <c r="AM45" s="653" t="s">
        <v>106</v>
      </c>
      <c r="AN45" s="653"/>
      <c r="AO45" s="653"/>
      <c r="AP45" s="653"/>
      <c r="AQ45" s="653"/>
      <c r="AR45" s="611"/>
      <c r="AS45" s="611"/>
      <c r="AT45" s="618" t="s">
        <v>117</v>
      </c>
      <c r="AU45" s="618"/>
      <c r="AV45" s="618"/>
      <c r="AW45" s="85" t="s">
        <v>53</v>
      </c>
      <c r="AX45" s="654"/>
      <c r="AY45" s="654"/>
      <c r="AZ45" s="654"/>
      <c r="BA45" s="654"/>
      <c r="BB45" s="654"/>
      <c r="BC45" s="86" t="s">
        <v>38</v>
      </c>
    </row>
    <row r="46" spans="1:55" ht="15.65" customHeight="1" thickTop="1" x14ac:dyDescent="0.2">
      <c r="A46" s="776"/>
      <c r="B46" s="777"/>
      <c r="C46" s="783"/>
      <c r="D46" s="784"/>
      <c r="E46" s="785"/>
      <c r="F46" s="628" t="s">
        <v>17</v>
      </c>
      <c r="G46" s="629"/>
      <c r="H46" s="629"/>
      <c r="I46" s="629"/>
      <c r="J46" s="629"/>
      <c r="K46" s="629"/>
      <c r="L46" s="629"/>
      <c r="M46" s="629"/>
      <c r="N46" s="630"/>
      <c r="O46" s="631"/>
      <c r="P46" s="632"/>
      <c r="Q46" s="632"/>
      <c r="R46" s="633"/>
      <c r="S46" s="634"/>
      <c r="T46" s="632"/>
      <c r="U46" s="632"/>
      <c r="V46" s="635"/>
      <c r="W46" s="636" t="s">
        <v>112</v>
      </c>
      <c r="X46" s="637"/>
      <c r="Y46" s="637"/>
      <c r="Z46" s="637"/>
      <c r="AA46" s="637"/>
      <c r="AB46" s="637"/>
      <c r="AC46" s="638"/>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6"/>
    </row>
    <row r="47" spans="1:55" ht="15.65" customHeight="1" x14ac:dyDescent="0.2">
      <c r="A47" s="776"/>
      <c r="B47" s="777"/>
      <c r="C47" s="783"/>
      <c r="D47" s="784"/>
      <c r="E47" s="785"/>
      <c r="F47" s="642"/>
      <c r="G47" s="643"/>
      <c r="H47" s="643"/>
      <c r="I47" s="643"/>
      <c r="J47" s="643"/>
      <c r="K47" s="643"/>
      <c r="L47" s="643"/>
      <c r="M47" s="643"/>
      <c r="N47" s="643"/>
      <c r="O47" s="643"/>
      <c r="P47" s="643"/>
      <c r="Q47" s="643"/>
      <c r="R47" s="643"/>
      <c r="S47" s="643"/>
      <c r="T47" s="643"/>
      <c r="U47" s="643"/>
      <c r="V47" s="644"/>
      <c r="W47" s="639"/>
      <c r="X47" s="640"/>
      <c r="Y47" s="640"/>
      <c r="Z47" s="640"/>
      <c r="AA47" s="640"/>
      <c r="AB47" s="640"/>
      <c r="AC47" s="641"/>
      <c r="AD47" s="315"/>
      <c r="AE47" s="315"/>
      <c r="AF47" s="315"/>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5"/>
      <c r="BC47" s="316"/>
    </row>
    <row r="48" spans="1:55" ht="15.65" customHeight="1" x14ac:dyDescent="0.2">
      <c r="A48" s="776"/>
      <c r="B48" s="777"/>
      <c r="C48" s="783"/>
      <c r="D48" s="784"/>
      <c r="E48" s="785"/>
      <c r="F48" s="645"/>
      <c r="G48" s="646"/>
      <c r="H48" s="646"/>
      <c r="I48" s="646"/>
      <c r="J48" s="646"/>
      <c r="K48" s="646"/>
      <c r="L48" s="646"/>
      <c r="M48" s="646"/>
      <c r="N48" s="646"/>
      <c r="O48" s="646"/>
      <c r="P48" s="646"/>
      <c r="Q48" s="646"/>
      <c r="R48" s="646"/>
      <c r="S48" s="646"/>
      <c r="T48" s="646"/>
      <c r="U48" s="646"/>
      <c r="V48" s="647"/>
      <c r="W48" s="648" t="s">
        <v>109</v>
      </c>
      <c r="X48" s="637"/>
      <c r="Y48" s="637"/>
      <c r="Z48" s="637"/>
      <c r="AA48" s="637"/>
      <c r="AB48" s="637"/>
      <c r="AC48" s="638"/>
      <c r="AD48" s="649" t="s">
        <v>110</v>
      </c>
      <c r="AE48" s="649"/>
      <c r="AF48" s="650"/>
      <c r="AG48" s="328"/>
      <c r="AH48" s="329"/>
      <c r="AI48" s="329"/>
      <c r="AJ48" s="329"/>
      <c r="AK48" s="329"/>
      <c r="AL48" s="329"/>
      <c r="AM48" s="329"/>
      <c r="AN48" s="651" t="s">
        <v>111</v>
      </c>
      <c r="AO48" s="651"/>
      <c r="AP48" s="652"/>
      <c r="AQ48" s="317"/>
      <c r="AR48" s="317"/>
      <c r="AS48" s="317"/>
      <c r="AT48" s="317"/>
      <c r="AU48" s="317"/>
      <c r="AV48" s="317"/>
      <c r="AW48" s="317"/>
      <c r="AX48" s="317"/>
      <c r="AY48" s="317"/>
      <c r="AZ48" s="317"/>
      <c r="BA48" s="317"/>
      <c r="BB48" s="317"/>
      <c r="BC48" s="318"/>
    </row>
    <row r="49" spans="1:55" ht="36.65" customHeight="1" thickBot="1" x14ac:dyDescent="0.25">
      <c r="A49" s="776"/>
      <c r="B49" s="777"/>
      <c r="C49" s="621" t="s">
        <v>122</v>
      </c>
      <c r="D49" s="622"/>
      <c r="E49" s="622"/>
      <c r="F49" s="622"/>
      <c r="G49" s="622"/>
      <c r="H49" s="622"/>
      <c r="I49" s="622"/>
      <c r="J49" s="622"/>
      <c r="K49" s="622"/>
      <c r="L49" s="622"/>
      <c r="M49" s="622"/>
      <c r="N49" s="622"/>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5"/>
      <c r="BC49" s="316"/>
    </row>
    <row r="50" spans="1:55" ht="15" customHeight="1" thickTop="1" x14ac:dyDescent="0.2">
      <c r="A50" s="776"/>
      <c r="B50" s="777"/>
      <c r="C50" s="621" t="s">
        <v>123</v>
      </c>
      <c r="D50" s="622"/>
      <c r="E50" s="622"/>
      <c r="F50" s="622"/>
      <c r="G50" s="622"/>
      <c r="H50" s="622"/>
      <c r="I50" s="622"/>
      <c r="J50" s="622"/>
      <c r="K50" s="622"/>
      <c r="L50" s="622"/>
      <c r="M50" s="622"/>
      <c r="N50" s="622"/>
      <c r="O50" s="624"/>
      <c r="P50" s="606"/>
      <c r="Q50" s="607" t="s">
        <v>124</v>
      </c>
      <c r="R50" s="608"/>
      <c r="S50" s="608"/>
      <c r="T50" s="608"/>
      <c r="U50" s="608"/>
      <c r="V50" s="608"/>
      <c r="W50" s="608"/>
      <c r="X50" s="608"/>
      <c r="Y50" s="625"/>
      <c r="Z50" s="605"/>
      <c r="AA50" s="606"/>
      <c r="AB50" s="607" t="s">
        <v>125</v>
      </c>
      <c r="AC50" s="608"/>
      <c r="AD50" s="608"/>
      <c r="AE50" s="608"/>
      <c r="AF50" s="608"/>
      <c r="AG50" s="625"/>
      <c r="AH50" s="626"/>
      <c r="AI50" s="627"/>
      <c r="AJ50" s="607" t="s">
        <v>126</v>
      </c>
      <c r="AK50" s="608"/>
      <c r="AL50" s="608"/>
      <c r="AM50" s="608"/>
      <c r="AN50" s="608"/>
      <c r="AO50" s="608"/>
      <c r="AP50" s="608"/>
      <c r="AQ50" s="608"/>
      <c r="AR50" s="608"/>
      <c r="AS50" s="608"/>
      <c r="AT50" s="625"/>
      <c r="AU50" s="605"/>
      <c r="AV50" s="606"/>
      <c r="AW50" s="607" t="s">
        <v>127</v>
      </c>
      <c r="AX50" s="608"/>
      <c r="AY50" s="608"/>
      <c r="AZ50" s="608"/>
      <c r="BA50" s="608"/>
      <c r="BB50" s="608"/>
      <c r="BC50" s="609"/>
    </row>
    <row r="51" spans="1:55" ht="15" customHeight="1" thickBot="1" x14ac:dyDescent="0.25">
      <c r="A51" s="778"/>
      <c r="B51" s="779"/>
      <c r="C51" s="623"/>
      <c r="D51" s="623"/>
      <c r="E51" s="623"/>
      <c r="F51" s="623"/>
      <c r="G51" s="623"/>
      <c r="H51" s="623"/>
      <c r="I51" s="623"/>
      <c r="J51" s="623"/>
      <c r="K51" s="623"/>
      <c r="L51" s="623"/>
      <c r="M51" s="623"/>
      <c r="N51" s="623"/>
      <c r="O51" s="610"/>
      <c r="P51" s="611"/>
      <c r="Q51" s="612" t="s">
        <v>128</v>
      </c>
      <c r="R51" s="613"/>
      <c r="S51" s="613"/>
      <c r="T51" s="613"/>
      <c r="U51" s="613"/>
      <c r="V51" s="613"/>
      <c r="W51" s="613"/>
      <c r="X51" s="613"/>
      <c r="Y51" s="613"/>
      <c r="Z51" s="613"/>
      <c r="AA51" s="614"/>
      <c r="AB51" s="615"/>
      <c r="AC51" s="616"/>
      <c r="AD51" s="617" t="s">
        <v>117</v>
      </c>
      <c r="AE51" s="618"/>
      <c r="AF51" s="618"/>
      <c r="AG51" s="618"/>
      <c r="AH51" s="619"/>
      <c r="AI51" s="619"/>
      <c r="AJ51" s="87" t="s">
        <v>53</v>
      </c>
      <c r="AK51" s="620"/>
      <c r="AL51" s="620"/>
      <c r="AM51" s="620"/>
      <c r="AN51" s="620"/>
      <c r="AO51" s="620"/>
      <c r="AP51" s="620"/>
      <c r="AQ51" s="620"/>
      <c r="AR51" s="620"/>
      <c r="AS51" s="620"/>
      <c r="AT51" s="620"/>
      <c r="AU51" s="620"/>
      <c r="AV51" s="620"/>
      <c r="AW51" s="620"/>
      <c r="AX51" s="620"/>
      <c r="AY51" s="620"/>
      <c r="AZ51" s="620"/>
      <c r="BA51" s="620"/>
      <c r="BB51" s="620"/>
      <c r="BC51" s="86" t="s">
        <v>38</v>
      </c>
    </row>
  </sheetData>
  <sheetProtection selectLockedCells="1"/>
  <mergeCells count="334">
    <mergeCell ref="AR2:AS2"/>
    <mergeCell ref="AT2:AU2"/>
    <mergeCell ref="AV2:AW2"/>
    <mergeCell ref="AX2:AY2"/>
    <mergeCell ref="AZ2:BA2"/>
    <mergeCell ref="BB2:BC2"/>
    <mergeCell ref="A2:B2"/>
    <mergeCell ref="C2:D2"/>
    <mergeCell ref="E2:G2"/>
    <mergeCell ref="H2:K2"/>
    <mergeCell ref="N2:AM2"/>
    <mergeCell ref="AN2:AQ2"/>
    <mergeCell ref="A5:F5"/>
    <mergeCell ref="G5:X5"/>
    <mergeCell ref="Y5:AD6"/>
    <mergeCell ref="AE5:AF5"/>
    <mergeCell ref="AG5:BC5"/>
    <mergeCell ref="A6:F6"/>
    <mergeCell ref="G6:X6"/>
    <mergeCell ref="AE6:BC6"/>
    <mergeCell ref="A7:F7"/>
    <mergeCell ref="G7:X7"/>
    <mergeCell ref="Y7:AD7"/>
    <mergeCell ref="C8:AC9"/>
    <mergeCell ref="AD8:BC15"/>
    <mergeCell ref="AE7:BC7"/>
    <mergeCell ref="A8:B15"/>
    <mergeCell ref="C13:H15"/>
    <mergeCell ref="I13:L13"/>
    <mergeCell ref="M13:AC13"/>
    <mergeCell ref="C10:H12"/>
    <mergeCell ref="J12:K12"/>
    <mergeCell ref="M12:Q12"/>
    <mergeCell ref="S12:AB12"/>
    <mergeCell ref="I14:L15"/>
    <mergeCell ref="M14:AC15"/>
    <mergeCell ref="J11:K11"/>
    <mergeCell ref="M11:AC11"/>
    <mergeCell ref="J10:K10"/>
    <mergeCell ref="M10:AC10"/>
    <mergeCell ref="A16:B25"/>
    <mergeCell ref="C16:H17"/>
    <mergeCell ref="I16:L16"/>
    <mergeCell ref="M16:T16"/>
    <mergeCell ref="U16:X16"/>
    <mergeCell ref="Y16:AB17"/>
    <mergeCell ref="AC16:AF21"/>
    <mergeCell ref="AG16:AM16"/>
    <mergeCell ref="AN16:AQ16"/>
    <mergeCell ref="AG18:AM18"/>
    <mergeCell ref="AN18:AQ18"/>
    <mergeCell ref="C19:H19"/>
    <mergeCell ref="I19:L19"/>
    <mergeCell ref="M19:P19"/>
    <mergeCell ref="Q19:T19"/>
    <mergeCell ref="U19:X19"/>
    <mergeCell ref="Y19:AB19"/>
    <mergeCell ref="AG19:AM19"/>
    <mergeCell ref="C18:H18"/>
    <mergeCell ref="I18:L18"/>
    <mergeCell ref="M18:P18"/>
    <mergeCell ref="Q18:T18"/>
    <mergeCell ref="U18:X18"/>
    <mergeCell ref="Y18:AB18"/>
    <mergeCell ref="C20:H20"/>
    <mergeCell ref="I20:L20"/>
    <mergeCell ref="M20:P20"/>
    <mergeCell ref="Q20:T20"/>
    <mergeCell ref="U20:X20"/>
    <mergeCell ref="Y20:AB20"/>
    <mergeCell ref="AG20:AM20"/>
    <mergeCell ref="AN20:AP20"/>
    <mergeCell ref="AZ20:BC20"/>
    <mergeCell ref="AR16:AU21"/>
    <mergeCell ref="AV16:AY18"/>
    <mergeCell ref="AZ16:BC16"/>
    <mergeCell ref="I17:L17"/>
    <mergeCell ref="M17:P17"/>
    <mergeCell ref="Q17:T17"/>
    <mergeCell ref="U17:X17"/>
    <mergeCell ref="AG17:AM17"/>
    <mergeCell ref="AN19:AQ19"/>
    <mergeCell ref="AV19:AY21"/>
    <mergeCell ref="AZ19:BC19"/>
    <mergeCell ref="AN17:AQ17"/>
    <mergeCell ref="AZ17:BC17"/>
    <mergeCell ref="AZ18:BB18"/>
    <mergeCell ref="C21:H21"/>
    <mergeCell ref="I21:L21"/>
    <mergeCell ref="M21:P21"/>
    <mergeCell ref="Q21:T21"/>
    <mergeCell ref="U21:X21"/>
    <mergeCell ref="Y21:AB21"/>
    <mergeCell ref="AG21:AM21"/>
    <mergeCell ref="AN21:AP21"/>
    <mergeCell ref="AZ21:BB21"/>
    <mergeCell ref="C22:H25"/>
    <mergeCell ref="I22:L22"/>
    <mergeCell ref="M22:P22"/>
    <mergeCell ref="Q22:T22"/>
    <mergeCell ref="U22:X22"/>
    <mergeCell ref="Y22:AB22"/>
    <mergeCell ref="AC22:AF22"/>
    <mergeCell ref="AG22:AJ22"/>
    <mergeCell ref="AK22:AN22"/>
    <mergeCell ref="AO22:AR22"/>
    <mergeCell ref="AS22:AW25"/>
    <mergeCell ref="AX22:AY23"/>
    <mergeCell ref="AZ22:BC23"/>
    <mergeCell ref="I23:L23"/>
    <mergeCell ref="M23:P23"/>
    <mergeCell ref="Q23:T23"/>
    <mergeCell ref="U23:X23"/>
    <mergeCell ref="Y23:AB23"/>
    <mergeCell ref="AC23:AF23"/>
    <mergeCell ref="AG23:AJ23"/>
    <mergeCell ref="AK23:AN23"/>
    <mergeCell ref="AO23:AR23"/>
    <mergeCell ref="I24:L24"/>
    <mergeCell ref="M24:P24"/>
    <mergeCell ref="Q24:T24"/>
    <mergeCell ref="U24:X24"/>
    <mergeCell ref="Y24:AB24"/>
    <mergeCell ref="AC24:AF24"/>
    <mergeCell ref="AG24:AJ24"/>
    <mergeCell ref="A26:B51"/>
    <mergeCell ref="C26:E48"/>
    <mergeCell ref="F26:N27"/>
    <mergeCell ref="O26:V26"/>
    <mergeCell ref="W26:Y41"/>
    <mergeCell ref="Z26:AH27"/>
    <mergeCell ref="AI26:AP26"/>
    <mergeCell ref="AK24:AN24"/>
    <mergeCell ref="AO24:AR24"/>
    <mergeCell ref="I25:L25"/>
    <mergeCell ref="M25:P25"/>
    <mergeCell ref="Q25:T25"/>
    <mergeCell ref="U25:X25"/>
    <mergeCell ref="Y25:AB25"/>
    <mergeCell ref="AC25:AF25"/>
    <mergeCell ref="AQ26:AX26"/>
    <mergeCell ref="AQ28:AT28"/>
    <mergeCell ref="AU28:AX28"/>
    <mergeCell ref="F30:N30"/>
    <mergeCell ref="O30:R30"/>
    <mergeCell ref="S30:V30"/>
    <mergeCell ref="Z30:AH30"/>
    <mergeCell ref="AI30:AL30"/>
    <mergeCell ref="AM30:AP30"/>
    <mergeCell ref="AY26:BC27"/>
    <mergeCell ref="O27:R27"/>
    <mergeCell ref="S27:V27"/>
    <mergeCell ref="AI27:AL27"/>
    <mergeCell ref="AM27:AP27"/>
    <mergeCell ref="AQ27:AT27"/>
    <mergeCell ref="AU27:AX27"/>
    <mergeCell ref="AG25:AJ25"/>
    <mergeCell ref="AK25:AN25"/>
    <mergeCell ref="AO25:AR25"/>
    <mergeCell ref="AX24:AY25"/>
    <mergeCell ref="AZ24:BC25"/>
    <mergeCell ref="AY28:AZ29"/>
    <mergeCell ref="BA28:BC29"/>
    <mergeCell ref="F29:N29"/>
    <mergeCell ref="O29:R29"/>
    <mergeCell ref="S29:V29"/>
    <mergeCell ref="Z29:AH29"/>
    <mergeCell ref="AI29:AL29"/>
    <mergeCell ref="AM29:AP29"/>
    <mergeCell ref="F28:N28"/>
    <mergeCell ref="O28:R28"/>
    <mergeCell ref="S28:V28"/>
    <mergeCell ref="Z28:AH28"/>
    <mergeCell ref="AI28:AL28"/>
    <mergeCell ref="AM28:AP28"/>
    <mergeCell ref="AQ29:AT29"/>
    <mergeCell ref="AU29:AX29"/>
    <mergeCell ref="AQ30:AT30"/>
    <mergeCell ref="AU30:AX30"/>
    <mergeCell ref="AY30:AZ31"/>
    <mergeCell ref="BA30:BC31"/>
    <mergeCell ref="F31:N31"/>
    <mergeCell ref="O31:R31"/>
    <mergeCell ref="S31:V31"/>
    <mergeCell ref="Z31:AH31"/>
    <mergeCell ref="AI31:AL31"/>
    <mergeCell ref="AM31:AP31"/>
    <mergeCell ref="AQ31:AT31"/>
    <mergeCell ref="AU31:AX31"/>
    <mergeCell ref="AQ32:AT32"/>
    <mergeCell ref="AU32:AX32"/>
    <mergeCell ref="AY32:BC41"/>
    <mergeCell ref="F33:N33"/>
    <mergeCell ref="O33:R33"/>
    <mergeCell ref="S33:V33"/>
    <mergeCell ref="Z33:AH33"/>
    <mergeCell ref="AI33:AL33"/>
    <mergeCell ref="AM33:AP33"/>
    <mergeCell ref="AQ33:AT33"/>
    <mergeCell ref="F32:N32"/>
    <mergeCell ref="O32:R32"/>
    <mergeCell ref="S32:V32"/>
    <mergeCell ref="Z32:AH32"/>
    <mergeCell ref="AI32:AL32"/>
    <mergeCell ref="AM32:AP32"/>
    <mergeCell ref="AU33:AX33"/>
    <mergeCell ref="F34:N34"/>
    <mergeCell ref="O34:R34"/>
    <mergeCell ref="S34:V34"/>
    <mergeCell ref="Z34:AH34"/>
    <mergeCell ref="AI34:AL34"/>
    <mergeCell ref="AM34:AP34"/>
    <mergeCell ref="AQ34:AT34"/>
    <mergeCell ref="AU34:AX34"/>
    <mergeCell ref="AQ35:AT35"/>
    <mergeCell ref="AU35:AX35"/>
    <mergeCell ref="F36:N36"/>
    <mergeCell ref="O36:R36"/>
    <mergeCell ref="S36:V36"/>
    <mergeCell ref="Z36:AH36"/>
    <mergeCell ref="AI36:AL36"/>
    <mergeCell ref="AM36:AP36"/>
    <mergeCell ref="AQ36:AT36"/>
    <mergeCell ref="AU36:AX36"/>
    <mergeCell ref="F35:N35"/>
    <mergeCell ref="O35:R35"/>
    <mergeCell ref="S35:V35"/>
    <mergeCell ref="Z35:AH35"/>
    <mergeCell ref="AI35:AL35"/>
    <mergeCell ref="AM35:AP35"/>
    <mergeCell ref="AQ37:AT37"/>
    <mergeCell ref="AU37:AX37"/>
    <mergeCell ref="F38:N38"/>
    <mergeCell ref="O38:R38"/>
    <mergeCell ref="S38:V38"/>
    <mergeCell ref="Z38:AH38"/>
    <mergeCell ref="AI38:AL38"/>
    <mergeCell ref="AM38:AP38"/>
    <mergeCell ref="AQ38:AT38"/>
    <mergeCell ref="AU38:AX38"/>
    <mergeCell ref="F37:N37"/>
    <mergeCell ref="O37:R37"/>
    <mergeCell ref="S37:V37"/>
    <mergeCell ref="Z37:AH37"/>
    <mergeCell ref="AI37:AL37"/>
    <mergeCell ref="AM37:AP37"/>
    <mergeCell ref="AQ39:AT39"/>
    <mergeCell ref="AU39:AX39"/>
    <mergeCell ref="F40:N40"/>
    <mergeCell ref="O40:R40"/>
    <mergeCell ref="S40:V40"/>
    <mergeCell ref="Z40:AH40"/>
    <mergeCell ref="AI40:AL40"/>
    <mergeCell ref="AM40:AP40"/>
    <mergeCell ref="AQ40:AX40"/>
    <mergeCell ref="F39:N39"/>
    <mergeCell ref="O39:R39"/>
    <mergeCell ref="S39:V39"/>
    <mergeCell ref="Z39:AH39"/>
    <mergeCell ref="AI39:AL39"/>
    <mergeCell ref="AM39:AP39"/>
    <mergeCell ref="AQ41:AX41"/>
    <mergeCell ref="F42:N42"/>
    <mergeCell ref="O42:R42"/>
    <mergeCell ref="S42:V42"/>
    <mergeCell ref="W42:AC43"/>
    <mergeCell ref="AD42:AE42"/>
    <mergeCell ref="AF42:AS42"/>
    <mergeCell ref="AU42:AW42"/>
    <mergeCell ref="AX42:AY42"/>
    <mergeCell ref="F41:N41"/>
    <mergeCell ref="O41:R41"/>
    <mergeCell ref="S41:V41"/>
    <mergeCell ref="Z41:AH41"/>
    <mergeCell ref="AI41:AL41"/>
    <mergeCell ref="AM41:AP41"/>
    <mergeCell ref="AZ42:BB42"/>
    <mergeCell ref="F43:N43"/>
    <mergeCell ref="O43:R43"/>
    <mergeCell ref="S43:V43"/>
    <mergeCell ref="AD43:AE43"/>
    <mergeCell ref="AF43:AS43"/>
    <mergeCell ref="AU43:AW43"/>
    <mergeCell ref="AX43:AY43"/>
    <mergeCell ref="AZ43:BB43"/>
    <mergeCell ref="F44:N44"/>
    <mergeCell ref="O44:R44"/>
    <mergeCell ref="S44:V44"/>
    <mergeCell ref="W44:AC45"/>
    <mergeCell ref="AD44:AE44"/>
    <mergeCell ref="AF44:AJ44"/>
    <mergeCell ref="F45:N45"/>
    <mergeCell ref="O45:R45"/>
    <mergeCell ref="S45:V45"/>
    <mergeCell ref="AD45:AE45"/>
    <mergeCell ref="AF45:AJ45"/>
    <mergeCell ref="AK45:AL45"/>
    <mergeCell ref="AM45:AQ45"/>
    <mergeCell ref="AR45:AS45"/>
    <mergeCell ref="AT45:AV45"/>
    <mergeCell ref="AX45:BB45"/>
    <mergeCell ref="AK44:AL44"/>
    <mergeCell ref="AM44:AQ44"/>
    <mergeCell ref="AR44:AS44"/>
    <mergeCell ref="AT44:AW44"/>
    <mergeCell ref="AX44:AY44"/>
    <mergeCell ref="AZ44:BC44"/>
    <mergeCell ref="F46:N46"/>
    <mergeCell ref="O46:R46"/>
    <mergeCell ref="S46:V46"/>
    <mergeCell ref="W46:AC47"/>
    <mergeCell ref="AD46:BC47"/>
    <mergeCell ref="F47:V48"/>
    <mergeCell ref="W48:AC48"/>
    <mergeCell ref="AD48:AF48"/>
    <mergeCell ref="AG48:AM48"/>
    <mergeCell ref="AN48:AP48"/>
    <mergeCell ref="AU50:AV50"/>
    <mergeCell ref="AW50:BC50"/>
    <mergeCell ref="O51:P51"/>
    <mergeCell ref="Q51:AA51"/>
    <mergeCell ref="AB51:AC51"/>
    <mergeCell ref="AD51:AI51"/>
    <mergeCell ref="AK51:BB51"/>
    <mergeCell ref="AQ48:BC48"/>
    <mergeCell ref="C49:N49"/>
    <mergeCell ref="O49:BC49"/>
    <mergeCell ref="C50:N51"/>
    <mergeCell ref="O50:P50"/>
    <mergeCell ref="Q50:Y50"/>
    <mergeCell ref="Z50:AA50"/>
    <mergeCell ref="AB50:AG50"/>
    <mergeCell ref="AH50:AI50"/>
    <mergeCell ref="AJ50:AT50"/>
  </mergeCells>
  <phoneticPr fontId="4"/>
  <conditionalFormatting sqref="A2:B2 E2:G2 AR2:AS2 AV2:AW2 AZ2:BA2">
    <cfRule type="containsBlanks" dxfId="86" priority="97">
      <formula>LEN(TRIM(A2))=0</formula>
    </cfRule>
  </conditionalFormatting>
  <conditionalFormatting sqref="I18:AB20">
    <cfRule type="containsBlanks" dxfId="85" priority="92">
      <formula>LEN(TRIM(I18))=0</formula>
    </cfRule>
  </conditionalFormatting>
  <conditionalFormatting sqref="J10:K12">
    <cfRule type="expression" dxfId="84" priority="114">
      <formula>#REF!&gt;=2</formula>
    </cfRule>
    <cfRule type="containsBlanks" dxfId="83" priority="116">
      <formula>LEN(TRIM(J10))=0</formula>
    </cfRule>
    <cfRule type="expression" dxfId="82" priority="115">
      <formula>#REF!=1</formula>
    </cfRule>
  </conditionalFormatting>
  <conditionalFormatting sqref="M13:AC15">
    <cfRule type="expression" dxfId="81" priority="102">
      <formula>#REF!=1</formula>
    </cfRule>
    <cfRule type="notContainsBlanks" dxfId="80" priority="101">
      <formula>LEN(TRIM(M13))&gt;0</formula>
    </cfRule>
  </conditionalFormatting>
  <conditionalFormatting sqref="M23:AN24">
    <cfRule type="containsBlanks" dxfId="79" priority="91">
      <formula>LEN(TRIM(M23))=0</formula>
    </cfRule>
  </conditionalFormatting>
  <conditionalFormatting sqref="O50:P51">
    <cfRule type="containsBlanks" dxfId="78" priority="13">
      <formula>LEN(TRIM(O50))=0</formula>
    </cfRule>
  </conditionalFormatting>
  <conditionalFormatting sqref="O33:R33">
    <cfRule type="cellIs" dxfId="77" priority="73" operator="lessThan">
      <formula>58</formula>
    </cfRule>
  </conditionalFormatting>
  <conditionalFormatting sqref="O34:R34">
    <cfRule type="cellIs" dxfId="76" priority="71" operator="lessThan">
      <formula>18</formula>
    </cfRule>
  </conditionalFormatting>
  <conditionalFormatting sqref="O28:V45">
    <cfRule type="cellIs" dxfId="75" priority="107" operator="lessThan">
      <formula>#REF!</formula>
    </cfRule>
  </conditionalFormatting>
  <conditionalFormatting sqref="O28:V46">
    <cfRule type="containsBlanks" dxfId="74" priority="53">
      <formula>LEN(TRIM(O28))=0</formula>
    </cfRule>
  </conditionalFormatting>
  <conditionalFormatting sqref="O49:BC49">
    <cfRule type="containsBlanks" dxfId="73" priority="84">
      <formula>LEN(TRIM(O49))=0</formula>
    </cfRule>
  </conditionalFormatting>
  <conditionalFormatting sqref="S33:V33">
    <cfRule type="cellIs" dxfId="72" priority="72" operator="lessThan">
      <formula>72</formula>
    </cfRule>
  </conditionalFormatting>
  <conditionalFormatting sqref="S34:V34">
    <cfRule type="cellIs" dxfId="71" priority="70" operator="lessThan">
      <formula>20</formula>
    </cfRule>
  </conditionalFormatting>
  <conditionalFormatting sqref="S12:AB12">
    <cfRule type="expression" dxfId="70" priority="100">
      <formula>#REF!=1</formula>
    </cfRule>
    <cfRule type="notContainsBlanks" dxfId="69" priority="99">
      <formula>LEN(TRIM(S12))&gt;0</formula>
    </cfRule>
  </conditionalFormatting>
  <conditionalFormatting sqref="Z50:AA50">
    <cfRule type="containsBlanks" dxfId="68" priority="12">
      <formula>LEN(TRIM(Z50))=0</formula>
    </cfRule>
  </conditionalFormatting>
  <conditionalFormatting sqref="AB51:AC51">
    <cfRule type="containsBlanks" dxfId="67" priority="9">
      <formula>LEN(TRIM(AB51))=0</formula>
    </cfRule>
  </conditionalFormatting>
  <conditionalFormatting sqref="AD42:AE45 AX44:AY44 AK44:AL45 AR44:AS45">
    <cfRule type="containsBlanks" dxfId="66" priority="15">
      <formula>LEN(TRIM(AD42))=0</formula>
    </cfRule>
  </conditionalFormatting>
  <conditionalFormatting sqref="AD46:BC47">
    <cfRule type="containsBlanks" dxfId="65" priority="89">
      <formula>LEN(TRIM(AD46))=0</formula>
    </cfRule>
  </conditionalFormatting>
  <conditionalFormatting sqref="AG48:AM48 AQ48">
    <cfRule type="containsBlanks" dxfId="64" priority="90">
      <formula>LEN(TRIM(AG48))=0</formula>
    </cfRule>
  </conditionalFormatting>
  <conditionalFormatting sqref="AG5:BC5">
    <cfRule type="containsBlanks" dxfId="63" priority="98">
      <formula>LEN(TRIM(AG5))=0</formula>
    </cfRule>
  </conditionalFormatting>
  <conditionalFormatting sqref="AH50:AI50">
    <cfRule type="containsBlanks" dxfId="62" priority="11">
      <formula>LEN(TRIM(AH50))=0</formula>
    </cfRule>
  </conditionalFormatting>
  <conditionalFormatting sqref="AI28:AL28">
    <cfRule type="cellIs" dxfId="61" priority="51" operator="lessThan">
      <formula>428</formula>
    </cfRule>
    <cfRule type="cellIs" dxfId="60" priority="80" operator="lessThan">
      <formula>428</formula>
    </cfRule>
    <cfRule type="cellIs" dxfId="59" priority="69" operator="lessThan">
      <formula>410</formula>
    </cfRule>
    <cfRule type="cellIs" dxfId="58" priority="50" operator="lessThan">
      <formula>428</formula>
    </cfRule>
    <cfRule type="containsBlanks" dxfId="57" priority="38">
      <formula>LEN(TRIM(AI28))=0</formula>
    </cfRule>
    <cfRule type="containsBlanks" priority="39">
      <formula>LEN(TRIM(AI28))=0</formula>
    </cfRule>
    <cfRule type="cellIs" dxfId="56" priority="79" operator="lessThan">
      <formula>410</formula>
    </cfRule>
    <cfRule type="containsBlanks" dxfId="55" priority="44">
      <formula>LEN(TRIM(AI28))=0</formula>
    </cfRule>
    <cfRule type="containsBlanks" dxfId="54" priority="83">
      <formula>LEN(TRIM(AI28))=0</formula>
    </cfRule>
    <cfRule type="cellIs" dxfId="53" priority="82" operator="lessThan">
      <formula>428</formula>
    </cfRule>
    <cfRule type="cellIs" dxfId="52" priority="68" operator="lessThan">
      <formula>428</formula>
    </cfRule>
    <cfRule type="cellIs" dxfId="51" priority="81" operator="lessThan">
      <formula>410</formula>
    </cfRule>
  </conditionalFormatting>
  <conditionalFormatting sqref="AI29:AL29">
    <cfRule type="containsBlanks" dxfId="50" priority="35">
      <formula>LEN(TRIM(AI29))=0</formula>
    </cfRule>
  </conditionalFormatting>
  <conditionalFormatting sqref="AI31:AL31">
    <cfRule type="containsBlanks" dxfId="49" priority="42">
      <formula>LEN(TRIM(AI31))=0</formula>
    </cfRule>
  </conditionalFormatting>
  <conditionalFormatting sqref="AI32:AL32">
    <cfRule type="cellIs" dxfId="48" priority="27" operator="lessThan">
      <formula>360</formula>
    </cfRule>
    <cfRule type="cellIs" dxfId="47" priority="30" operator="lessThan">
      <formula>360</formula>
    </cfRule>
    <cfRule type="cellIs" dxfId="46" priority="32" operator="lessThan">
      <formula>180</formula>
    </cfRule>
    <cfRule type="cellIs" dxfId="45" priority="28" operator="lessThan">
      <formula>360</formula>
    </cfRule>
  </conditionalFormatting>
  <conditionalFormatting sqref="AI33:AL33">
    <cfRule type="cellIs" dxfId="44" priority="78" operator="lessThan">
      <formula>180</formula>
    </cfRule>
    <cfRule type="cellIs" dxfId="43" priority="48" operator="lessThan">
      <formula>180</formula>
    </cfRule>
    <cfRule type="cellIs" dxfId="42" priority="47" operator="lessThan">
      <formula>180</formula>
    </cfRule>
    <cfRule type="cellIs" dxfId="41" priority="67" operator="lessThan">
      <formula>180</formula>
    </cfRule>
  </conditionalFormatting>
  <conditionalFormatting sqref="AI34:AL34">
    <cfRule type="cellIs" dxfId="40" priority="76" operator="lessThan">
      <formula>1.9</formula>
    </cfRule>
  </conditionalFormatting>
  <conditionalFormatting sqref="AI39:AL39">
    <cfRule type="cellIs" dxfId="39" priority="62" operator="greaterThan">
      <formula>1.9</formula>
    </cfRule>
  </conditionalFormatting>
  <conditionalFormatting sqref="AI28:AP28 AI39:AP39">
    <cfRule type="containsBlanks" dxfId="38" priority="52">
      <formula>LEN(TRIM(AI28))=0</formula>
    </cfRule>
  </conditionalFormatting>
  <conditionalFormatting sqref="AI30:AP30">
    <cfRule type="containsBlanks" dxfId="37" priority="34">
      <formula>LEN(TRIM(AI30))=0</formula>
    </cfRule>
  </conditionalFormatting>
  <conditionalFormatting sqref="AI31:AP31">
    <cfRule type="cellIs" dxfId="36" priority="56" operator="lessThan">
      <formula>2.4</formula>
    </cfRule>
    <cfRule type="cellIs" dxfId="35" priority="49" operator="lessThan">
      <formula>2.5</formula>
    </cfRule>
  </conditionalFormatting>
  <conditionalFormatting sqref="AI31:AP34">
    <cfRule type="containsBlanks" dxfId="34" priority="25">
      <formula>LEN(TRIM(AI31))=0</formula>
    </cfRule>
  </conditionalFormatting>
  <conditionalFormatting sqref="AI32:AP34">
    <cfRule type="containsBlanks" dxfId="33" priority="24">
      <formula>LEN(TRIM(AI32))=0</formula>
    </cfRule>
  </conditionalFormatting>
  <conditionalFormatting sqref="AI34:AP34">
    <cfRule type="cellIs" dxfId="32" priority="74" operator="lessThan">
      <formula>1.9</formula>
    </cfRule>
    <cfRule type="cellIs" dxfId="31" priority="45" operator="lessThan">
      <formula>1.9</formula>
    </cfRule>
  </conditionalFormatting>
  <conditionalFormatting sqref="AI39:AP39">
    <cfRule type="cellIs" dxfId="30" priority="37" operator="greaterThan">
      <formula>2</formula>
    </cfRule>
    <cfRule type="cellIs" dxfId="29" priority="61" operator="greaterThan">
      <formula>2</formula>
    </cfRule>
  </conditionalFormatting>
  <conditionalFormatting sqref="AI32:AX32">
    <cfRule type="containsBlanks" dxfId="28" priority="33">
      <formula>LEN(TRIM(AI32))=0</formula>
    </cfRule>
  </conditionalFormatting>
  <conditionalFormatting sqref="AI33:AX41 AI31:AP31 G5:X5 AE5:AE6 G6 G7:X7 AE7:BC7 AQ28:AZ31">
    <cfRule type="containsBlanks" dxfId="27" priority="96">
      <formula>LEN(TRIM(G5))=0</formula>
    </cfRule>
  </conditionalFormatting>
  <conditionalFormatting sqref="AK51:BB51">
    <cfRule type="expression" dxfId="26" priority="8">
      <formula>$AB$49="○"</formula>
    </cfRule>
    <cfRule type="notContainsBlanks" dxfId="25" priority="7">
      <formula>LEN(TRIM(AK51))&gt;0</formula>
    </cfRule>
  </conditionalFormatting>
  <conditionalFormatting sqref="AM28:AP28">
    <cfRule type="containsBlanks" dxfId="24" priority="60">
      <formula>LEN(TRIM(AM28))=0</formula>
    </cfRule>
    <cfRule type="cellIs" dxfId="23" priority="59" operator="lessThan">
      <formula>342</formula>
    </cfRule>
    <cfRule type="cellIs" dxfId="22" priority="58" operator="lessThan">
      <formula>342</formula>
    </cfRule>
  </conditionalFormatting>
  <conditionalFormatting sqref="AM29:AP29">
    <cfRule type="containsBlanks" dxfId="21" priority="36">
      <formula>LEN(TRIM(AM29))=0</formula>
    </cfRule>
  </conditionalFormatting>
  <conditionalFormatting sqref="AM31:AP31">
    <cfRule type="containsBlanks" dxfId="20" priority="41">
      <formula>LEN(TRIM(AM31))=0</formula>
    </cfRule>
  </conditionalFormatting>
  <conditionalFormatting sqref="AM32:AP33">
    <cfRule type="cellIs" dxfId="19" priority="26" operator="lessThan">
      <formula>237</formula>
    </cfRule>
    <cfRule type="cellIs" dxfId="18" priority="31" operator="lessThan">
      <formula>237</formula>
    </cfRule>
  </conditionalFormatting>
  <conditionalFormatting sqref="AN20:AP21">
    <cfRule type="containsBlanks" dxfId="17" priority="95">
      <formula>LEN(TRIM(AN20))=0</formula>
    </cfRule>
  </conditionalFormatting>
  <conditionalFormatting sqref="AN16:AQ19">
    <cfRule type="containsBlanks" dxfId="16" priority="22">
      <formula>LEN(TRIM(AN16))=0</formula>
    </cfRule>
    <cfRule type="containsText" dxfId="15" priority="23" operator="containsText" text="選択">
      <formula>NOT(ISERROR(SEARCH("選択",AN16)))</formula>
    </cfRule>
  </conditionalFormatting>
  <conditionalFormatting sqref="AU50:AV50">
    <cfRule type="containsBlanks" dxfId="14" priority="10">
      <formula>LEN(TRIM(AU50))=0</formula>
    </cfRule>
  </conditionalFormatting>
  <conditionalFormatting sqref="AX22:AY25">
    <cfRule type="expression" dxfId="13" priority="109">
      <formula>#REF!=2</formula>
    </cfRule>
    <cfRule type="expression" dxfId="12" priority="110">
      <formula>#REF!=0</formula>
    </cfRule>
  </conditionalFormatting>
  <conditionalFormatting sqref="AX42:AY42">
    <cfRule type="expression" dxfId="11" priority="88">
      <formula>$AD$42="○"</formula>
    </cfRule>
  </conditionalFormatting>
  <conditionalFormatting sqref="AX42:AY43">
    <cfRule type="notContainsBlanks" dxfId="10" priority="85">
      <formula>LEN(TRIM(AX42))&gt;0</formula>
    </cfRule>
  </conditionalFormatting>
  <conditionalFormatting sqref="AX43:AY43">
    <cfRule type="expression" dxfId="9" priority="86">
      <formula>$AD$43="○"</formula>
    </cfRule>
  </conditionalFormatting>
  <conditionalFormatting sqref="AX45:BB45">
    <cfRule type="notContainsBlanks" dxfId="8" priority="14">
      <formula>LEN(TRIM(AX45))&gt;0</formula>
    </cfRule>
    <cfRule type="expression" dxfId="7" priority="16">
      <formula>$AR$43="○"</formula>
    </cfRule>
  </conditionalFormatting>
  <conditionalFormatting sqref="AY28:AZ31">
    <cfRule type="containsBlanks" priority="112">
      <formula>LEN(TRIM(AY28))=0</formula>
    </cfRule>
    <cfRule type="expression" dxfId="6" priority="113">
      <formula>#REF!=0</formula>
    </cfRule>
  </conditionalFormatting>
  <conditionalFormatting sqref="AZ18:BB18">
    <cfRule type="containsBlanks" dxfId="5" priority="94">
      <formula>LEN(TRIM(AZ18))=0</formula>
    </cfRule>
  </conditionalFormatting>
  <conditionalFormatting sqref="AZ21:BB21">
    <cfRule type="containsBlanks" dxfId="4" priority="93">
      <formula>LEN(TRIM(AZ21))=0</formula>
    </cfRule>
  </conditionalFormatting>
  <conditionalFormatting sqref="AZ16:BC16">
    <cfRule type="containsText" dxfId="3" priority="21" operator="containsText" text="選択">
      <formula>NOT(ISERROR(SEARCH("選択",AZ16)))</formula>
    </cfRule>
    <cfRule type="containsBlanks" dxfId="2" priority="20">
      <formula>LEN(TRIM(AZ16))=0</formula>
    </cfRule>
  </conditionalFormatting>
  <conditionalFormatting sqref="AZ19:BC19">
    <cfRule type="containsBlanks" dxfId="1" priority="18">
      <formula>LEN(TRIM(AZ19))=0</formula>
    </cfRule>
    <cfRule type="containsText" dxfId="0" priority="19" operator="containsText" text="選択">
      <formula>NOT(ISERROR(SEARCH("選択",AZ19)))</formula>
    </cfRule>
  </conditionalFormatting>
  <dataValidations count="5">
    <dataValidation type="list" allowBlank="1" showInputMessage="1" showErrorMessage="1" sqref="G6:X6" xr:uid="{552993B4-10C7-4680-881A-2358941FE942}">
      <formula1>INDIRECT($G$5)</formula1>
    </dataValidation>
    <dataValidation type="list" showInputMessage="1" showErrorMessage="1" sqref="AB51:AC51 AY28:AZ31 AR44:AS45 AX22:AY25 AD42:AE45 AX44:AY44 AK44:AL45 O50:P51 Z50:AA50 AH50:AI50 AU50:AV50 J10:K12" xr:uid="{9EC4B4A7-A06A-48FD-8AC4-931D49D21377}">
      <formula1>"　,○"</formula1>
    </dataValidation>
    <dataValidation type="list" allowBlank="1" showInputMessage="1" showErrorMessage="1" sqref="AN16:AQ19" xr:uid="{60DACDEF-3B02-499D-B263-541169974562}">
      <formula1>"選択して下さい,有り,無し"</formula1>
    </dataValidation>
    <dataValidation type="list" allowBlank="1" showInputMessage="1" showErrorMessage="1" sqref="AZ16:BC16 AZ19:BC19" xr:uid="{4ECD8616-3855-4F69-A452-8B5866A6FDA2}">
      <formula1>"選択して下さい,可,不可"</formula1>
    </dataValidation>
    <dataValidation type="list" allowBlank="1" showInputMessage="1" showErrorMessage="1" sqref="G5:X5" xr:uid="{9243B370-B80D-4DCF-B61D-7F07FF8FF2D8}">
      <formula1>施設種別</formula1>
    </dataValidation>
  </dataValidations>
  <printOptions horizontalCentered="1" verticalCentered="1"/>
  <pageMargins left="0.70866141732283472" right="0.70866141732283472" top="0.74803149606299213" bottom="0.74803149606299213" header="0.31496062992125984" footer="0.31496062992125984"/>
  <pageSetup paperSize="8" scale="8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CA11-0505-496B-B35E-3244EE392C24}">
  <dimension ref="A1:J18"/>
  <sheetViews>
    <sheetView workbookViewId="0">
      <selection activeCell="A2" sqref="A2:J18"/>
    </sheetView>
  </sheetViews>
  <sheetFormatPr defaultRowHeight="13" x14ac:dyDescent="0.2"/>
  <sheetData>
    <row r="1" spans="1:10" ht="13.5" thickBot="1" x14ac:dyDescent="0.25">
      <c r="A1" s="91"/>
      <c r="B1" s="91"/>
      <c r="C1" s="91"/>
      <c r="D1" s="91"/>
      <c r="E1" s="91"/>
      <c r="F1" s="91"/>
      <c r="G1" s="91"/>
      <c r="H1" s="91"/>
    </row>
    <row r="2" spans="1:10" x14ac:dyDescent="0.2">
      <c r="A2" s="92" t="s">
        <v>356</v>
      </c>
      <c r="B2" s="93"/>
      <c r="C2" s="94" t="s">
        <v>367</v>
      </c>
      <c r="D2" s="94"/>
      <c r="E2" s="94"/>
      <c r="F2" s="94"/>
      <c r="G2" s="94"/>
      <c r="H2" s="94"/>
      <c r="I2" s="95"/>
      <c r="J2" s="96"/>
    </row>
    <row r="3" spans="1:10" x14ac:dyDescent="0.2">
      <c r="A3" s="97"/>
      <c r="B3" s="98"/>
      <c r="C3" s="98"/>
      <c r="D3" s="98"/>
      <c r="E3" s="98"/>
      <c r="F3" s="98"/>
      <c r="G3" s="98"/>
      <c r="H3" s="98"/>
      <c r="I3" s="98"/>
      <c r="J3" s="99"/>
    </row>
    <row r="4" spans="1:10" x14ac:dyDescent="0.2">
      <c r="A4" s="100" t="s">
        <v>368</v>
      </c>
      <c r="B4" s="101"/>
      <c r="C4" s="101"/>
      <c r="D4" s="101"/>
      <c r="E4" s="101"/>
      <c r="F4" s="101"/>
      <c r="G4" s="101"/>
      <c r="H4" s="101"/>
      <c r="I4" s="101"/>
      <c r="J4" s="102"/>
    </row>
    <row r="5" spans="1:10" x14ac:dyDescent="0.2">
      <c r="A5" s="100" t="s">
        <v>369</v>
      </c>
      <c r="B5" s="101"/>
      <c r="C5" s="101"/>
      <c r="D5" s="101"/>
      <c r="E5" s="101"/>
      <c r="F5" s="101"/>
      <c r="G5" s="101"/>
      <c r="H5" s="101"/>
      <c r="I5" s="101"/>
      <c r="J5" s="102"/>
    </row>
    <row r="6" spans="1:10" x14ac:dyDescent="0.2">
      <c r="A6" s="100" t="s">
        <v>357</v>
      </c>
      <c r="B6" s="101"/>
      <c r="C6" s="101"/>
      <c r="D6" s="101"/>
      <c r="E6" s="101"/>
      <c r="F6" s="101"/>
      <c r="G6" s="101"/>
      <c r="H6" s="101"/>
      <c r="I6" s="101"/>
      <c r="J6" s="102"/>
    </row>
    <row r="7" spans="1:10" x14ac:dyDescent="0.2">
      <c r="A7" s="100" t="s">
        <v>371</v>
      </c>
      <c r="B7" s="101"/>
      <c r="C7" s="101"/>
      <c r="D7" s="101"/>
      <c r="E7" s="101"/>
      <c r="F7" s="101"/>
      <c r="G7" s="101"/>
      <c r="H7" s="101"/>
      <c r="I7" s="101"/>
      <c r="J7" s="102"/>
    </row>
    <row r="8" spans="1:10" x14ac:dyDescent="0.2">
      <c r="A8" s="100" t="s">
        <v>358</v>
      </c>
      <c r="B8" s="101"/>
      <c r="C8" s="101"/>
      <c r="D8" s="101"/>
      <c r="E8" s="101"/>
      <c r="F8" s="101"/>
      <c r="G8" s="101"/>
      <c r="H8" s="101"/>
      <c r="I8" s="101"/>
      <c r="J8" s="102"/>
    </row>
    <row r="9" spans="1:10" x14ac:dyDescent="0.2">
      <c r="A9" s="100" t="s">
        <v>359</v>
      </c>
      <c r="B9" s="101"/>
      <c r="C9" s="101"/>
      <c r="D9" s="101"/>
      <c r="E9" s="101"/>
      <c r="F9" s="101"/>
      <c r="G9" s="101"/>
      <c r="H9" s="101"/>
      <c r="I9" s="101"/>
      <c r="J9" s="102"/>
    </row>
    <row r="10" spans="1:10" x14ac:dyDescent="0.2">
      <c r="A10" s="100" t="s">
        <v>360</v>
      </c>
      <c r="B10" s="101"/>
      <c r="C10" s="101"/>
      <c r="D10" s="101"/>
      <c r="E10" s="101"/>
      <c r="F10" s="101"/>
      <c r="G10" s="101"/>
      <c r="H10" s="101"/>
      <c r="I10" s="101"/>
      <c r="J10" s="102"/>
    </row>
    <row r="11" spans="1:10" x14ac:dyDescent="0.2">
      <c r="A11" s="100" t="s">
        <v>361</v>
      </c>
      <c r="B11" s="101"/>
      <c r="C11" s="101"/>
      <c r="D11" s="101"/>
      <c r="E11" s="101"/>
      <c r="F11" s="101"/>
      <c r="G11" s="101"/>
      <c r="H11" s="101"/>
      <c r="I11" s="101"/>
      <c r="J11" s="102"/>
    </row>
    <row r="12" spans="1:10" x14ac:dyDescent="0.2">
      <c r="A12" s="100" t="s">
        <v>362</v>
      </c>
      <c r="B12" s="101"/>
      <c r="C12" s="101"/>
      <c r="D12" s="101"/>
      <c r="E12" s="101"/>
      <c r="F12" s="101"/>
      <c r="G12" s="101"/>
      <c r="H12" s="101"/>
      <c r="I12" s="101"/>
      <c r="J12" s="102"/>
    </row>
    <row r="13" spans="1:10" x14ac:dyDescent="0.2">
      <c r="A13" s="100" t="s">
        <v>363</v>
      </c>
      <c r="B13" s="101"/>
      <c r="C13" s="101"/>
      <c r="D13" s="101"/>
      <c r="E13" s="101"/>
      <c r="F13" s="101"/>
      <c r="G13" s="101"/>
      <c r="H13" s="101"/>
      <c r="I13" s="101"/>
      <c r="J13" s="102"/>
    </row>
    <row r="14" spans="1:10" x14ac:dyDescent="0.2">
      <c r="A14" s="100" t="s">
        <v>364</v>
      </c>
      <c r="B14" s="101"/>
      <c r="C14" s="101"/>
      <c r="D14" s="101"/>
      <c r="E14" s="101"/>
      <c r="F14" s="101"/>
      <c r="G14" s="101"/>
      <c r="H14" s="101"/>
      <c r="I14" s="101"/>
      <c r="J14" s="102"/>
    </row>
    <row r="15" spans="1:10" x14ac:dyDescent="0.2">
      <c r="A15" s="100" t="s">
        <v>365</v>
      </c>
      <c r="B15" s="101"/>
      <c r="C15" s="101"/>
      <c r="D15" s="101"/>
      <c r="E15" s="101"/>
      <c r="F15" s="101"/>
      <c r="G15" s="101"/>
      <c r="H15" s="101"/>
      <c r="I15" s="101"/>
      <c r="J15" s="102"/>
    </row>
    <row r="16" spans="1:10" x14ac:dyDescent="0.2">
      <c r="A16" s="100" t="s">
        <v>366</v>
      </c>
      <c r="B16" s="101"/>
      <c r="C16" s="101"/>
      <c r="D16" s="101"/>
      <c r="E16" s="101"/>
      <c r="F16" s="101"/>
      <c r="G16" s="101"/>
      <c r="H16" s="101"/>
      <c r="I16" s="101"/>
      <c r="J16" s="102"/>
    </row>
    <row r="17" spans="1:10" x14ac:dyDescent="0.2">
      <c r="A17" s="100" t="s">
        <v>370</v>
      </c>
      <c r="B17" s="101"/>
      <c r="C17" s="101"/>
      <c r="D17" s="101"/>
      <c r="E17" s="101"/>
      <c r="F17" s="101"/>
      <c r="G17" s="101"/>
      <c r="H17" s="101"/>
      <c r="I17" s="101"/>
      <c r="J17" s="102"/>
    </row>
    <row r="18" spans="1:10" ht="13.5" thickBot="1" x14ac:dyDescent="0.25">
      <c r="A18" s="103"/>
      <c r="B18" s="104"/>
      <c r="C18" s="104"/>
      <c r="D18" s="104"/>
      <c r="E18" s="104"/>
      <c r="F18" s="104"/>
      <c r="G18" s="104"/>
      <c r="H18" s="104"/>
      <c r="I18" s="104"/>
      <c r="J18" s="105"/>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S19"/>
  <sheetViews>
    <sheetView zoomScaleNormal="100" workbookViewId="0">
      <selection activeCell="L12" sqref="L12"/>
    </sheetView>
  </sheetViews>
  <sheetFormatPr defaultColWidth="9" defaultRowHeight="20.25" customHeight="1" x14ac:dyDescent="0.2"/>
  <cols>
    <col min="1" max="1" width="10" style="41" customWidth="1"/>
    <col min="2" max="5" width="11.7265625" style="42" customWidth="1"/>
    <col min="6" max="10" width="11.7265625" style="43" customWidth="1"/>
    <col min="11" max="15" width="10" style="42" customWidth="1"/>
    <col min="16" max="17" width="10" style="43" customWidth="1"/>
    <col min="18" max="19" width="10.08984375" style="43" customWidth="1"/>
    <col min="20" max="22" width="9" style="41"/>
    <col min="23" max="23" width="17" style="41" customWidth="1"/>
    <col min="24" max="16384" width="9" style="41"/>
  </cols>
  <sheetData>
    <row r="1" spans="1:19" ht="15" x14ac:dyDescent="0.2"/>
    <row r="2" spans="1:19" ht="22" x14ac:dyDescent="0.2">
      <c r="A2" s="46" t="s">
        <v>372</v>
      </c>
    </row>
    <row r="3" spans="1:19" ht="15" x14ac:dyDescent="0.2">
      <c r="A3" s="106"/>
      <c r="B3" s="106"/>
      <c r="C3" s="106"/>
      <c r="D3" s="106"/>
      <c r="E3" s="106"/>
      <c r="F3" s="106"/>
      <c r="G3" s="106"/>
      <c r="H3" s="106"/>
      <c r="I3" s="106"/>
      <c r="J3" s="48"/>
      <c r="K3" s="47"/>
      <c r="L3" s="47"/>
      <c r="M3" s="47"/>
      <c r="N3" s="47"/>
      <c r="O3" s="47"/>
      <c r="P3" s="48"/>
      <c r="Q3" s="48"/>
      <c r="R3" s="48"/>
      <c r="S3" s="48"/>
    </row>
    <row r="4" spans="1:19" ht="22" customHeight="1" x14ac:dyDescent="0.2">
      <c r="A4" s="961"/>
      <c r="B4" s="963" t="s">
        <v>266</v>
      </c>
      <c r="C4" s="964"/>
      <c r="D4" s="964"/>
      <c r="E4" s="964"/>
      <c r="F4" s="964"/>
      <c r="G4" s="964"/>
      <c r="H4" s="964"/>
      <c r="I4" s="965"/>
      <c r="J4" s="41"/>
      <c r="K4" s="41"/>
      <c r="L4" s="41"/>
      <c r="M4" s="41"/>
      <c r="N4" s="41"/>
      <c r="O4" s="41"/>
      <c r="P4" s="41"/>
      <c r="Q4" s="41"/>
      <c r="R4" s="41"/>
      <c r="S4" s="41"/>
    </row>
    <row r="5" spans="1:19" ht="19.5" customHeight="1" x14ac:dyDescent="0.2">
      <c r="A5" s="962"/>
      <c r="B5" s="44" t="s">
        <v>268</v>
      </c>
      <c r="C5" s="44" t="s">
        <v>281</v>
      </c>
      <c r="D5" s="44" t="s">
        <v>295</v>
      </c>
      <c r="E5" s="44" t="s">
        <v>269</v>
      </c>
      <c r="F5" s="44" t="s">
        <v>270</v>
      </c>
      <c r="G5" s="44" t="s">
        <v>271</v>
      </c>
      <c r="H5" s="44"/>
      <c r="I5" s="45" t="s">
        <v>282</v>
      </c>
      <c r="J5" s="41"/>
      <c r="K5" s="41"/>
      <c r="L5" s="41"/>
      <c r="M5" s="41"/>
      <c r="N5" s="41"/>
      <c r="O5" s="41"/>
      <c r="P5" s="41"/>
      <c r="Q5" s="41"/>
      <c r="R5" s="41"/>
      <c r="S5" s="41"/>
    </row>
    <row r="6" spans="1:19" ht="15.75" customHeight="1" x14ac:dyDescent="0.2">
      <c r="A6" s="55" t="s">
        <v>280</v>
      </c>
      <c r="B6" s="49" t="s">
        <v>272</v>
      </c>
      <c r="C6" s="49" t="s">
        <v>376</v>
      </c>
      <c r="D6" s="49" t="s">
        <v>375</v>
      </c>
      <c r="E6" s="49" t="s">
        <v>374</v>
      </c>
      <c r="F6" s="49" t="s">
        <v>373</v>
      </c>
      <c r="G6" s="50" t="s">
        <v>274</v>
      </c>
      <c r="H6" s="55" t="s">
        <v>280</v>
      </c>
      <c r="I6" s="50" t="s">
        <v>285</v>
      </c>
      <c r="J6" s="41"/>
      <c r="K6" s="41"/>
      <c r="L6" s="41"/>
      <c r="M6" s="41"/>
      <c r="N6" s="41"/>
      <c r="O6" s="41"/>
      <c r="P6" s="41"/>
      <c r="Q6" s="41"/>
      <c r="R6" s="41"/>
      <c r="S6" s="41"/>
    </row>
    <row r="7" spans="1:19" ht="15.75" customHeight="1" x14ac:dyDescent="0.2">
      <c r="A7" s="56" t="s">
        <v>277</v>
      </c>
      <c r="B7" s="51">
        <v>475</v>
      </c>
      <c r="C7" s="51">
        <v>3</v>
      </c>
      <c r="D7" s="51">
        <v>450</v>
      </c>
      <c r="E7" s="51">
        <v>225</v>
      </c>
      <c r="F7" s="51">
        <v>2</v>
      </c>
      <c r="G7" s="51">
        <v>64</v>
      </c>
      <c r="H7" s="56" t="s">
        <v>277</v>
      </c>
      <c r="I7" s="51">
        <v>1.5</v>
      </c>
      <c r="J7" s="41"/>
      <c r="K7" s="41"/>
      <c r="L7" s="41"/>
      <c r="M7" s="41"/>
      <c r="N7" s="41"/>
      <c r="O7" s="41"/>
      <c r="P7" s="41"/>
      <c r="Q7" s="41"/>
      <c r="R7" s="41"/>
      <c r="S7" s="41"/>
    </row>
    <row r="8" spans="1:19" ht="15.75" customHeight="1" x14ac:dyDescent="0.2">
      <c r="A8" s="56" t="s">
        <v>278</v>
      </c>
      <c r="B8" s="107">
        <v>428</v>
      </c>
      <c r="C8" s="107">
        <v>2.7</v>
      </c>
      <c r="D8" s="107">
        <v>405</v>
      </c>
      <c r="E8" s="107">
        <v>200</v>
      </c>
      <c r="F8" s="107">
        <v>1.8</v>
      </c>
      <c r="G8" s="107">
        <v>58</v>
      </c>
      <c r="H8" s="56" t="s">
        <v>284</v>
      </c>
      <c r="I8" s="108">
        <v>1.9</v>
      </c>
      <c r="J8" s="41"/>
      <c r="K8" s="41"/>
      <c r="L8" s="41"/>
      <c r="M8" s="41"/>
      <c r="N8" s="41"/>
      <c r="O8" s="41"/>
      <c r="P8" s="41"/>
      <c r="Q8" s="41"/>
      <c r="R8" s="41"/>
      <c r="S8" s="41"/>
    </row>
    <row r="9" spans="1:19" ht="15.75" customHeight="1" x14ac:dyDescent="0.2">
      <c r="A9" s="56"/>
      <c r="B9" s="53">
        <f>B8/B7</f>
        <v>0.90105263157894733</v>
      </c>
      <c r="C9" s="53">
        <f>C8/C7</f>
        <v>0.9</v>
      </c>
      <c r="D9" s="53">
        <f t="shared" ref="D9:G9" si="0">D8/D7</f>
        <v>0.9</v>
      </c>
      <c r="E9" s="53">
        <f t="shared" si="0"/>
        <v>0.88888888888888884</v>
      </c>
      <c r="F9" s="53">
        <f t="shared" si="0"/>
        <v>0.9</v>
      </c>
      <c r="G9" s="53">
        <f t="shared" si="0"/>
        <v>0.90625</v>
      </c>
      <c r="H9" s="56"/>
      <c r="I9" s="53">
        <f>I8/I7</f>
        <v>1.2666666666666666</v>
      </c>
      <c r="J9" s="41"/>
      <c r="K9" s="41"/>
      <c r="L9" s="41"/>
      <c r="M9" s="41"/>
      <c r="N9" s="41"/>
      <c r="O9" s="41"/>
      <c r="P9" s="41"/>
      <c r="Q9" s="41"/>
      <c r="R9" s="41"/>
      <c r="S9" s="41"/>
    </row>
    <row r="10" spans="1:19" ht="15.75" customHeight="1" x14ac:dyDescent="0.2">
      <c r="A10" s="109" t="s">
        <v>279</v>
      </c>
      <c r="B10" s="110">
        <v>0.9</v>
      </c>
      <c r="C10" s="110">
        <v>0.9</v>
      </c>
      <c r="D10" s="110">
        <v>0.9</v>
      </c>
      <c r="E10" s="110">
        <v>0.9</v>
      </c>
      <c r="F10" s="110">
        <v>0.9</v>
      </c>
      <c r="G10" s="110">
        <v>0.9</v>
      </c>
      <c r="H10" s="56" t="s">
        <v>283</v>
      </c>
      <c r="I10" s="110">
        <v>1.3</v>
      </c>
      <c r="J10" s="41"/>
      <c r="K10" s="41"/>
      <c r="L10" s="41"/>
      <c r="M10" s="41"/>
      <c r="N10" s="41"/>
      <c r="O10" s="41"/>
      <c r="P10" s="41"/>
      <c r="Q10" s="41"/>
      <c r="R10" s="41"/>
      <c r="S10" s="41"/>
    </row>
    <row r="13" spans="1:19" ht="23" customHeight="1" x14ac:dyDescent="0.2">
      <c r="A13" s="959"/>
      <c r="B13" s="966" t="s">
        <v>267</v>
      </c>
      <c r="C13" s="967"/>
      <c r="D13" s="967"/>
      <c r="E13" s="967"/>
      <c r="F13" s="967"/>
      <c r="G13" s="967"/>
      <c r="H13" s="967"/>
      <c r="I13" s="967"/>
      <c r="J13" s="968"/>
      <c r="O13" s="43"/>
      <c r="S13" s="41"/>
    </row>
    <row r="14" spans="1:19" ht="28.5" customHeight="1" x14ac:dyDescent="0.2">
      <c r="A14" s="960"/>
      <c r="B14" s="54" t="s">
        <v>340</v>
      </c>
      <c r="C14" s="54" t="s">
        <v>339</v>
      </c>
      <c r="D14" s="45" t="s">
        <v>281</v>
      </c>
      <c r="E14" s="44" t="s">
        <v>295</v>
      </c>
      <c r="F14" s="44" t="s">
        <v>269</v>
      </c>
      <c r="G14" s="44" t="s">
        <v>270</v>
      </c>
      <c r="H14" s="44" t="s">
        <v>271</v>
      </c>
      <c r="I14" s="44"/>
      <c r="J14" s="45" t="s">
        <v>282</v>
      </c>
      <c r="N14" s="43"/>
      <c r="O14" s="43"/>
      <c r="R14" s="41"/>
      <c r="S14" s="41"/>
    </row>
    <row r="15" spans="1:19" ht="15.75" customHeight="1" x14ac:dyDescent="0.2">
      <c r="A15" s="55" t="s">
        <v>280</v>
      </c>
      <c r="B15" s="49" t="s">
        <v>275</v>
      </c>
      <c r="C15" s="49" t="s">
        <v>377</v>
      </c>
      <c r="D15" s="49" t="s">
        <v>378</v>
      </c>
      <c r="E15" s="49" t="s">
        <v>379</v>
      </c>
      <c r="F15" s="49" t="s">
        <v>380</v>
      </c>
      <c r="G15" s="49" t="s">
        <v>273</v>
      </c>
      <c r="H15" s="50" t="s">
        <v>276</v>
      </c>
      <c r="I15" s="55" t="s">
        <v>280</v>
      </c>
      <c r="J15" s="50" t="s">
        <v>285</v>
      </c>
      <c r="N15" s="43"/>
      <c r="O15" s="43"/>
      <c r="R15" s="41"/>
      <c r="S15" s="41"/>
    </row>
    <row r="16" spans="1:19" ht="15.75" customHeight="1" x14ac:dyDescent="0.2">
      <c r="A16" s="56" t="s">
        <v>277</v>
      </c>
      <c r="B16" s="51">
        <v>559</v>
      </c>
      <c r="C16" s="51">
        <v>390</v>
      </c>
      <c r="D16" s="51">
        <v>3.1</v>
      </c>
      <c r="E16" s="51">
        <v>768</v>
      </c>
      <c r="F16" s="51">
        <v>297</v>
      </c>
      <c r="G16" s="51">
        <v>2.1</v>
      </c>
      <c r="H16" s="51">
        <v>80</v>
      </c>
      <c r="I16" s="56" t="s">
        <v>277</v>
      </c>
      <c r="J16" s="51">
        <v>1.5</v>
      </c>
      <c r="N16" s="43"/>
      <c r="O16" s="43"/>
      <c r="R16" s="41"/>
      <c r="S16" s="41"/>
    </row>
    <row r="17" spans="1:19" ht="15.75" customHeight="1" x14ac:dyDescent="0.2">
      <c r="A17" s="56" t="s">
        <v>278</v>
      </c>
      <c r="B17" s="107">
        <v>500</v>
      </c>
      <c r="C17" s="107">
        <v>350</v>
      </c>
      <c r="D17" s="107">
        <v>2.8</v>
      </c>
      <c r="E17" s="107">
        <v>690</v>
      </c>
      <c r="F17" s="107">
        <v>270</v>
      </c>
      <c r="G17" s="107">
        <v>1.9</v>
      </c>
      <c r="H17" s="107">
        <v>72</v>
      </c>
      <c r="I17" s="56" t="s">
        <v>284</v>
      </c>
      <c r="J17" s="108">
        <v>1.9</v>
      </c>
      <c r="N17" s="43"/>
      <c r="O17" s="43"/>
      <c r="R17" s="41"/>
      <c r="S17" s="41"/>
    </row>
    <row r="18" spans="1:19" ht="15.75" customHeight="1" x14ac:dyDescent="0.2">
      <c r="A18" s="56"/>
      <c r="B18" s="53">
        <f t="shared" ref="B18:D18" si="1">B17/B16</f>
        <v>0.89445438282647582</v>
      </c>
      <c r="C18" s="53">
        <f t="shared" si="1"/>
        <v>0.89743589743589747</v>
      </c>
      <c r="D18" s="53">
        <f t="shared" si="1"/>
        <v>0.90322580645161277</v>
      </c>
      <c r="E18" s="53">
        <f>E17/E16</f>
        <v>0.8984375</v>
      </c>
      <c r="F18" s="53">
        <f>F17/F16</f>
        <v>0.90909090909090906</v>
      </c>
      <c r="G18" s="53">
        <f>G17/G16</f>
        <v>0.90476190476190466</v>
      </c>
      <c r="H18" s="53">
        <f>H17/H16</f>
        <v>0.9</v>
      </c>
      <c r="I18" s="56"/>
      <c r="J18" s="53">
        <f>J17/J16</f>
        <v>1.2666666666666666</v>
      </c>
      <c r="N18" s="43"/>
      <c r="O18" s="43"/>
      <c r="R18" s="41"/>
      <c r="S18" s="41"/>
    </row>
    <row r="19" spans="1:19" ht="15.75" customHeight="1" x14ac:dyDescent="0.2">
      <c r="A19" s="56" t="s">
        <v>279</v>
      </c>
      <c r="B19" s="110">
        <v>0.9</v>
      </c>
      <c r="C19" s="110">
        <v>0.9</v>
      </c>
      <c r="D19" s="110">
        <v>0.9</v>
      </c>
      <c r="E19" s="110">
        <v>0.9</v>
      </c>
      <c r="F19" s="110">
        <v>0.9</v>
      </c>
      <c r="G19" s="110">
        <v>0.9</v>
      </c>
      <c r="H19" s="110">
        <v>0.9</v>
      </c>
      <c r="I19" s="56" t="s">
        <v>283</v>
      </c>
      <c r="J19" s="110">
        <v>1.3</v>
      </c>
      <c r="N19" s="43"/>
      <c r="O19" s="43"/>
      <c r="R19" s="41"/>
      <c r="S19" s="41"/>
    </row>
  </sheetData>
  <mergeCells count="4">
    <mergeCell ref="A13:A14"/>
    <mergeCell ref="A4:A5"/>
    <mergeCell ref="B4:I4"/>
    <mergeCell ref="B13:J13"/>
  </mergeCells>
  <phoneticPr fontId="4"/>
  <pageMargins left="0.51181102362204722" right="0.51181102362204722" top="0.41" bottom="0.74803149606299213" header="0.31496062992125984" footer="0.31496062992125984"/>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1613-0298-4701-8E6D-1F27D68A2145}">
  <sheetPr codeName="Sheet4"/>
  <dimension ref="A1:U520"/>
  <sheetViews>
    <sheetView view="pageBreakPreview" zoomScale="60" zoomScaleNormal="100" workbookViewId="0">
      <pane ySplit="1" topLeftCell="A2" activePane="bottomLeft" state="frozen"/>
      <selection activeCell="IN3" sqref="IN3"/>
      <selection pane="bottomLeft" activeCell="E120" sqref="E120"/>
    </sheetView>
  </sheetViews>
  <sheetFormatPr defaultRowHeight="13" x14ac:dyDescent="0.2"/>
  <cols>
    <col min="1" max="1" width="9.7265625" customWidth="1"/>
    <col min="2" max="2" width="30" customWidth="1"/>
    <col min="3" max="3" width="4.90625" customWidth="1"/>
    <col min="4" max="4" width="6.90625" customWidth="1"/>
    <col min="5" max="5" width="24.08984375" customWidth="1"/>
    <col min="6" max="6" width="4.90625" customWidth="1"/>
    <col min="7" max="7" width="13.36328125" customWidth="1"/>
    <col min="8" max="8" width="40.26953125" customWidth="1"/>
    <col min="9" max="9" width="8.36328125" customWidth="1"/>
    <col min="10" max="10" width="10.36328125" bestFit="1" customWidth="1"/>
    <col min="11" max="11" width="30" customWidth="1"/>
    <col min="12" max="13" width="4.90625" customWidth="1"/>
    <col min="14" max="14" width="34.08984375" customWidth="1"/>
    <col min="15" max="16" width="5.453125" customWidth="1"/>
    <col min="17" max="17" width="16.453125" customWidth="1"/>
    <col min="18" max="18" width="14" customWidth="1"/>
    <col min="19" max="19" width="45.08984375" bestFit="1" customWidth="1"/>
    <col min="21" max="21" width="11.36328125" bestFit="1" customWidth="1"/>
  </cols>
  <sheetData>
    <row r="1" spans="1:21" ht="25" customHeight="1" thickBot="1" x14ac:dyDescent="0.3">
      <c r="A1" s="19" t="s">
        <v>203</v>
      </c>
      <c r="B1" s="20" t="s">
        <v>203</v>
      </c>
      <c r="C1" s="21" t="s">
        <v>203</v>
      </c>
      <c r="D1" s="19" t="s">
        <v>257</v>
      </c>
      <c r="E1" s="20" t="s">
        <v>296</v>
      </c>
      <c r="F1" s="21" t="s">
        <v>257</v>
      </c>
      <c r="G1" s="19" t="s">
        <v>227</v>
      </c>
      <c r="H1" s="20" t="s">
        <v>227</v>
      </c>
      <c r="I1" s="21" t="s">
        <v>227</v>
      </c>
      <c r="J1" s="19" t="s">
        <v>256</v>
      </c>
      <c r="K1" s="20" t="s">
        <v>256</v>
      </c>
      <c r="L1" s="21" t="s">
        <v>256</v>
      </c>
      <c r="M1" s="19" t="s">
        <v>258</v>
      </c>
      <c r="N1" s="20" t="s">
        <v>258</v>
      </c>
      <c r="O1" s="21" t="s">
        <v>258</v>
      </c>
      <c r="P1" s="15"/>
      <c r="Q1" s="15" t="s">
        <v>259</v>
      </c>
      <c r="R1" s="15" t="s">
        <v>260</v>
      </c>
      <c r="S1" t="s">
        <v>20</v>
      </c>
      <c r="T1" t="s">
        <v>202</v>
      </c>
      <c r="U1" t="s">
        <v>36</v>
      </c>
    </row>
    <row r="2" spans="1:21" ht="15.5" thickTop="1" x14ac:dyDescent="0.35">
      <c r="A2" s="59">
        <v>301</v>
      </c>
      <c r="B2" s="59" t="s">
        <v>191</v>
      </c>
      <c r="C2" s="11" t="s">
        <v>382</v>
      </c>
      <c r="D2" s="59">
        <v>101</v>
      </c>
      <c r="E2" s="59" t="s">
        <v>297</v>
      </c>
      <c r="F2" s="11" t="s">
        <v>382</v>
      </c>
      <c r="G2" s="126">
        <v>3200002</v>
      </c>
      <c r="H2" s="127" t="s">
        <v>383</v>
      </c>
      <c r="I2" s="59" t="s">
        <v>382</v>
      </c>
      <c r="J2" s="59">
        <v>4200030</v>
      </c>
      <c r="K2" s="59" t="s">
        <v>384</v>
      </c>
      <c r="L2" s="59" t="s">
        <v>382</v>
      </c>
      <c r="M2" s="61">
        <v>1</v>
      </c>
      <c r="N2" s="59" t="s">
        <v>385</v>
      </c>
      <c r="O2" s="11" t="s">
        <v>382</v>
      </c>
      <c r="P2" s="12"/>
      <c r="Q2" s="12" t="str">
        <f>B1</f>
        <v>保育所</v>
      </c>
      <c r="R2" s="12">
        <v>1</v>
      </c>
      <c r="S2" t="str">
        <f>B2</f>
        <v>白羊保育園</v>
      </c>
      <c r="T2">
        <f>A2</f>
        <v>301</v>
      </c>
      <c r="U2">
        <v>2</v>
      </c>
    </row>
    <row r="3" spans="1:21" ht="15" x14ac:dyDescent="0.35">
      <c r="A3" s="60">
        <v>302</v>
      </c>
      <c r="B3" s="60" t="s">
        <v>192</v>
      </c>
      <c r="C3" s="10" t="s">
        <v>382</v>
      </c>
      <c r="D3" s="60">
        <v>103</v>
      </c>
      <c r="E3" s="60" t="s">
        <v>298</v>
      </c>
      <c r="F3" s="10" t="s">
        <v>382</v>
      </c>
      <c r="G3" s="126">
        <v>3200003</v>
      </c>
      <c r="H3" s="127" t="s">
        <v>386</v>
      </c>
      <c r="I3" s="60" t="s">
        <v>382</v>
      </c>
      <c r="J3" s="60">
        <v>4200061</v>
      </c>
      <c r="K3" s="60" t="s">
        <v>387</v>
      </c>
      <c r="L3" s="60" t="s">
        <v>382</v>
      </c>
      <c r="M3" s="52">
        <v>2</v>
      </c>
      <c r="N3" s="60" t="s">
        <v>388</v>
      </c>
      <c r="O3" s="10" t="s">
        <v>382</v>
      </c>
      <c r="P3" s="12"/>
      <c r="Q3" s="12" t="str">
        <f>E1</f>
        <v>公立保育所</v>
      </c>
      <c r="R3" s="12">
        <v>2</v>
      </c>
      <c r="S3" t="str">
        <f t="shared" ref="S3:S66" si="0">B3</f>
        <v>黒髪幼愛園</v>
      </c>
      <c r="T3">
        <f t="shared" ref="T3:T66" si="1">A3</f>
        <v>302</v>
      </c>
      <c r="U3">
        <v>2</v>
      </c>
    </row>
    <row r="4" spans="1:21" ht="15" x14ac:dyDescent="0.35">
      <c r="A4" s="60">
        <v>303</v>
      </c>
      <c r="B4" s="60" t="s">
        <v>193</v>
      </c>
      <c r="C4" s="10" t="s">
        <v>382</v>
      </c>
      <c r="D4" s="60">
        <v>104</v>
      </c>
      <c r="E4" s="60" t="s">
        <v>299</v>
      </c>
      <c r="F4" s="10" t="s">
        <v>382</v>
      </c>
      <c r="G4" s="126">
        <v>3200004</v>
      </c>
      <c r="H4" s="127" t="s">
        <v>389</v>
      </c>
      <c r="I4" s="60" t="s">
        <v>382</v>
      </c>
      <c r="J4" s="60">
        <v>4200062</v>
      </c>
      <c r="K4" s="60" t="s">
        <v>390</v>
      </c>
      <c r="L4" s="60" t="s">
        <v>382</v>
      </c>
      <c r="M4" s="52">
        <v>3</v>
      </c>
      <c r="N4" s="60" t="s">
        <v>391</v>
      </c>
      <c r="O4" s="10" t="s">
        <v>382</v>
      </c>
      <c r="P4" s="12"/>
      <c r="Q4" s="12" t="str">
        <f>H1</f>
        <v>認定こども園</v>
      </c>
      <c r="R4" s="12">
        <v>3</v>
      </c>
      <c r="S4" t="str">
        <f t="shared" si="0"/>
        <v>愛光幼児園</v>
      </c>
      <c r="T4">
        <f t="shared" si="1"/>
        <v>303</v>
      </c>
      <c r="U4">
        <v>2</v>
      </c>
    </row>
    <row r="5" spans="1:21" ht="15" x14ac:dyDescent="0.35">
      <c r="A5" s="60">
        <v>305</v>
      </c>
      <c r="B5" s="60" t="s">
        <v>194</v>
      </c>
      <c r="C5" s="10" t="s">
        <v>382</v>
      </c>
      <c r="D5" s="60">
        <v>105</v>
      </c>
      <c r="E5" s="60" t="s">
        <v>300</v>
      </c>
      <c r="F5" s="10" t="s">
        <v>382</v>
      </c>
      <c r="G5" s="126">
        <v>3200005</v>
      </c>
      <c r="H5" s="127" t="s">
        <v>316</v>
      </c>
      <c r="I5" s="60" t="s">
        <v>382</v>
      </c>
      <c r="J5" s="60">
        <v>4200065</v>
      </c>
      <c r="K5" s="60" t="s">
        <v>392</v>
      </c>
      <c r="L5" s="60" t="s">
        <v>382</v>
      </c>
      <c r="M5" s="52">
        <v>4</v>
      </c>
      <c r="N5" s="60" t="s">
        <v>393</v>
      </c>
      <c r="O5" s="10" t="s">
        <v>382</v>
      </c>
      <c r="P5" s="12"/>
      <c r="Q5" s="12" t="str">
        <f>K1</f>
        <v>地域型保育事業</v>
      </c>
      <c r="R5" s="17">
        <v>4</v>
      </c>
      <c r="S5" t="str">
        <f t="shared" si="0"/>
        <v>みのり保育園</v>
      </c>
      <c r="T5">
        <f t="shared" si="1"/>
        <v>305</v>
      </c>
      <c r="U5">
        <v>2</v>
      </c>
    </row>
    <row r="6" spans="1:21" ht="15" x14ac:dyDescent="0.35">
      <c r="A6" s="60">
        <v>306</v>
      </c>
      <c r="B6" s="60" t="s">
        <v>195</v>
      </c>
      <c r="C6" s="10" t="s">
        <v>382</v>
      </c>
      <c r="D6" s="60">
        <v>106</v>
      </c>
      <c r="E6" s="60" t="s">
        <v>301</v>
      </c>
      <c r="F6" s="10" t="s">
        <v>382</v>
      </c>
      <c r="G6" s="126">
        <v>3200006</v>
      </c>
      <c r="H6" s="128" t="s">
        <v>317</v>
      </c>
      <c r="I6" s="60" t="s">
        <v>382</v>
      </c>
      <c r="J6" s="60">
        <v>4200066</v>
      </c>
      <c r="K6" s="60" t="s">
        <v>394</v>
      </c>
      <c r="L6" s="60" t="s">
        <v>382</v>
      </c>
      <c r="M6" s="52">
        <v>5</v>
      </c>
      <c r="N6" s="60" t="s">
        <v>395</v>
      </c>
      <c r="O6" s="10" t="s">
        <v>382</v>
      </c>
      <c r="P6" s="12"/>
      <c r="Q6" s="12" t="str">
        <f>N1</f>
        <v>企業主導型保育事業</v>
      </c>
      <c r="R6" s="17">
        <v>5</v>
      </c>
      <c r="S6" t="str">
        <f t="shared" si="0"/>
        <v>双葉保育園</v>
      </c>
      <c r="T6">
        <f t="shared" si="1"/>
        <v>306</v>
      </c>
      <c r="U6">
        <v>2</v>
      </c>
    </row>
    <row r="7" spans="1:21" ht="15" x14ac:dyDescent="0.35">
      <c r="A7" s="60">
        <v>308</v>
      </c>
      <c r="B7" s="60" t="s">
        <v>196</v>
      </c>
      <c r="C7" s="10" t="s">
        <v>382</v>
      </c>
      <c r="D7" s="60">
        <v>107</v>
      </c>
      <c r="E7" s="60" t="s">
        <v>302</v>
      </c>
      <c r="F7" s="10" t="s">
        <v>382</v>
      </c>
      <c r="G7" s="126">
        <v>3200007</v>
      </c>
      <c r="H7" s="127" t="s">
        <v>396</v>
      </c>
      <c r="I7" s="60" t="s">
        <v>382</v>
      </c>
      <c r="J7" s="60">
        <v>4200067</v>
      </c>
      <c r="K7" s="60" t="s">
        <v>397</v>
      </c>
      <c r="L7" s="60" t="s">
        <v>382</v>
      </c>
      <c r="M7" s="52">
        <v>6</v>
      </c>
      <c r="N7" s="60" t="s">
        <v>398</v>
      </c>
      <c r="O7" s="10" t="s">
        <v>382</v>
      </c>
      <c r="P7" s="12"/>
      <c r="Q7" s="12"/>
      <c r="R7" s="12"/>
      <c r="S7" t="str">
        <f t="shared" si="0"/>
        <v>友愛会保育園</v>
      </c>
      <c r="T7">
        <f t="shared" si="1"/>
        <v>308</v>
      </c>
      <c r="U7">
        <v>2</v>
      </c>
    </row>
    <row r="8" spans="1:21" ht="15" x14ac:dyDescent="0.35">
      <c r="A8" s="60">
        <v>309</v>
      </c>
      <c r="B8" s="60" t="s">
        <v>197</v>
      </c>
      <c r="C8" s="10" t="s">
        <v>382</v>
      </c>
      <c r="D8" s="60">
        <v>108</v>
      </c>
      <c r="E8" s="60" t="s">
        <v>303</v>
      </c>
      <c r="F8" s="10" t="s">
        <v>382</v>
      </c>
      <c r="G8" s="126">
        <v>3200008</v>
      </c>
      <c r="H8" s="127" t="s">
        <v>318</v>
      </c>
      <c r="I8" s="60" t="s">
        <v>382</v>
      </c>
      <c r="J8" s="60">
        <v>4200073</v>
      </c>
      <c r="K8" s="60" t="s">
        <v>399</v>
      </c>
      <c r="L8" s="60" t="s">
        <v>382</v>
      </c>
      <c r="M8" s="52">
        <v>7</v>
      </c>
      <c r="N8" s="60" t="s">
        <v>400</v>
      </c>
      <c r="O8" s="10" t="s">
        <v>382</v>
      </c>
      <c r="P8" s="12"/>
      <c r="Q8" s="12"/>
      <c r="R8" s="12"/>
      <c r="S8" t="str">
        <f t="shared" si="0"/>
        <v>聖母幼愛園</v>
      </c>
      <c r="T8">
        <f t="shared" si="1"/>
        <v>309</v>
      </c>
      <c r="U8">
        <v>2</v>
      </c>
    </row>
    <row r="9" spans="1:21" ht="15" x14ac:dyDescent="0.35">
      <c r="A9" s="60">
        <v>310</v>
      </c>
      <c r="B9" s="60" t="s">
        <v>198</v>
      </c>
      <c r="C9" s="10" t="s">
        <v>382</v>
      </c>
      <c r="D9" s="60">
        <v>109</v>
      </c>
      <c r="E9" s="60" t="s">
        <v>304</v>
      </c>
      <c r="F9" s="10" t="s">
        <v>382</v>
      </c>
      <c r="G9" s="126">
        <v>3200009</v>
      </c>
      <c r="H9" s="127" t="s">
        <v>401</v>
      </c>
      <c r="I9" s="60" t="s">
        <v>382</v>
      </c>
      <c r="J9" s="60">
        <v>4200074</v>
      </c>
      <c r="K9" s="60" t="s">
        <v>402</v>
      </c>
      <c r="L9" s="60" t="s">
        <v>382</v>
      </c>
      <c r="M9" s="52">
        <v>8</v>
      </c>
      <c r="N9" s="60" t="s">
        <v>403</v>
      </c>
      <c r="O9" s="10" t="s">
        <v>382</v>
      </c>
      <c r="P9" s="12"/>
      <c r="Q9" s="12"/>
      <c r="R9" s="12"/>
      <c r="S9" t="str">
        <f t="shared" si="0"/>
        <v>のぞみ保育園</v>
      </c>
      <c r="T9">
        <f t="shared" si="1"/>
        <v>310</v>
      </c>
      <c r="U9">
        <v>2</v>
      </c>
    </row>
    <row r="10" spans="1:21" ht="15" x14ac:dyDescent="0.35">
      <c r="A10" s="60">
        <v>311</v>
      </c>
      <c r="B10" s="60" t="s">
        <v>199</v>
      </c>
      <c r="C10" s="10" t="s">
        <v>382</v>
      </c>
      <c r="D10" s="60">
        <v>110</v>
      </c>
      <c r="E10" s="60" t="s">
        <v>305</v>
      </c>
      <c r="F10" s="10" t="s">
        <v>382</v>
      </c>
      <c r="G10" s="126">
        <v>3200010</v>
      </c>
      <c r="H10" s="128" t="s">
        <v>404</v>
      </c>
      <c r="I10" s="60" t="s">
        <v>382</v>
      </c>
      <c r="J10" s="60">
        <v>4200075</v>
      </c>
      <c r="K10" s="60" t="s">
        <v>405</v>
      </c>
      <c r="L10" s="60" t="s">
        <v>382</v>
      </c>
      <c r="M10" s="52">
        <v>9</v>
      </c>
      <c r="N10" s="60" t="s">
        <v>406</v>
      </c>
      <c r="O10" s="10" t="s">
        <v>382</v>
      </c>
      <c r="P10" s="12"/>
      <c r="Q10" s="12"/>
      <c r="R10" s="12"/>
      <c r="S10" t="str">
        <f t="shared" si="0"/>
        <v>ひかり幼児園</v>
      </c>
      <c r="T10">
        <f t="shared" si="1"/>
        <v>311</v>
      </c>
      <c r="U10">
        <v>2</v>
      </c>
    </row>
    <row r="11" spans="1:21" ht="15" x14ac:dyDescent="0.35">
      <c r="A11" s="60">
        <v>313</v>
      </c>
      <c r="B11" s="60" t="s">
        <v>152</v>
      </c>
      <c r="C11" s="10" t="s">
        <v>382</v>
      </c>
      <c r="D11" s="60">
        <v>112</v>
      </c>
      <c r="E11" s="60" t="s">
        <v>306</v>
      </c>
      <c r="F11" s="10" t="s">
        <v>382</v>
      </c>
      <c r="G11" s="126">
        <v>3200011</v>
      </c>
      <c r="H11" s="127" t="s">
        <v>407</v>
      </c>
      <c r="I11" s="60" t="s">
        <v>382</v>
      </c>
      <c r="J11" s="60">
        <v>4200076</v>
      </c>
      <c r="K11" s="60" t="s">
        <v>408</v>
      </c>
      <c r="L11" s="60" t="s">
        <v>382</v>
      </c>
      <c r="M11" s="52">
        <v>10</v>
      </c>
      <c r="N11" s="60" t="s">
        <v>409</v>
      </c>
      <c r="O11" s="10" t="s">
        <v>382</v>
      </c>
      <c r="P11" s="12"/>
      <c r="Q11" s="12"/>
      <c r="R11" s="12"/>
      <c r="S11" t="str">
        <f t="shared" si="0"/>
        <v>旭保育園</v>
      </c>
      <c r="T11">
        <f t="shared" si="1"/>
        <v>313</v>
      </c>
      <c r="U11">
        <v>2</v>
      </c>
    </row>
    <row r="12" spans="1:21" ht="15" x14ac:dyDescent="0.35">
      <c r="A12" s="60">
        <v>314</v>
      </c>
      <c r="B12" s="60" t="s">
        <v>153</v>
      </c>
      <c r="C12" s="10" t="s">
        <v>382</v>
      </c>
      <c r="D12" s="60">
        <v>113</v>
      </c>
      <c r="E12" s="60" t="s">
        <v>307</v>
      </c>
      <c r="F12" s="10" t="s">
        <v>382</v>
      </c>
      <c r="G12" s="126">
        <v>3200012</v>
      </c>
      <c r="H12" s="128" t="s">
        <v>410</v>
      </c>
      <c r="I12" s="60" t="s">
        <v>382</v>
      </c>
      <c r="J12" s="60">
        <v>4200077</v>
      </c>
      <c r="K12" s="60" t="s">
        <v>228</v>
      </c>
      <c r="L12" s="60" t="s">
        <v>382</v>
      </c>
      <c r="M12" s="52">
        <v>11</v>
      </c>
      <c r="N12" s="60" t="s">
        <v>411</v>
      </c>
      <c r="O12" s="10" t="s">
        <v>382</v>
      </c>
      <c r="P12" s="12"/>
      <c r="Q12" s="12"/>
      <c r="R12" s="12"/>
      <c r="S12" t="str">
        <f t="shared" si="0"/>
        <v>ひまわり保育園</v>
      </c>
      <c r="T12">
        <f t="shared" si="1"/>
        <v>314</v>
      </c>
      <c r="U12">
        <v>2</v>
      </c>
    </row>
    <row r="13" spans="1:21" ht="15" x14ac:dyDescent="0.35">
      <c r="A13" s="60">
        <v>316</v>
      </c>
      <c r="B13" s="60" t="s">
        <v>154</v>
      </c>
      <c r="C13" s="10" t="s">
        <v>382</v>
      </c>
      <c r="D13" s="60">
        <v>114</v>
      </c>
      <c r="E13" s="60" t="s">
        <v>308</v>
      </c>
      <c r="F13" s="10" t="s">
        <v>382</v>
      </c>
      <c r="G13" s="126">
        <v>3200013</v>
      </c>
      <c r="H13" s="127" t="s">
        <v>412</v>
      </c>
      <c r="I13" s="60" t="s">
        <v>382</v>
      </c>
      <c r="J13" s="60">
        <v>4200086</v>
      </c>
      <c r="K13" s="60" t="s">
        <v>413</v>
      </c>
      <c r="L13" s="60" t="s">
        <v>382</v>
      </c>
      <c r="M13" s="52">
        <v>12</v>
      </c>
      <c r="N13" s="60" t="s">
        <v>414</v>
      </c>
      <c r="O13" s="10" t="s">
        <v>382</v>
      </c>
      <c r="P13" s="12"/>
      <c r="Q13" s="12"/>
      <c r="R13" s="12"/>
      <c r="S13" t="str">
        <f t="shared" si="0"/>
        <v>マリア幼愛園</v>
      </c>
      <c r="T13">
        <f t="shared" si="1"/>
        <v>316</v>
      </c>
      <c r="U13">
        <v>2</v>
      </c>
    </row>
    <row r="14" spans="1:21" ht="15" x14ac:dyDescent="0.35">
      <c r="A14" s="60">
        <v>317</v>
      </c>
      <c r="B14" s="60" t="s">
        <v>155</v>
      </c>
      <c r="C14" s="10" t="s">
        <v>382</v>
      </c>
      <c r="D14" s="60">
        <v>115</v>
      </c>
      <c r="E14" s="60" t="s">
        <v>309</v>
      </c>
      <c r="F14" s="10" t="s">
        <v>382</v>
      </c>
      <c r="G14" s="126">
        <v>3200014</v>
      </c>
      <c r="H14" s="127" t="s">
        <v>415</v>
      </c>
      <c r="I14" s="60" t="s">
        <v>382</v>
      </c>
      <c r="J14" s="60">
        <v>4200088</v>
      </c>
      <c r="K14" s="60" t="s">
        <v>416</v>
      </c>
      <c r="L14" s="60" t="s">
        <v>382</v>
      </c>
      <c r="M14" s="52">
        <v>13</v>
      </c>
      <c r="N14" s="60" t="s">
        <v>417</v>
      </c>
      <c r="O14" s="10" t="s">
        <v>382</v>
      </c>
      <c r="P14" s="12"/>
      <c r="Q14" s="12"/>
      <c r="R14" s="12"/>
      <c r="S14" t="str">
        <f t="shared" si="0"/>
        <v>報徳保育園</v>
      </c>
      <c r="T14">
        <f t="shared" si="1"/>
        <v>317</v>
      </c>
      <c r="U14">
        <v>2</v>
      </c>
    </row>
    <row r="15" spans="1:21" ht="15" x14ac:dyDescent="0.35">
      <c r="A15" s="60">
        <v>319</v>
      </c>
      <c r="B15" s="60" t="s">
        <v>156</v>
      </c>
      <c r="C15" s="10" t="s">
        <v>382</v>
      </c>
      <c r="D15" s="60">
        <v>119</v>
      </c>
      <c r="E15" s="60" t="s">
        <v>310</v>
      </c>
      <c r="F15" s="10" t="s">
        <v>382</v>
      </c>
      <c r="G15" s="126">
        <v>3200015</v>
      </c>
      <c r="H15" s="127" t="s">
        <v>418</v>
      </c>
      <c r="I15" s="60" t="s">
        <v>382</v>
      </c>
      <c r="J15" s="60">
        <v>4200090</v>
      </c>
      <c r="K15" s="60" t="s">
        <v>419</v>
      </c>
      <c r="L15" s="60" t="s">
        <v>382</v>
      </c>
      <c r="M15" s="52">
        <v>14</v>
      </c>
      <c r="N15" s="60" t="s">
        <v>420</v>
      </c>
      <c r="O15" s="10" t="s">
        <v>382</v>
      </c>
      <c r="P15" s="12"/>
      <c r="Q15" s="12"/>
      <c r="R15" s="12"/>
      <c r="S15" t="str">
        <f t="shared" si="0"/>
        <v>瑩光保育園</v>
      </c>
      <c r="T15">
        <f t="shared" si="1"/>
        <v>319</v>
      </c>
      <c r="U15">
        <v>2</v>
      </c>
    </row>
    <row r="16" spans="1:21" ht="15" x14ac:dyDescent="0.35">
      <c r="A16" s="60">
        <v>320</v>
      </c>
      <c r="B16" s="60" t="s">
        <v>157</v>
      </c>
      <c r="C16" s="10" t="s">
        <v>382</v>
      </c>
      <c r="D16" s="60">
        <v>121</v>
      </c>
      <c r="E16" s="60" t="s">
        <v>311</v>
      </c>
      <c r="F16" s="10" t="s">
        <v>382</v>
      </c>
      <c r="G16" s="126">
        <v>3200016</v>
      </c>
      <c r="H16" s="127" t="s">
        <v>421</v>
      </c>
      <c r="I16" s="60" t="s">
        <v>382</v>
      </c>
      <c r="J16" s="60">
        <v>4200091</v>
      </c>
      <c r="K16" s="60" t="s">
        <v>229</v>
      </c>
      <c r="L16" s="60" t="s">
        <v>382</v>
      </c>
      <c r="M16" s="52">
        <v>15</v>
      </c>
      <c r="N16" s="60" t="s">
        <v>422</v>
      </c>
      <c r="O16" s="10" t="s">
        <v>382</v>
      </c>
      <c r="P16" s="12"/>
      <c r="Q16" s="12"/>
      <c r="R16" s="12"/>
      <c r="S16" t="str">
        <f t="shared" si="0"/>
        <v>若葉幼愛園</v>
      </c>
      <c r="T16">
        <f t="shared" si="1"/>
        <v>320</v>
      </c>
      <c r="U16">
        <v>2</v>
      </c>
    </row>
    <row r="17" spans="1:21" ht="15" x14ac:dyDescent="0.35">
      <c r="A17" s="60">
        <v>323</v>
      </c>
      <c r="B17" s="60" t="s">
        <v>158</v>
      </c>
      <c r="C17" s="10" t="s">
        <v>382</v>
      </c>
      <c r="D17" s="60">
        <v>123</v>
      </c>
      <c r="E17" s="60" t="s">
        <v>312</v>
      </c>
      <c r="F17" s="10" t="s">
        <v>382</v>
      </c>
      <c r="G17" s="126">
        <v>3200017</v>
      </c>
      <c r="H17" s="127" t="s">
        <v>423</v>
      </c>
      <c r="I17" s="60" t="s">
        <v>382</v>
      </c>
      <c r="J17" s="60">
        <v>4200093</v>
      </c>
      <c r="K17" s="60" t="s">
        <v>230</v>
      </c>
      <c r="L17" s="60" t="s">
        <v>382</v>
      </c>
      <c r="M17" s="52">
        <v>16</v>
      </c>
      <c r="N17" s="60" t="s">
        <v>424</v>
      </c>
      <c r="O17" s="10" t="s">
        <v>382</v>
      </c>
      <c r="P17" s="12"/>
      <c r="Q17" s="12"/>
      <c r="R17" s="12"/>
      <c r="S17" t="str">
        <f t="shared" si="0"/>
        <v>藤崎台保育園</v>
      </c>
      <c r="T17">
        <f t="shared" si="1"/>
        <v>323</v>
      </c>
      <c r="U17">
        <v>2</v>
      </c>
    </row>
    <row r="18" spans="1:21" ht="15" x14ac:dyDescent="0.35">
      <c r="A18" s="60">
        <v>324</v>
      </c>
      <c r="B18" s="60" t="s">
        <v>159</v>
      </c>
      <c r="C18" s="10" t="s">
        <v>382</v>
      </c>
      <c r="D18" s="60">
        <v>124</v>
      </c>
      <c r="E18" s="60" t="s">
        <v>313</v>
      </c>
      <c r="F18" s="10" t="s">
        <v>382</v>
      </c>
      <c r="G18" s="126">
        <v>3200018</v>
      </c>
      <c r="H18" s="127" t="s">
        <v>425</v>
      </c>
      <c r="I18" s="60" t="s">
        <v>382</v>
      </c>
      <c r="J18" s="60">
        <v>4200094</v>
      </c>
      <c r="K18" s="60" t="s">
        <v>426</v>
      </c>
      <c r="L18" s="60" t="s">
        <v>382</v>
      </c>
      <c r="M18" s="52">
        <v>17</v>
      </c>
      <c r="N18" s="60" t="s">
        <v>427</v>
      </c>
      <c r="O18" s="10" t="s">
        <v>382</v>
      </c>
      <c r="P18" s="12"/>
      <c r="Q18" s="12"/>
      <c r="R18" s="12"/>
      <c r="S18" t="str">
        <f t="shared" si="0"/>
        <v>有明保育園</v>
      </c>
      <c r="T18">
        <f t="shared" si="1"/>
        <v>324</v>
      </c>
      <c r="U18">
        <v>2</v>
      </c>
    </row>
    <row r="19" spans="1:21" ht="15" x14ac:dyDescent="0.35">
      <c r="A19" s="60">
        <v>325</v>
      </c>
      <c r="B19" s="60" t="s">
        <v>160</v>
      </c>
      <c r="C19" s="10" t="s">
        <v>382</v>
      </c>
      <c r="D19" s="60">
        <v>125</v>
      </c>
      <c r="E19" s="60" t="s">
        <v>314</v>
      </c>
      <c r="F19" s="10" t="s">
        <v>382</v>
      </c>
      <c r="G19" s="126">
        <v>3200019</v>
      </c>
      <c r="H19" s="127" t="s">
        <v>428</v>
      </c>
      <c r="I19" s="60" t="s">
        <v>382</v>
      </c>
      <c r="J19" s="60">
        <v>4200095</v>
      </c>
      <c r="K19" s="60" t="s">
        <v>429</v>
      </c>
      <c r="L19" s="60" t="s">
        <v>382</v>
      </c>
      <c r="M19" s="52">
        <v>18</v>
      </c>
      <c r="N19" s="60" t="s">
        <v>430</v>
      </c>
      <c r="O19" s="10" t="s">
        <v>382</v>
      </c>
      <c r="P19" s="12"/>
      <c r="Q19" s="12"/>
      <c r="R19" s="12"/>
      <c r="S19" t="str">
        <f t="shared" si="0"/>
        <v>きらら保育園</v>
      </c>
      <c r="T19">
        <f t="shared" si="1"/>
        <v>325</v>
      </c>
      <c r="U19">
        <v>2</v>
      </c>
    </row>
    <row r="20" spans="1:21" ht="15" x14ac:dyDescent="0.35">
      <c r="A20" s="60">
        <v>327</v>
      </c>
      <c r="B20" s="60" t="s">
        <v>161</v>
      </c>
      <c r="C20" s="10" t="s">
        <v>382</v>
      </c>
      <c r="D20" s="60">
        <v>126</v>
      </c>
      <c r="E20" s="60" t="s">
        <v>315</v>
      </c>
      <c r="F20" s="10" t="s">
        <v>382</v>
      </c>
      <c r="G20" s="126">
        <v>3200020</v>
      </c>
      <c r="H20" s="127" t="s">
        <v>431</v>
      </c>
      <c r="I20" s="60" t="s">
        <v>382</v>
      </c>
      <c r="J20" s="60">
        <v>4200096</v>
      </c>
      <c r="K20" s="60" t="s">
        <v>432</v>
      </c>
      <c r="L20" s="60" t="s">
        <v>382</v>
      </c>
      <c r="M20" s="52">
        <v>19</v>
      </c>
      <c r="N20" s="60" t="s">
        <v>337</v>
      </c>
      <c r="O20" s="10" t="s">
        <v>382</v>
      </c>
      <c r="P20" s="12"/>
      <c r="Q20" s="12"/>
      <c r="R20" s="12"/>
      <c r="S20" t="str">
        <f t="shared" si="0"/>
        <v>ぎんなん保育園</v>
      </c>
      <c r="T20">
        <f t="shared" si="1"/>
        <v>327</v>
      </c>
      <c r="U20">
        <v>2</v>
      </c>
    </row>
    <row r="21" spans="1:21" ht="15" x14ac:dyDescent="0.35">
      <c r="A21" s="60">
        <v>329</v>
      </c>
      <c r="B21" s="60" t="s">
        <v>162</v>
      </c>
      <c r="C21" s="10" t="s">
        <v>382</v>
      </c>
      <c r="D21" s="60"/>
      <c r="E21" s="60"/>
      <c r="F21" s="10" t="s">
        <v>382</v>
      </c>
      <c r="G21" s="126">
        <v>3200021</v>
      </c>
      <c r="H21" s="127" t="s">
        <v>204</v>
      </c>
      <c r="I21" s="60" t="s">
        <v>382</v>
      </c>
      <c r="J21" s="60">
        <v>4200097</v>
      </c>
      <c r="K21" s="60" t="s">
        <v>231</v>
      </c>
      <c r="L21" s="60" t="s">
        <v>382</v>
      </c>
      <c r="M21" s="52">
        <v>20</v>
      </c>
      <c r="N21" s="60" t="s">
        <v>433</v>
      </c>
      <c r="O21" s="10" t="s">
        <v>382</v>
      </c>
      <c r="P21" s="12"/>
      <c r="Q21" s="12"/>
      <c r="R21" s="12"/>
      <c r="S21" t="str">
        <f t="shared" si="0"/>
        <v>つぼみ保育園</v>
      </c>
      <c r="T21">
        <f t="shared" si="1"/>
        <v>329</v>
      </c>
      <c r="U21">
        <v>2</v>
      </c>
    </row>
    <row r="22" spans="1:21" ht="15" x14ac:dyDescent="0.35">
      <c r="A22" s="60">
        <v>332</v>
      </c>
      <c r="B22" s="60" t="s">
        <v>434</v>
      </c>
      <c r="C22" s="10" t="s">
        <v>382</v>
      </c>
      <c r="D22" s="60"/>
      <c r="E22" s="60"/>
      <c r="F22" s="10" t="s">
        <v>382</v>
      </c>
      <c r="G22" s="126">
        <v>3200022</v>
      </c>
      <c r="H22" s="127" t="s">
        <v>435</v>
      </c>
      <c r="I22" s="60" t="s">
        <v>382</v>
      </c>
      <c r="J22" s="60">
        <v>4200098</v>
      </c>
      <c r="K22" s="60" t="s">
        <v>232</v>
      </c>
      <c r="L22" s="60" t="s">
        <v>382</v>
      </c>
      <c r="M22" s="52">
        <v>21</v>
      </c>
      <c r="N22" s="60" t="s">
        <v>436</v>
      </c>
      <c r="O22" s="10" t="s">
        <v>382</v>
      </c>
      <c r="P22" s="12"/>
      <c r="Q22" s="12"/>
      <c r="R22" s="12"/>
      <c r="S22" t="str">
        <f t="shared" si="0"/>
        <v>KASUGAよんちょうめ保育園</v>
      </c>
      <c r="T22">
        <f t="shared" si="1"/>
        <v>332</v>
      </c>
      <c r="U22">
        <v>2</v>
      </c>
    </row>
    <row r="23" spans="1:21" ht="15" x14ac:dyDescent="0.35">
      <c r="A23" s="60">
        <v>333</v>
      </c>
      <c r="B23" s="60" t="s">
        <v>163</v>
      </c>
      <c r="C23" s="10" t="s">
        <v>382</v>
      </c>
      <c r="D23" s="60"/>
      <c r="E23" s="60"/>
      <c r="F23" s="10" t="s">
        <v>382</v>
      </c>
      <c r="G23" s="126">
        <v>3200023</v>
      </c>
      <c r="H23" s="127" t="s">
        <v>437</v>
      </c>
      <c r="I23" s="60" t="s">
        <v>382</v>
      </c>
      <c r="J23" s="60">
        <v>4200099</v>
      </c>
      <c r="K23" s="60" t="s">
        <v>233</v>
      </c>
      <c r="L23" s="60" t="s">
        <v>382</v>
      </c>
      <c r="M23" s="52">
        <v>22</v>
      </c>
      <c r="N23" s="60" t="s">
        <v>438</v>
      </c>
      <c r="O23" s="10" t="s">
        <v>382</v>
      </c>
      <c r="P23" s="12"/>
      <c r="Q23" s="12"/>
      <c r="R23" s="12"/>
      <c r="S23" t="str">
        <f t="shared" si="0"/>
        <v>すぎのこ保育園</v>
      </c>
      <c r="T23">
        <f t="shared" si="1"/>
        <v>333</v>
      </c>
      <c r="U23">
        <v>2</v>
      </c>
    </row>
    <row r="24" spans="1:21" ht="15" x14ac:dyDescent="0.35">
      <c r="A24" s="60">
        <v>334</v>
      </c>
      <c r="B24" s="60" t="s">
        <v>164</v>
      </c>
      <c r="C24" s="10" t="s">
        <v>382</v>
      </c>
      <c r="D24" s="60"/>
      <c r="E24" s="60"/>
      <c r="F24" s="10" t="s">
        <v>382</v>
      </c>
      <c r="G24" s="126">
        <v>3200024</v>
      </c>
      <c r="H24" s="127" t="s">
        <v>439</v>
      </c>
      <c r="I24" s="60" t="s">
        <v>382</v>
      </c>
      <c r="J24" s="60">
        <v>4200100</v>
      </c>
      <c r="K24" s="60" t="s">
        <v>234</v>
      </c>
      <c r="L24" s="60" t="s">
        <v>382</v>
      </c>
      <c r="M24" s="52">
        <v>23</v>
      </c>
      <c r="N24" s="60" t="s">
        <v>440</v>
      </c>
      <c r="O24" s="10" t="s">
        <v>382</v>
      </c>
      <c r="P24" s="12"/>
      <c r="Q24" s="12"/>
      <c r="R24" s="12"/>
      <c r="S24" t="str">
        <f t="shared" si="0"/>
        <v>木の実保育園</v>
      </c>
      <c r="T24">
        <f t="shared" si="1"/>
        <v>334</v>
      </c>
      <c r="U24">
        <v>2</v>
      </c>
    </row>
    <row r="25" spans="1:21" ht="15" x14ac:dyDescent="0.35">
      <c r="A25" s="60">
        <v>335</v>
      </c>
      <c r="B25" s="60" t="s">
        <v>165</v>
      </c>
      <c r="C25" s="10" t="s">
        <v>382</v>
      </c>
      <c r="D25" s="60"/>
      <c r="E25" s="60"/>
      <c r="F25" s="10" t="s">
        <v>382</v>
      </c>
      <c r="G25" s="126">
        <v>3200025</v>
      </c>
      <c r="H25" s="127" t="s">
        <v>441</v>
      </c>
      <c r="I25" s="60" t="s">
        <v>382</v>
      </c>
      <c r="J25" s="60">
        <v>4200101</v>
      </c>
      <c r="K25" s="60" t="s">
        <v>235</v>
      </c>
      <c r="L25" s="60" t="s">
        <v>382</v>
      </c>
      <c r="M25" s="52">
        <v>24</v>
      </c>
      <c r="N25" s="60" t="s">
        <v>442</v>
      </c>
      <c r="O25" s="10" t="s">
        <v>382</v>
      </c>
      <c r="P25" s="12"/>
      <c r="Q25" s="12"/>
      <c r="R25" s="12"/>
      <c r="S25" t="str">
        <f t="shared" si="0"/>
        <v>天使の園保育園</v>
      </c>
      <c r="T25">
        <f t="shared" si="1"/>
        <v>335</v>
      </c>
      <c r="U25">
        <v>2</v>
      </c>
    </row>
    <row r="26" spans="1:21" ht="15" x14ac:dyDescent="0.35">
      <c r="A26" s="60">
        <v>338</v>
      </c>
      <c r="B26" s="60" t="s">
        <v>200</v>
      </c>
      <c r="C26" s="10" t="s">
        <v>382</v>
      </c>
      <c r="D26" s="10"/>
      <c r="E26" s="10"/>
      <c r="F26" s="10" t="s">
        <v>382</v>
      </c>
      <c r="G26" s="126">
        <v>3200125</v>
      </c>
      <c r="H26" s="127" t="s">
        <v>443</v>
      </c>
      <c r="I26" s="60" t="s">
        <v>382</v>
      </c>
      <c r="J26" s="60">
        <v>4200102</v>
      </c>
      <c r="K26" s="60" t="s">
        <v>236</v>
      </c>
      <c r="L26" s="60" t="s">
        <v>382</v>
      </c>
      <c r="M26" s="52">
        <v>25</v>
      </c>
      <c r="N26" s="60" t="s">
        <v>444</v>
      </c>
      <c r="O26" s="10" t="s">
        <v>382</v>
      </c>
      <c r="P26" s="12"/>
      <c r="Q26" s="12"/>
      <c r="R26" s="12"/>
      <c r="S26" t="str">
        <f t="shared" si="0"/>
        <v>はけみや保育園</v>
      </c>
      <c r="T26">
        <f t="shared" si="1"/>
        <v>338</v>
      </c>
      <c r="U26">
        <v>2</v>
      </c>
    </row>
    <row r="27" spans="1:21" ht="15" x14ac:dyDescent="0.35">
      <c r="A27" s="60">
        <v>342</v>
      </c>
      <c r="B27" s="60" t="s">
        <v>201</v>
      </c>
      <c r="C27" s="10" t="s">
        <v>382</v>
      </c>
      <c r="D27" s="10"/>
      <c r="E27" s="10"/>
      <c r="F27" s="10" t="s">
        <v>382</v>
      </c>
      <c r="G27" s="126">
        <v>3200126</v>
      </c>
      <c r="H27" s="129" t="s">
        <v>568</v>
      </c>
      <c r="I27" s="60" t="s">
        <v>382</v>
      </c>
      <c r="J27" s="60">
        <v>4200104</v>
      </c>
      <c r="K27" s="60" t="s">
        <v>237</v>
      </c>
      <c r="L27" s="60" t="s">
        <v>382</v>
      </c>
      <c r="M27" s="52">
        <v>26</v>
      </c>
      <c r="N27" s="60" t="s">
        <v>338</v>
      </c>
      <c r="O27" s="10" t="s">
        <v>382</v>
      </c>
      <c r="P27" s="12"/>
      <c r="Q27" s="12"/>
      <c r="R27" s="12"/>
      <c r="S27" t="str">
        <f t="shared" si="0"/>
        <v>供合保育園</v>
      </c>
      <c r="T27">
        <f t="shared" si="1"/>
        <v>342</v>
      </c>
      <c r="U27">
        <v>2</v>
      </c>
    </row>
    <row r="28" spans="1:21" ht="15" x14ac:dyDescent="0.35">
      <c r="A28" s="60">
        <v>343</v>
      </c>
      <c r="B28" s="60" t="s">
        <v>166</v>
      </c>
      <c r="C28" s="10" t="s">
        <v>382</v>
      </c>
      <c r="D28" s="10"/>
      <c r="E28" s="10"/>
      <c r="F28" s="10" t="s">
        <v>382</v>
      </c>
      <c r="G28" s="126">
        <v>3200127</v>
      </c>
      <c r="H28" s="129" t="s">
        <v>569</v>
      </c>
      <c r="I28" s="60" t="s">
        <v>382</v>
      </c>
      <c r="J28" s="60">
        <v>4200105</v>
      </c>
      <c r="K28" s="60" t="s">
        <v>238</v>
      </c>
      <c r="L28" s="60" t="s">
        <v>382</v>
      </c>
      <c r="M28" s="52">
        <v>27</v>
      </c>
      <c r="N28" s="60" t="s">
        <v>445</v>
      </c>
      <c r="O28" s="10" t="s">
        <v>382</v>
      </c>
      <c r="P28" s="12"/>
      <c r="Q28" s="12"/>
      <c r="R28" s="12"/>
      <c r="S28" t="str">
        <f t="shared" si="0"/>
        <v>小山保育園</v>
      </c>
      <c r="T28">
        <f t="shared" si="1"/>
        <v>343</v>
      </c>
      <c r="U28">
        <v>2</v>
      </c>
    </row>
    <row r="29" spans="1:21" ht="15" x14ac:dyDescent="0.35">
      <c r="A29" s="60">
        <v>349</v>
      </c>
      <c r="B29" s="60" t="s">
        <v>167</v>
      </c>
      <c r="C29" s="10" t="s">
        <v>382</v>
      </c>
      <c r="D29" s="10"/>
      <c r="E29" s="10"/>
      <c r="F29" s="10" t="s">
        <v>382</v>
      </c>
      <c r="G29" s="126">
        <v>3200128</v>
      </c>
      <c r="H29" s="127" t="s">
        <v>446</v>
      </c>
      <c r="I29" s="62"/>
      <c r="J29" s="60">
        <v>4200106</v>
      </c>
      <c r="K29" s="60" t="s">
        <v>447</v>
      </c>
      <c r="L29" s="60" t="s">
        <v>382</v>
      </c>
      <c r="M29" s="52">
        <v>28</v>
      </c>
      <c r="N29" s="60" t="s">
        <v>448</v>
      </c>
      <c r="O29" s="10" t="s">
        <v>382</v>
      </c>
      <c r="P29" s="12"/>
      <c r="Q29" s="12"/>
      <c r="R29" s="12"/>
      <c r="S29" t="str">
        <f t="shared" si="0"/>
        <v>大光保育園</v>
      </c>
      <c r="T29">
        <f t="shared" si="1"/>
        <v>349</v>
      </c>
      <c r="U29">
        <v>2</v>
      </c>
    </row>
    <row r="30" spans="1:21" ht="15" x14ac:dyDescent="0.35">
      <c r="A30" s="60">
        <v>352</v>
      </c>
      <c r="B30" s="60" t="s">
        <v>168</v>
      </c>
      <c r="C30" s="10" t="s">
        <v>382</v>
      </c>
      <c r="D30" s="10"/>
      <c r="E30" s="10"/>
      <c r="F30" s="10" t="s">
        <v>382</v>
      </c>
      <c r="G30" s="126">
        <v>3200129</v>
      </c>
      <c r="H30" s="127" t="s">
        <v>449</v>
      </c>
      <c r="I30" s="60" t="s">
        <v>382</v>
      </c>
      <c r="J30" s="60">
        <v>4200107</v>
      </c>
      <c r="K30" s="60" t="s">
        <v>239</v>
      </c>
      <c r="L30" s="60" t="s">
        <v>382</v>
      </c>
      <c r="M30" s="52">
        <v>29</v>
      </c>
      <c r="N30" s="60" t="s">
        <v>450</v>
      </c>
      <c r="O30" s="10" t="s">
        <v>382</v>
      </c>
      <c r="P30" s="12"/>
      <c r="Q30" s="12"/>
      <c r="R30" s="12"/>
      <c r="S30" t="str">
        <f t="shared" si="0"/>
        <v>光輪保育園</v>
      </c>
      <c r="T30">
        <f t="shared" si="1"/>
        <v>352</v>
      </c>
      <c r="U30">
        <v>2</v>
      </c>
    </row>
    <row r="31" spans="1:21" ht="15" x14ac:dyDescent="0.35">
      <c r="A31" s="60">
        <v>353</v>
      </c>
      <c r="B31" s="60" t="s">
        <v>169</v>
      </c>
      <c r="C31" s="10" t="s">
        <v>382</v>
      </c>
      <c r="D31" s="10"/>
      <c r="E31" s="10"/>
      <c r="F31" s="10" t="s">
        <v>382</v>
      </c>
      <c r="G31" s="126">
        <v>3200130</v>
      </c>
      <c r="H31" s="127" t="s">
        <v>451</v>
      </c>
      <c r="I31" s="60" t="s">
        <v>382</v>
      </c>
      <c r="J31" s="60">
        <v>4200108</v>
      </c>
      <c r="K31" s="60" t="s">
        <v>240</v>
      </c>
      <c r="L31" s="60" t="s">
        <v>382</v>
      </c>
      <c r="M31" s="52">
        <v>30</v>
      </c>
      <c r="N31" s="60" t="s">
        <v>452</v>
      </c>
      <c r="O31" s="10" t="s">
        <v>382</v>
      </c>
      <c r="P31" s="12"/>
      <c r="Q31" s="12"/>
      <c r="R31" s="12"/>
      <c r="S31" t="str">
        <f t="shared" si="0"/>
        <v>つくし保育園</v>
      </c>
      <c r="T31">
        <f t="shared" si="1"/>
        <v>353</v>
      </c>
      <c r="U31">
        <v>2</v>
      </c>
    </row>
    <row r="32" spans="1:21" ht="15" x14ac:dyDescent="0.35">
      <c r="A32" s="60">
        <v>356</v>
      </c>
      <c r="B32" s="60" t="s">
        <v>170</v>
      </c>
      <c r="C32" s="10" t="s">
        <v>382</v>
      </c>
      <c r="D32" s="10"/>
      <c r="E32" s="10"/>
      <c r="F32" s="10" t="s">
        <v>382</v>
      </c>
      <c r="G32" s="126">
        <v>3200131</v>
      </c>
      <c r="H32" s="127" t="s">
        <v>453</v>
      </c>
      <c r="I32" s="60" t="s">
        <v>382</v>
      </c>
      <c r="J32" s="60">
        <v>4200109</v>
      </c>
      <c r="K32" s="60" t="s">
        <v>336</v>
      </c>
      <c r="L32" s="60" t="s">
        <v>382</v>
      </c>
      <c r="M32" s="52">
        <v>31</v>
      </c>
      <c r="N32" s="60" t="s">
        <v>454</v>
      </c>
      <c r="O32" s="10" t="s">
        <v>382</v>
      </c>
      <c r="P32" s="12"/>
      <c r="Q32" s="12"/>
      <c r="R32" s="12"/>
      <c r="S32" t="str">
        <f t="shared" si="0"/>
        <v>やまびこ保育園</v>
      </c>
      <c r="T32">
        <f t="shared" si="1"/>
        <v>356</v>
      </c>
      <c r="U32">
        <v>2</v>
      </c>
    </row>
    <row r="33" spans="1:21" ht="15" x14ac:dyDescent="0.35">
      <c r="A33" s="60">
        <v>358</v>
      </c>
      <c r="B33" s="60" t="s">
        <v>171</v>
      </c>
      <c r="C33" s="10" t="s">
        <v>382</v>
      </c>
      <c r="D33" s="10"/>
      <c r="E33" s="10"/>
      <c r="F33" s="10" t="s">
        <v>382</v>
      </c>
      <c r="G33" s="126">
        <v>3200132</v>
      </c>
      <c r="H33" s="130" t="s">
        <v>319</v>
      </c>
      <c r="I33" s="60" t="s">
        <v>382</v>
      </c>
      <c r="J33" s="60">
        <v>4200110</v>
      </c>
      <c r="K33" s="60" t="s">
        <v>241</v>
      </c>
      <c r="L33" s="60" t="s">
        <v>382</v>
      </c>
      <c r="M33" s="52">
        <v>32</v>
      </c>
      <c r="N33" s="60" t="s">
        <v>455</v>
      </c>
      <c r="O33" s="10" t="s">
        <v>382</v>
      </c>
      <c r="P33" s="12"/>
      <c r="Q33" s="12"/>
      <c r="R33" s="12"/>
      <c r="S33" t="str">
        <f t="shared" si="0"/>
        <v>こまどり保育園</v>
      </c>
      <c r="T33">
        <f t="shared" si="1"/>
        <v>358</v>
      </c>
      <c r="U33">
        <v>2</v>
      </c>
    </row>
    <row r="34" spans="1:21" ht="15" x14ac:dyDescent="0.35">
      <c r="A34" s="60">
        <v>359</v>
      </c>
      <c r="B34" s="60" t="s">
        <v>172</v>
      </c>
      <c r="C34" s="10" t="s">
        <v>382</v>
      </c>
      <c r="D34" s="10"/>
      <c r="E34" s="10"/>
      <c r="F34" s="10" t="s">
        <v>382</v>
      </c>
      <c r="G34" s="126">
        <v>3200133</v>
      </c>
      <c r="H34" s="130" t="s">
        <v>320</v>
      </c>
      <c r="I34" s="60" t="s">
        <v>382</v>
      </c>
      <c r="J34" s="60">
        <v>4200111</v>
      </c>
      <c r="K34" s="60" t="s">
        <v>242</v>
      </c>
      <c r="L34" s="60" t="s">
        <v>382</v>
      </c>
      <c r="M34" s="52">
        <v>33</v>
      </c>
      <c r="N34" s="60" t="s">
        <v>456</v>
      </c>
      <c r="O34" s="10" t="s">
        <v>382</v>
      </c>
      <c r="P34" s="12"/>
      <c r="Q34" s="12"/>
      <c r="R34" s="12"/>
      <c r="S34" t="str">
        <f t="shared" si="0"/>
        <v>むつみ保育園</v>
      </c>
      <c r="T34">
        <f t="shared" si="1"/>
        <v>359</v>
      </c>
      <c r="U34">
        <v>2</v>
      </c>
    </row>
    <row r="35" spans="1:21" ht="15" x14ac:dyDescent="0.35">
      <c r="A35" s="60">
        <v>361</v>
      </c>
      <c r="B35" s="60" t="s">
        <v>173</v>
      </c>
      <c r="C35" s="10" t="s">
        <v>382</v>
      </c>
      <c r="D35" s="10"/>
      <c r="E35" s="10"/>
      <c r="F35" s="10" t="s">
        <v>382</v>
      </c>
      <c r="G35" s="126">
        <v>3200134</v>
      </c>
      <c r="H35" s="130" t="s">
        <v>321</v>
      </c>
      <c r="I35" s="60" t="s">
        <v>382</v>
      </c>
      <c r="J35" s="60">
        <v>4200112</v>
      </c>
      <c r="K35" s="60" t="s">
        <v>243</v>
      </c>
      <c r="L35" s="60" t="s">
        <v>382</v>
      </c>
      <c r="M35" s="52">
        <v>34</v>
      </c>
      <c r="N35" s="60" t="s">
        <v>457</v>
      </c>
      <c r="O35" s="10" t="s">
        <v>382</v>
      </c>
      <c r="P35" s="12"/>
      <c r="Q35" s="12"/>
      <c r="R35" s="12"/>
      <c r="S35" t="str">
        <f t="shared" si="0"/>
        <v>さくらぎ保育園</v>
      </c>
      <c r="T35">
        <f t="shared" si="1"/>
        <v>361</v>
      </c>
      <c r="U35">
        <v>2</v>
      </c>
    </row>
    <row r="36" spans="1:21" ht="15" x14ac:dyDescent="0.35">
      <c r="A36" s="60">
        <v>366</v>
      </c>
      <c r="B36" s="60" t="s">
        <v>344</v>
      </c>
      <c r="C36" s="10" t="s">
        <v>382</v>
      </c>
      <c r="D36" s="10"/>
      <c r="E36" s="10"/>
      <c r="F36" s="10" t="s">
        <v>382</v>
      </c>
      <c r="G36" s="126">
        <v>3200135</v>
      </c>
      <c r="H36" s="129" t="s">
        <v>205</v>
      </c>
      <c r="I36" s="60" t="s">
        <v>382</v>
      </c>
      <c r="J36" s="60">
        <v>4200113</v>
      </c>
      <c r="K36" s="60" t="s">
        <v>244</v>
      </c>
      <c r="L36" s="60" t="s">
        <v>382</v>
      </c>
      <c r="M36" s="52">
        <v>35</v>
      </c>
      <c r="N36" s="60" t="s">
        <v>458</v>
      </c>
      <c r="O36" s="10" t="s">
        <v>382</v>
      </c>
      <c r="P36" s="12"/>
      <c r="Q36" s="12"/>
      <c r="R36" s="12"/>
      <c r="S36" t="str">
        <f t="shared" si="0"/>
        <v>さつきヶ丘保育園</v>
      </c>
      <c r="T36">
        <f t="shared" si="1"/>
        <v>366</v>
      </c>
      <c r="U36">
        <v>2</v>
      </c>
    </row>
    <row r="37" spans="1:21" ht="15" x14ac:dyDescent="0.35">
      <c r="A37" s="60">
        <v>368</v>
      </c>
      <c r="B37" s="60" t="s">
        <v>174</v>
      </c>
      <c r="C37" s="10" t="s">
        <v>382</v>
      </c>
      <c r="D37" s="10"/>
      <c r="E37" s="10"/>
      <c r="F37" s="10" t="s">
        <v>382</v>
      </c>
      <c r="G37" s="126">
        <v>3200136</v>
      </c>
      <c r="H37" s="129" t="s">
        <v>206</v>
      </c>
      <c r="I37" s="60" t="s">
        <v>382</v>
      </c>
      <c r="J37" s="60">
        <v>4200114</v>
      </c>
      <c r="K37" s="60" t="s">
        <v>245</v>
      </c>
      <c r="L37" s="60" t="s">
        <v>382</v>
      </c>
      <c r="M37" s="52">
        <v>36</v>
      </c>
      <c r="N37" s="60" t="s">
        <v>459</v>
      </c>
      <c r="O37" s="10" t="s">
        <v>382</v>
      </c>
      <c r="P37" s="12"/>
      <c r="Q37" s="12"/>
      <c r="R37" s="12"/>
      <c r="S37" t="str">
        <f t="shared" si="0"/>
        <v>熊本すみれ保育園</v>
      </c>
      <c r="T37">
        <f t="shared" si="1"/>
        <v>368</v>
      </c>
      <c r="U37">
        <v>2</v>
      </c>
    </row>
    <row r="38" spans="1:21" ht="15" x14ac:dyDescent="0.35">
      <c r="A38" s="60">
        <v>373</v>
      </c>
      <c r="B38" s="60" t="s">
        <v>175</v>
      </c>
      <c r="C38" s="10" t="s">
        <v>382</v>
      </c>
      <c r="D38" s="10"/>
      <c r="E38" s="10"/>
      <c r="F38" s="10" t="s">
        <v>382</v>
      </c>
      <c r="G38" s="126">
        <v>3200137</v>
      </c>
      <c r="H38" s="129" t="s">
        <v>207</v>
      </c>
      <c r="I38" s="60" t="s">
        <v>382</v>
      </c>
      <c r="J38" s="60">
        <v>4200115</v>
      </c>
      <c r="K38" s="60" t="s">
        <v>246</v>
      </c>
      <c r="L38" s="60" t="s">
        <v>382</v>
      </c>
      <c r="M38" s="52">
        <v>37</v>
      </c>
      <c r="N38" s="60" t="s">
        <v>460</v>
      </c>
      <c r="O38" s="10" t="s">
        <v>382</v>
      </c>
      <c r="P38" s="12"/>
      <c r="Q38" s="12"/>
      <c r="R38" s="12"/>
      <c r="S38" t="str">
        <f t="shared" si="0"/>
        <v>熊本日の出保育園</v>
      </c>
      <c r="T38">
        <f t="shared" si="1"/>
        <v>373</v>
      </c>
      <c r="U38">
        <v>2</v>
      </c>
    </row>
    <row r="39" spans="1:21" ht="15" x14ac:dyDescent="0.35">
      <c r="A39" s="60">
        <v>382</v>
      </c>
      <c r="B39" s="60" t="s">
        <v>176</v>
      </c>
      <c r="C39" s="10" t="s">
        <v>382</v>
      </c>
      <c r="D39" s="10"/>
      <c r="E39" s="10"/>
      <c r="F39" s="10" t="s">
        <v>382</v>
      </c>
      <c r="G39" s="126">
        <v>3200138</v>
      </c>
      <c r="H39" s="129" t="s">
        <v>208</v>
      </c>
      <c r="I39" s="60" t="s">
        <v>382</v>
      </c>
      <c r="J39" s="60">
        <v>4200117</v>
      </c>
      <c r="K39" s="60" t="s">
        <v>247</v>
      </c>
      <c r="L39" s="60" t="s">
        <v>382</v>
      </c>
      <c r="M39" s="52">
        <v>38</v>
      </c>
      <c r="N39" s="60" t="s">
        <v>461</v>
      </c>
      <c r="O39" s="10" t="s">
        <v>382</v>
      </c>
      <c r="P39" s="12"/>
      <c r="Q39" s="12"/>
      <c r="R39" s="12"/>
      <c r="S39" t="str">
        <f t="shared" si="0"/>
        <v>あゆみ保育園</v>
      </c>
      <c r="T39">
        <f t="shared" si="1"/>
        <v>382</v>
      </c>
      <c r="U39">
        <v>2</v>
      </c>
    </row>
    <row r="40" spans="1:21" ht="15" x14ac:dyDescent="0.35">
      <c r="A40" s="60">
        <v>389</v>
      </c>
      <c r="B40" s="60" t="s">
        <v>177</v>
      </c>
      <c r="C40" s="10" t="s">
        <v>382</v>
      </c>
      <c r="D40" s="10"/>
      <c r="E40" s="10"/>
      <c r="F40" s="10" t="s">
        <v>382</v>
      </c>
      <c r="G40" s="126">
        <v>3200139</v>
      </c>
      <c r="H40" s="130" t="s">
        <v>209</v>
      </c>
      <c r="I40" s="60" t="s">
        <v>382</v>
      </c>
      <c r="J40" s="60">
        <v>4200119</v>
      </c>
      <c r="K40" s="60" t="s">
        <v>248</v>
      </c>
      <c r="L40" s="60" t="s">
        <v>382</v>
      </c>
      <c r="M40" s="52">
        <v>39</v>
      </c>
      <c r="N40" s="60" t="s">
        <v>462</v>
      </c>
      <c r="O40" s="10" t="s">
        <v>382</v>
      </c>
      <c r="P40" s="12"/>
      <c r="Q40" s="12"/>
      <c r="R40" s="12"/>
      <c r="S40" t="str">
        <f t="shared" si="0"/>
        <v>にれのき保育園</v>
      </c>
      <c r="T40">
        <f t="shared" si="1"/>
        <v>389</v>
      </c>
      <c r="U40">
        <v>2</v>
      </c>
    </row>
    <row r="41" spans="1:21" ht="15" x14ac:dyDescent="0.35">
      <c r="A41" s="60">
        <v>391</v>
      </c>
      <c r="B41" s="60" t="s">
        <v>178</v>
      </c>
      <c r="C41" s="10" t="s">
        <v>382</v>
      </c>
      <c r="D41" s="10"/>
      <c r="E41" s="10"/>
      <c r="F41" s="10" t="s">
        <v>382</v>
      </c>
      <c r="G41" s="126">
        <v>3200140</v>
      </c>
      <c r="H41" s="130" t="s">
        <v>210</v>
      </c>
      <c r="I41" s="60" t="s">
        <v>382</v>
      </c>
      <c r="J41" s="60">
        <v>4200121</v>
      </c>
      <c r="K41" s="60" t="s">
        <v>249</v>
      </c>
      <c r="L41" s="60" t="s">
        <v>382</v>
      </c>
      <c r="M41" s="52">
        <v>40</v>
      </c>
      <c r="N41" s="60" t="s">
        <v>463</v>
      </c>
      <c r="O41" s="10" t="s">
        <v>382</v>
      </c>
      <c r="P41" s="12"/>
      <c r="Q41" s="12"/>
      <c r="R41" s="12"/>
      <c r="S41" t="str">
        <f t="shared" si="0"/>
        <v>リズム幼育園</v>
      </c>
      <c r="T41">
        <f t="shared" si="1"/>
        <v>391</v>
      </c>
      <c r="U41">
        <v>2</v>
      </c>
    </row>
    <row r="42" spans="1:21" ht="15" x14ac:dyDescent="0.35">
      <c r="A42" s="60">
        <v>393</v>
      </c>
      <c r="B42" s="60" t="s">
        <v>179</v>
      </c>
      <c r="C42" s="10" t="s">
        <v>382</v>
      </c>
      <c r="D42" s="10"/>
      <c r="E42" s="10"/>
      <c r="F42" s="10" t="s">
        <v>382</v>
      </c>
      <c r="G42" s="126">
        <v>3200141</v>
      </c>
      <c r="H42" s="129" t="s">
        <v>211</v>
      </c>
      <c r="I42" s="60" t="s">
        <v>382</v>
      </c>
      <c r="J42" s="60">
        <v>4200165</v>
      </c>
      <c r="K42" s="60" t="s">
        <v>464</v>
      </c>
      <c r="L42" s="60" t="s">
        <v>382</v>
      </c>
      <c r="M42" s="52">
        <v>41</v>
      </c>
      <c r="N42" s="60" t="s">
        <v>465</v>
      </c>
      <c r="O42" s="10" t="s">
        <v>382</v>
      </c>
      <c r="P42" s="12"/>
      <c r="Q42" s="12"/>
      <c r="R42" s="12"/>
      <c r="S42" t="str">
        <f t="shared" si="0"/>
        <v>月出保育園</v>
      </c>
      <c r="T42">
        <f t="shared" si="1"/>
        <v>393</v>
      </c>
      <c r="U42">
        <v>2</v>
      </c>
    </row>
    <row r="43" spans="1:21" ht="15" x14ac:dyDescent="0.35">
      <c r="A43" s="60">
        <v>396</v>
      </c>
      <c r="B43" s="60" t="s">
        <v>180</v>
      </c>
      <c r="C43" s="10" t="s">
        <v>382</v>
      </c>
      <c r="D43" s="10"/>
      <c r="E43" s="10"/>
      <c r="F43" s="10" t="s">
        <v>382</v>
      </c>
      <c r="G43" s="126">
        <v>3200142</v>
      </c>
      <c r="H43" s="129" t="s">
        <v>212</v>
      </c>
      <c r="I43" s="60" t="s">
        <v>382</v>
      </c>
      <c r="J43" s="60">
        <v>4200166</v>
      </c>
      <c r="K43" s="60" t="s">
        <v>466</v>
      </c>
      <c r="L43" s="60" t="s">
        <v>382</v>
      </c>
      <c r="M43" s="52">
        <v>42</v>
      </c>
      <c r="N43" s="60" t="s">
        <v>467</v>
      </c>
      <c r="O43" s="10" t="s">
        <v>382</v>
      </c>
      <c r="P43" s="12"/>
      <c r="Q43" s="12"/>
      <c r="R43" s="12"/>
      <c r="S43" t="str">
        <f t="shared" si="0"/>
        <v>北部中央保育園</v>
      </c>
      <c r="T43">
        <f t="shared" si="1"/>
        <v>396</v>
      </c>
      <c r="U43">
        <v>2</v>
      </c>
    </row>
    <row r="44" spans="1:21" ht="15" x14ac:dyDescent="0.35">
      <c r="A44" s="60">
        <v>399</v>
      </c>
      <c r="B44" s="60" t="s">
        <v>181</v>
      </c>
      <c r="C44" s="10" t="s">
        <v>382</v>
      </c>
      <c r="D44" s="10"/>
      <c r="E44" s="10"/>
      <c r="F44" s="10" t="s">
        <v>382</v>
      </c>
      <c r="G44" s="126">
        <v>3200143</v>
      </c>
      <c r="H44" s="130" t="s">
        <v>213</v>
      </c>
      <c r="I44" s="60" t="s">
        <v>382</v>
      </c>
      <c r="J44" s="60">
        <v>4200167</v>
      </c>
      <c r="K44" s="60" t="s">
        <v>468</v>
      </c>
      <c r="L44" s="60" t="s">
        <v>382</v>
      </c>
      <c r="M44" s="52">
        <v>43</v>
      </c>
      <c r="N44" s="60" t="s">
        <v>469</v>
      </c>
      <c r="O44" s="10" t="s">
        <v>382</v>
      </c>
      <c r="P44" s="12"/>
      <c r="Q44" s="12"/>
      <c r="R44" s="12"/>
      <c r="S44" t="str">
        <f t="shared" si="0"/>
        <v>たちばな保育園</v>
      </c>
      <c r="T44">
        <f t="shared" si="1"/>
        <v>399</v>
      </c>
      <c r="U44">
        <v>2</v>
      </c>
    </row>
    <row r="45" spans="1:21" ht="15" x14ac:dyDescent="0.35">
      <c r="A45" s="60">
        <v>401</v>
      </c>
      <c r="B45" s="60" t="s">
        <v>182</v>
      </c>
      <c r="C45" s="10" t="s">
        <v>382</v>
      </c>
      <c r="D45" s="10"/>
      <c r="E45" s="10"/>
      <c r="F45" s="10" t="s">
        <v>382</v>
      </c>
      <c r="G45" s="126">
        <v>3200144</v>
      </c>
      <c r="H45" s="130" t="s">
        <v>214</v>
      </c>
      <c r="I45" s="60" t="s">
        <v>382</v>
      </c>
      <c r="J45" s="60">
        <v>4200168</v>
      </c>
      <c r="K45" s="60" t="s">
        <v>470</v>
      </c>
      <c r="L45" s="60" t="s">
        <v>382</v>
      </c>
      <c r="M45" s="52">
        <v>44</v>
      </c>
      <c r="N45" s="60" t="s">
        <v>471</v>
      </c>
      <c r="O45" s="10" t="s">
        <v>382</v>
      </c>
      <c r="P45" s="12"/>
      <c r="Q45" s="12"/>
      <c r="R45" s="12"/>
      <c r="S45" t="str">
        <f t="shared" si="0"/>
        <v>畠口みのり保育園</v>
      </c>
      <c r="T45">
        <f t="shared" si="1"/>
        <v>401</v>
      </c>
      <c r="U45">
        <v>2</v>
      </c>
    </row>
    <row r="46" spans="1:21" ht="15" x14ac:dyDescent="0.35">
      <c r="A46" s="60">
        <v>402</v>
      </c>
      <c r="B46" s="60" t="s">
        <v>183</v>
      </c>
      <c r="C46" s="10" t="s">
        <v>382</v>
      </c>
      <c r="D46" s="10"/>
      <c r="E46" s="10"/>
      <c r="F46" s="10" t="s">
        <v>382</v>
      </c>
      <c r="G46" s="126">
        <v>3200145</v>
      </c>
      <c r="H46" s="130" t="s">
        <v>215</v>
      </c>
      <c r="I46" s="60" t="s">
        <v>382</v>
      </c>
      <c r="J46" s="60">
        <v>4200169</v>
      </c>
      <c r="K46" s="60" t="s">
        <v>472</v>
      </c>
      <c r="L46" s="60" t="s">
        <v>382</v>
      </c>
      <c r="M46" s="52">
        <v>46</v>
      </c>
      <c r="N46" s="60" t="s">
        <v>473</v>
      </c>
      <c r="O46" s="10" t="s">
        <v>382</v>
      </c>
      <c r="P46" s="12"/>
      <c r="Q46" s="12"/>
      <c r="R46" s="12"/>
      <c r="S46" t="str">
        <f t="shared" si="0"/>
        <v>熊本藤富保育園</v>
      </c>
      <c r="T46">
        <f t="shared" si="1"/>
        <v>402</v>
      </c>
      <c r="U46">
        <v>2</v>
      </c>
    </row>
    <row r="47" spans="1:21" ht="15" x14ac:dyDescent="0.35">
      <c r="A47" s="60">
        <v>403</v>
      </c>
      <c r="B47" s="60" t="s">
        <v>184</v>
      </c>
      <c r="C47" s="10" t="s">
        <v>382</v>
      </c>
      <c r="D47" s="10"/>
      <c r="E47" s="10"/>
      <c r="F47" s="10" t="s">
        <v>382</v>
      </c>
      <c r="G47" s="126">
        <v>3200146</v>
      </c>
      <c r="H47" s="129" t="s">
        <v>216</v>
      </c>
      <c r="I47" s="60" t="s">
        <v>382</v>
      </c>
      <c r="J47" s="60">
        <v>4200170</v>
      </c>
      <c r="K47" s="60" t="s">
        <v>474</v>
      </c>
      <c r="L47" s="60" t="s">
        <v>382</v>
      </c>
      <c r="M47" s="52">
        <v>47</v>
      </c>
      <c r="N47" s="60" t="s">
        <v>475</v>
      </c>
      <c r="O47" s="10" t="s">
        <v>382</v>
      </c>
      <c r="P47" s="12"/>
      <c r="Q47" s="12"/>
      <c r="R47" s="12"/>
      <c r="S47" t="str">
        <f t="shared" si="0"/>
        <v>リリー保育園</v>
      </c>
      <c r="T47">
        <f t="shared" si="1"/>
        <v>403</v>
      </c>
      <c r="U47">
        <v>2</v>
      </c>
    </row>
    <row r="48" spans="1:21" ht="15" x14ac:dyDescent="0.35">
      <c r="A48" s="60">
        <v>404</v>
      </c>
      <c r="B48" s="60" t="s">
        <v>185</v>
      </c>
      <c r="C48" s="10" t="s">
        <v>382</v>
      </c>
      <c r="D48" s="10"/>
      <c r="E48" s="10"/>
      <c r="F48" s="10" t="s">
        <v>382</v>
      </c>
      <c r="G48" s="126">
        <v>3200149</v>
      </c>
      <c r="H48" s="128" t="s">
        <v>322</v>
      </c>
      <c r="I48" s="60" t="s">
        <v>382</v>
      </c>
      <c r="J48" s="60">
        <v>4200171</v>
      </c>
      <c r="K48" s="60" t="s">
        <v>476</v>
      </c>
      <c r="L48" s="60" t="s">
        <v>382</v>
      </c>
      <c r="M48" s="52">
        <v>48</v>
      </c>
      <c r="N48" s="60" t="s">
        <v>477</v>
      </c>
      <c r="O48" s="10" t="s">
        <v>382</v>
      </c>
      <c r="P48" s="12"/>
      <c r="Q48" s="12"/>
      <c r="R48" s="12"/>
      <c r="S48" t="str">
        <f t="shared" si="0"/>
        <v>飽田東保育園</v>
      </c>
      <c r="T48">
        <f t="shared" si="1"/>
        <v>404</v>
      </c>
      <c r="U48">
        <v>2</v>
      </c>
    </row>
    <row r="49" spans="1:21" ht="15" x14ac:dyDescent="0.35">
      <c r="A49" s="60">
        <v>406</v>
      </c>
      <c r="B49" s="60" t="s">
        <v>186</v>
      </c>
      <c r="C49" s="10" t="s">
        <v>382</v>
      </c>
      <c r="D49" s="10"/>
      <c r="E49" s="10"/>
      <c r="F49" s="10" t="s">
        <v>382</v>
      </c>
      <c r="G49" s="126">
        <v>3200150</v>
      </c>
      <c r="H49" s="129" t="s">
        <v>478</v>
      </c>
      <c r="I49" s="60" t="s">
        <v>382</v>
      </c>
      <c r="J49" s="60">
        <v>4200172</v>
      </c>
      <c r="K49" s="60" t="s">
        <v>479</v>
      </c>
      <c r="L49" s="60" t="s">
        <v>382</v>
      </c>
      <c r="M49" s="52">
        <v>49</v>
      </c>
      <c r="N49" s="60" t="s">
        <v>480</v>
      </c>
      <c r="O49" s="10" t="s">
        <v>382</v>
      </c>
      <c r="P49" s="12"/>
      <c r="Q49" s="12"/>
      <c r="R49" s="12"/>
      <c r="S49" t="str">
        <f t="shared" si="0"/>
        <v>中緑保育園</v>
      </c>
      <c r="T49">
        <f t="shared" si="1"/>
        <v>406</v>
      </c>
      <c r="U49">
        <v>2</v>
      </c>
    </row>
    <row r="50" spans="1:21" ht="15" x14ac:dyDescent="0.35">
      <c r="A50" s="60">
        <v>407</v>
      </c>
      <c r="B50" s="60" t="s">
        <v>187</v>
      </c>
      <c r="C50" s="10" t="s">
        <v>382</v>
      </c>
      <c r="D50" s="10"/>
      <c r="E50" s="10"/>
      <c r="F50" s="10" t="s">
        <v>382</v>
      </c>
      <c r="G50" s="126">
        <v>3200151</v>
      </c>
      <c r="H50" s="129" t="s">
        <v>481</v>
      </c>
      <c r="I50" s="60" t="s">
        <v>382</v>
      </c>
      <c r="J50" s="60">
        <v>4200174</v>
      </c>
      <c r="K50" s="60" t="s">
        <v>482</v>
      </c>
      <c r="L50" s="60" t="s">
        <v>382</v>
      </c>
      <c r="M50" s="52">
        <v>50</v>
      </c>
      <c r="N50" s="60" t="s">
        <v>483</v>
      </c>
      <c r="O50" s="10" t="s">
        <v>382</v>
      </c>
      <c r="P50" s="12"/>
      <c r="Q50" s="12"/>
      <c r="R50" s="12"/>
      <c r="S50" t="str">
        <f t="shared" si="0"/>
        <v>銭塘保育園</v>
      </c>
      <c r="T50">
        <f t="shared" si="1"/>
        <v>407</v>
      </c>
      <c r="U50">
        <v>2</v>
      </c>
    </row>
    <row r="51" spans="1:21" ht="15" x14ac:dyDescent="0.35">
      <c r="A51" s="60">
        <v>408</v>
      </c>
      <c r="B51" s="60" t="s">
        <v>188</v>
      </c>
      <c r="C51" s="10" t="s">
        <v>382</v>
      </c>
      <c r="D51" s="10"/>
      <c r="E51" s="10"/>
      <c r="F51" s="10" t="s">
        <v>382</v>
      </c>
      <c r="G51" s="126">
        <v>3200152</v>
      </c>
      <c r="H51" s="127" t="s">
        <v>217</v>
      </c>
      <c r="I51" s="60" t="s">
        <v>382</v>
      </c>
      <c r="J51" s="60">
        <v>4200175</v>
      </c>
      <c r="K51" s="60" t="s">
        <v>484</v>
      </c>
      <c r="L51" s="60" t="s">
        <v>382</v>
      </c>
      <c r="M51" s="52">
        <v>51</v>
      </c>
      <c r="N51" s="60" t="s">
        <v>485</v>
      </c>
      <c r="O51" s="10" t="s">
        <v>382</v>
      </c>
      <c r="P51" s="12"/>
      <c r="Q51" s="12"/>
      <c r="R51" s="12"/>
      <c r="S51" t="str">
        <f t="shared" si="0"/>
        <v>奥古閑保育園</v>
      </c>
      <c r="T51">
        <f t="shared" si="1"/>
        <v>408</v>
      </c>
      <c r="U51">
        <v>2</v>
      </c>
    </row>
    <row r="52" spans="1:21" ht="15" x14ac:dyDescent="0.35">
      <c r="A52" s="60">
        <v>409</v>
      </c>
      <c r="B52" s="60" t="s">
        <v>189</v>
      </c>
      <c r="C52" s="10" t="s">
        <v>382</v>
      </c>
      <c r="D52" s="10"/>
      <c r="E52" s="10"/>
      <c r="F52" s="10" t="s">
        <v>382</v>
      </c>
      <c r="G52" s="126">
        <v>3200153</v>
      </c>
      <c r="H52" s="128" t="s">
        <v>486</v>
      </c>
      <c r="I52" s="60" t="s">
        <v>382</v>
      </c>
      <c r="J52" s="60">
        <v>4200176</v>
      </c>
      <c r="K52" s="60" t="s">
        <v>487</v>
      </c>
      <c r="L52" s="60" t="s">
        <v>382</v>
      </c>
      <c r="M52" s="52">
        <v>52</v>
      </c>
      <c r="N52" s="60" t="s">
        <v>488</v>
      </c>
      <c r="O52" s="10" t="s">
        <v>382</v>
      </c>
      <c r="P52" s="12"/>
      <c r="Q52" s="12"/>
      <c r="R52" s="12"/>
      <c r="S52" t="str">
        <f t="shared" si="0"/>
        <v>海路口保育園</v>
      </c>
      <c r="T52">
        <f t="shared" si="1"/>
        <v>409</v>
      </c>
      <c r="U52">
        <v>2</v>
      </c>
    </row>
    <row r="53" spans="1:21" ht="15" x14ac:dyDescent="0.35">
      <c r="A53" s="60">
        <v>410</v>
      </c>
      <c r="B53" s="60" t="s">
        <v>190</v>
      </c>
      <c r="C53" s="10" t="s">
        <v>382</v>
      </c>
      <c r="D53" s="10"/>
      <c r="E53" s="10"/>
      <c r="F53" s="10" t="s">
        <v>382</v>
      </c>
      <c r="G53" s="126">
        <v>3200154</v>
      </c>
      <c r="H53" s="127" t="s">
        <v>218</v>
      </c>
      <c r="I53" s="60" t="s">
        <v>382</v>
      </c>
      <c r="J53" s="60">
        <v>4200177</v>
      </c>
      <c r="K53" s="60" t="s">
        <v>489</v>
      </c>
      <c r="L53" s="60" t="s">
        <v>382</v>
      </c>
      <c r="M53" s="52">
        <v>53</v>
      </c>
      <c r="N53" s="60" t="s">
        <v>490</v>
      </c>
      <c r="O53" s="10" t="s">
        <v>382</v>
      </c>
      <c r="P53" s="12"/>
      <c r="Q53" s="12"/>
      <c r="R53" s="12"/>
      <c r="S53" t="str">
        <f t="shared" si="0"/>
        <v>川口保育園</v>
      </c>
      <c r="T53">
        <f t="shared" si="1"/>
        <v>410</v>
      </c>
      <c r="U53">
        <v>2</v>
      </c>
    </row>
    <row r="54" spans="1:21" ht="15" x14ac:dyDescent="0.35">
      <c r="A54" s="60">
        <v>415</v>
      </c>
      <c r="B54" s="60" t="s">
        <v>491</v>
      </c>
      <c r="C54" s="10" t="s">
        <v>382</v>
      </c>
      <c r="D54" s="10"/>
      <c r="E54" s="10"/>
      <c r="F54" s="10" t="s">
        <v>382</v>
      </c>
      <c r="G54" s="126">
        <v>3200155</v>
      </c>
      <c r="H54" s="128" t="s">
        <v>323</v>
      </c>
      <c r="I54" s="60" t="s">
        <v>382</v>
      </c>
      <c r="J54" s="60">
        <v>4200178</v>
      </c>
      <c r="K54" s="60" t="s">
        <v>492</v>
      </c>
      <c r="L54" s="60" t="s">
        <v>382</v>
      </c>
      <c r="M54" s="52">
        <v>54</v>
      </c>
      <c r="N54" s="60" t="s">
        <v>493</v>
      </c>
      <c r="O54" s="10" t="s">
        <v>382</v>
      </c>
      <c r="P54" s="12"/>
      <c r="Q54" s="12"/>
      <c r="R54" s="12"/>
      <c r="S54" t="str">
        <f t="shared" si="0"/>
        <v>さくらんぼ保育園</v>
      </c>
      <c r="T54">
        <f t="shared" si="1"/>
        <v>415</v>
      </c>
      <c r="U54">
        <v>2</v>
      </c>
    </row>
    <row r="55" spans="1:21" ht="15" x14ac:dyDescent="0.35">
      <c r="A55" s="60">
        <v>416</v>
      </c>
      <c r="B55" s="60" t="s">
        <v>494</v>
      </c>
      <c r="C55" s="10" t="s">
        <v>382</v>
      </c>
      <c r="D55" s="10"/>
      <c r="E55" s="10"/>
      <c r="F55" s="10" t="s">
        <v>382</v>
      </c>
      <c r="G55" s="126">
        <v>3200156</v>
      </c>
      <c r="H55" s="128" t="s">
        <v>324</v>
      </c>
      <c r="I55" s="60" t="s">
        <v>382</v>
      </c>
      <c r="J55" s="60">
        <v>4200179</v>
      </c>
      <c r="K55" s="60" t="s">
        <v>495</v>
      </c>
      <c r="L55" s="60" t="s">
        <v>382</v>
      </c>
      <c r="M55" s="52">
        <v>55</v>
      </c>
      <c r="N55" s="60" t="s">
        <v>496</v>
      </c>
      <c r="O55" s="10" t="s">
        <v>382</v>
      </c>
      <c r="P55" s="12"/>
      <c r="Q55" s="12"/>
      <c r="R55" s="12"/>
      <c r="S55" t="str">
        <f t="shared" si="0"/>
        <v>水前寺保育園</v>
      </c>
      <c r="T55">
        <f t="shared" si="1"/>
        <v>416</v>
      </c>
      <c r="U55">
        <v>2</v>
      </c>
    </row>
    <row r="56" spans="1:21" ht="15" x14ac:dyDescent="0.35">
      <c r="A56" s="60">
        <v>417</v>
      </c>
      <c r="B56" s="60" t="s">
        <v>497</v>
      </c>
      <c r="C56" s="10" t="s">
        <v>382</v>
      </c>
      <c r="D56" s="10"/>
      <c r="E56" s="10"/>
      <c r="F56" s="10" t="s">
        <v>382</v>
      </c>
      <c r="G56" s="126">
        <v>3200157</v>
      </c>
      <c r="H56" s="128" t="s">
        <v>325</v>
      </c>
      <c r="I56" s="60" t="s">
        <v>382</v>
      </c>
      <c r="J56" s="60">
        <v>4200180</v>
      </c>
      <c r="K56" s="60" t="s">
        <v>498</v>
      </c>
      <c r="L56" s="60" t="s">
        <v>382</v>
      </c>
      <c r="M56" s="52">
        <v>56</v>
      </c>
      <c r="N56" s="60" t="s">
        <v>499</v>
      </c>
      <c r="O56" s="10" t="s">
        <v>382</v>
      </c>
      <c r="P56" s="12"/>
      <c r="Q56" s="12"/>
      <c r="R56" s="12"/>
      <c r="S56" t="str">
        <f t="shared" si="0"/>
        <v>出水南保育園</v>
      </c>
      <c r="T56">
        <f t="shared" si="1"/>
        <v>417</v>
      </c>
      <c r="U56">
        <v>2</v>
      </c>
    </row>
    <row r="57" spans="1:21" ht="15" x14ac:dyDescent="0.35">
      <c r="A57" s="60">
        <v>420</v>
      </c>
      <c r="B57" s="60" t="s">
        <v>500</v>
      </c>
      <c r="C57" s="10" t="s">
        <v>382</v>
      </c>
      <c r="D57" s="10"/>
      <c r="E57" s="10"/>
      <c r="F57" s="10" t="s">
        <v>382</v>
      </c>
      <c r="G57" s="126">
        <v>3200158</v>
      </c>
      <c r="H57" s="127" t="s">
        <v>219</v>
      </c>
      <c r="I57" s="60" t="s">
        <v>382</v>
      </c>
      <c r="J57" s="60">
        <v>4200181</v>
      </c>
      <c r="K57" s="60" t="s">
        <v>250</v>
      </c>
      <c r="L57" s="60" t="s">
        <v>382</v>
      </c>
      <c r="M57" s="52">
        <v>57</v>
      </c>
      <c r="N57" s="60" t="s">
        <v>501</v>
      </c>
      <c r="O57" s="10" t="s">
        <v>382</v>
      </c>
      <c r="P57" s="12"/>
      <c r="Q57" s="12"/>
      <c r="R57" s="12"/>
      <c r="S57" t="str">
        <f t="shared" si="0"/>
        <v>雁回まこと保育園</v>
      </c>
      <c r="T57">
        <f t="shared" si="1"/>
        <v>420</v>
      </c>
      <c r="U57">
        <v>2</v>
      </c>
    </row>
    <row r="58" spans="1:21" ht="15" x14ac:dyDescent="0.35">
      <c r="A58" s="60">
        <v>421</v>
      </c>
      <c r="B58" s="60" t="s">
        <v>502</v>
      </c>
      <c r="C58" s="10" t="s">
        <v>382</v>
      </c>
      <c r="D58" s="10"/>
      <c r="E58" s="10"/>
      <c r="F58" s="10" t="s">
        <v>382</v>
      </c>
      <c r="G58" s="126">
        <v>3200159</v>
      </c>
      <c r="H58" s="127" t="s">
        <v>220</v>
      </c>
      <c r="I58" s="60" t="s">
        <v>382</v>
      </c>
      <c r="J58" s="60">
        <v>4200182</v>
      </c>
      <c r="K58" s="60" t="s">
        <v>503</v>
      </c>
      <c r="L58" s="60" t="s">
        <v>382</v>
      </c>
      <c r="M58" s="52">
        <v>58</v>
      </c>
      <c r="N58" s="60" t="s">
        <v>504</v>
      </c>
      <c r="O58" s="10" t="s">
        <v>382</v>
      </c>
      <c r="P58" s="12"/>
      <c r="Q58" s="12"/>
      <c r="R58" s="12"/>
      <c r="S58" t="str">
        <f t="shared" si="0"/>
        <v>田原児童園</v>
      </c>
      <c r="T58">
        <f t="shared" si="1"/>
        <v>421</v>
      </c>
      <c r="U58">
        <v>2</v>
      </c>
    </row>
    <row r="59" spans="1:21" ht="15" x14ac:dyDescent="0.35">
      <c r="A59" s="60">
        <v>426</v>
      </c>
      <c r="B59" s="60" t="s">
        <v>505</v>
      </c>
      <c r="C59" s="10" t="s">
        <v>382</v>
      </c>
      <c r="D59" s="10"/>
      <c r="E59" s="10"/>
      <c r="F59" s="10" t="s">
        <v>382</v>
      </c>
      <c r="G59" s="126">
        <v>3200160</v>
      </c>
      <c r="H59" s="127" t="s">
        <v>221</v>
      </c>
      <c r="I59" s="60" t="s">
        <v>382</v>
      </c>
      <c r="J59" s="60">
        <v>4200183</v>
      </c>
      <c r="K59" s="60" t="s">
        <v>251</v>
      </c>
      <c r="L59" s="60" t="s">
        <v>382</v>
      </c>
      <c r="M59" s="52">
        <v>59</v>
      </c>
      <c r="N59" s="60" t="s">
        <v>506</v>
      </c>
      <c r="O59" s="10" t="s">
        <v>382</v>
      </c>
      <c r="P59" s="12"/>
      <c r="Q59" s="12"/>
      <c r="R59" s="12"/>
      <c r="S59" t="str">
        <f t="shared" si="0"/>
        <v>大和保育園</v>
      </c>
      <c r="T59">
        <f t="shared" si="1"/>
        <v>426</v>
      </c>
      <c r="U59">
        <v>2</v>
      </c>
    </row>
    <row r="60" spans="1:21" ht="15" x14ac:dyDescent="0.35">
      <c r="A60" s="60">
        <v>428</v>
      </c>
      <c r="B60" s="60" t="s">
        <v>507</v>
      </c>
      <c r="C60" s="10" t="s">
        <v>382</v>
      </c>
      <c r="D60" s="10"/>
      <c r="E60" s="10"/>
      <c r="F60" s="10" t="s">
        <v>382</v>
      </c>
      <c r="G60" s="126">
        <v>3200193</v>
      </c>
      <c r="H60" s="127" t="s">
        <v>508</v>
      </c>
      <c r="I60" s="60" t="s">
        <v>382</v>
      </c>
      <c r="J60" s="60">
        <v>4200185</v>
      </c>
      <c r="K60" s="60" t="s">
        <v>509</v>
      </c>
      <c r="L60" s="60" t="s">
        <v>382</v>
      </c>
      <c r="M60" s="52">
        <v>60</v>
      </c>
      <c r="N60" s="60" t="s">
        <v>510</v>
      </c>
      <c r="O60" s="10" t="s">
        <v>382</v>
      </c>
      <c r="P60" s="12"/>
      <c r="Q60" s="12"/>
      <c r="R60" s="12"/>
      <c r="S60" t="str">
        <f t="shared" si="0"/>
        <v>城南慈光保育園</v>
      </c>
      <c r="T60">
        <f t="shared" si="1"/>
        <v>428</v>
      </c>
      <c r="U60">
        <v>2</v>
      </c>
    </row>
    <row r="61" spans="1:21" ht="15" x14ac:dyDescent="0.35">
      <c r="A61" s="60">
        <v>429</v>
      </c>
      <c r="B61" s="60" t="s">
        <v>511</v>
      </c>
      <c r="C61" s="10" t="s">
        <v>382</v>
      </c>
      <c r="D61" s="10"/>
      <c r="E61" s="10"/>
      <c r="F61" s="10" t="s">
        <v>382</v>
      </c>
      <c r="G61" s="126">
        <v>3200194</v>
      </c>
      <c r="H61" s="127" t="s">
        <v>512</v>
      </c>
      <c r="I61" s="60" t="s">
        <v>382</v>
      </c>
      <c r="J61" s="60">
        <v>4200186</v>
      </c>
      <c r="K61" s="60" t="s">
        <v>513</v>
      </c>
      <c r="L61" s="60" t="s">
        <v>382</v>
      </c>
      <c r="M61" s="52">
        <v>61</v>
      </c>
      <c r="N61" s="60" t="s">
        <v>514</v>
      </c>
      <c r="O61" s="10" t="s">
        <v>382</v>
      </c>
      <c r="P61" s="12"/>
      <c r="Q61" s="12"/>
      <c r="R61" s="12"/>
      <c r="S61" t="str">
        <f t="shared" si="0"/>
        <v>城南ふたば保育園</v>
      </c>
      <c r="T61">
        <f t="shared" si="1"/>
        <v>429</v>
      </c>
      <c r="U61">
        <v>2</v>
      </c>
    </row>
    <row r="62" spans="1:21" ht="15" x14ac:dyDescent="0.35">
      <c r="A62" s="60">
        <v>431</v>
      </c>
      <c r="B62" s="60" t="s">
        <v>515</v>
      </c>
      <c r="C62" s="10" t="s">
        <v>382</v>
      </c>
      <c r="D62" s="10"/>
      <c r="E62" s="10"/>
      <c r="F62" s="10" t="s">
        <v>382</v>
      </c>
      <c r="G62" s="126">
        <v>3200195</v>
      </c>
      <c r="H62" s="127" t="s">
        <v>516</v>
      </c>
      <c r="I62" s="60" t="s">
        <v>382</v>
      </c>
      <c r="J62" s="60">
        <v>5200049</v>
      </c>
      <c r="K62" s="60" t="s">
        <v>517</v>
      </c>
      <c r="L62" s="60" t="s">
        <v>382</v>
      </c>
      <c r="M62" s="52">
        <v>62</v>
      </c>
      <c r="N62" s="60" t="s">
        <v>518</v>
      </c>
      <c r="O62" s="10" t="s">
        <v>382</v>
      </c>
      <c r="P62" s="12"/>
      <c r="Q62" s="12"/>
      <c r="R62" s="12"/>
      <c r="S62" t="str">
        <f t="shared" si="0"/>
        <v>くすのき保育園</v>
      </c>
      <c r="T62">
        <f t="shared" si="1"/>
        <v>431</v>
      </c>
      <c r="U62">
        <v>2</v>
      </c>
    </row>
    <row r="63" spans="1:21" ht="15" x14ac:dyDescent="0.35">
      <c r="A63" s="60">
        <v>433</v>
      </c>
      <c r="B63" s="60" t="s">
        <v>519</v>
      </c>
      <c r="C63" s="10" t="s">
        <v>382</v>
      </c>
      <c r="D63" s="10"/>
      <c r="E63" s="10"/>
      <c r="F63" s="10" t="s">
        <v>382</v>
      </c>
      <c r="G63" s="126">
        <v>3200196</v>
      </c>
      <c r="H63" s="127" t="s">
        <v>520</v>
      </c>
      <c r="I63" s="60" t="s">
        <v>382</v>
      </c>
      <c r="J63" s="60">
        <v>5200050</v>
      </c>
      <c r="K63" s="60" t="s">
        <v>521</v>
      </c>
      <c r="L63" s="60" t="s">
        <v>382</v>
      </c>
      <c r="M63" s="52">
        <v>63</v>
      </c>
      <c r="N63" s="60" t="s">
        <v>522</v>
      </c>
      <c r="O63" s="10" t="s">
        <v>382</v>
      </c>
      <c r="P63" s="12"/>
      <c r="Q63" s="12"/>
      <c r="R63" s="12"/>
      <c r="S63" t="str">
        <f t="shared" si="0"/>
        <v>城南こばと保育園</v>
      </c>
      <c r="T63">
        <f t="shared" si="1"/>
        <v>433</v>
      </c>
      <c r="U63">
        <v>2</v>
      </c>
    </row>
    <row r="64" spans="1:21" ht="15" x14ac:dyDescent="0.35">
      <c r="A64" s="60">
        <v>120</v>
      </c>
      <c r="B64" s="60" t="s">
        <v>523</v>
      </c>
      <c r="C64" s="10" t="s">
        <v>382</v>
      </c>
      <c r="D64" s="10"/>
      <c r="E64" s="10"/>
      <c r="F64" s="10" t="s">
        <v>382</v>
      </c>
      <c r="G64" s="126">
        <v>3200197</v>
      </c>
      <c r="H64" s="127" t="s">
        <v>524</v>
      </c>
      <c r="I64" s="60" t="s">
        <v>382</v>
      </c>
      <c r="J64" s="60">
        <v>5200084</v>
      </c>
      <c r="K64" s="60" t="s">
        <v>525</v>
      </c>
      <c r="L64" s="60" t="s">
        <v>382</v>
      </c>
      <c r="M64" s="52">
        <v>64</v>
      </c>
      <c r="N64" s="60" t="s">
        <v>526</v>
      </c>
      <c r="O64" s="10" t="s">
        <v>382</v>
      </c>
      <c r="P64" s="12"/>
      <c r="Q64" s="12"/>
      <c r="R64" s="12"/>
      <c r="S64" t="str">
        <f t="shared" si="0"/>
        <v>梶尾保育園</v>
      </c>
      <c r="T64">
        <f t="shared" si="1"/>
        <v>120</v>
      </c>
      <c r="U64">
        <v>2</v>
      </c>
    </row>
    <row r="65" spans="1:21" ht="15" x14ac:dyDescent="0.35">
      <c r="A65" s="60">
        <v>1200026</v>
      </c>
      <c r="B65" s="60" t="s">
        <v>527</v>
      </c>
      <c r="C65" s="10" t="s">
        <v>382</v>
      </c>
      <c r="D65" s="10"/>
      <c r="E65" s="10"/>
      <c r="F65" s="10" t="s">
        <v>382</v>
      </c>
      <c r="G65" s="126">
        <v>3200198</v>
      </c>
      <c r="H65" s="127" t="s">
        <v>528</v>
      </c>
      <c r="I65" s="60" t="s">
        <v>382</v>
      </c>
      <c r="J65" s="60">
        <v>5200085</v>
      </c>
      <c r="K65" s="60" t="s">
        <v>529</v>
      </c>
      <c r="L65" s="60" t="s">
        <v>382</v>
      </c>
      <c r="M65" s="52">
        <v>65</v>
      </c>
      <c r="N65" s="60" t="s">
        <v>530</v>
      </c>
      <c r="O65" s="10" t="s">
        <v>382</v>
      </c>
      <c r="P65" s="12"/>
      <c r="Q65" s="12"/>
      <c r="R65" s="12"/>
      <c r="S65" t="str">
        <f t="shared" si="0"/>
        <v>幼育学園幼光園</v>
      </c>
      <c r="T65">
        <f t="shared" si="1"/>
        <v>1200026</v>
      </c>
      <c r="U65">
        <v>2</v>
      </c>
    </row>
    <row r="66" spans="1:21" ht="15" x14ac:dyDescent="0.35">
      <c r="A66" s="60">
        <v>1200027</v>
      </c>
      <c r="B66" s="60" t="s">
        <v>531</v>
      </c>
      <c r="C66" s="10" t="s">
        <v>382</v>
      </c>
      <c r="D66" s="10"/>
      <c r="E66" s="10"/>
      <c r="F66" s="10" t="s">
        <v>382</v>
      </c>
      <c r="G66" s="126">
        <v>3200199</v>
      </c>
      <c r="H66" s="127" t="s">
        <v>532</v>
      </c>
      <c r="I66" s="60" t="s">
        <v>382</v>
      </c>
      <c r="J66" s="60">
        <v>7200063</v>
      </c>
      <c r="K66" s="60" t="s">
        <v>533</v>
      </c>
      <c r="L66" s="60" t="s">
        <v>382</v>
      </c>
      <c r="M66" s="52">
        <v>66</v>
      </c>
      <c r="N66" s="60" t="s">
        <v>534</v>
      </c>
      <c r="O66" s="10" t="s">
        <v>382</v>
      </c>
      <c r="P66" s="12"/>
      <c r="Q66" s="12"/>
      <c r="R66" s="12"/>
      <c r="S66" t="str">
        <f t="shared" si="0"/>
        <v>美心幼愛園</v>
      </c>
      <c r="T66">
        <f t="shared" si="1"/>
        <v>1200027</v>
      </c>
      <c r="U66">
        <v>2</v>
      </c>
    </row>
    <row r="67" spans="1:21" ht="15" x14ac:dyDescent="0.35">
      <c r="A67" s="60">
        <v>1200028</v>
      </c>
      <c r="B67" s="60" t="s">
        <v>535</v>
      </c>
      <c r="C67" s="10" t="s">
        <v>382</v>
      </c>
      <c r="D67" s="10"/>
      <c r="E67" s="10"/>
      <c r="F67" s="10" t="s">
        <v>382</v>
      </c>
      <c r="G67" s="126">
        <v>3200200</v>
      </c>
      <c r="H67" s="127" t="s">
        <v>346</v>
      </c>
      <c r="I67" s="60" t="s">
        <v>382</v>
      </c>
      <c r="J67" s="60">
        <v>7200064</v>
      </c>
      <c r="K67" s="60" t="s">
        <v>536</v>
      </c>
      <c r="L67" s="60" t="s">
        <v>382</v>
      </c>
      <c r="M67" s="52">
        <v>67</v>
      </c>
      <c r="N67" s="60" t="s">
        <v>537</v>
      </c>
      <c r="O67" s="10" t="s">
        <v>382</v>
      </c>
      <c r="P67" s="12"/>
      <c r="Q67" s="12"/>
      <c r="R67" s="12"/>
      <c r="S67" t="str">
        <f t="shared" ref="S67:S114" si="2">B67</f>
        <v>アイグラン保育園尾ノ上</v>
      </c>
      <c r="T67">
        <f t="shared" ref="T67:T114" si="3">A67</f>
        <v>1200028</v>
      </c>
      <c r="U67">
        <v>2</v>
      </c>
    </row>
    <row r="68" spans="1:21" ht="15" x14ac:dyDescent="0.35">
      <c r="A68" s="60">
        <v>1200029</v>
      </c>
      <c r="B68" s="60" t="s">
        <v>538</v>
      </c>
      <c r="C68" s="10" t="s">
        <v>382</v>
      </c>
      <c r="D68" s="10"/>
      <c r="E68" s="10"/>
      <c r="F68" s="10" t="s">
        <v>382</v>
      </c>
      <c r="G68" s="126">
        <v>3200201</v>
      </c>
      <c r="H68" s="127" t="s">
        <v>539</v>
      </c>
      <c r="I68" s="60" t="s">
        <v>382</v>
      </c>
      <c r="J68" s="60">
        <v>7200069</v>
      </c>
      <c r="K68" s="60" t="s">
        <v>540</v>
      </c>
      <c r="L68" s="60" t="s">
        <v>382</v>
      </c>
      <c r="M68" s="52">
        <v>68</v>
      </c>
      <c r="N68" s="60" t="s">
        <v>541</v>
      </c>
      <c r="O68" s="10" t="s">
        <v>382</v>
      </c>
      <c r="P68" s="12"/>
      <c r="Q68" s="12"/>
      <c r="R68" s="12"/>
      <c r="S68" t="str">
        <f t="shared" si="2"/>
        <v>明星保育園</v>
      </c>
      <c r="T68">
        <f t="shared" si="3"/>
        <v>1200029</v>
      </c>
      <c r="U68">
        <v>2</v>
      </c>
    </row>
    <row r="69" spans="1:21" ht="15" x14ac:dyDescent="0.35">
      <c r="A69" s="60">
        <v>1200083</v>
      </c>
      <c r="B69" s="60" t="s">
        <v>542</v>
      </c>
      <c r="C69" s="10" t="s">
        <v>382</v>
      </c>
      <c r="D69" s="10"/>
      <c r="E69" s="10"/>
      <c r="F69" s="10" t="s">
        <v>382</v>
      </c>
      <c r="G69" s="126">
        <v>3200202</v>
      </c>
      <c r="H69" s="127" t="s">
        <v>543</v>
      </c>
      <c r="I69" s="60" t="s">
        <v>382</v>
      </c>
      <c r="J69" s="60">
        <v>7200087</v>
      </c>
      <c r="K69" s="60" t="s">
        <v>252</v>
      </c>
      <c r="L69" s="60" t="s">
        <v>382</v>
      </c>
      <c r="M69" s="60"/>
      <c r="N69" s="60"/>
      <c r="O69" s="10" t="s">
        <v>382</v>
      </c>
      <c r="P69" s="12"/>
      <c r="Q69" s="12"/>
      <c r="R69" s="12"/>
      <c r="S69" t="str">
        <f t="shared" si="2"/>
        <v>愛育保育園</v>
      </c>
      <c r="T69">
        <f t="shared" si="3"/>
        <v>1200083</v>
      </c>
      <c r="U69">
        <v>2</v>
      </c>
    </row>
    <row r="70" spans="1:21" ht="15" x14ac:dyDescent="0.35">
      <c r="A70" s="60">
        <v>1200124</v>
      </c>
      <c r="B70" s="60" t="s">
        <v>544</v>
      </c>
      <c r="C70" s="10" t="s">
        <v>382</v>
      </c>
      <c r="D70" s="10"/>
      <c r="E70" s="10"/>
      <c r="F70" s="10" t="s">
        <v>382</v>
      </c>
      <c r="G70" s="126">
        <v>3200203</v>
      </c>
      <c r="H70" s="127" t="s">
        <v>222</v>
      </c>
      <c r="I70" s="60" t="s">
        <v>382</v>
      </c>
      <c r="J70" s="60">
        <v>7200092</v>
      </c>
      <c r="K70" s="60" t="s">
        <v>545</v>
      </c>
      <c r="L70" s="60" t="s">
        <v>382</v>
      </c>
      <c r="M70" s="60"/>
      <c r="N70" s="60"/>
      <c r="O70" s="10" t="s">
        <v>382</v>
      </c>
      <c r="P70" s="12"/>
      <c r="Q70" s="12"/>
      <c r="R70" s="12"/>
      <c r="S70" t="str">
        <f t="shared" si="2"/>
        <v>舞原保育園</v>
      </c>
      <c r="T70">
        <f t="shared" si="3"/>
        <v>1200124</v>
      </c>
      <c r="U70">
        <v>2</v>
      </c>
    </row>
    <row r="71" spans="1:21" ht="15" x14ac:dyDescent="0.35">
      <c r="A71" s="60">
        <v>1200147</v>
      </c>
      <c r="B71" s="60" t="s">
        <v>546</v>
      </c>
      <c r="C71" s="10" t="s">
        <v>382</v>
      </c>
      <c r="D71" s="10"/>
      <c r="E71" s="10"/>
      <c r="F71" s="10" t="s">
        <v>382</v>
      </c>
      <c r="G71" s="126">
        <v>3200205</v>
      </c>
      <c r="H71" s="127" t="s">
        <v>223</v>
      </c>
      <c r="I71" s="60" t="s">
        <v>382</v>
      </c>
      <c r="J71" s="60">
        <v>7200103</v>
      </c>
      <c r="K71" s="60" t="s">
        <v>253</v>
      </c>
      <c r="L71" s="60" t="s">
        <v>382</v>
      </c>
      <c r="M71" s="60"/>
      <c r="N71" s="60"/>
      <c r="O71" s="10" t="s">
        <v>382</v>
      </c>
      <c r="P71" s="12"/>
      <c r="Q71" s="12"/>
      <c r="R71" s="12"/>
      <c r="S71" t="str">
        <f t="shared" si="2"/>
        <v>くろかみ保育園</v>
      </c>
      <c r="T71">
        <f t="shared" si="3"/>
        <v>1200147</v>
      </c>
      <c r="U71">
        <v>2</v>
      </c>
    </row>
    <row r="72" spans="1:21" ht="15" x14ac:dyDescent="0.35">
      <c r="A72" s="60"/>
      <c r="B72" s="60"/>
      <c r="C72" s="10" t="s">
        <v>382</v>
      </c>
      <c r="D72" s="10"/>
      <c r="E72" s="10"/>
      <c r="F72" s="10" t="s">
        <v>382</v>
      </c>
      <c r="G72" s="126">
        <v>3200206</v>
      </c>
      <c r="H72" s="127" t="s">
        <v>224</v>
      </c>
      <c r="I72" s="60" t="s">
        <v>382</v>
      </c>
      <c r="J72" s="60">
        <v>7200118</v>
      </c>
      <c r="K72" s="60" t="s">
        <v>254</v>
      </c>
      <c r="L72" s="60" t="s">
        <v>382</v>
      </c>
      <c r="M72" s="60"/>
      <c r="N72" s="60"/>
      <c r="O72" s="10" t="s">
        <v>382</v>
      </c>
      <c r="P72" s="12"/>
      <c r="Q72" s="12"/>
      <c r="R72" s="12"/>
      <c r="S72">
        <f t="shared" si="2"/>
        <v>0</v>
      </c>
      <c r="T72">
        <f t="shared" si="3"/>
        <v>0</v>
      </c>
      <c r="U72">
        <v>2</v>
      </c>
    </row>
    <row r="73" spans="1:21" ht="15" x14ac:dyDescent="0.35">
      <c r="A73" s="60"/>
      <c r="B73" s="60"/>
      <c r="C73" s="10" t="s">
        <v>382</v>
      </c>
      <c r="D73" s="10"/>
      <c r="E73" s="10"/>
      <c r="F73" s="10" t="s">
        <v>382</v>
      </c>
      <c r="G73" s="126">
        <v>3200207</v>
      </c>
      <c r="H73" s="127" t="s">
        <v>225</v>
      </c>
      <c r="I73" s="60" t="s">
        <v>382</v>
      </c>
      <c r="J73" s="60">
        <v>7200120</v>
      </c>
      <c r="K73" s="60" t="s">
        <v>255</v>
      </c>
      <c r="L73" s="60" t="s">
        <v>382</v>
      </c>
      <c r="M73" s="60"/>
      <c r="N73" s="60"/>
      <c r="O73" s="10" t="s">
        <v>382</v>
      </c>
      <c r="P73" s="12"/>
      <c r="Q73" s="12"/>
      <c r="R73" s="12"/>
      <c r="S73">
        <f t="shared" si="2"/>
        <v>0</v>
      </c>
      <c r="T73">
        <f t="shared" si="3"/>
        <v>0</v>
      </c>
      <c r="U73">
        <v>2</v>
      </c>
    </row>
    <row r="74" spans="1:21" ht="15" x14ac:dyDescent="0.35">
      <c r="A74" s="60"/>
      <c r="B74" s="60"/>
      <c r="C74" s="10" t="s">
        <v>382</v>
      </c>
      <c r="D74" s="10"/>
      <c r="E74" s="10"/>
      <c r="F74" s="10" t="s">
        <v>382</v>
      </c>
      <c r="G74" s="126">
        <v>3200208</v>
      </c>
      <c r="H74" s="127" t="s">
        <v>547</v>
      </c>
      <c r="I74" s="60" t="s">
        <v>382</v>
      </c>
      <c r="J74" s="60">
        <v>7200173</v>
      </c>
      <c r="K74" s="60" t="s">
        <v>548</v>
      </c>
      <c r="L74" s="60" t="s">
        <v>382</v>
      </c>
      <c r="M74" s="60"/>
      <c r="N74" s="60"/>
      <c r="O74" s="10" t="s">
        <v>382</v>
      </c>
      <c r="P74" s="12"/>
      <c r="Q74" s="12"/>
      <c r="R74" s="12"/>
      <c r="S74">
        <f t="shared" si="2"/>
        <v>0</v>
      </c>
      <c r="T74">
        <f t="shared" si="3"/>
        <v>0</v>
      </c>
      <c r="U74">
        <v>2</v>
      </c>
    </row>
    <row r="75" spans="1:21" ht="15" x14ac:dyDescent="0.35">
      <c r="A75" s="60"/>
      <c r="B75" s="60"/>
      <c r="C75" s="10" t="s">
        <v>382</v>
      </c>
      <c r="D75" s="10"/>
      <c r="E75" s="10"/>
      <c r="F75" s="10" t="s">
        <v>382</v>
      </c>
      <c r="G75" s="126">
        <v>3200209</v>
      </c>
      <c r="H75" s="127" t="s">
        <v>326</v>
      </c>
      <c r="I75" s="60" t="s">
        <v>382</v>
      </c>
      <c r="J75" s="60"/>
      <c r="K75" s="60"/>
      <c r="L75" s="60" t="s">
        <v>382</v>
      </c>
      <c r="M75" s="60"/>
      <c r="N75" s="60"/>
      <c r="O75" s="10" t="s">
        <v>382</v>
      </c>
      <c r="P75" s="12"/>
      <c r="Q75" s="12"/>
      <c r="R75" s="12"/>
      <c r="S75">
        <f t="shared" si="2"/>
        <v>0</v>
      </c>
      <c r="T75">
        <f t="shared" si="3"/>
        <v>0</v>
      </c>
      <c r="U75">
        <v>2</v>
      </c>
    </row>
    <row r="76" spans="1:21" ht="15" x14ac:dyDescent="0.35">
      <c r="A76" s="60"/>
      <c r="B76" s="60"/>
      <c r="C76" s="10" t="s">
        <v>382</v>
      </c>
      <c r="D76" s="10"/>
      <c r="E76" s="10"/>
      <c r="F76" s="10" t="s">
        <v>382</v>
      </c>
      <c r="G76" s="126">
        <v>3200210</v>
      </c>
      <c r="H76" s="127" t="s">
        <v>327</v>
      </c>
      <c r="I76" s="60" t="s">
        <v>382</v>
      </c>
      <c r="J76" s="60"/>
      <c r="K76" s="60"/>
      <c r="L76" s="60" t="s">
        <v>382</v>
      </c>
      <c r="M76" s="60"/>
      <c r="N76" s="60"/>
      <c r="O76" s="10" t="s">
        <v>382</v>
      </c>
      <c r="P76" s="12"/>
      <c r="Q76" s="12"/>
      <c r="R76" s="12"/>
      <c r="S76">
        <f t="shared" si="2"/>
        <v>0</v>
      </c>
      <c r="T76">
        <f t="shared" si="3"/>
        <v>0</v>
      </c>
      <c r="U76">
        <v>2</v>
      </c>
    </row>
    <row r="77" spans="1:21" ht="15" x14ac:dyDescent="0.35">
      <c r="A77" s="60"/>
      <c r="B77" s="60"/>
      <c r="C77" s="10" t="s">
        <v>382</v>
      </c>
      <c r="D77" s="10"/>
      <c r="E77" s="10"/>
      <c r="F77" s="10" t="s">
        <v>382</v>
      </c>
      <c r="G77" s="126">
        <v>3200211</v>
      </c>
      <c r="H77" s="127" t="s">
        <v>328</v>
      </c>
      <c r="I77" s="60" t="s">
        <v>382</v>
      </c>
      <c r="J77" s="60"/>
      <c r="K77" s="60"/>
      <c r="L77" s="60" t="s">
        <v>382</v>
      </c>
      <c r="M77" s="60"/>
      <c r="N77" s="60"/>
      <c r="O77" s="10" t="s">
        <v>382</v>
      </c>
      <c r="P77" s="12"/>
      <c r="Q77" s="12"/>
      <c r="R77" s="12"/>
      <c r="S77">
        <f t="shared" si="2"/>
        <v>0</v>
      </c>
      <c r="T77">
        <f t="shared" si="3"/>
        <v>0</v>
      </c>
      <c r="U77">
        <v>2</v>
      </c>
    </row>
    <row r="78" spans="1:21" ht="15" x14ac:dyDescent="0.35">
      <c r="A78" s="60"/>
      <c r="B78" s="60"/>
      <c r="C78" s="10" t="s">
        <v>382</v>
      </c>
      <c r="D78" s="10"/>
      <c r="E78" s="10"/>
      <c r="F78" s="10" t="s">
        <v>382</v>
      </c>
      <c r="G78" s="126">
        <v>3200212</v>
      </c>
      <c r="H78" s="127" t="s">
        <v>226</v>
      </c>
      <c r="I78" s="60" t="s">
        <v>382</v>
      </c>
      <c r="J78" s="60"/>
      <c r="K78" s="60"/>
      <c r="L78" s="60" t="s">
        <v>382</v>
      </c>
      <c r="M78" s="60"/>
      <c r="N78" s="60"/>
      <c r="O78" s="10" t="s">
        <v>382</v>
      </c>
      <c r="P78" s="12"/>
      <c r="Q78" s="12"/>
      <c r="R78" s="12"/>
      <c r="S78">
        <f t="shared" si="2"/>
        <v>0</v>
      </c>
      <c r="T78">
        <f t="shared" si="3"/>
        <v>0</v>
      </c>
      <c r="U78">
        <v>2</v>
      </c>
    </row>
    <row r="79" spans="1:21" ht="15" x14ac:dyDescent="0.35">
      <c r="A79" s="60"/>
      <c r="B79" s="60"/>
      <c r="C79" s="10" t="s">
        <v>382</v>
      </c>
      <c r="D79" s="10"/>
      <c r="E79" s="10"/>
      <c r="F79" s="10" t="s">
        <v>382</v>
      </c>
      <c r="G79" s="126">
        <v>3200234</v>
      </c>
      <c r="H79" s="127" t="s">
        <v>570</v>
      </c>
      <c r="I79" s="60" t="s">
        <v>382</v>
      </c>
      <c r="J79" s="60"/>
      <c r="K79" s="60"/>
      <c r="L79" s="60" t="s">
        <v>382</v>
      </c>
      <c r="M79" s="60"/>
      <c r="N79" s="60"/>
      <c r="O79" s="10" t="s">
        <v>382</v>
      </c>
      <c r="P79" s="12"/>
      <c r="Q79" s="12"/>
      <c r="R79" s="12"/>
      <c r="S79">
        <f t="shared" si="2"/>
        <v>0</v>
      </c>
      <c r="T79">
        <f t="shared" si="3"/>
        <v>0</v>
      </c>
      <c r="U79">
        <v>2</v>
      </c>
    </row>
    <row r="80" spans="1:21" ht="15" x14ac:dyDescent="0.35">
      <c r="A80" s="60"/>
      <c r="B80" s="60"/>
      <c r="C80" s="10" t="s">
        <v>382</v>
      </c>
      <c r="D80" s="10"/>
      <c r="E80" s="10"/>
      <c r="F80" s="10" t="s">
        <v>382</v>
      </c>
      <c r="G80" s="126">
        <v>3200235</v>
      </c>
      <c r="H80" s="127" t="s">
        <v>549</v>
      </c>
      <c r="I80" s="60" t="s">
        <v>382</v>
      </c>
      <c r="J80" s="60"/>
      <c r="K80" s="60"/>
      <c r="L80" s="60" t="s">
        <v>382</v>
      </c>
      <c r="M80" s="60"/>
      <c r="N80" s="60"/>
      <c r="O80" s="10" t="s">
        <v>382</v>
      </c>
      <c r="P80" s="12"/>
      <c r="Q80" s="12"/>
      <c r="R80" s="12"/>
      <c r="S80">
        <f t="shared" si="2"/>
        <v>0</v>
      </c>
      <c r="T80">
        <f t="shared" si="3"/>
        <v>0</v>
      </c>
      <c r="U80">
        <v>2</v>
      </c>
    </row>
    <row r="81" spans="1:21" ht="15" x14ac:dyDescent="0.35">
      <c r="A81" s="60"/>
      <c r="B81" s="60"/>
      <c r="C81" s="10" t="s">
        <v>382</v>
      </c>
      <c r="D81" s="10"/>
      <c r="E81" s="10"/>
      <c r="F81" s="10" t="s">
        <v>382</v>
      </c>
      <c r="G81" s="126">
        <v>3200236</v>
      </c>
      <c r="H81" s="127" t="s">
        <v>550</v>
      </c>
      <c r="I81" s="60" t="s">
        <v>382</v>
      </c>
      <c r="J81" s="60"/>
      <c r="K81" s="60"/>
      <c r="L81" s="60" t="s">
        <v>382</v>
      </c>
      <c r="M81" s="60"/>
      <c r="N81" s="60"/>
      <c r="O81" s="10" t="s">
        <v>382</v>
      </c>
      <c r="P81" s="12"/>
      <c r="Q81" s="12"/>
      <c r="R81" s="12"/>
      <c r="S81">
        <f t="shared" si="2"/>
        <v>0</v>
      </c>
      <c r="T81">
        <f t="shared" si="3"/>
        <v>0</v>
      </c>
      <c r="U81">
        <v>2</v>
      </c>
    </row>
    <row r="82" spans="1:21" ht="15" x14ac:dyDescent="0.35">
      <c r="A82" s="60"/>
      <c r="B82" s="60"/>
      <c r="C82" s="10" t="s">
        <v>382</v>
      </c>
      <c r="D82" s="10"/>
      <c r="E82" s="10"/>
      <c r="F82" s="10" t="s">
        <v>382</v>
      </c>
      <c r="G82" s="126">
        <v>3200237</v>
      </c>
      <c r="H82" s="127" t="s">
        <v>551</v>
      </c>
      <c r="I82" s="60" t="s">
        <v>382</v>
      </c>
      <c r="J82" s="60"/>
      <c r="K82" s="60"/>
      <c r="L82" s="60" t="s">
        <v>382</v>
      </c>
      <c r="M82" s="60"/>
      <c r="N82" s="60"/>
      <c r="O82" s="10" t="s">
        <v>382</v>
      </c>
      <c r="P82" s="12"/>
      <c r="Q82" s="12"/>
      <c r="R82" s="12"/>
      <c r="S82">
        <f t="shared" si="2"/>
        <v>0</v>
      </c>
      <c r="T82">
        <f t="shared" si="3"/>
        <v>0</v>
      </c>
      <c r="U82">
        <v>2</v>
      </c>
    </row>
    <row r="83" spans="1:21" ht="15" x14ac:dyDescent="0.35">
      <c r="A83" s="60"/>
      <c r="B83" s="60"/>
      <c r="C83" s="10" t="s">
        <v>382</v>
      </c>
      <c r="D83" s="10"/>
      <c r="E83" s="10"/>
      <c r="F83" s="10" t="s">
        <v>382</v>
      </c>
      <c r="G83" s="126">
        <v>3200238</v>
      </c>
      <c r="H83" s="127" t="s">
        <v>552</v>
      </c>
      <c r="I83" s="60" t="s">
        <v>382</v>
      </c>
      <c r="J83" s="60"/>
      <c r="K83" s="60"/>
      <c r="L83" s="60" t="s">
        <v>382</v>
      </c>
      <c r="M83" s="60"/>
      <c r="N83" s="60"/>
      <c r="O83" s="10" t="s">
        <v>382</v>
      </c>
      <c r="P83" s="12"/>
      <c r="Q83" s="12"/>
      <c r="R83" s="12"/>
      <c r="S83">
        <f t="shared" si="2"/>
        <v>0</v>
      </c>
      <c r="T83">
        <f t="shared" si="3"/>
        <v>0</v>
      </c>
      <c r="U83">
        <v>2</v>
      </c>
    </row>
    <row r="84" spans="1:21" ht="15" x14ac:dyDescent="0.35">
      <c r="A84" s="60"/>
      <c r="B84" s="60"/>
      <c r="C84" s="10" t="s">
        <v>382</v>
      </c>
      <c r="D84" s="10"/>
      <c r="E84" s="10"/>
      <c r="F84" s="10" t="s">
        <v>382</v>
      </c>
      <c r="G84" s="126">
        <v>3200239</v>
      </c>
      <c r="H84" s="127" t="s">
        <v>553</v>
      </c>
      <c r="I84" s="60" t="s">
        <v>382</v>
      </c>
      <c r="J84" s="60"/>
      <c r="K84" s="60"/>
      <c r="L84" s="60" t="s">
        <v>382</v>
      </c>
      <c r="M84" s="60"/>
      <c r="N84" s="60"/>
      <c r="O84" s="10" t="s">
        <v>382</v>
      </c>
      <c r="P84" s="12"/>
      <c r="Q84" s="12"/>
      <c r="R84" s="12"/>
      <c r="S84">
        <f t="shared" si="2"/>
        <v>0</v>
      </c>
      <c r="T84">
        <f t="shared" si="3"/>
        <v>0</v>
      </c>
      <c r="U84">
        <v>2</v>
      </c>
    </row>
    <row r="85" spans="1:21" ht="15" x14ac:dyDescent="0.35">
      <c r="A85" s="60"/>
      <c r="B85" s="60"/>
      <c r="C85" s="10" t="s">
        <v>382</v>
      </c>
      <c r="D85" s="10"/>
      <c r="E85" s="10"/>
      <c r="F85" s="10" t="s">
        <v>382</v>
      </c>
      <c r="G85" s="126">
        <v>3200345</v>
      </c>
      <c r="H85" s="127" t="s">
        <v>329</v>
      </c>
      <c r="I85" s="60" t="s">
        <v>382</v>
      </c>
      <c r="J85" s="60"/>
      <c r="K85" s="60"/>
      <c r="L85" s="60" t="s">
        <v>382</v>
      </c>
      <c r="M85" s="60"/>
      <c r="N85" s="60"/>
      <c r="O85" s="10" t="s">
        <v>382</v>
      </c>
      <c r="P85" s="12"/>
      <c r="Q85" s="12"/>
      <c r="R85" s="12"/>
      <c r="S85">
        <f t="shared" si="2"/>
        <v>0</v>
      </c>
      <c r="T85">
        <f t="shared" si="3"/>
        <v>0</v>
      </c>
      <c r="U85">
        <v>2</v>
      </c>
    </row>
    <row r="86" spans="1:21" ht="15" x14ac:dyDescent="0.35">
      <c r="A86" s="60"/>
      <c r="B86" s="60"/>
      <c r="C86" s="10" t="s">
        <v>382</v>
      </c>
      <c r="D86" s="10"/>
      <c r="E86" s="10"/>
      <c r="F86" s="10" t="s">
        <v>382</v>
      </c>
      <c r="G86" s="126">
        <v>3200346</v>
      </c>
      <c r="H86" s="127" t="s">
        <v>330</v>
      </c>
      <c r="I86" s="60" t="s">
        <v>382</v>
      </c>
      <c r="J86" s="60"/>
      <c r="K86" s="60"/>
      <c r="L86" s="60" t="s">
        <v>382</v>
      </c>
      <c r="M86" s="60"/>
      <c r="N86" s="60"/>
      <c r="O86" s="10" t="s">
        <v>382</v>
      </c>
      <c r="P86" s="12"/>
      <c r="Q86" s="12"/>
      <c r="R86" s="12"/>
      <c r="S86">
        <f t="shared" si="2"/>
        <v>0</v>
      </c>
      <c r="T86">
        <f t="shared" si="3"/>
        <v>0</v>
      </c>
      <c r="U86">
        <v>2</v>
      </c>
    </row>
    <row r="87" spans="1:21" ht="15" x14ac:dyDescent="0.35">
      <c r="A87" s="60"/>
      <c r="B87" s="60"/>
      <c r="C87" s="10" t="s">
        <v>382</v>
      </c>
      <c r="D87" s="10"/>
      <c r="E87" s="10"/>
      <c r="F87" s="10" t="s">
        <v>382</v>
      </c>
      <c r="G87" s="126">
        <v>3200347</v>
      </c>
      <c r="H87" s="127" t="s">
        <v>331</v>
      </c>
      <c r="I87" s="60" t="s">
        <v>382</v>
      </c>
      <c r="J87" s="60"/>
      <c r="K87" s="60"/>
      <c r="L87" s="60" t="s">
        <v>382</v>
      </c>
      <c r="M87" s="60"/>
      <c r="N87" s="60"/>
      <c r="O87" s="10" t="s">
        <v>382</v>
      </c>
      <c r="P87" s="12"/>
      <c r="Q87" s="12"/>
      <c r="R87" s="12"/>
      <c r="S87">
        <f t="shared" ref="S87:S92" si="4">B87</f>
        <v>0</v>
      </c>
      <c r="T87">
        <f t="shared" ref="T87:T92" si="5">A87</f>
        <v>0</v>
      </c>
      <c r="U87">
        <v>2</v>
      </c>
    </row>
    <row r="88" spans="1:21" ht="15" x14ac:dyDescent="0.35">
      <c r="A88" s="10"/>
      <c r="B88" s="10"/>
      <c r="C88" s="10" t="s">
        <v>382</v>
      </c>
      <c r="D88" s="10"/>
      <c r="E88" s="10"/>
      <c r="F88" s="10" t="s">
        <v>382</v>
      </c>
      <c r="G88" s="126">
        <v>3200348</v>
      </c>
      <c r="H88" s="127" t="s">
        <v>332</v>
      </c>
      <c r="I88" s="60" t="s">
        <v>382</v>
      </c>
      <c r="J88" s="60"/>
      <c r="K88" s="60"/>
      <c r="L88" s="60" t="s">
        <v>382</v>
      </c>
      <c r="M88" s="60"/>
      <c r="N88" s="60"/>
      <c r="O88" s="10" t="s">
        <v>382</v>
      </c>
      <c r="P88" s="12"/>
      <c r="Q88" s="12"/>
      <c r="R88" s="12"/>
      <c r="S88">
        <f t="shared" si="4"/>
        <v>0</v>
      </c>
      <c r="T88">
        <f t="shared" si="5"/>
        <v>0</v>
      </c>
      <c r="U88">
        <v>2</v>
      </c>
    </row>
    <row r="89" spans="1:21" ht="15" x14ac:dyDescent="0.35">
      <c r="A89" s="10"/>
      <c r="B89" s="10"/>
      <c r="C89" s="10" t="s">
        <v>382</v>
      </c>
      <c r="D89" s="10"/>
      <c r="E89" s="10"/>
      <c r="F89" s="10" t="s">
        <v>382</v>
      </c>
      <c r="G89" s="126">
        <v>3200349</v>
      </c>
      <c r="H89" s="127" t="s">
        <v>333</v>
      </c>
      <c r="I89" s="60" t="s">
        <v>382</v>
      </c>
      <c r="J89" s="60"/>
      <c r="K89" s="60"/>
      <c r="L89" s="60" t="s">
        <v>382</v>
      </c>
      <c r="M89" s="60"/>
      <c r="N89" s="60"/>
      <c r="O89" s="10" t="s">
        <v>382</v>
      </c>
      <c r="P89" s="12"/>
      <c r="Q89" s="12"/>
      <c r="R89" s="12"/>
      <c r="S89">
        <f t="shared" si="4"/>
        <v>0</v>
      </c>
      <c r="T89">
        <f t="shared" si="5"/>
        <v>0</v>
      </c>
      <c r="U89">
        <v>2</v>
      </c>
    </row>
    <row r="90" spans="1:21" ht="15" x14ac:dyDescent="0.35">
      <c r="A90" s="10"/>
      <c r="B90" s="10"/>
      <c r="C90" s="10" t="s">
        <v>382</v>
      </c>
      <c r="D90" s="10"/>
      <c r="E90" s="10"/>
      <c r="F90" s="10" t="s">
        <v>382</v>
      </c>
      <c r="G90" s="126">
        <v>3200350</v>
      </c>
      <c r="H90" s="127" t="s">
        <v>334</v>
      </c>
      <c r="I90" s="60" t="s">
        <v>382</v>
      </c>
      <c r="J90" s="60"/>
      <c r="K90" s="60"/>
      <c r="L90" s="60" t="s">
        <v>382</v>
      </c>
      <c r="M90" s="60"/>
      <c r="N90" s="60"/>
      <c r="O90" s="10" t="s">
        <v>382</v>
      </c>
      <c r="P90" s="12"/>
      <c r="Q90" s="12"/>
      <c r="R90" s="12"/>
      <c r="S90">
        <f t="shared" si="4"/>
        <v>0</v>
      </c>
      <c r="T90">
        <f t="shared" si="5"/>
        <v>0</v>
      </c>
      <c r="U90">
        <v>2</v>
      </c>
    </row>
    <row r="91" spans="1:21" ht="15" x14ac:dyDescent="0.35">
      <c r="A91" s="10"/>
      <c r="B91" s="10"/>
      <c r="C91" s="10"/>
      <c r="D91" s="10"/>
      <c r="E91" s="10"/>
      <c r="F91" s="10" t="s">
        <v>382</v>
      </c>
      <c r="G91" s="126">
        <v>3200351</v>
      </c>
      <c r="H91" s="127" t="s">
        <v>335</v>
      </c>
      <c r="I91" s="60" t="s">
        <v>382</v>
      </c>
      <c r="J91" s="60"/>
      <c r="K91" s="60"/>
      <c r="L91" s="60" t="s">
        <v>382</v>
      </c>
      <c r="M91" s="60"/>
      <c r="N91" s="60"/>
      <c r="O91" s="10" t="s">
        <v>382</v>
      </c>
      <c r="P91" s="12"/>
      <c r="Q91" s="12"/>
      <c r="R91" s="12"/>
      <c r="S91">
        <f t="shared" si="4"/>
        <v>0</v>
      </c>
      <c r="T91">
        <f t="shared" si="5"/>
        <v>0</v>
      </c>
      <c r="U91">
        <v>2</v>
      </c>
    </row>
    <row r="92" spans="1:21" ht="15" x14ac:dyDescent="0.35">
      <c r="A92" s="10"/>
      <c r="B92" s="10"/>
      <c r="C92" s="10"/>
      <c r="D92" s="10"/>
      <c r="E92" s="10"/>
      <c r="F92" s="10" t="s">
        <v>382</v>
      </c>
      <c r="G92" s="126">
        <v>3200360</v>
      </c>
      <c r="H92" s="127" t="s">
        <v>554</v>
      </c>
      <c r="I92" s="60" t="s">
        <v>382</v>
      </c>
      <c r="J92" s="60"/>
      <c r="K92" s="60"/>
      <c r="L92" s="60" t="s">
        <v>382</v>
      </c>
      <c r="M92" s="60"/>
      <c r="N92" s="60"/>
      <c r="O92" s="10" t="s">
        <v>382</v>
      </c>
      <c r="P92" s="12"/>
      <c r="Q92" s="12"/>
      <c r="R92" s="12"/>
      <c r="S92">
        <f t="shared" si="4"/>
        <v>0</v>
      </c>
      <c r="T92">
        <f t="shared" si="5"/>
        <v>0</v>
      </c>
      <c r="U92">
        <v>2</v>
      </c>
    </row>
    <row r="93" spans="1:21" ht="15" x14ac:dyDescent="0.35">
      <c r="A93" s="60"/>
      <c r="B93" s="60"/>
      <c r="C93" s="10"/>
      <c r="D93" s="10"/>
      <c r="E93" s="10"/>
      <c r="F93" s="10"/>
      <c r="G93" s="126">
        <v>3200362</v>
      </c>
      <c r="H93" s="127" t="s">
        <v>555</v>
      </c>
      <c r="I93" s="60"/>
      <c r="J93" s="60"/>
      <c r="K93" s="60"/>
      <c r="L93" s="60"/>
      <c r="M93" s="60"/>
      <c r="N93" s="60"/>
      <c r="O93" s="10"/>
      <c r="P93" s="12"/>
      <c r="Q93" s="12"/>
      <c r="R93" s="12"/>
      <c r="S93">
        <f t="shared" si="2"/>
        <v>0</v>
      </c>
      <c r="T93">
        <f t="shared" si="3"/>
        <v>0</v>
      </c>
      <c r="U93">
        <v>2</v>
      </c>
    </row>
    <row r="94" spans="1:21" ht="15" x14ac:dyDescent="0.35">
      <c r="A94" s="60"/>
      <c r="B94" s="60"/>
      <c r="C94" s="10"/>
      <c r="D94" s="10"/>
      <c r="E94" s="10"/>
      <c r="F94" s="10"/>
      <c r="G94" s="126">
        <v>3200363</v>
      </c>
      <c r="H94" s="127" t="s">
        <v>556</v>
      </c>
      <c r="I94" s="60"/>
      <c r="J94" s="60"/>
      <c r="K94" s="60"/>
      <c r="L94" s="60"/>
      <c r="M94" s="60"/>
      <c r="N94" s="60"/>
      <c r="O94" s="10"/>
      <c r="P94" s="12"/>
      <c r="Q94" s="12"/>
      <c r="R94" s="12"/>
    </row>
    <row r="95" spans="1:21" ht="15" x14ac:dyDescent="0.35">
      <c r="A95" s="60"/>
      <c r="B95" s="60"/>
      <c r="C95" s="10"/>
      <c r="D95" s="10"/>
      <c r="E95" s="10"/>
      <c r="F95" s="10"/>
      <c r="G95" s="126">
        <v>3200364</v>
      </c>
      <c r="H95" s="127" t="s">
        <v>557</v>
      </c>
      <c r="I95" s="60"/>
      <c r="J95" s="60"/>
      <c r="K95" s="60"/>
      <c r="L95" s="60"/>
      <c r="M95" s="60"/>
      <c r="N95" s="60"/>
      <c r="O95" s="10"/>
      <c r="P95" s="12"/>
      <c r="Q95" s="12"/>
      <c r="R95" s="12"/>
    </row>
    <row r="96" spans="1:21" ht="15" x14ac:dyDescent="0.35">
      <c r="A96" s="60"/>
      <c r="B96" s="60"/>
      <c r="C96" s="10"/>
      <c r="D96" s="10"/>
      <c r="E96" s="10"/>
      <c r="F96" s="10"/>
      <c r="G96" s="126">
        <v>3200369</v>
      </c>
      <c r="H96" s="127" t="s">
        <v>347</v>
      </c>
      <c r="I96" s="60"/>
      <c r="J96" s="60"/>
      <c r="K96" s="60"/>
      <c r="L96" s="60"/>
      <c r="M96" s="60"/>
      <c r="N96" s="60"/>
      <c r="O96" s="10"/>
      <c r="P96" s="12"/>
      <c r="Q96" s="12"/>
      <c r="R96" s="12"/>
    </row>
    <row r="97" spans="1:21" ht="15" x14ac:dyDescent="0.35">
      <c r="A97" s="60"/>
      <c r="B97" s="60"/>
      <c r="C97" s="10"/>
      <c r="D97" s="10"/>
      <c r="E97" s="10"/>
      <c r="F97" s="10"/>
      <c r="G97" s="126">
        <v>3200370</v>
      </c>
      <c r="H97" s="127" t="s">
        <v>558</v>
      </c>
      <c r="I97" s="60"/>
      <c r="J97" s="60"/>
      <c r="K97" s="60"/>
      <c r="L97" s="60"/>
      <c r="M97" s="60"/>
      <c r="N97" s="60"/>
      <c r="O97" s="10"/>
      <c r="P97" s="12"/>
      <c r="Q97" s="12"/>
      <c r="R97" s="12"/>
    </row>
    <row r="98" spans="1:21" ht="15" x14ac:dyDescent="0.35">
      <c r="A98" s="60"/>
      <c r="B98" s="60"/>
      <c r="C98" s="10"/>
      <c r="D98" s="10"/>
      <c r="E98" s="10"/>
      <c r="F98" s="10"/>
      <c r="G98" s="126">
        <v>3200371</v>
      </c>
      <c r="H98" s="127" t="s">
        <v>559</v>
      </c>
      <c r="I98" s="60"/>
      <c r="J98" s="60"/>
      <c r="K98" s="60"/>
      <c r="L98" s="60"/>
      <c r="M98" s="60"/>
      <c r="N98" s="60"/>
      <c r="O98" s="10"/>
      <c r="P98" s="12"/>
      <c r="Q98" s="12"/>
      <c r="R98" s="12"/>
    </row>
    <row r="99" spans="1:21" ht="15" x14ac:dyDescent="0.35">
      <c r="A99" s="60"/>
      <c r="B99" s="60"/>
      <c r="C99" s="10"/>
      <c r="D99" s="10"/>
      <c r="E99" s="10"/>
      <c r="F99" s="10"/>
      <c r="G99" s="126">
        <v>3200382</v>
      </c>
      <c r="H99" s="127" t="s">
        <v>560</v>
      </c>
      <c r="I99" s="60"/>
      <c r="J99" s="60"/>
      <c r="K99" s="60"/>
      <c r="L99" s="60"/>
      <c r="M99" s="60"/>
      <c r="N99" s="60"/>
      <c r="O99" s="10"/>
      <c r="P99" s="12"/>
      <c r="Q99" s="12"/>
      <c r="R99" s="12"/>
    </row>
    <row r="100" spans="1:21" ht="15" x14ac:dyDescent="0.35">
      <c r="A100" s="60"/>
      <c r="B100" s="60"/>
      <c r="C100" s="10"/>
      <c r="D100" s="10"/>
      <c r="E100" s="10"/>
      <c r="F100" s="10"/>
      <c r="G100" s="126">
        <v>3200384</v>
      </c>
      <c r="H100" s="127" t="s">
        <v>561</v>
      </c>
      <c r="I100" s="60"/>
      <c r="J100" s="60"/>
      <c r="K100" s="60"/>
      <c r="L100" s="60"/>
      <c r="M100" s="60"/>
      <c r="N100" s="60"/>
      <c r="O100" s="10"/>
      <c r="P100" s="12"/>
      <c r="Q100" s="12"/>
      <c r="R100" s="12"/>
    </row>
    <row r="101" spans="1:21" ht="15" x14ac:dyDescent="0.35">
      <c r="A101" s="60"/>
      <c r="B101" s="60"/>
      <c r="C101" s="10"/>
      <c r="D101" s="10"/>
      <c r="E101" s="10"/>
      <c r="F101" s="10"/>
      <c r="G101" s="126">
        <v>3200385</v>
      </c>
      <c r="H101" s="127" t="s">
        <v>562</v>
      </c>
      <c r="I101" s="60"/>
      <c r="J101" s="60"/>
      <c r="K101" s="60"/>
      <c r="L101" s="60"/>
      <c r="M101" s="60"/>
      <c r="N101" s="60"/>
      <c r="O101" s="10"/>
      <c r="P101" s="12"/>
      <c r="Q101" s="12"/>
      <c r="R101" s="12"/>
    </row>
    <row r="102" spans="1:21" ht="15" x14ac:dyDescent="0.35">
      <c r="A102" s="10"/>
      <c r="B102" s="10"/>
      <c r="C102" s="10"/>
      <c r="D102" s="10"/>
      <c r="E102" s="10"/>
      <c r="F102" s="10"/>
      <c r="G102" s="126">
        <v>3200394</v>
      </c>
      <c r="H102" s="127" t="s">
        <v>563</v>
      </c>
      <c r="I102" s="60"/>
      <c r="J102" s="60"/>
      <c r="K102" s="60"/>
      <c r="L102" s="60"/>
      <c r="M102" s="60"/>
      <c r="N102" s="60"/>
      <c r="O102" s="10"/>
      <c r="P102" s="12"/>
      <c r="Q102" s="12"/>
      <c r="R102" s="12"/>
      <c r="S102">
        <f t="shared" si="2"/>
        <v>0</v>
      </c>
      <c r="T102">
        <f t="shared" si="3"/>
        <v>0</v>
      </c>
      <c r="U102">
        <v>2</v>
      </c>
    </row>
    <row r="103" spans="1:21" ht="15" x14ac:dyDescent="0.35">
      <c r="A103" s="10"/>
      <c r="B103" s="10"/>
      <c r="C103" s="10"/>
      <c r="D103" s="10"/>
      <c r="E103" s="10"/>
      <c r="F103" s="10"/>
      <c r="G103" s="126">
        <v>3200395</v>
      </c>
      <c r="H103" s="127" t="s">
        <v>564</v>
      </c>
      <c r="I103" s="60"/>
      <c r="J103" s="60"/>
      <c r="K103" s="60"/>
      <c r="L103" s="60"/>
      <c r="M103" s="60"/>
      <c r="N103" s="60"/>
      <c r="O103" s="10"/>
      <c r="P103" s="12"/>
      <c r="Q103" s="12"/>
      <c r="R103" s="12"/>
      <c r="S103">
        <f t="shared" si="2"/>
        <v>0</v>
      </c>
      <c r="T103">
        <f t="shared" si="3"/>
        <v>0</v>
      </c>
      <c r="U103">
        <v>2</v>
      </c>
    </row>
    <row r="104" spans="1:21" ht="15" x14ac:dyDescent="0.35">
      <c r="A104" s="10"/>
      <c r="B104" s="10"/>
      <c r="C104" s="10"/>
      <c r="D104" s="10"/>
      <c r="E104" s="10"/>
      <c r="F104" s="10"/>
      <c r="G104" s="126">
        <v>3200396</v>
      </c>
      <c r="H104" s="127" t="s">
        <v>565</v>
      </c>
      <c r="I104" s="60"/>
      <c r="J104" s="60"/>
      <c r="K104" s="60"/>
      <c r="L104" s="60"/>
      <c r="M104" s="60"/>
      <c r="N104" s="60"/>
      <c r="O104" s="10"/>
      <c r="P104" s="12"/>
      <c r="Q104" s="12"/>
      <c r="R104" s="12"/>
      <c r="S104">
        <f t="shared" si="2"/>
        <v>0</v>
      </c>
      <c r="T104">
        <f t="shared" si="3"/>
        <v>0</v>
      </c>
      <c r="U104">
        <v>2</v>
      </c>
    </row>
    <row r="105" spans="1:21" ht="15" x14ac:dyDescent="0.35">
      <c r="A105" s="10"/>
      <c r="B105" s="10"/>
      <c r="C105" s="10"/>
      <c r="D105" s="10"/>
      <c r="E105" s="10"/>
      <c r="F105" s="10"/>
      <c r="G105" s="126">
        <v>3200397</v>
      </c>
      <c r="H105" s="127" t="s">
        <v>566</v>
      </c>
      <c r="I105" s="60"/>
      <c r="J105" s="60"/>
      <c r="K105" s="60"/>
      <c r="L105" s="60"/>
      <c r="M105" s="60"/>
      <c r="N105" s="60"/>
      <c r="O105" s="10"/>
      <c r="P105" s="12"/>
      <c r="Q105" s="12"/>
      <c r="R105" s="12"/>
      <c r="S105">
        <f t="shared" si="2"/>
        <v>0</v>
      </c>
      <c r="T105">
        <f t="shared" si="3"/>
        <v>0</v>
      </c>
      <c r="U105">
        <v>2</v>
      </c>
    </row>
    <row r="106" spans="1:21" ht="15" x14ac:dyDescent="0.35">
      <c r="A106" s="10"/>
      <c r="B106" s="10"/>
      <c r="C106" s="10"/>
      <c r="D106" s="10"/>
      <c r="E106" s="10"/>
      <c r="F106" s="10"/>
      <c r="G106" s="126">
        <v>3200398</v>
      </c>
      <c r="H106" s="127" t="s">
        <v>567</v>
      </c>
      <c r="I106" s="60"/>
      <c r="J106" s="60"/>
      <c r="K106" s="60"/>
      <c r="L106" s="60"/>
      <c r="M106" s="60"/>
      <c r="N106" s="60"/>
      <c r="O106" s="10"/>
      <c r="P106" s="12"/>
      <c r="Q106" s="12"/>
      <c r="R106" s="12"/>
      <c r="S106">
        <f t="shared" si="2"/>
        <v>0</v>
      </c>
      <c r="T106">
        <f t="shared" si="3"/>
        <v>0</v>
      </c>
      <c r="U106">
        <v>2</v>
      </c>
    </row>
    <row r="107" spans="1:21" ht="15" x14ac:dyDescent="0.35">
      <c r="A107" s="10"/>
      <c r="B107" s="10"/>
      <c r="C107" s="10"/>
      <c r="D107" s="10"/>
      <c r="E107" s="10"/>
      <c r="F107" s="10"/>
      <c r="G107" s="126">
        <v>3200399</v>
      </c>
      <c r="H107" s="127" t="s">
        <v>345</v>
      </c>
      <c r="I107" s="60"/>
      <c r="J107" s="60"/>
      <c r="K107" s="60"/>
      <c r="L107" s="60"/>
      <c r="M107" s="60"/>
      <c r="N107" s="60"/>
      <c r="O107" s="10"/>
      <c r="P107" s="12"/>
      <c r="Q107" s="12"/>
      <c r="R107" s="12"/>
      <c r="S107">
        <f t="shared" si="2"/>
        <v>0</v>
      </c>
      <c r="T107">
        <f t="shared" si="3"/>
        <v>0</v>
      </c>
      <c r="U107">
        <v>2</v>
      </c>
    </row>
    <row r="108" spans="1:21" ht="15" x14ac:dyDescent="0.35">
      <c r="A108" s="10"/>
      <c r="B108" s="10"/>
      <c r="C108" s="10" t="s">
        <v>382</v>
      </c>
      <c r="D108" s="10"/>
      <c r="E108" s="10"/>
      <c r="F108" s="10" t="s">
        <v>382</v>
      </c>
      <c r="G108" s="90"/>
      <c r="H108" s="63"/>
      <c r="I108" s="60" t="s">
        <v>382</v>
      </c>
      <c r="J108" s="60"/>
      <c r="K108" s="60"/>
      <c r="L108" s="60" t="s">
        <v>382</v>
      </c>
      <c r="M108" s="60"/>
      <c r="N108" s="60"/>
      <c r="O108" s="10" t="s">
        <v>382</v>
      </c>
      <c r="P108" s="12"/>
      <c r="Q108" s="12"/>
      <c r="R108" s="12"/>
      <c r="S108">
        <f t="shared" si="2"/>
        <v>0</v>
      </c>
      <c r="T108">
        <f t="shared" si="3"/>
        <v>0</v>
      </c>
      <c r="U108">
        <v>2</v>
      </c>
    </row>
    <row r="109" spans="1:21" ht="15" x14ac:dyDescent="0.35">
      <c r="A109" s="10"/>
      <c r="B109" s="10"/>
      <c r="C109" s="10" t="s">
        <v>382</v>
      </c>
      <c r="D109" s="10"/>
      <c r="E109" s="10"/>
      <c r="F109" s="10" t="s">
        <v>382</v>
      </c>
      <c r="G109" s="90"/>
      <c r="H109" s="63"/>
      <c r="I109" s="60" t="s">
        <v>382</v>
      </c>
      <c r="J109" s="60"/>
      <c r="K109" s="60"/>
      <c r="L109" s="60" t="s">
        <v>382</v>
      </c>
      <c r="M109" s="60"/>
      <c r="N109" s="60"/>
      <c r="O109" s="10" t="s">
        <v>382</v>
      </c>
      <c r="S109">
        <f t="shared" si="2"/>
        <v>0</v>
      </c>
      <c r="T109">
        <f t="shared" si="3"/>
        <v>0</v>
      </c>
      <c r="U109">
        <v>2</v>
      </c>
    </row>
    <row r="110" spans="1:21" ht="15" x14ac:dyDescent="0.35">
      <c r="A110" s="10"/>
      <c r="B110" s="10"/>
      <c r="C110" s="10" t="s">
        <v>382</v>
      </c>
      <c r="D110" s="10"/>
      <c r="E110" s="10"/>
      <c r="F110" s="10" t="s">
        <v>382</v>
      </c>
      <c r="G110" s="64"/>
      <c r="H110" s="63"/>
      <c r="I110" s="60" t="s">
        <v>382</v>
      </c>
      <c r="J110" s="60"/>
      <c r="K110" s="60"/>
      <c r="L110" s="60" t="s">
        <v>382</v>
      </c>
      <c r="M110" s="60"/>
      <c r="N110" s="60"/>
      <c r="O110" s="10" t="s">
        <v>382</v>
      </c>
      <c r="S110">
        <f t="shared" si="2"/>
        <v>0</v>
      </c>
      <c r="T110">
        <f t="shared" si="3"/>
        <v>0</v>
      </c>
      <c r="U110">
        <v>2</v>
      </c>
    </row>
    <row r="111" spans="1:21" ht="15" x14ac:dyDescent="0.35">
      <c r="A111" s="10"/>
      <c r="B111" s="10"/>
      <c r="C111" s="10" t="s">
        <v>382</v>
      </c>
      <c r="D111" s="10"/>
      <c r="E111" s="10"/>
      <c r="F111" s="10" t="s">
        <v>382</v>
      </c>
      <c r="G111" s="60"/>
      <c r="H111" s="60"/>
      <c r="I111" s="60" t="s">
        <v>382</v>
      </c>
      <c r="J111" s="60"/>
      <c r="K111" s="60"/>
      <c r="L111" s="60" t="s">
        <v>382</v>
      </c>
      <c r="M111" s="60"/>
      <c r="N111" s="60"/>
      <c r="O111" s="10" t="s">
        <v>382</v>
      </c>
      <c r="S111">
        <f t="shared" si="2"/>
        <v>0</v>
      </c>
      <c r="T111">
        <f t="shared" si="3"/>
        <v>0</v>
      </c>
      <c r="U111">
        <v>2</v>
      </c>
    </row>
    <row r="112" spans="1:21" ht="15" x14ac:dyDescent="0.35">
      <c r="A112" s="10"/>
      <c r="B112" s="10"/>
      <c r="C112" s="10" t="s">
        <v>382</v>
      </c>
      <c r="D112" s="10"/>
      <c r="E112" s="10"/>
      <c r="F112" s="10" t="s">
        <v>382</v>
      </c>
      <c r="G112" s="60"/>
      <c r="H112" s="60"/>
      <c r="I112" s="60" t="s">
        <v>382</v>
      </c>
      <c r="J112" s="60"/>
      <c r="K112" s="60"/>
      <c r="L112" s="60" t="s">
        <v>382</v>
      </c>
      <c r="M112" s="60"/>
      <c r="N112" s="60"/>
      <c r="O112" s="10" t="s">
        <v>382</v>
      </c>
      <c r="S112">
        <f t="shared" si="2"/>
        <v>0</v>
      </c>
      <c r="T112">
        <f t="shared" si="3"/>
        <v>0</v>
      </c>
      <c r="U112">
        <v>2</v>
      </c>
    </row>
    <row r="113" spans="1:21" x14ac:dyDescent="0.2">
      <c r="A113" s="10"/>
      <c r="B113" s="10"/>
      <c r="C113" s="10" t="s">
        <v>382</v>
      </c>
      <c r="D113" s="10"/>
      <c r="E113" s="10"/>
      <c r="F113" s="10" t="s">
        <v>382</v>
      </c>
      <c r="G113" s="10"/>
      <c r="H113" s="10"/>
      <c r="I113" s="10" t="s">
        <v>382</v>
      </c>
      <c r="J113" s="10"/>
      <c r="K113" s="10"/>
      <c r="L113" s="10" t="s">
        <v>382</v>
      </c>
      <c r="M113" s="10"/>
      <c r="N113" s="10"/>
      <c r="O113" s="10" t="s">
        <v>382</v>
      </c>
      <c r="S113">
        <f t="shared" si="2"/>
        <v>0</v>
      </c>
      <c r="T113">
        <f t="shared" si="3"/>
        <v>0</v>
      </c>
      <c r="U113">
        <v>2</v>
      </c>
    </row>
    <row r="114" spans="1:21" x14ac:dyDescent="0.2">
      <c r="A114" s="10"/>
      <c r="B114" s="10"/>
      <c r="C114" s="10" t="s">
        <v>382</v>
      </c>
      <c r="D114" s="10"/>
      <c r="E114" s="10"/>
      <c r="F114" s="10" t="s">
        <v>382</v>
      </c>
      <c r="G114" s="10"/>
      <c r="H114" s="10"/>
      <c r="I114" s="10" t="s">
        <v>382</v>
      </c>
      <c r="J114" s="10"/>
      <c r="K114" s="10"/>
      <c r="L114" s="10" t="s">
        <v>382</v>
      </c>
      <c r="M114" s="10"/>
      <c r="N114" s="10"/>
      <c r="O114" s="10" t="s">
        <v>382</v>
      </c>
      <c r="S114">
        <f t="shared" si="2"/>
        <v>0</v>
      </c>
      <c r="T114">
        <f t="shared" si="3"/>
        <v>0</v>
      </c>
      <c r="U114">
        <v>2</v>
      </c>
    </row>
    <row r="115" spans="1:21" x14ac:dyDescent="0.2">
      <c r="A115" s="10"/>
      <c r="B115" s="10"/>
      <c r="C115" s="10" t="s">
        <v>382</v>
      </c>
      <c r="D115" s="10"/>
      <c r="E115" s="10"/>
      <c r="F115" s="10" t="s">
        <v>382</v>
      </c>
      <c r="G115" s="10"/>
      <c r="H115" s="10"/>
      <c r="I115" s="10" t="s">
        <v>382</v>
      </c>
      <c r="J115" s="10"/>
      <c r="K115" s="10"/>
      <c r="L115" s="10" t="s">
        <v>382</v>
      </c>
      <c r="M115" s="10"/>
      <c r="N115" s="10"/>
      <c r="O115" s="10" t="s">
        <v>382</v>
      </c>
      <c r="S115" s="16">
        <f t="shared" ref="S115" si="6">B115</f>
        <v>0</v>
      </c>
      <c r="T115" s="16">
        <f t="shared" ref="T115" si="7">A115</f>
        <v>0</v>
      </c>
      <c r="U115">
        <v>2</v>
      </c>
    </row>
    <row r="116" spans="1:21" x14ac:dyDescent="0.2">
      <c r="C116" t="s">
        <v>382</v>
      </c>
      <c r="F116" t="s">
        <v>382</v>
      </c>
      <c r="I116" t="s">
        <v>382</v>
      </c>
      <c r="L116" t="s">
        <v>382</v>
      </c>
      <c r="O116" t="s">
        <v>382</v>
      </c>
      <c r="S116" s="17" t="str">
        <f t="shared" ref="S116:S147" si="8">E2</f>
        <v>本荘保育園</v>
      </c>
      <c r="T116">
        <f t="shared" ref="T116:T147" si="9">D2</f>
        <v>101</v>
      </c>
      <c r="U116">
        <v>2</v>
      </c>
    </row>
    <row r="117" spans="1:21" x14ac:dyDescent="0.2">
      <c r="S117" s="17" t="str">
        <f t="shared" si="8"/>
        <v>横手保育園</v>
      </c>
      <c r="T117">
        <f t="shared" si="9"/>
        <v>103</v>
      </c>
      <c r="U117">
        <v>2</v>
      </c>
    </row>
    <row r="118" spans="1:21" x14ac:dyDescent="0.2">
      <c r="S118" s="17" t="str">
        <f t="shared" si="8"/>
        <v>白山保育園</v>
      </c>
      <c r="T118">
        <f t="shared" si="9"/>
        <v>104</v>
      </c>
      <c r="U118">
        <v>2</v>
      </c>
    </row>
    <row r="119" spans="1:21" x14ac:dyDescent="0.2">
      <c r="B119">
        <f>COUNT(A2:A115)</f>
        <v>70</v>
      </c>
      <c r="H119">
        <f>COUNT(G2:G115)</f>
        <v>106</v>
      </c>
      <c r="K119">
        <f>COUNT(J2:J115)</f>
        <v>73</v>
      </c>
      <c r="N119">
        <f>COUNT(M2:M115)</f>
        <v>67</v>
      </c>
      <c r="S119" s="17" t="str">
        <f t="shared" si="8"/>
        <v>京塚保育園</v>
      </c>
      <c r="T119">
        <f t="shared" si="9"/>
        <v>105</v>
      </c>
      <c r="U119">
        <v>2</v>
      </c>
    </row>
    <row r="120" spans="1:21" x14ac:dyDescent="0.2">
      <c r="S120" s="17" t="str">
        <f t="shared" si="8"/>
        <v>京町台保育園</v>
      </c>
      <c r="T120">
        <f t="shared" si="9"/>
        <v>106</v>
      </c>
      <c r="U120">
        <v>2</v>
      </c>
    </row>
    <row r="121" spans="1:21" x14ac:dyDescent="0.2">
      <c r="S121" s="17" t="str">
        <f t="shared" si="8"/>
        <v>城東保育園</v>
      </c>
      <c r="T121">
        <f t="shared" si="9"/>
        <v>107</v>
      </c>
      <c r="U121">
        <v>2</v>
      </c>
    </row>
    <row r="122" spans="1:21" x14ac:dyDescent="0.2">
      <c r="S122" s="17" t="str">
        <f t="shared" si="8"/>
        <v>池上保育園</v>
      </c>
      <c r="T122">
        <f t="shared" si="9"/>
        <v>108</v>
      </c>
      <c r="U122">
        <v>2</v>
      </c>
    </row>
    <row r="123" spans="1:21" x14ac:dyDescent="0.2">
      <c r="S123" s="17" t="str">
        <f t="shared" si="8"/>
        <v>小島保育園</v>
      </c>
      <c r="T123">
        <f t="shared" si="9"/>
        <v>109</v>
      </c>
      <c r="U123">
        <v>2</v>
      </c>
    </row>
    <row r="124" spans="1:21" x14ac:dyDescent="0.2">
      <c r="S124" s="17" t="str">
        <f t="shared" si="8"/>
        <v>春日保育園</v>
      </c>
      <c r="T124">
        <f t="shared" si="9"/>
        <v>110</v>
      </c>
      <c r="U124">
        <v>2</v>
      </c>
    </row>
    <row r="125" spans="1:21" x14ac:dyDescent="0.2">
      <c r="S125" s="17" t="str">
        <f t="shared" si="8"/>
        <v>清水保育園</v>
      </c>
      <c r="T125">
        <f t="shared" si="9"/>
        <v>112</v>
      </c>
      <c r="U125">
        <v>2</v>
      </c>
    </row>
    <row r="126" spans="1:21" x14ac:dyDescent="0.2">
      <c r="S126" s="17" t="str">
        <f t="shared" si="8"/>
        <v>中島保育園</v>
      </c>
      <c r="T126">
        <f t="shared" si="9"/>
        <v>113</v>
      </c>
      <c r="U126">
        <v>2</v>
      </c>
    </row>
    <row r="127" spans="1:21" x14ac:dyDescent="0.2">
      <c r="S127" s="17" t="str">
        <f t="shared" si="8"/>
        <v>幸田保育園</v>
      </c>
      <c r="T127">
        <f t="shared" si="9"/>
        <v>114</v>
      </c>
      <c r="U127">
        <v>2</v>
      </c>
    </row>
    <row r="128" spans="1:21" x14ac:dyDescent="0.2">
      <c r="S128" s="17" t="str">
        <f t="shared" si="8"/>
        <v>健軍保育園</v>
      </c>
      <c r="T128">
        <f t="shared" si="9"/>
        <v>115</v>
      </c>
      <c r="U128">
        <v>2</v>
      </c>
    </row>
    <row r="129" spans="19:21" x14ac:dyDescent="0.2">
      <c r="S129" s="17" t="str">
        <f t="shared" si="8"/>
        <v>麻生田保育園</v>
      </c>
      <c r="T129">
        <f t="shared" si="9"/>
        <v>119</v>
      </c>
      <c r="U129">
        <v>2</v>
      </c>
    </row>
    <row r="130" spans="19:21" x14ac:dyDescent="0.2">
      <c r="S130" s="17" t="str">
        <f t="shared" si="8"/>
        <v>西里保育園</v>
      </c>
      <c r="T130">
        <f t="shared" si="9"/>
        <v>121</v>
      </c>
      <c r="U130">
        <v>2</v>
      </c>
    </row>
    <row r="131" spans="19:21" x14ac:dyDescent="0.2">
      <c r="S131" s="17" t="str">
        <f t="shared" si="8"/>
        <v>山本保育園</v>
      </c>
      <c r="T131">
        <f t="shared" si="9"/>
        <v>123</v>
      </c>
      <c r="U131">
        <v>2</v>
      </c>
    </row>
    <row r="132" spans="19:21" x14ac:dyDescent="0.2">
      <c r="S132" s="17" t="str">
        <f t="shared" si="8"/>
        <v>豊田保育園</v>
      </c>
      <c r="T132">
        <f t="shared" si="9"/>
        <v>124</v>
      </c>
      <c r="U132">
        <v>2</v>
      </c>
    </row>
    <row r="133" spans="19:21" x14ac:dyDescent="0.2">
      <c r="S133" s="17" t="str">
        <f t="shared" si="8"/>
        <v>田底保育園</v>
      </c>
      <c r="T133">
        <f t="shared" si="9"/>
        <v>125</v>
      </c>
      <c r="U133">
        <v>2</v>
      </c>
    </row>
    <row r="134" spans="19:21" x14ac:dyDescent="0.2">
      <c r="S134" s="17" t="str">
        <f t="shared" si="8"/>
        <v>菱形保育園</v>
      </c>
      <c r="T134">
        <f t="shared" si="9"/>
        <v>126</v>
      </c>
      <c r="U134">
        <v>2</v>
      </c>
    </row>
    <row r="135" spans="19:21" x14ac:dyDescent="0.2">
      <c r="S135" s="17">
        <f t="shared" si="8"/>
        <v>0</v>
      </c>
      <c r="T135">
        <f t="shared" si="9"/>
        <v>0</v>
      </c>
      <c r="U135">
        <v>2</v>
      </c>
    </row>
    <row r="136" spans="19:21" x14ac:dyDescent="0.2">
      <c r="S136" s="17">
        <f t="shared" si="8"/>
        <v>0</v>
      </c>
      <c r="T136">
        <f t="shared" si="9"/>
        <v>0</v>
      </c>
      <c r="U136">
        <v>2</v>
      </c>
    </row>
    <row r="137" spans="19:21" x14ac:dyDescent="0.2">
      <c r="S137" s="17">
        <f t="shared" si="8"/>
        <v>0</v>
      </c>
      <c r="T137">
        <f t="shared" si="9"/>
        <v>0</v>
      </c>
      <c r="U137">
        <v>2</v>
      </c>
    </row>
    <row r="138" spans="19:21" x14ac:dyDescent="0.2">
      <c r="S138" s="17">
        <f t="shared" si="8"/>
        <v>0</v>
      </c>
      <c r="T138">
        <f t="shared" si="9"/>
        <v>0</v>
      </c>
      <c r="U138">
        <v>2</v>
      </c>
    </row>
    <row r="139" spans="19:21" x14ac:dyDescent="0.2">
      <c r="S139" s="17">
        <f t="shared" si="8"/>
        <v>0</v>
      </c>
      <c r="T139">
        <f t="shared" si="9"/>
        <v>0</v>
      </c>
      <c r="U139">
        <v>2</v>
      </c>
    </row>
    <row r="140" spans="19:21" x14ac:dyDescent="0.2">
      <c r="S140" s="17">
        <f t="shared" si="8"/>
        <v>0</v>
      </c>
      <c r="T140">
        <f t="shared" si="9"/>
        <v>0</v>
      </c>
      <c r="U140">
        <v>2</v>
      </c>
    </row>
    <row r="141" spans="19:21" x14ac:dyDescent="0.2">
      <c r="S141" s="17">
        <f t="shared" si="8"/>
        <v>0</v>
      </c>
      <c r="T141">
        <f t="shared" si="9"/>
        <v>0</v>
      </c>
      <c r="U141">
        <v>2</v>
      </c>
    </row>
    <row r="142" spans="19:21" x14ac:dyDescent="0.2">
      <c r="S142" s="17">
        <f t="shared" si="8"/>
        <v>0</v>
      </c>
      <c r="T142">
        <f t="shared" si="9"/>
        <v>0</v>
      </c>
      <c r="U142">
        <v>2</v>
      </c>
    </row>
    <row r="143" spans="19:21" x14ac:dyDescent="0.2">
      <c r="S143" s="17">
        <f t="shared" si="8"/>
        <v>0</v>
      </c>
      <c r="T143">
        <f t="shared" si="9"/>
        <v>0</v>
      </c>
      <c r="U143">
        <v>2</v>
      </c>
    </row>
    <row r="144" spans="19:21" x14ac:dyDescent="0.2">
      <c r="S144" s="17">
        <f t="shared" si="8"/>
        <v>0</v>
      </c>
      <c r="T144">
        <f t="shared" si="9"/>
        <v>0</v>
      </c>
      <c r="U144">
        <v>2</v>
      </c>
    </row>
    <row r="145" spans="19:21" x14ac:dyDescent="0.2">
      <c r="S145" s="17">
        <f t="shared" si="8"/>
        <v>0</v>
      </c>
      <c r="T145">
        <f t="shared" si="9"/>
        <v>0</v>
      </c>
      <c r="U145">
        <v>2</v>
      </c>
    </row>
    <row r="146" spans="19:21" x14ac:dyDescent="0.2">
      <c r="S146" s="17">
        <f t="shared" si="8"/>
        <v>0</v>
      </c>
      <c r="T146">
        <f t="shared" si="9"/>
        <v>0</v>
      </c>
      <c r="U146">
        <v>2</v>
      </c>
    </row>
    <row r="147" spans="19:21" x14ac:dyDescent="0.2">
      <c r="S147" s="17">
        <f t="shared" si="8"/>
        <v>0</v>
      </c>
      <c r="T147">
        <f t="shared" si="9"/>
        <v>0</v>
      </c>
      <c r="U147">
        <v>2</v>
      </c>
    </row>
    <row r="148" spans="19:21" x14ac:dyDescent="0.2">
      <c r="S148" s="17">
        <f t="shared" ref="S148:S179" si="10">E34</f>
        <v>0</v>
      </c>
      <c r="T148">
        <f t="shared" ref="T148:T179" si="11">D34</f>
        <v>0</v>
      </c>
      <c r="U148">
        <v>2</v>
      </c>
    </row>
    <row r="149" spans="19:21" x14ac:dyDescent="0.2">
      <c r="S149" s="17">
        <f t="shared" si="10"/>
        <v>0</v>
      </c>
      <c r="T149">
        <f t="shared" si="11"/>
        <v>0</v>
      </c>
      <c r="U149">
        <v>2</v>
      </c>
    </row>
    <row r="150" spans="19:21" x14ac:dyDescent="0.2">
      <c r="S150" s="17">
        <f t="shared" si="10"/>
        <v>0</v>
      </c>
      <c r="T150">
        <f t="shared" si="11"/>
        <v>0</v>
      </c>
      <c r="U150">
        <v>2</v>
      </c>
    </row>
    <row r="151" spans="19:21" x14ac:dyDescent="0.2">
      <c r="S151" s="17">
        <f t="shared" si="10"/>
        <v>0</v>
      </c>
      <c r="T151">
        <f t="shared" si="11"/>
        <v>0</v>
      </c>
      <c r="U151">
        <v>2</v>
      </c>
    </row>
    <row r="152" spans="19:21" x14ac:dyDescent="0.2">
      <c r="S152" s="17">
        <f t="shared" si="10"/>
        <v>0</v>
      </c>
      <c r="T152">
        <f t="shared" si="11"/>
        <v>0</v>
      </c>
      <c r="U152">
        <v>2</v>
      </c>
    </row>
    <row r="153" spans="19:21" x14ac:dyDescent="0.2">
      <c r="S153" s="17">
        <f t="shared" si="10"/>
        <v>0</v>
      </c>
      <c r="T153">
        <f t="shared" si="11"/>
        <v>0</v>
      </c>
      <c r="U153">
        <v>2</v>
      </c>
    </row>
    <row r="154" spans="19:21" x14ac:dyDescent="0.2">
      <c r="S154" s="17">
        <f t="shared" si="10"/>
        <v>0</v>
      </c>
      <c r="T154">
        <f t="shared" si="11"/>
        <v>0</v>
      </c>
      <c r="U154">
        <v>2</v>
      </c>
    </row>
    <row r="155" spans="19:21" x14ac:dyDescent="0.2">
      <c r="S155" s="17">
        <f t="shared" si="10"/>
        <v>0</v>
      </c>
      <c r="T155">
        <f t="shared" si="11"/>
        <v>0</v>
      </c>
      <c r="U155">
        <v>2</v>
      </c>
    </row>
    <row r="156" spans="19:21" x14ac:dyDescent="0.2">
      <c r="S156" s="17">
        <f t="shared" si="10"/>
        <v>0</v>
      </c>
      <c r="T156">
        <f t="shared" si="11"/>
        <v>0</v>
      </c>
      <c r="U156">
        <v>2</v>
      </c>
    </row>
    <row r="157" spans="19:21" x14ac:dyDescent="0.2">
      <c r="S157" s="17">
        <f t="shared" si="10"/>
        <v>0</v>
      </c>
      <c r="T157">
        <f t="shared" si="11"/>
        <v>0</v>
      </c>
      <c r="U157">
        <v>2</v>
      </c>
    </row>
    <row r="158" spans="19:21" x14ac:dyDescent="0.2">
      <c r="S158" s="17">
        <f t="shared" si="10"/>
        <v>0</v>
      </c>
      <c r="T158">
        <f t="shared" si="11"/>
        <v>0</v>
      </c>
      <c r="U158">
        <v>2</v>
      </c>
    </row>
    <row r="159" spans="19:21" x14ac:dyDescent="0.2">
      <c r="S159" s="17">
        <f t="shared" si="10"/>
        <v>0</v>
      </c>
      <c r="T159">
        <f t="shared" si="11"/>
        <v>0</v>
      </c>
      <c r="U159">
        <v>2</v>
      </c>
    </row>
    <row r="160" spans="19:21" x14ac:dyDescent="0.2">
      <c r="S160" s="17">
        <f t="shared" si="10"/>
        <v>0</v>
      </c>
      <c r="T160">
        <f t="shared" si="11"/>
        <v>0</v>
      </c>
      <c r="U160">
        <v>2</v>
      </c>
    </row>
    <row r="161" spans="19:21" x14ac:dyDescent="0.2">
      <c r="S161" s="17">
        <f t="shared" si="10"/>
        <v>0</v>
      </c>
      <c r="T161">
        <f t="shared" si="11"/>
        <v>0</v>
      </c>
      <c r="U161">
        <v>2</v>
      </c>
    </row>
    <row r="162" spans="19:21" x14ac:dyDescent="0.2">
      <c r="S162" s="17">
        <f t="shared" si="10"/>
        <v>0</v>
      </c>
      <c r="T162">
        <f t="shared" si="11"/>
        <v>0</v>
      </c>
      <c r="U162">
        <v>2</v>
      </c>
    </row>
    <row r="163" spans="19:21" x14ac:dyDescent="0.2">
      <c r="S163" s="17">
        <f t="shared" si="10"/>
        <v>0</v>
      </c>
      <c r="T163">
        <f t="shared" si="11"/>
        <v>0</v>
      </c>
      <c r="U163">
        <v>2</v>
      </c>
    </row>
    <row r="164" spans="19:21" x14ac:dyDescent="0.2">
      <c r="S164" s="17">
        <f t="shared" si="10"/>
        <v>0</v>
      </c>
      <c r="T164">
        <f t="shared" si="11"/>
        <v>0</v>
      </c>
      <c r="U164">
        <v>2</v>
      </c>
    </row>
    <row r="165" spans="19:21" x14ac:dyDescent="0.2">
      <c r="S165" s="17">
        <f t="shared" si="10"/>
        <v>0</v>
      </c>
      <c r="T165">
        <f t="shared" si="11"/>
        <v>0</v>
      </c>
      <c r="U165">
        <v>2</v>
      </c>
    </row>
    <row r="166" spans="19:21" x14ac:dyDescent="0.2">
      <c r="S166" s="17">
        <f t="shared" si="10"/>
        <v>0</v>
      </c>
      <c r="T166">
        <f t="shared" si="11"/>
        <v>0</v>
      </c>
      <c r="U166">
        <v>2</v>
      </c>
    </row>
    <row r="167" spans="19:21" x14ac:dyDescent="0.2">
      <c r="S167" s="17">
        <f t="shared" si="10"/>
        <v>0</v>
      </c>
      <c r="T167">
        <f t="shared" si="11"/>
        <v>0</v>
      </c>
      <c r="U167">
        <v>2</v>
      </c>
    </row>
    <row r="168" spans="19:21" x14ac:dyDescent="0.2">
      <c r="S168" s="17">
        <f t="shared" si="10"/>
        <v>0</v>
      </c>
      <c r="T168">
        <f t="shared" si="11"/>
        <v>0</v>
      </c>
      <c r="U168">
        <v>2</v>
      </c>
    </row>
    <row r="169" spans="19:21" x14ac:dyDescent="0.2">
      <c r="S169" s="17">
        <f t="shared" si="10"/>
        <v>0</v>
      </c>
      <c r="T169">
        <f t="shared" si="11"/>
        <v>0</v>
      </c>
      <c r="U169">
        <v>2</v>
      </c>
    </row>
    <row r="170" spans="19:21" x14ac:dyDescent="0.2">
      <c r="S170" s="17">
        <f t="shared" si="10"/>
        <v>0</v>
      </c>
      <c r="T170">
        <f t="shared" si="11"/>
        <v>0</v>
      </c>
      <c r="U170">
        <v>2</v>
      </c>
    </row>
    <row r="171" spans="19:21" x14ac:dyDescent="0.2">
      <c r="S171" s="17">
        <f t="shared" si="10"/>
        <v>0</v>
      </c>
      <c r="T171">
        <f t="shared" si="11"/>
        <v>0</v>
      </c>
      <c r="U171">
        <v>2</v>
      </c>
    </row>
    <row r="172" spans="19:21" x14ac:dyDescent="0.2">
      <c r="S172" s="17">
        <f t="shared" si="10"/>
        <v>0</v>
      </c>
      <c r="T172">
        <f t="shared" si="11"/>
        <v>0</v>
      </c>
      <c r="U172">
        <v>2</v>
      </c>
    </row>
    <row r="173" spans="19:21" x14ac:dyDescent="0.2">
      <c r="S173" s="17">
        <f t="shared" si="10"/>
        <v>0</v>
      </c>
      <c r="T173">
        <f t="shared" si="11"/>
        <v>0</v>
      </c>
      <c r="U173">
        <v>2</v>
      </c>
    </row>
    <row r="174" spans="19:21" x14ac:dyDescent="0.2">
      <c r="S174" s="17">
        <f t="shared" si="10"/>
        <v>0</v>
      </c>
      <c r="T174">
        <f t="shared" si="11"/>
        <v>0</v>
      </c>
      <c r="U174">
        <v>2</v>
      </c>
    </row>
    <row r="175" spans="19:21" x14ac:dyDescent="0.2">
      <c r="S175" s="17">
        <f t="shared" si="10"/>
        <v>0</v>
      </c>
      <c r="T175">
        <f t="shared" si="11"/>
        <v>0</v>
      </c>
      <c r="U175">
        <v>2</v>
      </c>
    </row>
    <row r="176" spans="19:21" x14ac:dyDescent="0.2">
      <c r="S176" s="17">
        <f t="shared" si="10"/>
        <v>0</v>
      </c>
      <c r="T176">
        <f t="shared" si="11"/>
        <v>0</v>
      </c>
      <c r="U176">
        <v>2</v>
      </c>
    </row>
    <row r="177" spans="19:21" x14ac:dyDescent="0.2">
      <c r="S177" s="17">
        <f t="shared" si="10"/>
        <v>0</v>
      </c>
      <c r="T177">
        <f t="shared" si="11"/>
        <v>0</v>
      </c>
      <c r="U177">
        <v>2</v>
      </c>
    </row>
    <row r="178" spans="19:21" x14ac:dyDescent="0.2">
      <c r="S178" s="17">
        <f t="shared" si="10"/>
        <v>0</v>
      </c>
      <c r="T178">
        <f t="shared" si="11"/>
        <v>0</v>
      </c>
      <c r="U178">
        <v>2</v>
      </c>
    </row>
    <row r="179" spans="19:21" x14ac:dyDescent="0.2">
      <c r="S179" s="17">
        <f t="shared" si="10"/>
        <v>0</v>
      </c>
      <c r="T179">
        <f t="shared" si="11"/>
        <v>0</v>
      </c>
      <c r="U179">
        <v>2</v>
      </c>
    </row>
    <row r="180" spans="19:21" x14ac:dyDescent="0.2">
      <c r="S180" s="17">
        <f t="shared" ref="S180:S200" si="12">E66</f>
        <v>0</v>
      </c>
      <c r="T180">
        <f t="shared" ref="T180:T200" si="13">D66</f>
        <v>0</v>
      </c>
      <c r="U180">
        <v>2</v>
      </c>
    </row>
    <row r="181" spans="19:21" x14ac:dyDescent="0.2">
      <c r="S181" s="17">
        <f t="shared" si="12"/>
        <v>0</v>
      </c>
      <c r="T181">
        <f t="shared" si="13"/>
        <v>0</v>
      </c>
      <c r="U181">
        <v>2</v>
      </c>
    </row>
    <row r="182" spans="19:21" x14ac:dyDescent="0.2">
      <c r="S182" s="17">
        <f t="shared" si="12"/>
        <v>0</v>
      </c>
      <c r="T182">
        <f t="shared" si="13"/>
        <v>0</v>
      </c>
      <c r="U182">
        <v>2</v>
      </c>
    </row>
    <row r="183" spans="19:21" x14ac:dyDescent="0.2">
      <c r="S183" s="17">
        <f t="shared" si="12"/>
        <v>0</v>
      </c>
      <c r="T183">
        <f t="shared" si="13"/>
        <v>0</v>
      </c>
      <c r="U183">
        <v>2</v>
      </c>
    </row>
    <row r="184" spans="19:21" x14ac:dyDescent="0.2">
      <c r="S184" s="17">
        <f t="shared" si="12"/>
        <v>0</v>
      </c>
      <c r="T184">
        <f t="shared" si="13"/>
        <v>0</v>
      </c>
      <c r="U184">
        <v>2</v>
      </c>
    </row>
    <row r="185" spans="19:21" x14ac:dyDescent="0.2">
      <c r="S185" s="17">
        <f t="shared" si="12"/>
        <v>0</v>
      </c>
      <c r="T185">
        <f t="shared" si="13"/>
        <v>0</v>
      </c>
      <c r="U185">
        <v>2</v>
      </c>
    </row>
    <row r="186" spans="19:21" x14ac:dyDescent="0.2">
      <c r="S186" s="17">
        <f t="shared" si="12"/>
        <v>0</v>
      </c>
      <c r="T186">
        <f t="shared" si="13"/>
        <v>0</v>
      </c>
      <c r="U186">
        <v>2</v>
      </c>
    </row>
    <row r="187" spans="19:21" x14ac:dyDescent="0.2">
      <c r="S187" s="17">
        <f t="shared" si="12"/>
        <v>0</v>
      </c>
      <c r="T187">
        <f t="shared" si="13"/>
        <v>0</v>
      </c>
      <c r="U187">
        <v>2</v>
      </c>
    </row>
    <row r="188" spans="19:21" x14ac:dyDescent="0.2">
      <c r="S188" s="17">
        <f t="shared" si="12"/>
        <v>0</v>
      </c>
      <c r="T188">
        <f t="shared" si="13"/>
        <v>0</v>
      </c>
      <c r="U188">
        <v>2</v>
      </c>
    </row>
    <row r="189" spans="19:21" x14ac:dyDescent="0.2">
      <c r="S189" s="17">
        <f t="shared" si="12"/>
        <v>0</v>
      </c>
      <c r="T189">
        <f t="shared" si="13"/>
        <v>0</v>
      </c>
      <c r="U189">
        <v>2</v>
      </c>
    </row>
    <row r="190" spans="19:21" x14ac:dyDescent="0.2">
      <c r="S190" s="17">
        <f t="shared" si="12"/>
        <v>0</v>
      </c>
      <c r="T190">
        <f t="shared" si="13"/>
        <v>0</v>
      </c>
      <c r="U190">
        <v>2</v>
      </c>
    </row>
    <row r="191" spans="19:21" x14ac:dyDescent="0.2">
      <c r="S191" s="17">
        <f t="shared" si="12"/>
        <v>0</v>
      </c>
      <c r="T191">
        <f t="shared" si="13"/>
        <v>0</v>
      </c>
      <c r="U191">
        <v>2</v>
      </c>
    </row>
    <row r="192" spans="19:21" x14ac:dyDescent="0.2">
      <c r="S192" s="17">
        <f t="shared" si="12"/>
        <v>0</v>
      </c>
      <c r="T192">
        <f t="shared" si="13"/>
        <v>0</v>
      </c>
      <c r="U192">
        <v>2</v>
      </c>
    </row>
    <row r="193" spans="19:21" x14ac:dyDescent="0.2">
      <c r="S193" s="17">
        <f t="shared" si="12"/>
        <v>0</v>
      </c>
      <c r="T193">
        <f t="shared" si="13"/>
        <v>0</v>
      </c>
      <c r="U193">
        <v>2</v>
      </c>
    </row>
    <row r="194" spans="19:21" x14ac:dyDescent="0.2">
      <c r="S194" s="17">
        <f t="shared" si="12"/>
        <v>0</v>
      </c>
      <c r="T194">
        <f t="shared" si="13"/>
        <v>0</v>
      </c>
      <c r="U194">
        <v>2</v>
      </c>
    </row>
    <row r="195" spans="19:21" x14ac:dyDescent="0.2">
      <c r="S195" s="17">
        <f t="shared" si="12"/>
        <v>0</v>
      </c>
      <c r="T195">
        <f t="shared" si="13"/>
        <v>0</v>
      </c>
      <c r="U195">
        <v>2</v>
      </c>
    </row>
    <row r="196" spans="19:21" x14ac:dyDescent="0.2">
      <c r="S196" s="17">
        <f t="shared" si="12"/>
        <v>0</v>
      </c>
      <c r="T196">
        <f t="shared" si="13"/>
        <v>0</v>
      </c>
      <c r="U196">
        <v>2</v>
      </c>
    </row>
    <row r="197" spans="19:21" x14ac:dyDescent="0.2">
      <c r="S197" s="17">
        <f t="shared" si="12"/>
        <v>0</v>
      </c>
      <c r="T197">
        <f t="shared" si="13"/>
        <v>0</v>
      </c>
      <c r="U197">
        <v>2</v>
      </c>
    </row>
    <row r="198" spans="19:21" x14ac:dyDescent="0.2">
      <c r="S198" s="17">
        <f t="shared" si="12"/>
        <v>0</v>
      </c>
      <c r="T198">
        <f t="shared" si="13"/>
        <v>0</v>
      </c>
      <c r="U198">
        <v>2</v>
      </c>
    </row>
    <row r="199" spans="19:21" x14ac:dyDescent="0.2">
      <c r="S199" s="17">
        <f t="shared" si="12"/>
        <v>0</v>
      </c>
      <c r="T199">
        <f t="shared" si="13"/>
        <v>0</v>
      </c>
      <c r="U199">
        <v>2</v>
      </c>
    </row>
    <row r="200" spans="19:21" x14ac:dyDescent="0.2">
      <c r="S200" s="17">
        <f t="shared" si="12"/>
        <v>0</v>
      </c>
      <c r="T200">
        <f t="shared" si="13"/>
        <v>0</v>
      </c>
      <c r="U200">
        <v>2</v>
      </c>
    </row>
    <row r="201" spans="19:21" x14ac:dyDescent="0.2">
      <c r="S201" s="17">
        <f>E93</f>
        <v>0</v>
      </c>
      <c r="T201">
        <f>D93</f>
        <v>0</v>
      </c>
      <c r="U201">
        <v>2</v>
      </c>
    </row>
    <row r="202" spans="19:21" x14ac:dyDescent="0.2">
      <c r="S202" s="17">
        <f t="shared" ref="S202:S205" si="14">E102</f>
        <v>0</v>
      </c>
      <c r="T202">
        <f t="shared" ref="T202:T205" si="15">D102</f>
        <v>0</v>
      </c>
      <c r="U202">
        <v>2</v>
      </c>
    </row>
    <row r="203" spans="19:21" x14ac:dyDescent="0.2">
      <c r="S203" s="17">
        <f t="shared" si="14"/>
        <v>0</v>
      </c>
      <c r="T203">
        <f t="shared" si="15"/>
        <v>0</v>
      </c>
      <c r="U203">
        <v>2</v>
      </c>
    </row>
    <row r="204" spans="19:21" x14ac:dyDescent="0.2">
      <c r="S204" s="17">
        <f t="shared" si="14"/>
        <v>0</v>
      </c>
      <c r="T204">
        <f t="shared" si="15"/>
        <v>0</v>
      </c>
      <c r="U204">
        <v>2</v>
      </c>
    </row>
    <row r="205" spans="19:21" x14ac:dyDescent="0.2">
      <c r="S205" s="17">
        <f t="shared" si="14"/>
        <v>0</v>
      </c>
      <c r="T205">
        <f t="shared" si="15"/>
        <v>0</v>
      </c>
      <c r="U205">
        <v>2</v>
      </c>
    </row>
    <row r="206" spans="19:21" x14ac:dyDescent="0.2">
      <c r="S206" s="17">
        <f t="shared" ref="S206:S215" si="16">E106</f>
        <v>0</v>
      </c>
      <c r="T206">
        <f t="shared" ref="T206:T215" si="17">D106</f>
        <v>0</v>
      </c>
      <c r="U206">
        <v>2</v>
      </c>
    </row>
    <row r="207" spans="19:21" x14ac:dyDescent="0.2">
      <c r="S207" s="17">
        <f t="shared" si="16"/>
        <v>0</v>
      </c>
      <c r="T207">
        <f t="shared" si="17"/>
        <v>0</v>
      </c>
      <c r="U207">
        <v>2</v>
      </c>
    </row>
    <row r="208" spans="19:21" x14ac:dyDescent="0.2">
      <c r="S208" s="17">
        <f t="shared" si="16"/>
        <v>0</v>
      </c>
      <c r="T208">
        <f t="shared" si="17"/>
        <v>0</v>
      </c>
      <c r="U208">
        <v>2</v>
      </c>
    </row>
    <row r="209" spans="19:21" x14ac:dyDescent="0.2">
      <c r="S209" s="17">
        <f t="shared" si="16"/>
        <v>0</v>
      </c>
      <c r="T209">
        <f t="shared" si="17"/>
        <v>0</v>
      </c>
      <c r="U209">
        <v>2</v>
      </c>
    </row>
    <row r="210" spans="19:21" x14ac:dyDescent="0.2">
      <c r="S210" s="17">
        <f t="shared" si="16"/>
        <v>0</v>
      </c>
      <c r="T210">
        <f t="shared" si="17"/>
        <v>0</v>
      </c>
      <c r="U210">
        <v>2</v>
      </c>
    </row>
    <row r="211" spans="19:21" x14ac:dyDescent="0.2">
      <c r="S211" s="17">
        <f t="shared" si="16"/>
        <v>0</v>
      </c>
      <c r="T211">
        <f t="shared" si="17"/>
        <v>0</v>
      </c>
      <c r="U211">
        <v>2</v>
      </c>
    </row>
    <row r="212" spans="19:21" x14ac:dyDescent="0.2">
      <c r="S212" s="17">
        <f t="shared" si="16"/>
        <v>0</v>
      </c>
      <c r="T212">
        <f t="shared" si="17"/>
        <v>0</v>
      </c>
      <c r="U212">
        <v>2</v>
      </c>
    </row>
    <row r="213" spans="19:21" x14ac:dyDescent="0.2">
      <c r="S213" s="17">
        <f t="shared" si="16"/>
        <v>0</v>
      </c>
      <c r="T213">
        <f t="shared" si="17"/>
        <v>0</v>
      </c>
      <c r="U213">
        <v>2</v>
      </c>
    </row>
    <row r="214" spans="19:21" x14ac:dyDescent="0.2">
      <c r="S214" s="17">
        <f t="shared" si="16"/>
        <v>0</v>
      </c>
      <c r="T214">
        <f t="shared" si="17"/>
        <v>0</v>
      </c>
      <c r="U214">
        <v>2</v>
      </c>
    </row>
    <row r="215" spans="19:21" x14ac:dyDescent="0.2">
      <c r="S215" s="18">
        <f t="shared" si="16"/>
        <v>0</v>
      </c>
      <c r="T215" s="16">
        <f t="shared" si="17"/>
        <v>0</v>
      </c>
      <c r="U215">
        <v>2</v>
      </c>
    </row>
    <row r="216" spans="19:21" x14ac:dyDescent="0.2">
      <c r="S216" s="17" t="str">
        <f t="shared" ref="S216:S247" si="18">H2</f>
        <v>幼保連携型認定こども園九州学院みどり幼稚園</v>
      </c>
      <c r="T216" s="17">
        <f t="shared" ref="T216:T247" si="19">G2</f>
        <v>3200002</v>
      </c>
      <c r="U216">
        <v>2</v>
      </c>
    </row>
    <row r="217" spans="19:21" x14ac:dyDescent="0.2">
      <c r="S217" s="17" t="str">
        <f t="shared" si="18"/>
        <v>認定こども園ルーテル学院幼稚園</v>
      </c>
      <c r="T217" s="17">
        <f t="shared" si="19"/>
        <v>3200003</v>
      </c>
      <c r="U217">
        <v>2</v>
      </c>
    </row>
    <row r="218" spans="19:21" x14ac:dyDescent="0.2">
      <c r="S218" s="17" t="str">
        <f t="shared" si="18"/>
        <v>幼保連携型認定こども園ことう</v>
      </c>
      <c r="T218" s="17">
        <f t="shared" si="19"/>
        <v>3200004</v>
      </c>
      <c r="U218">
        <v>2</v>
      </c>
    </row>
    <row r="219" spans="19:21" x14ac:dyDescent="0.2">
      <c r="S219" s="17" t="str">
        <f t="shared" si="18"/>
        <v>幼保連携型認定こども園ことうだいに</v>
      </c>
      <c r="T219" s="17">
        <f t="shared" si="19"/>
        <v>3200005</v>
      </c>
      <c r="U219">
        <v>2</v>
      </c>
    </row>
    <row r="220" spans="19:21" x14ac:dyDescent="0.2">
      <c r="S220" s="17" t="str">
        <f t="shared" si="18"/>
        <v>幼保連携型認定こども園にしばる</v>
      </c>
      <c r="T220" s="17">
        <f t="shared" si="19"/>
        <v>3200006</v>
      </c>
      <c r="U220">
        <v>2</v>
      </c>
    </row>
    <row r="221" spans="19:21" x14ac:dyDescent="0.2">
      <c r="S221" s="17" t="str">
        <f t="shared" si="18"/>
        <v>第一幼稚園</v>
      </c>
      <c r="T221" s="17">
        <f t="shared" si="19"/>
        <v>3200007</v>
      </c>
      <c r="U221">
        <v>2</v>
      </c>
    </row>
    <row r="222" spans="19:21" x14ac:dyDescent="0.2">
      <c r="S222" s="17" t="str">
        <f t="shared" si="18"/>
        <v>幼保連携型認定こども園とうぶ</v>
      </c>
      <c r="T222" s="17">
        <f t="shared" si="19"/>
        <v>3200008</v>
      </c>
      <c r="U222">
        <v>2</v>
      </c>
    </row>
    <row r="223" spans="19:21" x14ac:dyDescent="0.2">
      <c r="S223" s="17" t="str">
        <f t="shared" si="18"/>
        <v>認定こども園神水幼稚園</v>
      </c>
      <c r="T223" s="17">
        <f t="shared" si="19"/>
        <v>3200009</v>
      </c>
      <c r="U223">
        <v>2</v>
      </c>
    </row>
    <row r="224" spans="19:21" x14ac:dyDescent="0.2">
      <c r="S224" s="17" t="str">
        <f t="shared" si="18"/>
        <v>認定こども園めぐみ幼稚園</v>
      </c>
      <c r="T224" s="17">
        <f t="shared" si="19"/>
        <v>3200010</v>
      </c>
      <c r="U224">
        <v>2</v>
      </c>
    </row>
    <row r="225" spans="19:21" x14ac:dyDescent="0.2">
      <c r="S225" s="17" t="str">
        <f t="shared" si="18"/>
        <v>第二幼稚園</v>
      </c>
      <c r="T225" s="17">
        <f t="shared" si="19"/>
        <v>3200011</v>
      </c>
      <c r="U225">
        <v>2</v>
      </c>
    </row>
    <row r="226" spans="19:21" x14ac:dyDescent="0.2">
      <c r="S226" s="17" t="str">
        <f t="shared" si="18"/>
        <v>幼保連携型認定こども園西部音楽幼稚園</v>
      </c>
      <c r="T226" s="17">
        <f t="shared" si="19"/>
        <v>3200012</v>
      </c>
      <c r="U226">
        <v>2</v>
      </c>
    </row>
    <row r="227" spans="19:21" x14ac:dyDescent="0.2">
      <c r="S227" s="17" t="str">
        <f t="shared" si="18"/>
        <v>認定こども園東海大学付属かもめ幼稚園</v>
      </c>
      <c r="T227" s="17">
        <f t="shared" si="19"/>
        <v>3200013</v>
      </c>
      <c r="U227">
        <v>2</v>
      </c>
    </row>
    <row r="228" spans="19:21" x14ac:dyDescent="0.2">
      <c r="S228" s="17" t="str">
        <f t="shared" si="18"/>
        <v>幼保連携型認定こども園くるみ幼稚園</v>
      </c>
      <c r="T228" s="17">
        <f t="shared" si="19"/>
        <v>3200014</v>
      </c>
      <c r="U228">
        <v>2</v>
      </c>
    </row>
    <row r="229" spans="19:21" x14ac:dyDescent="0.2">
      <c r="S229" s="17" t="str">
        <f t="shared" si="18"/>
        <v>城山幼稚園</v>
      </c>
      <c r="T229" s="17">
        <f t="shared" si="19"/>
        <v>3200015</v>
      </c>
      <c r="U229">
        <v>2</v>
      </c>
    </row>
    <row r="230" spans="19:21" x14ac:dyDescent="0.2">
      <c r="S230" s="17" t="str">
        <f t="shared" si="18"/>
        <v>ほくぶ幼稚園</v>
      </c>
      <c r="T230" s="17">
        <f t="shared" si="19"/>
        <v>3200016</v>
      </c>
      <c r="U230">
        <v>2</v>
      </c>
    </row>
    <row r="231" spans="19:21" x14ac:dyDescent="0.2">
      <c r="S231" s="17" t="str">
        <f t="shared" si="18"/>
        <v>認定こども園エンゼル保育園</v>
      </c>
      <c r="T231" s="17">
        <f t="shared" si="19"/>
        <v>3200017</v>
      </c>
      <c r="U231">
        <v>2</v>
      </c>
    </row>
    <row r="232" spans="19:21" x14ac:dyDescent="0.2">
      <c r="S232" s="17" t="str">
        <f t="shared" si="18"/>
        <v>幼保連携型認定こども園城山保育園</v>
      </c>
      <c r="T232" s="17">
        <f t="shared" si="19"/>
        <v>3200018</v>
      </c>
      <c r="U232">
        <v>2</v>
      </c>
    </row>
    <row r="233" spans="19:21" x14ac:dyDescent="0.2">
      <c r="S233" s="17" t="str">
        <f t="shared" si="18"/>
        <v>武蔵ヶ丘こども園</v>
      </c>
      <c r="T233" s="17">
        <f t="shared" si="19"/>
        <v>3200019</v>
      </c>
      <c r="U233">
        <v>2</v>
      </c>
    </row>
    <row r="234" spans="19:21" x14ac:dyDescent="0.2">
      <c r="S234" s="17" t="str">
        <f t="shared" si="18"/>
        <v>田迎こども園</v>
      </c>
      <c r="T234" s="17">
        <f t="shared" si="19"/>
        <v>3200020</v>
      </c>
      <c r="U234">
        <v>2</v>
      </c>
    </row>
    <row r="235" spans="19:21" x14ac:dyDescent="0.2">
      <c r="S235" s="17" t="str">
        <f t="shared" si="18"/>
        <v>やまなみ</v>
      </c>
      <c r="T235" s="17">
        <f t="shared" si="19"/>
        <v>3200021</v>
      </c>
      <c r="U235">
        <v>2</v>
      </c>
    </row>
    <row r="236" spans="19:21" x14ac:dyDescent="0.2">
      <c r="S236" s="17" t="str">
        <f t="shared" si="18"/>
        <v>芳野保育園</v>
      </c>
      <c r="T236" s="17">
        <f t="shared" si="19"/>
        <v>3200022</v>
      </c>
      <c r="U236">
        <v>2</v>
      </c>
    </row>
    <row r="237" spans="19:21" x14ac:dyDescent="0.2">
      <c r="S237" s="17" t="str">
        <f t="shared" si="18"/>
        <v>蓮の実こども園</v>
      </c>
      <c r="T237" s="17">
        <f t="shared" si="19"/>
        <v>3200023</v>
      </c>
      <c r="U237">
        <v>2</v>
      </c>
    </row>
    <row r="238" spans="19:21" x14ac:dyDescent="0.2">
      <c r="S238" s="17" t="str">
        <f t="shared" si="18"/>
        <v>山東こども園</v>
      </c>
      <c r="T238" s="17">
        <f t="shared" si="19"/>
        <v>3200024</v>
      </c>
      <c r="U238">
        <v>2</v>
      </c>
    </row>
    <row r="239" spans="19:21" x14ac:dyDescent="0.2">
      <c r="S239" s="17" t="str">
        <f t="shared" si="18"/>
        <v>喜育こども園</v>
      </c>
      <c r="T239" s="17">
        <f t="shared" si="19"/>
        <v>3200025</v>
      </c>
      <c r="U239">
        <v>2</v>
      </c>
    </row>
    <row r="240" spans="19:21" x14ac:dyDescent="0.2">
      <c r="S240" s="17" t="str">
        <f t="shared" si="18"/>
        <v>聖母幼稚園</v>
      </c>
      <c r="T240" s="17">
        <f t="shared" si="19"/>
        <v>3200125</v>
      </c>
      <c r="U240">
        <v>2</v>
      </c>
    </row>
    <row r="241" spans="19:21" x14ac:dyDescent="0.2">
      <c r="S241" s="17" t="str">
        <f t="shared" si="18"/>
        <v>幼保連携型認定こども園恵水幼稚園</v>
      </c>
      <c r="T241" s="17">
        <f t="shared" si="19"/>
        <v>3200126</v>
      </c>
      <c r="U241">
        <v>2</v>
      </c>
    </row>
    <row r="242" spans="19:21" x14ac:dyDescent="0.2">
      <c r="S242" s="17" t="str">
        <f t="shared" si="18"/>
        <v>幼保連携型認定こども園城北幼稚園</v>
      </c>
      <c r="T242" s="17">
        <f t="shared" si="19"/>
        <v>3200127</v>
      </c>
      <c r="U242">
        <v>2</v>
      </c>
    </row>
    <row r="243" spans="19:21" x14ac:dyDescent="0.2">
      <c r="S243" s="17" t="str">
        <f t="shared" si="18"/>
        <v>認定こども園帯山幼稚園</v>
      </c>
      <c r="T243" s="17">
        <f t="shared" si="19"/>
        <v>3200128</v>
      </c>
      <c r="U243">
        <v>2</v>
      </c>
    </row>
    <row r="244" spans="19:21" x14ac:dyDescent="0.2">
      <c r="S244" s="17" t="str">
        <f t="shared" si="18"/>
        <v>出水幼稚園</v>
      </c>
      <c r="T244" s="17">
        <f t="shared" si="19"/>
        <v>3200129</v>
      </c>
      <c r="U244">
        <v>2</v>
      </c>
    </row>
    <row r="245" spans="19:21" x14ac:dyDescent="0.2">
      <c r="S245" s="17" t="str">
        <f t="shared" si="18"/>
        <v>認定こども園わかくさ幼稚園</v>
      </c>
      <c r="T245" s="17">
        <f t="shared" si="19"/>
        <v>3200130</v>
      </c>
      <c r="U245">
        <v>2</v>
      </c>
    </row>
    <row r="246" spans="19:21" x14ac:dyDescent="0.2">
      <c r="S246" s="17" t="str">
        <f t="shared" si="18"/>
        <v>寺原保育園</v>
      </c>
      <c r="T246" s="17">
        <f t="shared" si="19"/>
        <v>3200131</v>
      </c>
      <c r="U246">
        <v>2</v>
      </c>
    </row>
    <row r="247" spans="19:21" x14ac:dyDescent="0.2">
      <c r="S247" s="17" t="str">
        <f t="shared" si="18"/>
        <v>幼保連携型認定こども園シオン</v>
      </c>
      <c r="T247" s="17">
        <f t="shared" si="19"/>
        <v>3200132</v>
      </c>
      <c r="U247">
        <v>2</v>
      </c>
    </row>
    <row r="248" spans="19:21" x14ac:dyDescent="0.2">
      <c r="S248" s="17" t="str">
        <f t="shared" ref="S248:S279" si="20">H34</f>
        <v>幼保連携型認定こども園くほんじこども園</v>
      </c>
      <c r="T248" s="17">
        <f t="shared" ref="T248:T279" si="21">G34</f>
        <v>3200133</v>
      </c>
      <c r="U248">
        <v>2</v>
      </c>
    </row>
    <row r="249" spans="19:21" x14ac:dyDescent="0.2">
      <c r="S249" s="17" t="str">
        <f t="shared" si="20"/>
        <v>幼保連携型認定こども園ひばり</v>
      </c>
      <c r="T249" s="17">
        <f t="shared" si="21"/>
        <v>3200134</v>
      </c>
      <c r="U249">
        <v>2</v>
      </c>
    </row>
    <row r="250" spans="19:21" x14ac:dyDescent="0.2">
      <c r="S250" s="17" t="str">
        <f t="shared" si="20"/>
        <v>やまばとこども園</v>
      </c>
      <c r="T250" s="17">
        <f t="shared" si="21"/>
        <v>3200135</v>
      </c>
      <c r="U250">
        <v>2</v>
      </c>
    </row>
    <row r="251" spans="19:21" x14ac:dyDescent="0.2">
      <c r="S251" s="17" t="str">
        <f t="shared" si="20"/>
        <v>木の葉こども園</v>
      </c>
      <c r="T251" s="17">
        <f t="shared" si="21"/>
        <v>3200136</v>
      </c>
      <c r="U251">
        <v>2</v>
      </c>
    </row>
    <row r="252" spans="19:21" x14ac:dyDescent="0.2">
      <c r="S252" s="17" t="str">
        <f t="shared" si="20"/>
        <v>つばめこども園</v>
      </c>
      <c r="T252" s="17">
        <f t="shared" si="21"/>
        <v>3200137</v>
      </c>
      <c r="U252">
        <v>2</v>
      </c>
    </row>
    <row r="253" spans="19:21" x14ac:dyDescent="0.2">
      <c r="S253" s="17" t="str">
        <f t="shared" si="20"/>
        <v>なぎさこども園</v>
      </c>
      <c r="T253" s="17">
        <f t="shared" si="21"/>
        <v>3200138</v>
      </c>
      <c r="U253">
        <v>2</v>
      </c>
    </row>
    <row r="254" spans="19:21" x14ac:dyDescent="0.2">
      <c r="S254" s="17" t="str">
        <f t="shared" si="20"/>
        <v>幼保連携型認定こども園ふわわ</v>
      </c>
      <c r="T254" s="17">
        <f t="shared" si="21"/>
        <v>3200139</v>
      </c>
      <c r="U254">
        <v>2</v>
      </c>
    </row>
    <row r="255" spans="19:21" x14ac:dyDescent="0.2">
      <c r="S255" s="17" t="str">
        <f t="shared" si="20"/>
        <v>幼保連携型認定こども園こずえ保育園</v>
      </c>
      <c r="T255" s="17">
        <f t="shared" si="21"/>
        <v>3200140</v>
      </c>
      <c r="U255">
        <v>2</v>
      </c>
    </row>
    <row r="256" spans="19:21" x14ac:dyDescent="0.2">
      <c r="S256" s="17" t="str">
        <f t="shared" si="20"/>
        <v>かおるこども園</v>
      </c>
      <c r="T256" s="17">
        <f t="shared" si="21"/>
        <v>3200141</v>
      </c>
      <c r="U256">
        <v>2</v>
      </c>
    </row>
    <row r="257" spans="19:21" x14ac:dyDescent="0.2">
      <c r="S257" s="17" t="str">
        <f t="shared" si="20"/>
        <v>仁愛幼育園</v>
      </c>
      <c r="T257" s="17">
        <f t="shared" si="21"/>
        <v>3200142</v>
      </c>
      <c r="U257">
        <v>2</v>
      </c>
    </row>
    <row r="258" spans="19:21" x14ac:dyDescent="0.2">
      <c r="S258" s="17" t="str">
        <f t="shared" si="20"/>
        <v>幼保連携型認定こども園力合さくら子ども園</v>
      </c>
      <c r="T258" s="17">
        <f t="shared" si="21"/>
        <v>3200143</v>
      </c>
      <c r="U258">
        <v>2</v>
      </c>
    </row>
    <row r="259" spans="19:21" x14ac:dyDescent="0.2">
      <c r="S259" s="17" t="str">
        <f t="shared" si="20"/>
        <v>幼保連携型認定こども園こじか園</v>
      </c>
      <c r="T259" s="17">
        <f t="shared" si="21"/>
        <v>3200144</v>
      </c>
      <c r="U259">
        <v>2</v>
      </c>
    </row>
    <row r="260" spans="19:21" x14ac:dyDescent="0.2">
      <c r="S260" s="17" t="str">
        <f t="shared" si="20"/>
        <v>幼保連携型認定こども園モロナイ保育園</v>
      </c>
      <c r="T260" s="17">
        <f t="shared" si="21"/>
        <v>3200145</v>
      </c>
      <c r="U260">
        <v>2</v>
      </c>
    </row>
    <row r="261" spans="19:21" x14ac:dyDescent="0.2">
      <c r="S261" s="17" t="str">
        <f t="shared" si="20"/>
        <v>五丁こども園</v>
      </c>
      <c r="T261" s="17">
        <f t="shared" si="21"/>
        <v>3200146</v>
      </c>
      <c r="U261">
        <v>2</v>
      </c>
    </row>
    <row r="262" spans="19:21" x14ac:dyDescent="0.2">
      <c r="S262" s="17" t="str">
        <f t="shared" si="20"/>
        <v>幼保連携型認定こども園亀の子幼稚園</v>
      </c>
      <c r="T262" s="17">
        <f t="shared" si="21"/>
        <v>3200149</v>
      </c>
      <c r="U262">
        <v>2</v>
      </c>
    </row>
    <row r="263" spans="19:21" x14ac:dyDescent="0.2">
      <c r="S263" s="17" t="str">
        <f t="shared" si="20"/>
        <v>高平幼稚園</v>
      </c>
      <c r="T263" s="17">
        <f t="shared" si="21"/>
        <v>3200150</v>
      </c>
      <c r="U263">
        <v>2</v>
      </c>
    </row>
    <row r="264" spans="19:21" x14ac:dyDescent="0.2">
      <c r="S264" s="17" t="str">
        <f t="shared" si="20"/>
        <v>ゆたか幼稚園</v>
      </c>
      <c r="T264" s="17">
        <f t="shared" si="21"/>
        <v>3200151</v>
      </c>
      <c r="U264">
        <v>2</v>
      </c>
    </row>
    <row r="265" spans="19:21" x14ac:dyDescent="0.2">
      <c r="S265" s="17" t="str">
        <f t="shared" si="20"/>
        <v>大江こども園</v>
      </c>
      <c r="T265" s="17">
        <f t="shared" si="21"/>
        <v>3200152</v>
      </c>
      <c r="U265">
        <v>2</v>
      </c>
    </row>
    <row r="266" spans="19:21" x14ac:dyDescent="0.2">
      <c r="S266" s="17" t="str">
        <f t="shared" si="20"/>
        <v>幼保連携型認定こども園帯山のぎくこども園</v>
      </c>
      <c r="T266" s="17">
        <f t="shared" si="21"/>
        <v>3200153</v>
      </c>
      <c r="U266">
        <v>2</v>
      </c>
    </row>
    <row r="267" spans="19:21" x14ac:dyDescent="0.2">
      <c r="S267" s="17" t="str">
        <f t="shared" si="20"/>
        <v>きよめこども園</v>
      </c>
      <c r="T267" s="17">
        <f t="shared" si="21"/>
        <v>3200154</v>
      </c>
      <c r="U267">
        <v>2</v>
      </c>
    </row>
    <row r="268" spans="19:21" x14ac:dyDescent="0.2">
      <c r="S268" s="17" t="str">
        <f t="shared" si="20"/>
        <v>幼保連携型認定こども園かっぱこどもえん</v>
      </c>
      <c r="T268" s="17">
        <f t="shared" si="21"/>
        <v>3200155</v>
      </c>
      <c r="U268">
        <v>2</v>
      </c>
    </row>
    <row r="269" spans="19:21" x14ac:dyDescent="0.2">
      <c r="S269" s="17" t="str">
        <f t="shared" si="20"/>
        <v>幼保連携型認定こども園誠櫻幼愛園</v>
      </c>
      <c r="T269" s="17">
        <f t="shared" si="21"/>
        <v>3200156</v>
      </c>
      <c r="U269">
        <v>2</v>
      </c>
    </row>
    <row r="270" spans="19:21" x14ac:dyDescent="0.2">
      <c r="S270" s="17" t="str">
        <f t="shared" si="20"/>
        <v>認定こども園第一幼育園</v>
      </c>
      <c r="T270" s="17">
        <f t="shared" si="21"/>
        <v>3200157</v>
      </c>
      <c r="U270">
        <v>2</v>
      </c>
    </row>
    <row r="271" spans="19:21" x14ac:dyDescent="0.2">
      <c r="S271" s="17" t="str">
        <f t="shared" si="20"/>
        <v>そよかぜこども園</v>
      </c>
      <c r="T271" s="17">
        <f t="shared" si="21"/>
        <v>3200158</v>
      </c>
      <c r="U271">
        <v>2</v>
      </c>
    </row>
    <row r="272" spans="19:21" x14ac:dyDescent="0.2">
      <c r="S272" s="17" t="str">
        <f t="shared" si="20"/>
        <v>たつだの森保育園</v>
      </c>
      <c r="T272" s="17">
        <f t="shared" si="21"/>
        <v>3200159</v>
      </c>
      <c r="U272">
        <v>2</v>
      </c>
    </row>
    <row r="273" spans="19:21" x14ac:dyDescent="0.2">
      <c r="S273" s="17" t="str">
        <f t="shared" si="20"/>
        <v>こぐまこども園</v>
      </c>
      <c r="T273" s="17">
        <f t="shared" si="21"/>
        <v>3200160</v>
      </c>
      <c r="U273">
        <v>2</v>
      </c>
    </row>
    <row r="274" spans="19:21" x14ac:dyDescent="0.2">
      <c r="S274" s="17" t="str">
        <f t="shared" si="20"/>
        <v>力合幼稚園</v>
      </c>
      <c r="T274" s="17">
        <f t="shared" si="21"/>
        <v>3200193</v>
      </c>
      <c r="U274">
        <v>2</v>
      </c>
    </row>
    <row r="275" spans="19:21" x14ac:dyDescent="0.2">
      <c r="S275" s="17" t="str">
        <f t="shared" si="20"/>
        <v>幼保連携型認定こども園わらべ</v>
      </c>
      <c r="T275" s="17">
        <f t="shared" si="21"/>
        <v>3200194</v>
      </c>
      <c r="U275">
        <v>2</v>
      </c>
    </row>
    <row r="276" spans="19:21" x14ac:dyDescent="0.2">
      <c r="S276" s="17" t="str">
        <f t="shared" si="20"/>
        <v>おぜきこども園</v>
      </c>
      <c r="T276" s="17">
        <f t="shared" si="21"/>
        <v>3200195</v>
      </c>
      <c r="U276">
        <v>2</v>
      </c>
    </row>
    <row r="277" spans="19:21" x14ac:dyDescent="0.2">
      <c r="S277" s="17" t="str">
        <f t="shared" si="20"/>
        <v>幼保連携型認定こども園城高保育園</v>
      </c>
      <c r="T277" s="17">
        <f t="shared" si="21"/>
        <v>3200196</v>
      </c>
      <c r="U277">
        <v>2</v>
      </c>
    </row>
    <row r="278" spans="19:21" x14ac:dyDescent="0.2">
      <c r="S278" s="17" t="str">
        <f t="shared" si="20"/>
        <v>出仲間こども園</v>
      </c>
      <c r="T278" s="17">
        <f t="shared" si="21"/>
        <v>3200197</v>
      </c>
      <c r="U278">
        <v>2</v>
      </c>
    </row>
    <row r="279" spans="19:21" x14ac:dyDescent="0.2">
      <c r="S279" s="17" t="str">
        <f t="shared" si="20"/>
        <v>かわしりこども園</v>
      </c>
      <c r="T279" s="17">
        <f t="shared" si="21"/>
        <v>3200198</v>
      </c>
      <c r="U279">
        <v>2</v>
      </c>
    </row>
    <row r="280" spans="19:21" x14ac:dyDescent="0.2">
      <c r="S280" s="17" t="str">
        <f t="shared" ref="S280:S300" si="22">H66</f>
        <v>済生会しらふじ子ども園</v>
      </c>
      <c r="T280" s="17">
        <f t="shared" ref="T280:T300" si="23">G66</f>
        <v>3200199</v>
      </c>
      <c r="U280">
        <v>2</v>
      </c>
    </row>
    <row r="281" spans="19:21" x14ac:dyDescent="0.2">
      <c r="S281" s="17" t="str">
        <f t="shared" si="22"/>
        <v>清水ヶ丘こども園</v>
      </c>
      <c r="T281" s="17">
        <f t="shared" si="23"/>
        <v>3200200</v>
      </c>
      <c r="U281">
        <v>2</v>
      </c>
    </row>
    <row r="282" spans="19:21" x14ac:dyDescent="0.2">
      <c r="S282" s="17" t="str">
        <f t="shared" si="22"/>
        <v>幼保連携型認定こども園たつだ保育園</v>
      </c>
      <c r="T282" s="17">
        <f t="shared" si="23"/>
        <v>3200201</v>
      </c>
      <c r="U282">
        <v>2</v>
      </c>
    </row>
    <row r="283" spans="19:21" x14ac:dyDescent="0.2">
      <c r="S283" s="17" t="str">
        <f t="shared" si="22"/>
        <v>幼保連携型認定こども園ひでみ保育園</v>
      </c>
      <c r="T283" s="17">
        <f t="shared" si="23"/>
        <v>3200202</v>
      </c>
      <c r="U283">
        <v>2</v>
      </c>
    </row>
    <row r="284" spans="19:21" x14ac:dyDescent="0.2">
      <c r="S284" s="17" t="str">
        <f t="shared" si="22"/>
        <v>くすの実こども園</v>
      </c>
      <c r="T284" s="17">
        <f t="shared" si="23"/>
        <v>3200203</v>
      </c>
      <c r="U284">
        <v>2</v>
      </c>
    </row>
    <row r="285" spans="19:21" x14ac:dyDescent="0.2">
      <c r="S285" s="17" t="str">
        <f t="shared" si="22"/>
        <v>幼保連携型認定こども園第二桜ヶ丘こども園</v>
      </c>
      <c r="T285" s="17">
        <f t="shared" si="23"/>
        <v>3200205</v>
      </c>
      <c r="U285">
        <v>2</v>
      </c>
    </row>
    <row r="286" spans="19:21" x14ac:dyDescent="0.2">
      <c r="S286" s="17" t="str">
        <f t="shared" si="22"/>
        <v>幼保連携型認定こども園二岡保育園</v>
      </c>
      <c r="T286" s="17">
        <f t="shared" si="23"/>
        <v>3200206</v>
      </c>
      <c r="U286">
        <v>2</v>
      </c>
    </row>
    <row r="287" spans="19:21" x14ac:dyDescent="0.2">
      <c r="S287" s="17" t="str">
        <f t="shared" si="22"/>
        <v>幼保連携型認定こども園本妙寺こども園</v>
      </c>
      <c r="T287" s="17">
        <f t="shared" si="23"/>
        <v>3200207</v>
      </c>
      <c r="U287">
        <v>2</v>
      </c>
    </row>
    <row r="288" spans="19:21" x14ac:dyDescent="0.2">
      <c r="S288" s="17" t="str">
        <f t="shared" si="22"/>
        <v>幼保連携型認定こども園愛保育園</v>
      </c>
      <c r="T288" s="17">
        <f t="shared" si="23"/>
        <v>3200208</v>
      </c>
      <c r="U288">
        <v>2</v>
      </c>
    </row>
    <row r="289" spans="19:21" x14ac:dyDescent="0.2">
      <c r="S289" s="17" t="str">
        <f t="shared" si="22"/>
        <v>幼保連携型認定こども園小木こども園</v>
      </c>
      <c r="T289" s="17">
        <f t="shared" si="23"/>
        <v>3200209</v>
      </c>
      <c r="U289">
        <v>2</v>
      </c>
    </row>
    <row r="290" spans="19:21" x14ac:dyDescent="0.2">
      <c r="S290" s="17" t="str">
        <f t="shared" si="22"/>
        <v>幼保連携型認定こども園桜ヶ丘こども園</v>
      </c>
      <c r="T290" s="17">
        <f t="shared" si="23"/>
        <v>3200210</v>
      </c>
      <c r="U290">
        <v>2</v>
      </c>
    </row>
    <row r="291" spans="19:21" x14ac:dyDescent="0.2">
      <c r="S291" s="17" t="str">
        <f t="shared" si="22"/>
        <v>幼保連携型認定こども園たから子ども園</v>
      </c>
      <c r="T291" s="17">
        <f t="shared" si="23"/>
        <v>3200211</v>
      </c>
      <c r="U291">
        <v>2</v>
      </c>
    </row>
    <row r="292" spans="19:21" x14ac:dyDescent="0.2">
      <c r="S292" s="17" t="str">
        <f t="shared" si="22"/>
        <v>古町幼稚園</v>
      </c>
      <c r="T292" s="17">
        <f t="shared" si="23"/>
        <v>3200212</v>
      </c>
      <c r="U292">
        <v>2</v>
      </c>
    </row>
    <row r="293" spans="19:21" x14ac:dyDescent="0.2">
      <c r="S293" s="17" t="str">
        <f t="shared" si="22"/>
        <v>幼保連携型認定こども園ながみねこども園</v>
      </c>
      <c r="T293" s="17">
        <f t="shared" si="23"/>
        <v>3200234</v>
      </c>
      <c r="U293">
        <v>2</v>
      </c>
    </row>
    <row r="294" spans="19:21" x14ac:dyDescent="0.2">
      <c r="S294" s="17" t="str">
        <f t="shared" si="22"/>
        <v>幼保連携型認定こども園青いほしこども園</v>
      </c>
      <c r="T294" s="17">
        <f t="shared" si="23"/>
        <v>3200235</v>
      </c>
      <c r="U294">
        <v>2</v>
      </c>
    </row>
    <row r="295" spans="19:21" x14ac:dyDescent="0.2">
      <c r="S295" s="17" t="str">
        <f t="shared" si="22"/>
        <v>幼保連携型認定こども園千草保育園</v>
      </c>
      <c r="T295" s="17">
        <f t="shared" si="23"/>
        <v>3200236</v>
      </c>
      <c r="U295">
        <v>2</v>
      </c>
    </row>
    <row r="296" spans="19:21" x14ac:dyDescent="0.2">
      <c r="S296" s="17" t="str">
        <f t="shared" si="22"/>
        <v>幼稚園型認定こども園ときわ幼稚園</v>
      </c>
      <c r="T296" s="17">
        <f t="shared" si="23"/>
        <v>3200237</v>
      </c>
      <c r="U296">
        <v>2</v>
      </c>
    </row>
    <row r="297" spans="19:21" x14ac:dyDescent="0.2">
      <c r="S297" s="17" t="str">
        <f t="shared" si="22"/>
        <v>認定こども園九州音楽幼稚園</v>
      </c>
      <c r="T297" s="17">
        <f t="shared" si="23"/>
        <v>3200238</v>
      </c>
      <c r="U297">
        <v>2</v>
      </c>
    </row>
    <row r="298" spans="19:21" x14ac:dyDescent="0.2">
      <c r="S298" s="17" t="str">
        <f t="shared" si="22"/>
        <v>認定こども園九州音楽京塚幼稚園</v>
      </c>
      <c r="T298" s="17">
        <f t="shared" si="23"/>
        <v>3200239</v>
      </c>
      <c r="U298">
        <v>2</v>
      </c>
    </row>
    <row r="299" spans="19:21" x14ac:dyDescent="0.2">
      <c r="S299" s="17" t="str">
        <f t="shared" si="22"/>
        <v>植木中央幼稚園</v>
      </c>
      <c r="T299" s="17">
        <f t="shared" si="23"/>
        <v>3200345</v>
      </c>
      <c r="U299">
        <v>2</v>
      </c>
    </row>
    <row r="300" spans="19:21" x14ac:dyDescent="0.2">
      <c r="S300" s="17" t="str">
        <f t="shared" si="22"/>
        <v>幼保連携型認定こども園出水みなみこども園</v>
      </c>
      <c r="T300" s="17">
        <f t="shared" si="23"/>
        <v>3200346</v>
      </c>
      <c r="U300">
        <v>2</v>
      </c>
    </row>
    <row r="301" spans="19:21" x14ac:dyDescent="0.2">
      <c r="S301" s="17" t="str">
        <f>H93</f>
        <v>幼保連携型認定こども園ひむきこどもえん</v>
      </c>
      <c r="T301" s="17">
        <f>G93</f>
        <v>3200362</v>
      </c>
      <c r="U301">
        <v>2</v>
      </c>
    </row>
    <row r="302" spans="19:21" x14ac:dyDescent="0.2">
      <c r="S302" s="17" t="str">
        <f t="shared" ref="S302:S306" si="24">H102</f>
        <v>幼稚園型認定こども園　ちぐさ幼稚園</v>
      </c>
      <c r="T302" s="17">
        <f t="shared" ref="T302:T306" si="25">G102</f>
        <v>3200394</v>
      </c>
      <c r="U302">
        <v>2</v>
      </c>
    </row>
    <row r="303" spans="19:21" x14ac:dyDescent="0.2">
      <c r="S303" s="17" t="str">
        <f t="shared" si="24"/>
        <v>幼保連携型認定こども園　おびほ</v>
      </c>
      <c r="T303" s="17">
        <f t="shared" si="25"/>
        <v>3200395</v>
      </c>
      <c r="U303">
        <v>2</v>
      </c>
    </row>
    <row r="304" spans="19:21" x14ac:dyDescent="0.2">
      <c r="S304" s="17" t="str">
        <f t="shared" si="24"/>
        <v>まつおこども園</v>
      </c>
      <c r="T304" s="17">
        <f t="shared" si="25"/>
        <v>3200396</v>
      </c>
      <c r="U304">
        <v>2</v>
      </c>
    </row>
    <row r="305" spans="19:21" x14ac:dyDescent="0.2">
      <c r="S305" s="17" t="str">
        <f t="shared" si="24"/>
        <v>幼保連携型認定こども園　日吉保育園</v>
      </c>
      <c r="T305" s="17">
        <f t="shared" si="25"/>
        <v>3200397</v>
      </c>
      <c r="U305">
        <v>2</v>
      </c>
    </row>
    <row r="306" spans="19:21" x14ac:dyDescent="0.2">
      <c r="S306" s="17" t="str">
        <f t="shared" si="24"/>
        <v>幼保連携型認定こども園　和光こども園</v>
      </c>
      <c r="T306" s="17">
        <f t="shared" si="25"/>
        <v>3200398</v>
      </c>
      <c r="U306">
        <v>2</v>
      </c>
    </row>
    <row r="307" spans="19:21" x14ac:dyDescent="0.2">
      <c r="S307" s="17" t="str">
        <f t="shared" ref="S307:S312" si="26">H107</f>
        <v>和幸保育園</v>
      </c>
      <c r="T307" s="17">
        <f t="shared" ref="T307:T312" si="27">G107</f>
        <v>3200399</v>
      </c>
      <c r="U307">
        <v>2</v>
      </c>
    </row>
    <row r="308" spans="19:21" x14ac:dyDescent="0.2">
      <c r="S308" s="17">
        <f t="shared" si="26"/>
        <v>0</v>
      </c>
      <c r="T308" s="17">
        <f t="shared" si="27"/>
        <v>0</v>
      </c>
      <c r="U308">
        <v>2</v>
      </c>
    </row>
    <row r="309" spans="19:21" x14ac:dyDescent="0.2">
      <c r="S309" s="17">
        <f t="shared" si="26"/>
        <v>0</v>
      </c>
      <c r="T309" s="17">
        <f t="shared" si="27"/>
        <v>0</v>
      </c>
      <c r="U309">
        <v>2</v>
      </c>
    </row>
    <row r="310" spans="19:21" x14ac:dyDescent="0.2">
      <c r="S310" s="17">
        <f t="shared" si="26"/>
        <v>0</v>
      </c>
      <c r="T310" s="17">
        <f t="shared" si="27"/>
        <v>0</v>
      </c>
      <c r="U310">
        <v>2</v>
      </c>
    </row>
    <row r="311" spans="19:21" x14ac:dyDescent="0.2">
      <c r="S311" s="17">
        <f t="shared" si="26"/>
        <v>0</v>
      </c>
      <c r="T311" s="17">
        <f t="shared" si="27"/>
        <v>0</v>
      </c>
      <c r="U311">
        <v>2</v>
      </c>
    </row>
    <row r="312" spans="19:21" x14ac:dyDescent="0.2">
      <c r="S312" s="17">
        <f t="shared" si="26"/>
        <v>0</v>
      </c>
      <c r="T312" s="17">
        <f t="shared" si="27"/>
        <v>0</v>
      </c>
      <c r="U312">
        <v>2</v>
      </c>
    </row>
    <row r="313" spans="19:21" x14ac:dyDescent="0.2">
      <c r="S313" s="17">
        <f t="shared" ref="S313:S315" si="28">H113</f>
        <v>0</v>
      </c>
      <c r="T313" s="17">
        <f t="shared" ref="T313:T315" si="29">G113</f>
        <v>0</v>
      </c>
      <c r="U313">
        <v>2</v>
      </c>
    </row>
    <row r="314" spans="19:21" x14ac:dyDescent="0.2">
      <c r="S314" s="17">
        <f t="shared" si="28"/>
        <v>0</v>
      </c>
      <c r="T314" s="17">
        <f t="shared" si="29"/>
        <v>0</v>
      </c>
      <c r="U314">
        <v>2</v>
      </c>
    </row>
    <row r="315" spans="19:21" x14ac:dyDescent="0.2">
      <c r="S315" s="18">
        <f t="shared" si="28"/>
        <v>0</v>
      </c>
      <c r="T315" s="18">
        <f t="shared" si="29"/>
        <v>0</v>
      </c>
      <c r="U315">
        <v>2</v>
      </c>
    </row>
    <row r="316" spans="19:21" x14ac:dyDescent="0.2">
      <c r="S316" s="17" t="str">
        <f t="shared" ref="S316:S347" si="30">K2</f>
        <v>ハッピー保育園</v>
      </c>
      <c r="T316" s="17">
        <f t="shared" ref="T316:T347" si="31">J2</f>
        <v>4200030</v>
      </c>
      <c r="U316">
        <v>2</v>
      </c>
    </row>
    <row r="317" spans="19:21" x14ac:dyDescent="0.2">
      <c r="S317" s="17" t="str">
        <f t="shared" si="30"/>
        <v>あーす保育園　保田窪</v>
      </c>
      <c r="T317" s="17">
        <f t="shared" si="31"/>
        <v>4200061</v>
      </c>
      <c r="U317">
        <v>2</v>
      </c>
    </row>
    <row r="318" spans="19:21" x14ac:dyDescent="0.2">
      <c r="S318" s="17" t="str">
        <f t="shared" si="30"/>
        <v>きらきら保育園</v>
      </c>
      <c r="T318" s="17">
        <f t="shared" si="31"/>
        <v>4200062</v>
      </c>
      <c r="U318">
        <v>2</v>
      </c>
    </row>
    <row r="319" spans="19:21" x14ac:dyDescent="0.2">
      <c r="S319" s="17" t="str">
        <f t="shared" si="30"/>
        <v>平成さくら保育園</v>
      </c>
      <c r="T319" s="17">
        <f t="shared" si="31"/>
        <v>4200065</v>
      </c>
      <c r="U319">
        <v>2</v>
      </c>
    </row>
    <row r="320" spans="19:21" x14ac:dyDescent="0.2">
      <c r="S320" s="17" t="str">
        <f t="shared" si="30"/>
        <v>力合・ひまわり保育園</v>
      </c>
      <c r="T320" s="17">
        <f t="shared" si="31"/>
        <v>4200066</v>
      </c>
      <c r="U320">
        <v>2</v>
      </c>
    </row>
    <row r="321" spans="19:21" x14ac:dyDescent="0.2">
      <c r="S321" s="17" t="str">
        <f t="shared" si="30"/>
        <v>ことな保育園</v>
      </c>
      <c r="T321" s="17">
        <f t="shared" si="31"/>
        <v>4200067</v>
      </c>
      <c r="U321">
        <v>2</v>
      </c>
    </row>
    <row r="322" spans="19:21" x14ac:dyDescent="0.2">
      <c r="S322" s="17" t="str">
        <f t="shared" si="30"/>
        <v>おやまひよこ保育園1号館</v>
      </c>
      <c r="T322" s="17">
        <f t="shared" si="31"/>
        <v>4200073</v>
      </c>
      <c r="U322">
        <v>2</v>
      </c>
    </row>
    <row r="323" spans="19:21" x14ac:dyDescent="0.2">
      <c r="S323" s="17" t="str">
        <f t="shared" si="30"/>
        <v>長嶺かるがも保育園</v>
      </c>
      <c r="T323" s="17">
        <f t="shared" si="31"/>
        <v>4200074</v>
      </c>
      <c r="U323">
        <v>2</v>
      </c>
    </row>
    <row r="324" spans="19:21" x14ac:dyDescent="0.2">
      <c r="S324" s="17" t="str">
        <f t="shared" si="30"/>
        <v>からしま保育舎　ぴーかーぶー</v>
      </c>
      <c r="T324" s="17">
        <f t="shared" si="31"/>
        <v>4200075</v>
      </c>
      <c r="U324">
        <v>2</v>
      </c>
    </row>
    <row r="325" spans="19:21" x14ac:dyDescent="0.2">
      <c r="S325" s="17" t="str">
        <f t="shared" si="30"/>
        <v>ニチイキッズ熊本すぎかみ保育園</v>
      </c>
      <c r="T325" s="17">
        <f t="shared" si="31"/>
        <v>4200076</v>
      </c>
      <c r="U325">
        <v>2</v>
      </c>
    </row>
    <row r="326" spans="19:21" x14ac:dyDescent="0.2">
      <c r="S326" s="17" t="str">
        <f t="shared" si="30"/>
        <v>あすなろ</v>
      </c>
      <c r="T326" s="17">
        <f t="shared" si="31"/>
        <v>4200077</v>
      </c>
      <c r="U326">
        <v>2</v>
      </c>
    </row>
    <row r="327" spans="19:21" x14ac:dyDescent="0.2">
      <c r="S327" s="17" t="str">
        <f t="shared" si="30"/>
        <v>保育所　きっず・ひろば</v>
      </c>
      <c r="T327" s="17">
        <f t="shared" si="31"/>
        <v>4200086</v>
      </c>
      <c r="U327">
        <v>2</v>
      </c>
    </row>
    <row r="328" spans="19:21" x14ac:dyDescent="0.2">
      <c r="S328" s="17" t="str">
        <f t="shared" si="30"/>
        <v>みらい保育園</v>
      </c>
      <c r="T328" s="17">
        <f t="shared" si="31"/>
        <v>4200088</v>
      </c>
      <c r="U328">
        <v>2</v>
      </c>
    </row>
    <row r="329" spans="19:21" x14ac:dyDescent="0.2">
      <c r="S329" s="17" t="str">
        <f t="shared" si="30"/>
        <v>とろく保育園</v>
      </c>
      <c r="T329" s="17">
        <f t="shared" si="31"/>
        <v>4200090</v>
      </c>
      <c r="U329">
        <v>2</v>
      </c>
    </row>
    <row r="330" spans="19:21" x14ac:dyDescent="0.2">
      <c r="S330" s="17" t="str">
        <f t="shared" si="30"/>
        <v>あーす保育園力合西</v>
      </c>
      <c r="T330" s="17">
        <f t="shared" si="31"/>
        <v>4200091</v>
      </c>
      <c r="U330">
        <v>2</v>
      </c>
    </row>
    <row r="331" spans="19:21" x14ac:dyDescent="0.2">
      <c r="S331" s="17" t="str">
        <f t="shared" si="30"/>
        <v>ムジカ保育園</v>
      </c>
      <c r="T331" s="17">
        <f t="shared" si="31"/>
        <v>4200093</v>
      </c>
      <c r="U331">
        <v>2</v>
      </c>
    </row>
    <row r="332" spans="19:21" x14ac:dyDescent="0.2">
      <c r="S332" s="17" t="str">
        <f t="shared" si="30"/>
        <v>夢ママ保育園</v>
      </c>
      <c r="T332" s="17">
        <f t="shared" si="31"/>
        <v>4200094</v>
      </c>
      <c r="U332">
        <v>2</v>
      </c>
    </row>
    <row r="333" spans="19:21" x14ac:dyDescent="0.2">
      <c r="S333" s="17" t="str">
        <f t="shared" si="30"/>
        <v>みらいとしま保育園</v>
      </c>
      <c r="T333" s="17">
        <f t="shared" si="31"/>
        <v>4200095</v>
      </c>
      <c r="U333">
        <v>2</v>
      </c>
    </row>
    <row r="334" spans="19:21" x14ac:dyDescent="0.2">
      <c r="S334" s="17" t="str">
        <f t="shared" si="30"/>
        <v>秋津めばえ保育園</v>
      </c>
      <c r="T334" s="17">
        <f t="shared" si="31"/>
        <v>4200096</v>
      </c>
      <c r="U334">
        <v>2</v>
      </c>
    </row>
    <row r="335" spans="19:21" x14ac:dyDescent="0.2">
      <c r="S335" s="17" t="str">
        <f t="shared" si="30"/>
        <v>立町・におうさん通り保育園</v>
      </c>
      <c r="T335" s="17">
        <f t="shared" si="31"/>
        <v>4200097</v>
      </c>
      <c r="U335">
        <v>2</v>
      </c>
    </row>
    <row r="336" spans="19:21" x14ac:dyDescent="0.2">
      <c r="S336" s="17" t="str">
        <f t="shared" si="30"/>
        <v>つばさ保育園</v>
      </c>
      <c r="T336" s="17">
        <f t="shared" si="31"/>
        <v>4200098</v>
      </c>
      <c r="U336">
        <v>2</v>
      </c>
    </row>
    <row r="337" spans="19:21" x14ac:dyDescent="0.2">
      <c r="S337" s="17" t="str">
        <f t="shared" si="30"/>
        <v>とろく保育舎　ぴーかーぶー</v>
      </c>
      <c r="T337" s="17">
        <f t="shared" si="31"/>
        <v>4200099</v>
      </c>
      <c r="U337">
        <v>2</v>
      </c>
    </row>
    <row r="338" spans="19:21" x14ac:dyDescent="0.2">
      <c r="S338" s="17" t="str">
        <f t="shared" si="30"/>
        <v>ニチイキッズおのうえ保育園</v>
      </c>
      <c r="T338" s="17">
        <f t="shared" si="31"/>
        <v>4200100</v>
      </c>
      <c r="U338">
        <v>2</v>
      </c>
    </row>
    <row r="339" spans="19:21" x14ac:dyDescent="0.2">
      <c r="S339" s="17" t="str">
        <f t="shared" si="30"/>
        <v>みんなの保育園　くれよん</v>
      </c>
      <c r="T339" s="17">
        <f t="shared" si="31"/>
        <v>4200101</v>
      </c>
      <c r="U339">
        <v>2</v>
      </c>
    </row>
    <row r="340" spans="19:21" x14ac:dyDescent="0.2">
      <c r="S340" s="17" t="str">
        <f t="shared" si="30"/>
        <v>ことりの家保育園</v>
      </c>
      <c r="T340" s="17">
        <f t="shared" si="31"/>
        <v>4200102</v>
      </c>
      <c r="U340">
        <v>2</v>
      </c>
    </row>
    <row r="341" spans="19:21" x14ac:dyDescent="0.2">
      <c r="S341" s="17" t="str">
        <f t="shared" si="30"/>
        <v>だい２あすなろ</v>
      </c>
      <c r="T341" s="17">
        <f t="shared" si="31"/>
        <v>4200104</v>
      </c>
      <c r="U341">
        <v>2</v>
      </c>
    </row>
    <row r="342" spans="19:21" x14ac:dyDescent="0.2">
      <c r="S342" s="17" t="str">
        <f t="shared" si="30"/>
        <v>第２さくら園</v>
      </c>
      <c r="T342" s="17">
        <f t="shared" si="31"/>
        <v>4200105</v>
      </c>
      <c r="U342">
        <v>2</v>
      </c>
    </row>
    <row r="343" spans="19:21" x14ac:dyDescent="0.2">
      <c r="S343" s="17" t="str">
        <f t="shared" si="30"/>
        <v>おーさぁ保育園Coどぉーも</v>
      </c>
      <c r="T343" s="17">
        <f t="shared" si="31"/>
        <v>4200106</v>
      </c>
      <c r="U343">
        <v>2</v>
      </c>
    </row>
    <row r="344" spans="19:21" x14ac:dyDescent="0.2">
      <c r="S344" s="17" t="str">
        <f t="shared" si="30"/>
        <v>ぐるんぱ保育園</v>
      </c>
      <c r="T344" s="17">
        <f t="shared" si="31"/>
        <v>4200107</v>
      </c>
      <c r="U344">
        <v>2</v>
      </c>
    </row>
    <row r="345" spans="19:21" x14ac:dyDescent="0.2">
      <c r="S345" s="17" t="str">
        <f t="shared" si="30"/>
        <v>やまなみこども園　ころぼっくる</v>
      </c>
      <c r="T345" s="17">
        <f t="shared" si="31"/>
        <v>4200108</v>
      </c>
      <c r="U345">
        <v>2</v>
      </c>
    </row>
    <row r="346" spans="19:21" x14ac:dyDescent="0.2">
      <c r="S346" s="17" t="str">
        <f t="shared" si="30"/>
        <v>小規模保育所ふわにっこ</v>
      </c>
      <c r="T346" s="17">
        <f t="shared" si="31"/>
        <v>4200109</v>
      </c>
      <c r="U346">
        <v>2</v>
      </c>
    </row>
    <row r="347" spans="19:21" x14ac:dyDescent="0.2">
      <c r="S347" s="17" t="str">
        <f t="shared" si="30"/>
        <v>古町げんきの森保育園</v>
      </c>
      <c r="T347" s="17">
        <f t="shared" si="31"/>
        <v>4200110</v>
      </c>
      <c r="U347">
        <v>2</v>
      </c>
    </row>
    <row r="348" spans="19:21" x14ac:dyDescent="0.2">
      <c r="S348" s="17" t="str">
        <f t="shared" ref="S348:S379" si="32">K34</f>
        <v>白坪・ひまわり保育園</v>
      </c>
      <c r="T348" s="17">
        <f t="shared" ref="T348:T379" si="33">J34</f>
        <v>4200111</v>
      </c>
      <c r="U348">
        <v>2</v>
      </c>
    </row>
    <row r="349" spans="19:21" x14ac:dyDescent="0.2">
      <c r="S349" s="17" t="str">
        <f t="shared" si="32"/>
        <v>かみのごう保育園プチ</v>
      </c>
      <c r="T349" s="17">
        <f t="shared" si="33"/>
        <v>4200112</v>
      </c>
      <c r="U349">
        <v>2</v>
      </c>
    </row>
    <row r="350" spans="19:21" x14ac:dyDescent="0.2">
      <c r="S350" s="17" t="str">
        <f t="shared" si="32"/>
        <v>にじいろ保育園</v>
      </c>
      <c r="T350" s="17">
        <f t="shared" si="33"/>
        <v>4200113</v>
      </c>
      <c r="U350">
        <v>2</v>
      </c>
    </row>
    <row r="351" spans="19:21" x14ac:dyDescent="0.2">
      <c r="S351" s="17" t="str">
        <f t="shared" si="32"/>
        <v>とことこ保育園</v>
      </c>
      <c r="T351" s="17">
        <f t="shared" si="33"/>
        <v>4200114</v>
      </c>
      <c r="U351">
        <v>2</v>
      </c>
    </row>
    <row r="352" spans="19:21" x14ac:dyDescent="0.2">
      <c r="S352" s="17" t="str">
        <f t="shared" si="32"/>
        <v>けやき通り　みそら保育園</v>
      </c>
      <c r="T352" s="17">
        <f t="shared" si="33"/>
        <v>4200115</v>
      </c>
      <c r="U352">
        <v>2</v>
      </c>
    </row>
    <row r="353" spans="19:21" x14ac:dyDescent="0.2">
      <c r="S353" s="17" t="str">
        <f t="shared" si="32"/>
        <v>小さな森の保育園</v>
      </c>
      <c r="T353" s="17">
        <f t="shared" si="33"/>
        <v>4200117</v>
      </c>
      <c r="U353">
        <v>2</v>
      </c>
    </row>
    <row r="354" spans="19:21" x14ac:dyDescent="0.2">
      <c r="S354" s="17" t="str">
        <f t="shared" si="32"/>
        <v>保育園さくらチャイルド</v>
      </c>
      <c r="T354" s="17">
        <f t="shared" si="33"/>
        <v>4200119</v>
      </c>
      <c r="U354">
        <v>2</v>
      </c>
    </row>
    <row r="355" spans="19:21" x14ac:dyDescent="0.2">
      <c r="S355" s="17" t="str">
        <f t="shared" si="32"/>
        <v>広福乳児園</v>
      </c>
      <c r="T355" s="17">
        <f t="shared" si="33"/>
        <v>4200121</v>
      </c>
      <c r="U355">
        <v>2</v>
      </c>
    </row>
    <row r="356" spans="19:21" x14ac:dyDescent="0.2">
      <c r="S356" s="17" t="str">
        <f t="shared" si="32"/>
        <v>世安・ひまわり保育園</v>
      </c>
      <c r="T356" s="17">
        <f t="shared" si="33"/>
        <v>4200165</v>
      </c>
      <c r="U356">
        <v>2</v>
      </c>
    </row>
    <row r="357" spans="19:21" x14ac:dyDescent="0.2">
      <c r="S357" s="17" t="str">
        <f t="shared" si="32"/>
        <v>いなほこどもの家</v>
      </c>
      <c r="T357" s="17">
        <f t="shared" si="33"/>
        <v>4200166</v>
      </c>
      <c r="U357">
        <v>2</v>
      </c>
    </row>
    <row r="358" spans="19:21" x14ac:dyDescent="0.2">
      <c r="S358" s="17" t="str">
        <f t="shared" si="32"/>
        <v>ぱんだ保育園</v>
      </c>
      <c r="T358" s="17">
        <f t="shared" si="33"/>
        <v>4200167</v>
      </c>
      <c r="U358">
        <v>2</v>
      </c>
    </row>
    <row r="359" spans="19:21" x14ac:dyDescent="0.2">
      <c r="S359" s="17" t="str">
        <f t="shared" si="32"/>
        <v>わらべっ子保育園</v>
      </c>
      <c r="T359" s="17">
        <f t="shared" si="33"/>
        <v>4200168</v>
      </c>
      <c r="U359">
        <v>2</v>
      </c>
    </row>
    <row r="360" spans="19:21" x14ac:dyDescent="0.2">
      <c r="S360" s="17" t="str">
        <f t="shared" si="32"/>
        <v>第二平成さくら保育園</v>
      </c>
      <c r="T360" s="17">
        <f t="shared" si="33"/>
        <v>4200169</v>
      </c>
      <c r="U360">
        <v>2</v>
      </c>
    </row>
    <row r="361" spans="19:21" x14ac:dyDescent="0.2">
      <c r="S361" s="17" t="str">
        <f t="shared" si="32"/>
        <v>みいな保育園</v>
      </c>
      <c r="T361" s="17">
        <f t="shared" si="33"/>
        <v>4200170</v>
      </c>
      <c r="U361">
        <v>2</v>
      </c>
    </row>
    <row r="362" spans="19:21" x14ac:dyDescent="0.2">
      <c r="S362" s="17" t="str">
        <f t="shared" si="32"/>
        <v>太陽の子保育園</v>
      </c>
      <c r="T362" s="17">
        <f t="shared" si="33"/>
        <v>4200171</v>
      </c>
      <c r="U362">
        <v>2</v>
      </c>
    </row>
    <row r="363" spans="19:21" x14ac:dyDescent="0.2">
      <c r="S363" s="17" t="str">
        <f t="shared" si="32"/>
        <v>みんなの保育園ぱれっと</v>
      </c>
      <c r="T363" s="17">
        <f t="shared" si="33"/>
        <v>4200172</v>
      </c>
      <c r="U363">
        <v>2</v>
      </c>
    </row>
    <row r="364" spans="19:21" x14ac:dyDescent="0.2">
      <c r="S364" s="17" t="str">
        <f t="shared" si="32"/>
        <v>ながみね乳児保育園</v>
      </c>
      <c r="T364" s="17">
        <f t="shared" si="33"/>
        <v>4200174</v>
      </c>
      <c r="U364">
        <v>2</v>
      </c>
    </row>
    <row r="365" spans="19:21" x14ac:dyDescent="0.2">
      <c r="S365" s="17" t="str">
        <f t="shared" si="32"/>
        <v>麻生田げんきの森保育園</v>
      </c>
      <c r="T365" s="17">
        <f t="shared" si="33"/>
        <v>4200175</v>
      </c>
      <c r="U365">
        <v>2</v>
      </c>
    </row>
    <row r="366" spans="19:21" x14ac:dyDescent="0.2">
      <c r="S366" s="17" t="str">
        <f t="shared" si="32"/>
        <v>つばさ東保育園</v>
      </c>
      <c r="T366" s="17">
        <f t="shared" si="33"/>
        <v>4200176</v>
      </c>
      <c r="U366">
        <v>2</v>
      </c>
    </row>
    <row r="367" spans="19:21" x14ac:dyDescent="0.2">
      <c r="S367" s="17" t="str">
        <f t="shared" si="32"/>
        <v>メイプル保育園</v>
      </c>
      <c r="T367" s="17">
        <f t="shared" si="33"/>
        <v>4200177</v>
      </c>
      <c r="U367">
        <v>2</v>
      </c>
    </row>
    <row r="368" spans="19:21" x14ac:dyDescent="0.2">
      <c r="S368" s="17" t="str">
        <f t="shared" si="32"/>
        <v>ニチイキッズうえき保育園</v>
      </c>
      <c r="T368" s="17">
        <f t="shared" si="33"/>
        <v>4200178</v>
      </c>
      <c r="U368">
        <v>2</v>
      </c>
    </row>
    <row r="369" spans="19:21" x14ac:dyDescent="0.2">
      <c r="S369" s="17" t="str">
        <f t="shared" si="32"/>
        <v>ドレミ保育園</v>
      </c>
      <c r="T369" s="17">
        <f t="shared" si="33"/>
        <v>4200179</v>
      </c>
      <c r="U369">
        <v>2</v>
      </c>
    </row>
    <row r="370" spans="19:21" x14ac:dyDescent="0.2">
      <c r="S370" s="17" t="str">
        <f t="shared" si="32"/>
        <v>桜木めばえ保育園</v>
      </c>
      <c r="T370" s="17">
        <f t="shared" si="33"/>
        <v>4200180</v>
      </c>
      <c r="U370">
        <v>2</v>
      </c>
    </row>
    <row r="371" spans="19:21" x14ac:dyDescent="0.2">
      <c r="S371" s="17" t="str">
        <f t="shared" si="32"/>
        <v>つっぴー</v>
      </c>
      <c r="T371" s="17">
        <f t="shared" si="33"/>
        <v>4200181</v>
      </c>
      <c r="U371">
        <v>2</v>
      </c>
    </row>
    <row r="372" spans="19:21" x14ac:dyDescent="0.2">
      <c r="S372" s="17" t="str">
        <f t="shared" si="32"/>
        <v>ブルービーの森</v>
      </c>
      <c r="T372" s="17">
        <f t="shared" si="33"/>
        <v>4200182</v>
      </c>
      <c r="U372">
        <v>2</v>
      </c>
    </row>
    <row r="373" spans="19:21" x14ac:dyDescent="0.2">
      <c r="S373" s="17" t="str">
        <f t="shared" si="32"/>
        <v>チャイルドアカデミーつぼみ</v>
      </c>
      <c r="T373" s="17">
        <f t="shared" si="33"/>
        <v>4200183</v>
      </c>
      <c r="U373">
        <v>2</v>
      </c>
    </row>
    <row r="374" spans="19:21" x14ac:dyDescent="0.2">
      <c r="S374" s="17" t="str">
        <f t="shared" si="32"/>
        <v>おやまひよこ保育園2号館</v>
      </c>
      <c r="T374" s="17">
        <f t="shared" si="33"/>
        <v>4200185</v>
      </c>
      <c r="U374">
        <v>2</v>
      </c>
    </row>
    <row r="375" spans="19:21" x14ac:dyDescent="0.2">
      <c r="S375" s="17" t="str">
        <f t="shared" si="32"/>
        <v>おやまひよこ保育園3号館</v>
      </c>
      <c r="T375" s="17">
        <f t="shared" si="33"/>
        <v>4200186</v>
      </c>
      <c r="U375">
        <v>2</v>
      </c>
    </row>
    <row r="376" spans="19:21" x14ac:dyDescent="0.2">
      <c r="S376" s="17" t="str">
        <f t="shared" si="32"/>
        <v>わくわく家庭保育室　唐人町</v>
      </c>
      <c r="T376" s="17">
        <f t="shared" si="33"/>
        <v>5200049</v>
      </c>
      <c r="U376">
        <v>2</v>
      </c>
    </row>
    <row r="377" spans="19:21" x14ac:dyDescent="0.2">
      <c r="S377" s="17" t="str">
        <f t="shared" si="32"/>
        <v>わくわく家庭保育室　八反田</v>
      </c>
      <c r="T377" s="17">
        <f t="shared" si="33"/>
        <v>5200050</v>
      </c>
      <c r="U377">
        <v>2</v>
      </c>
    </row>
    <row r="378" spans="19:21" x14ac:dyDescent="0.2">
      <c r="S378" s="17" t="str">
        <f t="shared" si="32"/>
        <v>家庭的保育室　はぐくみ　めばえ</v>
      </c>
      <c r="T378" s="17">
        <f t="shared" si="33"/>
        <v>5200084</v>
      </c>
      <c r="U378">
        <v>2</v>
      </c>
    </row>
    <row r="379" spans="19:21" x14ac:dyDescent="0.2">
      <c r="S379" s="17" t="str">
        <f t="shared" si="32"/>
        <v>家庭的保育室　はぐくみ　こころ</v>
      </c>
      <c r="T379" s="17">
        <f t="shared" si="33"/>
        <v>5200085</v>
      </c>
      <c r="U379">
        <v>2</v>
      </c>
    </row>
    <row r="380" spans="19:21" x14ac:dyDescent="0.2">
      <c r="S380" s="17" t="str">
        <f t="shared" ref="S380:S400" si="34">K66</f>
        <v>えがお保育園</v>
      </c>
      <c r="T380" s="17">
        <f t="shared" ref="T380:T400" si="35">J66</f>
        <v>7200063</v>
      </c>
      <c r="U380">
        <v>2</v>
      </c>
    </row>
    <row r="381" spans="19:21" x14ac:dyDescent="0.2">
      <c r="S381" s="17" t="str">
        <f t="shared" si="34"/>
        <v>保育室ちょうちょ　くるみの森</v>
      </c>
      <c r="T381" s="17">
        <f t="shared" si="35"/>
        <v>7200064</v>
      </c>
      <c r="U381">
        <v>2</v>
      </c>
    </row>
    <row r="382" spans="19:21" x14ac:dyDescent="0.2">
      <c r="S382" s="17" t="str">
        <f t="shared" si="34"/>
        <v>陽だまり保育園 武蔵ヶ丘園</v>
      </c>
      <c r="T382" s="17">
        <f t="shared" si="35"/>
        <v>7200069</v>
      </c>
      <c r="U382">
        <v>2</v>
      </c>
    </row>
    <row r="383" spans="19:21" x14ac:dyDescent="0.2">
      <c r="S383" s="17" t="str">
        <f t="shared" si="34"/>
        <v>えづこスマイルキッズ</v>
      </c>
      <c r="T383" s="17">
        <f t="shared" si="35"/>
        <v>7200087</v>
      </c>
      <c r="U383">
        <v>2</v>
      </c>
    </row>
    <row r="384" spans="19:21" x14ac:dyDescent="0.2">
      <c r="S384" s="17" t="str">
        <f t="shared" si="34"/>
        <v>鶴屋保育園スマイリア</v>
      </c>
      <c r="T384" s="17">
        <f t="shared" si="35"/>
        <v>7200092</v>
      </c>
      <c r="U384">
        <v>2</v>
      </c>
    </row>
    <row r="385" spans="19:21" x14ac:dyDescent="0.2">
      <c r="S385" s="17" t="str">
        <f t="shared" si="34"/>
        <v>成仁としま保育園</v>
      </c>
      <c r="T385" s="17">
        <f t="shared" si="35"/>
        <v>7200103</v>
      </c>
      <c r="U385">
        <v>2</v>
      </c>
    </row>
    <row r="386" spans="19:21" x14ac:dyDescent="0.2">
      <c r="S386" s="17" t="str">
        <f t="shared" si="34"/>
        <v>なないろ森の保育園</v>
      </c>
      <c r="T386" s="17">
        <f t="shared" si="35"/>
        <v>7200118</v>
      </c>
      <c r="U386">
        <v>2</v>
      </c>
    </row>
    <row r="387" spans="19:21" x14ac:dyDescent="0.2">
      <c r="S387" s="17" t="str">
        <f t="shared" si="34"/>
        <v>陽だまり保育園　光の森園</v>
      </c>
      <c r="T387" s="17">
        <f t="shared" si="35"/>
        <v>7200120</v>
      </c>
      <c r="U387">
        <v>2</v>
      </c>
    </row>
    <row r="388" spans="19:21" x14ac:dyDescent="0.2">
      <c r="S388" s="17" t="str">
        <f t="shared" si="34"/>
        <v>西方ハロー保育園</v>
      </c>
      <c r="T388" s="17">
        <f t="shared" si="35"/>
        <v>7200173</v>
      </c>
      <c r="U388">
        <v>2</v>
      </c>
    </row>
    <row r="389" spans="19:21" x14ac:dyDescent="0.2">
      <c r="S389" s="17">
        <f t="shared" si="34"/>
        <v>0</v>
      </c>
      <c r="T389" s="17">
        <f t="shared" si="35"/>
        <v>0</v>
      </c>
      <c r="U389">
        <v>2</v>
      </c>
    </row>
    <row r="390" spans="19:21" x14ac:dyDescent="0.2">
      <c r="S390" s="17">
        <f t="shared" si="34"/>
        <v>0</v>
      </c>
      <c r="T390" s="17">
        <f t="shared" si="35"/>
        <v>0</v>
      </c>
      <c r="U390">
        <v>2</v>
      </c>
    </row>
    <row r="391" spans="19:21" x14ac:dyDescent="0.2">
      <c r="S391" s="17">
        <f t="shared" si="34"/>
        <v>0</v>
      </c>
      <c r="T391" s="17">
        <f t="shared" si="35"/>
        <v>0</v>
      </c>
      <c r="U391">
        <v>2</v>
      </c>
    </row>
    <row r="392" spans="19:21" x14ac:dyDescent="0.2">
      <c r="S392" s="17">
        <f t="shared" si="34"/>
        <v>0</v>
      </c>
      <c r="T392" s="17">
        <f t="shared" si="35"/>
        <v>0</v>
      </c>
      <c r="U392">
        <v>2</v>
      </c>
    </row>
    <row r="393" spans="19:21" x14ac:dyDescent="0.2">
      <c r="S393" s="17">
        <f t="shared" si="34"/>
        <v>0</v>
      </c>
      <c r="T393" s="17">
        <f t="shared" si="35"/>
        <v>0</v>
      </c>
      <c r="U393">
        <v>2</v>
      </c>
    </row>
    <row r="394" spans="19:21" x14ac:dyDescent="0.2">
      <c r="S394" s="17">
        <f t="shared" si="34"/>
        <v>0</v>
      </c>
      <c r="T394" s="17">
        <f t="shared" si="35"/>
        <v>0</v>
      </c>
      <c r="U394">
        <v>2</v>
      </c>
    </row>
    <row r="395" spans="19:21" x14ac:dyDescent="0.2">
      <c r="S395" s="17">
        <f t="shared" si="34"/>
        <v>0</v>
      </c>
      <c r="T395" s="17">
        <f t="shared" si="35"/>
        <v>0</v>
      </c>
      <c r="U395">
        <v>2</v>
      </c>
    </row>
    <row r="396" spans="19:21" x14ac:dyDescent="0.2">
      <c r="S396" s="17">
        <f t="shared" si="34"/>
        <v>0</v>
      </c>
      <c r="T396" s="17">
        <f t="shared" si="35"/>
        <v>0</v>
      </c>
      <c r="U396">
        <v>2</v>
      </c>
    </row>
    <row r="397" spans="19:21" x14ac:dyDescent="0.2">
      <c r="S397" s="17">
        <f t="shared" si="34"/>
        <v>0</v>
      </c>
      <c r="T397" s="17">
        <f t="shared" si="35"/>
        <v>0</v>
      </c>
      <c r="U397">
        <v>2</v>
      </c>
    </row>
    <row r="398" spans="19:21" x14ac:dyDescent="0.2">
      <c r="S398" s="17">
        <f t="shared" si="34"/>
        <v>0</v>
      </c>
      <c r="T398" s="17">
        <f t="shared" si="35"/>
        <v>0</v>
      </c>
      <c r="U398">
        <v>2</v>
      </c>
    </row>
    <row r="399" spans="19:21" x14ac:dyDescent="0.2">
      <c r="S399" s="17">
        <f t="shared" si="34"/>
        <v>0</v>
      </c>
      <c r="T399" s="17">
        <f t="shared" si="35"/>
        <v>0</v>
      </c>
      <c r="U399">
        <v>2</v>
      </c>
    </row>
    <row r="400" spans="19:21" x14ac:dyDescent="0.2">
      <c r="S400" s="17">
        <f t="shared" si="34"/>
        <v>0</v>
      </c>
      <c r="T400" s="17">
        <f t="shared" si="35"/>
        <v>0</v>
      </c>
      <c r="U400">
        <v>2</v>
      </c>
    </row>
    <row r="401" spans="19:21" x14ac:dyDescent="0.2">
      <c r="S401" s="17">
        <f>K93</f>
        <v>0</v>
      </c>
      <c r="T401" s="17">
        <f>J93</f>
        <v>0</v>
      </c>
      <c r="U401">
        <v>2</v>
      </c>
    </row>
    <row r="402" spans="19:21" x14ac:dyDescent="0.2">
      <c r="S402" s="17">
        <f t="shared" ref="S402:S413" si="36">K102</f>
        <v>0</v>
      </c>
      <c r="T402" s="17">
        <f t="shared" ref="T402:T413" si="37">J102</f>
        <v>0</v>
      </c>
      <c r="U402">
        <v>2</v>
      </c>
    </row>
    <row r="403" spans="19:21" x14ac:dyDescent="0.2">
      <c r="S403" s="17">
        <f t="shared" si="36"/>
        <v>0</v>
      </c>
      <c r="T403" s="17">
        <f t="shared" si="37"/>
        <v>0</v>
      </c>
      <c r="U403">
        <v>2</v>
      </c>
    </row>
    <row r="404" spans="19:21" x14ac:dyDescent="0.2">
      <c r="S404" s="17">
        <f t="shared" si="36"/>
        <v>0</v>
      </c>
      <c r="T404" s="17">
        <f t="shared" si="37"/>
        <v>0</v>
      </c>
      <c r="U404">
        <v>2</v>
      </c>
    </row>
    <row r="405" spans="19:21" x14ac:dyDescent="0.2">
      <c r="S405" s="17">
        <f t="shared" si="36"/>
        <v>0</v>
      </c>
      <c r="T405" s="17">
        <f t="shared" si="37"/>
        <v>0</v>
      </c>
      <c r="U405">
        <v>2</v>
      </c>
    </row>
    <row r="406" spans="19:21" x14ac:dyDescent="0.2">
      <c r="S406" s="17">
        <f t="shared" si="36"/>
        <v>0</v>
      </c>
      <c r="T406" s="17">
        <f t="shared" si="37"/>
        <v>0</v>
      </c>
      <c r="U406">
        <v>2</v>
      </c>
    </row>
    <row r="407" spans="19:21" x14ac:dyDescent="0.2">
      <c r="S407" s="17">
        <f t="shared" si="36"/>
        <v>0</v>
      </c>
      <c r="T407" s="17">
        <f t="shared" si="37"/>
        <v>0</v>
      </c>
      <c r="U407">
        <v>2</v>
      </c>
    </row>
    <row r="408" spans="19:21" x14ac:dyDescent="0.2">
      <c r="S408" s="17">
        <f t="shared" si="36"/>
        <v>0</v>
      </c>
      <c r="T408" s="17">
        <f t="shared" si="37"/>
        <v>0</v>
      </c>
      <c r="U408">
        <v>2</v>
      </c>
    </row>
    <row r="409" spans="19:21" x14ac:dyDescent="0.2">
      <c r="S409" s="17">
        <f t="shared" si="36"/>
        <v>0</v>
      </c>
      <c r="T409" s="17">
        <f t="shared" si="37"/>
        <v>0</v>
      </c>
      <c r="U409">
        <v>2</v>
      </c>
    </row>
    <row r="410" spans="19:21" x14ac:dyDescent="0.2">
      <c r="S410" s="17">
        <f t="shared" si="36"/>
        <v>0</v>
      </c>
      <c r="T410" s="17">
        <f t="shared" si="37"/>
        <v>0</v>
      </c>
      <c r="U410">
        <v>2</v>
      </c>
    </row>
    <row r="411" spans="19:21" x14ac:dyDescent="0.2">
      <c r="S411" s="17">
        <f t="shared" si="36"/>
        <v>0</v>
      </c>
      <c r="T411" s="17">
        <f t="shared" si="37"/>
        <v>0</v>
      </c>
      <c r="U411">
        <v>2</v>
      </c>
    </row>
    <row r="412" spans="19:21" x14ac:dyDescent="0.2">
      <c r="S412" s="17">
        <f t="shared" si="36"/>
        <v>0</v>
      </c>
      <c r="T412" s="17">
        <f t="shared" si="37"/>
        <v>0</v>
      </c>
      <c r="U412">
        <v>2</v>
      </c>
    </row>
    <row r="413" spans="19:21" x14ac:dyDescent="0.2">
      <c r="S413" s="17">
        <f t="shared" si="36"/>
        <v>0</v>
      </c>
      <c r="T413" s="17">
        <f t="shared" si="37"/>
        <v>0</v>
      </c>
      <c r="U413">
        <v>2</v>
      </c>
    </row>
    <row r="414" spans="19:21" x14ac:dyDescent="0.2">
      <c r="S414" s="17">
        <f>K114</f>
        <v>0</v>
      </c>
      <c r="T414" s="17">
        <f>J114</f>
        <v>0</v>
      </c>
      <c r="U414">
        <v>2</v>
      </c>
    </row>
    <row r="415" spans="19:21" x14ac:dyDescent="0.2">
      <c r="S415" s="18">
        <f>K115</f>
        <v>0</v>
      </c>
      <c r="T415" s="18">
        <f>J115</f>
        <v>0</v>
      </c>
      <c r="U415">
        <v>2</v>
      </c>
    </row>
    <row r="416" spans="19:21" x14ac:dyDescent="0.2">
      <c r="S416" s="17" t="str">
        <f t="shared" ref="S416:S447" si="38">N2</f>
        <v>ニコ保育園</v>
      </c>
      <c r="T416" s="17">
        <f t="shared" ref="T416:T447" si="39">M2</f>
        <v>1</v>
      </c>
      <c r="U416">
        <v>2</v>
      </c>
    </row>
    <row r="417" spans="19:21" x14ac:dyDescent="0.2">
      <c r="S417" s="17" t="str">
        <f t="shared" si="38"/>
        <v>託児所スキップキッズ</v>
      </c>
      <c r="T417" s="17">
        <f t="shared" si="39"/>
        <v>2</v>
      </c>
      <c r="U417">
        <v>2</v>
      </c>
    </row>
    <row r="418" spans="19:21" x14ac:dyDescent="0.2">
      <c r="S418" s="17" t="str">
        <f t="shared" si="38"/>
        <v>大江の森保育園</v>
      </c>
      <c r="T418" s="17">
        <f t="shared" si="39"/>
        <v>3</v>
      </c>
      <c r="U418">
        <v>2</v>
      </c>
    </row>
    <row r="419" spans="19:21" x14ac:dyDescent="0.2">
      <c r="S419" s="17" t="str">
        <f t="shared" si="38"/>
        <v>熊本赤十字病院　院内保育所オリーブ</v>
      </c>
      <c r="T419" s="17">
        <f t="shared" si="39"/>
        <v>4</v>
      </c>
      <c r="U419">
        <v>2</v>
      </c>
    </row>
    <row r="420" spans="19:21" x14ac:dyDescent="0.2">
      <c r="S420" s="17" t="str">
        <f t="shared" si="38"/>
        <v>ニチイキッズほたくぼ保育園</v>
      </c>
      <c r="T420" s="17">
        <f t="shared" si="39"/>
        <v>5</v>
      </c>
      <c r="U420">
        <v>2</v>
      </c>
    </row>
    <row r="421" spans="19:21" x14ac:dyDescent="0.2">
      <c r="S421" s="17" t="str">
        <f t="shared" si="38"/>
        <v>白川の里保育園</v>
      </c>
      <c r="T421" s="17">
        <f t="shared" si="39"/>
        <v>6</v>
      </c>
      <c r="U421">
        <v>2</v>
      </c>
    </row>
    <row r="422" spans="19:21" x14ac:dyDescent="0.2">
      <c r="S422" s="17" t="str">
        <f t="shared" si="38"/>
        <v>MoMo保育園</v>
      </c>
      <c r="T422" s="17">
        <f t="shared" si="39"/>
        <v>7</v>
      </c>
      <c r="U422">
        <v>2</v>
      </c>
    </row>
    <row r="423" spans="19:21" x14ac:dyDescent="0.2">
      <c r="S423" s="17" t="str">
        <f t="shared" si="38"/>
        <v>鶴屋保育園エンジェリア</v>
      </c>
      <c r="T423" s="17">
        <f t="shared" si="39"/>
        <v>8</v>
      </c>
      <c r="U423">
        <v>2</v>
      </c>
    </row>
    <row r="424" spans="19:21" x14ac:dyDescent="0.2">
      <c r="S424" s="17" t="str">
        <f t="shared" si="38"/>
        <v>赤とんぼ保育園</v>
      </c>
      <c r="T424" s="17">
        <f t="shared" si="39"/>
        <v>9</v>
      </c>
      <c r="U424">
        <v>2</v>
      </c>
    </row>
    <row r="425" spans="19:21" x14ac:dyDescent="0.2">
      <c r="S425" s="17" t="str">
        <f t="shared" si="38"/>
        <v>都市型保育園ポポラー熊本水前寺公園</v>
      </c>
      <c r="T425" s="17">
        <f t="shared" si="39"/>
        <v>10</v>
      </c>
      <c r="U425">
        <v>2</v>
      </c>
    </row>
    <row r="426" spans="19:21" x14ac:dyDescent="0.2">
      <c r="S426" s="17" t="str">
        <f t="shared" si="38"/>
        <v>コアラ保育園</v>
      </c>
      <c r="T426" s="17">
        <f t="shared" si="39"/>
        <v>11</v>
      </c>
      <c r="U426">
        <v>2</v>
      </c>
    </row>
    <row r="427" spans="19:21" x14ac:dyDescent="0.2">
      <c r="S427" s="17" t="str">
        <f t="shared" si="38"/>
        <v>キッズスクールおんがくの森</v>
      </c>
      <c r="T427" s="17">
        <f t="shared" si="39"/>
        <v>12</v>
      </c>
      <c r="U427">
        <v>2</v>
      </c>
    </row>
    <row r="428" spans="19:21" x14ac:dyDescent="0.2">
      <c r="S428" s="17" t="str">
        <f t="shared" si="38"/>
        <v>長嶺あい保育園シャローム</v>
      </c>
      <c r="T428" s="17">
        <f t="shared" si="39"/>
        <v>13</v>
      </c>
      <c r="U428">
        <v>2</v>
      </c>
    </row>
    <row r="429" spans="19:21" x14ac:dyDescent="0.2">
      <c r="S429" s="17" t="str">
        <f t="shared" si="38"/>
        <v>ゆうすい保育園</v>
      </c>
      <c r="T429" s="17">
        <f t="shared" si="39"/>
        <v>14</v>
      </c>
      <c r="U429">
        <v>2</v>
      </c>
    </row>
    <row r="430" spans="19:21" x14ac:dyDescent="0.2">
      <c r="S430" s="17" t="str">
        <f t="shared" si="38"/>
        <v>保育所ちびっこランド神水園</v>
      </c>
      <c r="T430" s="17">
        <f t="shared" si="39"/>
        <v>15</v>
      </c>
      <c r="U430">
        <v>2</v>
      </c>
    </row>
    <row r="431" spans="19:21" x14ac:dyDescent="0.2">
      <c r="S431" s="17" t="str">
        <f t="shared" si="38"/>
        <v>かごまち保育舎ぴーかーぶー</v>
      </c>
      <c r="T431" s="17">
        <f t="shared" si="39"/>
        <v>16</v>
      </c>
      <c r="U431">
        <v>2</v>
      </c>
    </row>
    <row r="432" spans="19:21" x14ac:dyDescent="0.2">
      <c r="S432" s="17" t="str">
        <f t="shared" si="38"/>
        <v>チャレッジ保育園</v>
      </c>
      <c r="T432" s="17">
        <f t="shared" si="39"/>
        <v>17</v>
      </c>
      <c r="U432">
        <v>2</v>
      </c>
    </row>
    <row r="433" spans="19:21" x14ac:dyDescent="0.2">
      <c r="S433" s="17" t="str">
        <f t="shared" si="38"/>
        <v>企業主導型保育事業りんな保育園</v>
      </c>
      <c r="T433" s="17">
        <f t="shared" si="39"/>
        <v>18</v>
      </c>
      <c r="U433">
        <v>2</v>
      </c>
    </row>
    <row r="434" spans="19:21" x14ac:dyDescent="0.2">
      <c r="S434" s="17" t="str">
        <f t="shared" si="38"/>
        <v>あいな保育園</v>
      </c>
      <c r="T434" s="17">
        <f t="shared" si="39"/>
        <v>19</v>
      </c>
      <c r="U434">
        <v>2</v>
      </c>
    </row>
    <row r="435" spans="19:21" x14ac:dyDescent="0.2">
      <c r="S435" s="17" t="str">
        <f t="shared" si="38"/>
        <v>くまのこ保育園</v>
      </c>
      <c r="T435" s="17">
        <f t="shared" si="39"/>
        <v>20</v>
      </c>
      <c r="U435">
        <v>2</v>
      </c>
    </row>
    <row r="436" spans="19:21" x14ac:dyDescent="0.2">
      <c r="S436" s="17" t="str">
        <f t="shared" si="38"/>
        <v>大同スマイル保育園</v>
      </c>
      <c r="T436" s="17">
        <f t="shared" si="39"/>
        <v>21</v>
      </c>
      <c r="U436">
        <v>2</v>
      </c>
    </row>
    <row r="437" spans="19:21" x14ac:dyDescent="0.2">
      <c r="S437" s="17" t="str">
        <f t="shared" si="38"/>
        <v>らっこ保育園</v>
      </c>
      <c r="T437" s="17">
        <f t="shared" si="39"/>
        <v>22</v>
      </c>
      <c r="U437">
        <v>2</v>
      </c>
    </row>
    <row r="438" spans="19:21" x14ac:dyDescent="0.2">
      <c r="S438" s="17" t="str">
        <f t="shared" si="38"/>
        <v>いろは保育園</v>
      </c>
      <c r="T438" s="17">
        <f t="shared" si="39"/>
        <v>23</v>
      </c>
      <c r="U438">
        <v>2</v>
      </c>
    </row>
    <row r="439" spans="19:21" x14ac:dyDescent="0.2">
      <c r="S439" s="17" t="str">
        <f t="shared" si="38"/>
        <v>ぽっぽ保育園</v>
      </c>
      <c r="T439" s="17">
        <f t="shared" si="39"/>
        <v>24</v>
      </c>
      <c r="U439">
        <v>2</v>
      </c>
    </row>
    <row r="440" spans="19:21" x14ac:dyDescent="0.2">
      <c r="S440" s="17" t="str">
        <f t="shared" si="38"/>
        <v>あいぐらん保育園熊本</v>
      </c>
      <c r="T440" s="17">
        <f t="shared" si="39"/>
        <v>25</v>
      </c>
      <c r="U440">
        <v>2</v>
      </c>
    </row>
    <row r="441" spans="19:21" x14ac:dyDescent="0.2">
      <c r="S441" s="17" t="str">
        <f t="shared" si="38"/>
        <v>Emile Internatinal school　</v>
      </c>
      <c r="T441" s="17">
        <f t="shared" si="39"/>
        <v>26</v>
      </c>
      <c r="U441">
        <v>2</v>
      </c>
    </row>
    <row r="442" spans="19:21" x14ac:dyDescent="0.2">
      <c r="S442" s="17" t="str">
        <f t="shared" si="38"/>
        <v>星の子保育園</v>
      </c>
      <c r="T442" s="17">
        <f t="shared" si="39"/>
        <v>27</v>
      </c>
      <c r="U442">
        <v>2</v>
      </c>
    </row>
    <row r="443" spans="19:21" x14ac:dyDescent="0.2">
      <c r="S443" s="17" t="str">
        <f t="shared" si="38"/>
        <v>えがおエミィ保育園</v>
      </c>
      <c r="T443" s="17">
        <f t="shared" si="39"/>
        <v>28</v>
      </c>
      <c r="U443">
        <v>2</v>
      </c>
    </row>
    <row r="444" spans="19:21" x14ac:dyDescent="0.2">
      <c r="S444" s="17" t="str">
        <f t="shared" si="38"/>
        <v>ＬＥＧＯ第２保育園</v>
      </c>
      <c r="T444" s="17">
        <f t="shared" si="39"/>
        <v>29</v>
      </c>
      <c r="U444">
        <v>2</v>
      </c>
    </row>
    <row r="445" spans="19:21" x14ac:dyDescent="0.2">
      <c r="S445" s="17" t="str">
        <f t="shared" si="38"/>
        <v>おやまひよこ保育園別館・4号館</v>
      </c>
      <c r="T445" s="17">
        <f t="shared" si="39"/>
        <v>30</v>
      </c>
      <c r="U445">
        <v>2</v>
      </c>
    </row>
    <row r="446" spans="19:21" x14ac:dyDescent="0.2">
      <c r="S446" s="17" t="str">
        <f t="shared" si="38"/>
        <v>わんぱくかるがも保育園　錦ヶ丘</v>
      </c>
      <c r="T446" s="17">
        <f t="shared" si="39"/>
        <v>31</v>
      </c>
      <c r="U446">
        <v>2</v>
      </c>
    </row>
    <row r="447" spans="19:21" x14ac:dyDescent="0.2">
      <c r="S447" s="17" t="str">
        <f t="shared" si="38"/>
        <v>ニチイキッズ花立保育園</v>
      </c>
      <c r="T447" s="17">
        <f t="shared" si="39"/>
        <v>32</v>
      </c>
      <c r="U447">
        <v>2</v>
      </c>
    </row>
    <row r="448" spans="19:21" x14ac:dyDescent="0.2">
      <c r="S448" s="17" t="str">
        <f t="shared" ref="S448:S479" si="40">N34</f>
        <v>健軍さかえ保育園</v>
      </c>
      <c r="T448" s="17">
        <f t="shared" ref="T448:T479" si="41">M34</f>
        <v>33</v>
      </c>
      <c r="U448">
        <v>2</v>
      </c>
    </row>
    <row r="449" spans="19:21" x14ac:dyDescent="0.2">
      <c r="S449" s="17" t="str">
        <f t="shared" si="40"/>
        <v>ぷにっと保育園</v>
      </c>
      <c r="T449" s="17">
        <f t="shared" si="41"/>
        <v>34</v>
      </c>
      <c r="U449">
        <v>2</v>
      </c>
    </row>
    <row r="450" spans="19:21" x14ac:dyDescent="0.2">
      <c r="S450" s="17" t="str">
        <f t="shared" si="40"/>
        <v>くまもと城下町保育園</v>
      </c>
      <c r="T450" s="17">
        <f t="shared" si="41"/>
        <v>35</v>
      </c>
      <c r="U450">
        <v>2</v>
      </c>
    </row>
    <row r="451" spans="19:21" x14ac:dyDescent="0.2">
      <c r="S451" s="17" t="str">
        <f t="shared" si="40"/>
        <v>栗の木保育園</v>
      </c>
      <c r="T451" s="17">
        <f t="shared" si="41"/>
        <v>36</v>
      </c>
      <c r="U451">
        <v>2</v>
      </c>
    </row>
    <row r="452" spans="19:21" x14ac:dyDescent="0.2">
      <c r="S452" s="17" t="str">
        <f t="shared" si="40"/>
        <v>ココロネ保育園</v>
      </c>
      <c r="T452" s="17">
        <f t="shared" si="41"/>
        <v>37</v>
      </c>
      <c r="U452">
        <v>2</v>
      </c>
    </row>
    <row r="453" spans="19:21" x14ac:dyDescent="0.2">
      <c r="S453" s="17" t="str">
        <f t="shared" si="40"/>
        <v>スマイル保育園</v>
      </c>
      <c r="T453" s="17">
        <f t="shared" si="41"/>
        <v>38</v>
      </c>
      <c r="U453">
        <v>2</v>
      </c>
    </row>
    <row r="454" spans="19:21" x14ac:dyDescent="0.2">
      <c r="S454" s="17" t="str">
        <f t="shared" si="40"/>
        <v>フレンド保育園</v>
      </c>
      <c r="T454" s="17">
        <f t="shared" si="41"/>
        <v>39</v>
      </c>
      <c r="U454">
        <v>2</v>
      </c>
    </row>
    <row r="455" spans="19:21" x14ac:dyDescent="0.2">
      <c r="S455" s="17" t="str">
        <f t="shared" si="40"/>
        <v>第２くまのこ保育園</v>
      </c>
      <c r="T455" s="17">
        <f t="shared" si="41"/>
        <v>40</v>
      </c>
      <c r="U455">
        <v>2</v>
      </c>
    </row>
    <row r="456" spans="19:21" x14ac:dyDescent="0.2">
      <c r="S456" s="17" t="str">
        <f t="shared" si="40"/>
        <v>ＮＰＯ法人ひかるつめくさ やまなみこども園　ポランのひろば</v>
      </c>
      <c r="T456" s="17">
        <f t="shared" si="41"/>
        <v>41</v>
      </c>
      <c r="U456">
        <v>2</v>
      </c>
    </row>
    <row r="457" spans="19:21" x14ac:dyDescent="0.2">
      <c r="S457" s="17" t="str">
        <f t="shared" si="40"/>
        <v>りんごの木保育園</v>
      </c>
      <c r="T457" s="17">
        <f t="shared" si="41"/>
        <v>42</v>
      </c>
      <c r="U457">
        <v>2</v>
      </c>
    </row>
    <row r="458" spans="19:21" x14ac:dyDescent="0.2">
      <c r="S458" s="17" t="str">
        <f t="shared" si="40"/>
        <v>あおば保育園</v>
      </c>
      <c r="T458" s="17">
        <f t="shared" si="41"/>
        <v>43</v>
      </c>
      <c r="U458">
        <v>2</v>
      </c>
    </row>
    <row r="459" spans="19:21" x14ac:dyDescent="0.2">
      <c r="S459" s="17" t="str">
        <f t="shared" si="40"/>
        <v>東部保育園</v>
      </c>
      <c r="T459" s="17">
        <f t="shared" si="41"/>
        <v>44</v>
      </c>
      <c r="U459">
        <v>2</v>
      </c>
    </row>
    <row r="460" spans="19:21" x14ac:dyDescent="0.2">
      <c r="S460" s="17" t="str">
        <f t="shared" si="40"/>
        <v>えみなる保育園</v>
      </c>
      <c r="T460" s="17">
        <f t="shared" si="41"/>
        <v>46</v>
      </c>
      <c r="U460">
        <v>2</v>
      </c>
    </row>
    <row r="461" spans="19:21" x14ac:dyDescent="0.2">
      <c r="S461" s="17" t="str">
        <f t="shared" si="40"/>
        <v>クロワッサン保育園</v>
      </c>
      <c r="T461" s="17">
        <f t="shared" si="41"/>
        <v>47</v>
      </c>
      <c r="U461">
        <v>2</v>
      </c>
    </row>
    <row r="462" spans="19:21" x14ac:dyDescent="0.2">
      <c r="S462" s="17" t="str">
        <f t="shared" si="40"/>
        <v>エーデルシュタイン保育園</v>
      </c>
      <c r="T462" s="17">
        <f t="shared" si="41"/>
        <v>48</v>
      </c>
      <c r="U462">
        <v>2</v>
      </c>
    </row>
    <row r="463" spans="19:21" x14ac:dyDescent="0.2">
      <c r="S463" s="17" t="str">
        <f t="shared" si="40"/>
        <v>新屋敷キッズガーデン</v>
      </c>
      <c r="T463" s="17">
        <f t="shared" si="41"/>
        <v>49</v>
      </c>
      <c r="U463">
        <v>2</v>
      </c>
    </row>
    <row r="464" spans="19:21" x14ac:dyDescent="0.2">
      <c r="S464" s="17" t="str">
        <f t="shared" si="40"/>
        <v>成城キッズランド</v>
      </c>
      <c r="T464" s="17">
        <f t="shared" si="41"/>
        <v>50</v>
      </c>
      <c r="U464">
        <v>2</v>
      </c>
    </row>
    <row r="465" spans="19:21" x14ac:dyDescent="0.2">
      <c r="S465" s="17" t="str">
        <f t="shared" si="40"/>
        <v>はなしょうぶ保育園</v>
      </c>
      <c r="T465" s="17">
        <f t="shared" si="41"/>
        <v>51</v>
      </c>
      <c r="U465">
        <v>2</v>
      </c>
    </row>
    <row r="466" spans="19:21" x14ac:dyDescent="0.2">
      <c r="S466" s="17" t="str">
        <f t="shared" si="40"/>
        <v>おひさま保育園</v>
      </c>
      <c r="T466" s="17">
        <f t="shared" si="41"/>
        <v>52</v>
      </c>
      <c r="U466">
        <v>2</v>
      </c>
    </row>
    <row r="467" spans="19:21" x14ac:dyDescent="0.2">
      <c r="S467" s="17" t="str">
        <f t="shared" si="40"/>
        <v>Emile Internatinal　school　九品寺</v>
      </c>
      <c r="T467" s="17">
        <f t="shared" si="41"/>
        <v>53</v>
      </c>
      <c r="U467">
        <v>2</v>
      </c>
    </row>
    <row r="468" spans="19:21" x14ac:dyDescent="0.2">
      <c r="S468" s="17" t="str">
        <f t="shared" si="40"/>
        <v>れんだいじ保育舎ぴーかーぶー</v>
      </c>
      <c r="T468" s="17">
        <f t="shared" si="41"/>
        <v>54</v>
      </c>
      <c r="U468">
        <v>2</v>
      </c>
    </row>
    <row r="469" spans="19:21" x14ac:dyDescent="0.2">
      <c r="S469" s="17" t="str">
        <f t="shared" si="40"/>
        <v>よやす保育園</v>
      </c>
      <c r="T469" s="17">
        <f t="shared" si="41"/>
        <v>55</v>
      </c>
      <c r="U469">
        <v>2</v>
      </c>
    </row>
    <row r="470" spans="19:21" x14ac:dyDescent="0.2">
      <c r="S470" s="17" t="str">
        <f t="shared" si="40"/>
        <v>ニチイキッズ熊本駅前保育園</v>
      </c>
      <c r="T470" s="17">
        <f t="shared" si="41"/>
        <v>56</v>
      </c>
      <c r="U470">
        <v>2</v>
      </c>
    </row>
    <row r="471" spans="19:21" x14ac:dyDescent="0.2">
      <c r="S471" s="17" t="str">
        <f t="shared" si="40"/>
        <v>あいわ保育園</v>
      </c>
      <c r="T471" s="17">
        <f t="shared" si="41"/>
        <v>57</v>
      </c>
      <c r="U471">
        <v>2</v>
      </c>
    </row>
    <row r="472" spans="19:21" x14ac:dyDescent="0.2">
      <c r="S472" s="17" t="str">
        <f t="shared" si="40"/>
        <v>コスモピア保育園</v>
      </c>
      <c r="T472" s="17">
        <f t="shared" si="41"/>
        <v>58</v>
      </c>
      <c r="U472">
        <v>2</v>
      </c>
    </row>
    <row r="473" spans="19:21" x14ac:dyDescent="0.2">
      <c r="S473" s="17" t="str">
        <f t="shared" si="40"/>
        <v>どうぶつ園前保育園</v>
      </c>
      <c r="T473" s="17">
        <f t="shared" si="41"/>
        <v>59</v>
      </c>
      <c r="U473">
        <v>2</v>
      </c>
    </row>
    <row r="474" spans="19:21" x14ac:dyDescent="0.2">
      <c r="S474" s="17" t="str">
        <f t="shared" si="40"/>
        <v>TERRABAL　KIDS　つぼいの森保育園</v>
      </c>
      <c r="T474" s="17">
        <f t="shared" si="41"/>
        <v>60</v>
      </c>
      <c r="U474">
        <v>2</v>
      </c>
    </row>
    <row r="475" spans="19:21" x14ac:dyDescent="0.2">
      <c r="S475" s="17" t="str">
        <f t="shared" si="40"/>
        <v>スマイスセレソン熊本保育園</v>
      </c>
      <c r="T475" s="17">
        <f t="shared" si="41"/>
        <v>61</v>
      </c>
      <c r="U475">
        <v>2</v>
      </c>
    </row>
    <row r="476" spans="19:21" x14ac:dyDescent="0.2">
      <c r="S476" s="17" t="str">
        <f t="shared" si="40"/>
        <v>湧水の郷　こども園</v>
      </c>
      <c r="T476" s="17">
        <f t="shared" si="41"/>
        <v>62</v>
      </c>
      <c r="U476">
        <v>2</v>
      </c>
    </row>
    <row r="477" spans="19:21" x14ac:dyDescent="0.2">
      <c r="S477" s="17" t="str">
        <f t="shared" si="40"/>
        <v>ひごっ子の森北熊本保育園</v>
      </c>
      <c r="T477" s="17">
        <f t="shared" si="41"/>
        <v>63</v>
      </c>
      <c r="U477">
        <v>2</v>
      </c>
    </row>
    <row r="478" spans="19:21" x14ac:dyDescent="0.2">
      <c r="S478" s="17" t="str">
        <f t="shared" si="40"/>
        <v>琴平そらいろ保育園</v>
      </c>
      <c r="T478" s="17">
        <f t="shared" si="41"/>
        <v>64</v>
      </c>
      <c r="U478">
        <v>2</v>
      </c>
    </row>
    <row r="479" spans="19:21" x14ac:dyDescent="0.2">
      <c r="S479" s="17" t="str">
        <f t="shared" si="40"/>
        <v>保育園　こくあ</v>
      </c>
      <c r="T479" s="17">
        <f t="shared" si="41"/>
        <v>65</v>
      </c>
      <c r="U479">
        <v>2</v>
      </c>
    </row>
    <row r="480" spans="19:21" x14ac:dyDescent="0.2">
      <c r="S480" s="17" t="str">
        <f t="shared" ref="S480:S500" si="42">N66</f>
        <v>新町ひだまり保育園</v>
      </c>
      <c r="T480" s="17">
        <f t="shared" ref="T480:T500" si="43">M66</f>
        <v>66</v>
      </c>
      <c r="U480">
        <v>2</v>
      </c>
    </row>
    <row r="481" spans="19:21" x14ac:dyDescent="0.2">
      <c r="S481" s="17" t="str">
        <f t="shared" si="42"/>
        <v>チヒロ保育園</v>
      </c>
      <c r="T481" s="17">
        <f t="shared" si="43"/>
        <v>67</v>
      </c>
      <c r="U481">
        <v>2</v>
      </c>
    </row>
    <row r="482" spans="19:21" x14ac:dyDescent="0.2">
      <c r="S482" s="17" t="str">
        <f t="shared" si="42"/>
        <v>北部インターナショナルスクール</v>
      </c>
      <c r="T482" s="17">
        <f t="shared" si="43"/>
        <v>68</v>
      </c>
      <c r="U482">
        <v>2</v>
      </c>
    </row>
    <row r="483" spans="19:21" x14ac:dyDescent="0.2">
      <c r="S483" s="17">
        <f t="shared" si="42"/>
        <v>0</v>
      </c>
      <c r="T483" s="17">
        <f t="shared" si="43"/>
        <v>0</v>
      </c>
      <c r="U483">
        <v>2</v>
      </c>
    </row>
    <row r="484" spans="19:21" x14ac:dyDescent="0.2">
      <c r="S484" s="17">
        <f t="shared" si="42"/>
        <v>0</v>
      </c>
      <c r="T484" s="17">
        <f t="shared" si="43"/>
        <v>0</v>
      </c>
      <c r="U484">
        <v>2</v>
      </c>
    </row>
    <row r="485" spans="19:21" x14ac:dyDescent="0.2">
      <c r="S485" s="17">
        <f t="shared" si="42"/>
        <v>0</v>
      </c>
      <c r="T485" s="17">
        <f t="shared" si="43"/>
        <v>0</v>
      </c>
      <c r="U485">
        <v>2</v>
      </c>
    </row>
    <row r="486" spans="19:21" x14ac:dyDescent="0.2">
      <c r="S486" s="17">
        <f t="shared" si="42"/>
        <v>0</v>
      </c>
      <c r="T486" s="17">
        <f t="shared" si="43"/>
        <v>0</v>
      </c>
      <c r="U486">
        <v>2</v>
      </c>
    </row>
    <row r="487" spans="19:21" x14ac:dyDescent="0.2">
      <c r="S487" s="17">
        <f t="shared" si="42"/>
        <v>0</v>
      </c>
      <c r="T487" s="17">
        <f t="shared" si="43"/>
        <v>0</v>
      </c>
      <c r="U487">
        <v>2</v>
      </c>
    </row>
    <row r="488" spans="19:21" x14ac:dyDescent="0.2">
      <c r="S488" s="17">
        <f t="shared" si="42"/>
        <v>0</v>
      </c>
      <c r="T488" s="17">
        <f t="shared" si="43"/>
        <v>0</v>
      </c>
      <c r="U488">
        <v>2</v>
      </c>
    </row>
    <row r="489" spans="19:21" x14ac:dyDescent="0.2">
      <c r="S489" s="17">
        <f t="shared" si="42"/>
        <v>0</v>
      </c>
      <c r="T489" s="17">
        <f t="shared" si="43"/>
        <v>0</v>
      </c>
      <c r="U489">
        <v>2</v>
      </c>
    </row>
    <row r="490" spans="19:21" x14ac:dyDescent="0.2">
      <c r="S490" s="17">
        <f t="shared" si="42"/>
        <v>0</v>
      </c>
      <c r="T490" s="17">
        <f t="shared" si="43"/>
        <v>0</v>
      </c>
      <c r="U490">
        <v>2</v>
      </c>
    </row>
    <row r="491" spans="19:21" x14ac:dyDescent="0.2">
      <c r="S491" s="17">
        <f t="shared" si="42"/>
        <v>0</v>
      </c>
      <c r="T491" s="17">
        <f t="shared" si="43"/>
        <v>0</v>
      </c>
      <c r="U491">
        <v>2</v>
      </c>
    </row>
    <row r="492" spans="19:21" x14ac:dyDescent="0.2">
      <c r="S492" s="17">
        <f t="shared" si="42"/>
        <v>0</v>
      </c>
      <c r="T492" s="17">
        <f t="shared" si="43"/>
        <v>0</v>
      </c>
      <c r="U492">
        <v>2</v>
      </c>
    </row>
    <row r="493" spans="19:21" x14ac:dyDescent="0.2">
      <c r="S493" s="17">
        <f t="shared" si="42"/>
        <v>0</v>
      </c>
      <c r="T493" s="17">
        <f t="shared" si="43"/>
        <v>0</v>
      </c>
      <c r="U493">
        <v>2</v>
      </c>
    </row>
    <row r="494" spans="19:21" x14ac:dyDescent="0.2">
      <c r="S494" s="17">
        <f t="shared" si="42"/>
        <v>0</v>
      </c>
      <c r="T494" s="17">
        <f t="shared" si="43"/>
        <v>0</v>
      </c>
      <c r="U494">
        <v>2</v>
      </c>
    </row>
    <row r="495" spans="19:21" x14ac:dyDescent="0.2">
      <c r="S495" s="17">
        <f t="shared" si="42"/>
        <v>0</v>
      </c>
      <c r="T495" s="17">
        <f t="shared" si="43"/>
        <v>0</v>
      </c>
      <c r="U495">
        <v>2</v>
      </c>
    </row>
    <row r="496" spans="19:21" x14ac:dyDescent="0.2">
      <c r="S496" s="17">
        <f t="shared" si="42"/>
        <v>0</v>
      </c>
      <c r="T496" s="17">
        <f t="shared" si="43"/>
        <v>0</v>
      </c>
      <c r="U496">
        <v>2</v>
      </c>
    </row>
    <row r="497" spans="19:21" x14ac:dyDescent="0.2">
      <c r="S497" s="17">
        <f t="shared" si="42"/>
        <v>0</v>
      </c>
      <c r="T497" s="17">
        <f t="shared" si="43"/>
        <v>0</v>
      </c>
      <c r="U497">
        <v>2</v>
      </c>
    </row>
    <row r="498" spans="19:21" x14ac:dyDescent="0.2">
      <c r="S498" s="17">
        <f t="shared" si="42"/>
        <v>0</v>
      </c>
      <c r="T498" s="17">
        <f t="shared" si="43"/>
        <v>0</v>
      </c>
      <c r="U498">
        <v>2</v>
      </c>
    </row>
    <row r="499" spans="19:21" x14ac:dyDescent="0.2">
      <c r="S499" s="17">
        <f t="shared" si="42"/>
        <v>0</v>
      </c>
      <c r="T499" s="17">
        <f t="shared" si="43"/>
        <v>0</v>
      </c>
      <c r="U499">
        <v>2</v>
      </c>
    </row>
    <row r="500" spans="19:21" x14ac:dyDescent="0.2">
      <c r="S500" s="17">
        <f t="shared" si="42"/>
        <v>0</v>
      </c>
      <c r="T500" s="17">
        <f t="shared" si="43"/>
        <v>0</v>
      </c>
      <c r="U500">
        <v>2</v>
      </c>
    </row>
    <row r="501" spans="19:21" x14ac:dyDescent="0.2">
      <c r="S501" s="17">
        <f>N93</f>
        <v>0</v>
      </c>
      <c r="T501" s="17">
        <f>M93</f>
        <v>0</v>
      </c>
      <c r="U501">
        <v>2</v>
      </c>
    </row>
    <row r="502" spans="19:21" x14ac:dyDescent="0.2">
      <c r="S502" s="17">
        <f t="shared" ref="S502:S515" si="44">N102</f>
        <v>0</v>
      </c>
      <c r="T502" s="17">
        <f t="shared" ref="T502:T515" si="45">M102</f>
        <v>0</v>
      </c>
      <c r="U502">
        <v>2</v>
      </c>
    </row>
    <row r="503" spans="19:21" x14ac:dyDescent="0.2">
      <c r="S503" s="17">
        <f t="shared" si="44"/>
        <v>0</v>
      </c>
      <c r="T503" s="17">
        <f t="shared" si="45"/>
        <v>0</v>
      </c>
      <c r="U503">
        <v>2</v>
      </c>
    </row>
    <row r="504" spans="19:21" x14ac:dyDescent="0.2">
      <c r="S504" s="17">
        <f t="shared" si="44"/>
        <v>0</v>
      </c>
      <c r="T504" s="17">
        <f t="shared" si="45"/>
        <v>0</v>
      </c>
      <c r="U504">
        <v>2</v>
      </c>
    </row>
    <row r="505" spans="19:21" x14ac:dyDescent="0.2">
      <c r="S505" s="17">
        <f t="shared" si="44"/>
        <v>0</v>
      </c>
      <c r="T505" s="17">
        <f t="shared" si="45"/>
        <v>0</v>
      </c>
      <c r="U505">
        <v>2</v>
      </c>
    </row>
    <row r="506" spans="19:21" x14ac:dyDescent="0.2">
      <c r="S506" s="17">
        <f t="shared" si="44"/>
        <v>0</v>
      </c>
      <c r="T506" s="17">
        <f t="shared" si="45"/>
        <v>0</v>
      </c>
      <c r="U506">
        <v>2</v>
      </c>
    </row>
    <row r="507" spans="19:21" x14ac:dyDescent="0.2">
      <c r="S507" s="17">
        <f t="shared" si="44"/>
        <v>0</v>
      </c>
      <c r="T507" s="17">
        <f t="shared" si="45"/>
        <v>0</v>
      </c>
      <c r="U507">
        <v>2</v>
      </c>
    </row>
    <row r="508" spans="19:21" x14ac:dyDescent="0.2">
      <c r="S508" s="17">
        <f t="shared" si="44"/>
        <v>0</v>
      </c>
      <c r="T508" s="17">
        <f t="shared" si="45"/>
        <v>0</v>
      </c>
      <c r="U508">
        <v>2</v>
      </c>
    </row>
    <row r="509" spans="19:21" x14ac:dyDescent="0.2">
      <c r="S509" s="17">
        <f t="shared" si="44"/>
        <v>0</v>
      </c>
      <c r="T509" s="17">
        <f t="shared" si="45"/>
        <v>0</v>
      </c>
      <c r="U509">
        <v>2</v>
      </c>
    </row>
    <row r="510" spans="19:21" x14ac:dyDescent="0.2">
      <c r="S510" s="17">
        <f t="shared" si="44"/>
        <v>0</v>
      </c>
      <c r="T510" s="17">
        <f t="shared" si="45"/>
        <v>0</v>
      </c>
      <c r="U510">
        <v>2</v>
      </c>
    </row>
    <row r="511" spans="19:21" x14ac:dyDescent="0.2">
      <c r="S511" s="17">
        <f t="shared" si="44"/>
        <v>0</v>
      </c>
      <c r="T511" s="17">
        <f t="shared" si="45"/>
        <v>0</v>
      </c>
      <c r="U511">
        <v>2</v>
      </c>
    </row>
    <row r="512" spans="19:21" x14ac:dyDescent="0.2">
      <c r="S512" s="17">
        <f t="shared" si="44"/>
        <v>0</v>
      </c>
      <c r="T512" s="17">
        <f t="shared" si="45"/>
        <v>0</v>
      </c>
      <c r="U512">
        <v>2</v>
      </c>
    </row>
    <row r="513" spans="19:21" x14ac:dyDescent="0.2">
      <c r="S513" s="17">
        <f t="shared" si="44"/>
        <v>0</v>
      </c>
      <c r="T513" s="17">
        <f t="shared" si="45"/>
        <v>0</v>
      </c>
      <c r="U513">
        <v>2</v>
      </c>
    </row>
    <row r="514" spans="19:21" x14ac:dyDescent="0.2">
      <c r="S514" s="17">
        <f t="shared" si="44"/>
        <v>0</v>
      </c>
      <c r="T514" s="17">
        <f t="shared" si="45"/>
        <v>0</v>
      </c>
      <c r="U514">
        <v>2</v>
      </c>
    </row>
    <row r="515" spans="19:21" x14ac:dyDescent="0.2">
      <c r="S515" s="17">
        <f t="shared" si="44"/>
        <v>0</v>
      </c>
      <c r="T515" s="17">
        <f t="shared" si="45"/>
        <v>0</v>
      </c>
      <c r="U515">
        <v>2</v>
      </c>
    </row>
    <row r="516" spans="19:21" x14ac:dyDescent="0.2">
      <c r="S516" s="17"/>
      <c r="T516" s="17"/>
    </row>
    <row r="517" spans="19:21" x14ac:dyDescent="0.2">
      <c r="S517" s="17"/>
      <c r="T517" s="17"/>
    </row>
    <row r="518" spans="19:21" x14ac:dyDescent="0.2">
      <c r="S518" s="17"/>
      <c r="T518" s="17"/>
    </row>
    <row r="519" spans="19:21" x14ac:dyDescent="0.2">
      <c r="S519" s="17"/>
      <c r="T519" s="17"/>
    </row>
    <row r="520" spans="19:21" x14ac:dyDescent="0.2">
      <c r="S520" s="17"/>
      <c r="T520" s="17"/>
    </row>
  </sheetData>
  <phoneticPr fontId="4"/>
  <pageMargins left="0.7" right="0.7" top="0.75" bottom="0.75" header="0.3" footer="0.3"/>
  <pageSetup paperSize="9" scale="4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報告書（1）（以上児主食持参等）</vt:lpstr>
      <vt:lpstr>【提出にあたって】記載上の注意点</vt:lpstr>
      <vt:lpstr>Sheet1</vt:lpstr>
      <vt:lpstr>（参考）Ｒ8熊本市指摘基準</vt:lpstr>
      <vt:lpstr>提出受付簿</vt:lpstr>
      <vt:lpstr>【提出にあたって】記載上の注意点!Print_Area</vt:lpstr>
      <vt:lpstr>提出受付簿!Print_Area</vt:lpstr>
      <vt:lpstr>'報告書（1）（以上児主食持参等）'!Print_Area</vt:lpstr>
      <vt:lpstr>企業主導型保育事業</vt:lpstr>
      <vt:lpstr>公立保育所</vt:lpstr>
      <vt:lpstr>施設種別</vt:lpstr>
      <vt:lpstr>地域型保育事業</vt:lpstr>
      <vt:lpstr>認定こども園</vt:lpstr>
      <vt:lpstr>保育所</vt:lpstr>
      <vt:lpstr>幼稚園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福海　正雄</dc:creator>
  <cp:lastModifiedBy>守田　三穂</cp:lastModifiedBy>
  <cp:lastPrinted>2025-04-21T02:59:24Z</cp:lastPrinted>
  <dcterms:created xsi:type="dcterms:W3CDTF">2020-12-24T07:06:05Z</dcterms:created>
  <dcterms:modified xsi:type="dcterms:W3CDTF">2026-04-27T10:28:40Z</dcterms:modified>
</cp:coreProperties>
</file>