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82028BF8-7BD3-4299-A2F8-93DF4A3A364D}" xr6:coauthVersionLast="47" xr6:coauthVersionMax="47" xr10:uidLastSave="{00000000-0000-0000-0000-000000000000}"/>
  <workbookProtection workbookAlgorithmName="SHA-512" workbookHashValue="Z/N9grRbH0/dRNithtdDoBLHKZbUAO4jktu9vSeO+7fkPijToyWYakwYkZCPLoeQKiSb9d5tN/iV5CgXKz/t3A==" workbookSaltValue="gQV9PoGMo9140MfsSEKmgw==" workbookSpinCount="100000" lockStructure="1"/>
  <bookViews>
    <workbookView xWindow="-108" yWindow="-108" windowWidth="23256" windowHeight="12456" xr2:uid="{D10537B7-9713-4B9B-83E5-DBFAED4C5DD1}"/>
  </bookViews>
  <sheets>
    <sheet name="様式第6号" sheetId="1" r:id="rId1"/>
    <sheet name="別紙" sheetId="2" r:id="rId2"/>
    <sheet name="記入上の注意" sheetId="4" r:id="rId3"/>
    <sheet name="申請者情報" sheetId="6" state="hidden" r:id="rId4"/>
  </sheets>
  <definedNames>
    <definedName name="「許可番号」注記">記入上の注意!$A$24:$A$28</definedName>
    <definedName name="「縦」「横」「面数」">様式第6号!$J$17:$L$26</definedName>
    <definedName name="「申請者」情報注記">記入上の注意!$A$10:$A$17</definedName>
    <definedName name="「申請年月日」注記">記入上の注意!$A$5:$A$8</definedName>
    <definedName name="「表示場所」注記">記入上の注意!$A$30:$A$35</definedName>
    <definedName name="「表示内容」注記">記入上の注意!$A$37:$A$44</definedName>
    <definedName name="_xlnm.Print_Area" localSheetId="1">別紙!$A$1:$S$43</definedName>
    <definedName name="_xlnm.Print_Area" localSheetId="0">様式第6号!$A$1:$S$51</definedName>
    <definedName name="ガイドライン">様式第6号!$V$3</definedName>
    <definedName name="ガイドライン注記">記入上の注意!$A$1:$A$4</definedName>
    <definedName name="チェックリスト">様式第6号!$A$49</definedName>
    <definedName name="チェックリスト注記">記入上の注意!$A$168:$A$178</definedName>
    <definedName name="安全点検">様式第6号!$A$47</definedName>
    <definedName name="安全点検注記">記入上の注意!$A$151:$A$166</definedName>
    <definedName name="規制地域区分">様式第6号!$D$14</definedName>
    <definedName name="規制地域区分注記">記入上の注意!$A$46:$A$50</definedName>
    <definedName name="許可期間">様式第6号!$D$12:$G$12,様式第6号!$I$12:$K$12</definedName>
    <definedName name="許可期間注記">記入上の注意!$A$19:$A$22</definedName>
    <definedName name="許可書受領">様式第6号!$E$34:$G$34,様式第6号!$K$34:$R$34</definedName>
    <definedName name="許可書受領注記">記入上の注意!$A$141:$A$146</definedName>
    <definedName name="許可年月日">様式第6号!$D$11</definedName>
    <definedName name="許可年月日注記">記入上の注意!#REF!</definedName>
    <definedName name="許可番号">様式第6号!$O$12:$R$12</definedName>
    <definedName name="後・「個数」注記">記入上の注意!$A$114:$A$123</definedName>
    <definedName name="後・「縦」「横」「面数」注記">記入上の注意!$A$87:$A$100</definedName>
    <definedName name="後・個数">様式第6号!$P$17:$P$26</definedName>
    <definedName name="後・広告物の種類">様式第6号!$H$17:$I$26</definedName>
    <definedName name="後・広告物の種類注記">記入上の注意!$A$75:$A$85</definedName>
    <definedName name="後・広告物の番号">様式第6号!$G$17:$G$26</definedName>
    <definedName name="後・合算注記">記入上の注意!$A$102:$A$112</definedName>
    <definedName name="広告物の種別">様式第6号!$K$14</definedName>
    <definedName name="広告物の種別注記">記入上の注意!$A$52:$A$58</definedName>
    <definedName name="合算">様式第6号!$M$17:$M$26</definedName>
    <definedName name="施工者情報">様式第6号!$H$28:$I$28,様式第6号!$K$28:$R$28,様式第6号!$H$29:$R$29,様式第6号!$H$30:$M$30,様式第6号!$O$30:$R$30,様式第6号!$H$31:$J$31,様式第6号!$E$33:$I$33,様式第6号!$K$33:$L$33</definedName>
    <definedName name="施工者情報注記">記入上の注意!$A$131:$A$139</definedName>
    <definedName name="申請者情報">様式第6号!$I$5:$K$5,様式第6号!$I$6:$R$6,様式第6号!$I$7:$R$7,様式第6号!$I$8:$M$8,様式第6号!$I$9:$K$9,様式第6号!$I$9:$K$9,様式第6号!$O$8:$R$8</definedName>
    <definedName name="申請年月日">様式第6号!$O$3</definedName>
    <definedName name="前・個数">様式第6号!$F$17:$F$26</definedName>
    <definedName name="前・個数注記">記入上の注意!$A$60:$A$61,記入上の注意!$A$72:$A$73</definedName>
    <definedName name="前・広告物の種類">様式第6号!$B$17:$C$26</definedName>
    <definedName name="前・広告物の種類注記">記入上の注意!$A$60:$A$63</definedName>
    <definedName name="前・照明">様式第6号!$E$17:$E$26</definedName>
    <definedName name="前・照明注記">記入上の注意!$A$60:$A$61,記入上の注意!$A$69:$A$70</definedName>
    <definedName name="前・面積">様式第6号!$D$17:$D$26</definedName>
    <definedName name="前・面積注記">記入上の注意!$A$60:$A$61,記入上の注意!$A$65:$A$66</definedName>
    <definedName name="添付書類">様式第6号!$A$36,様式第6号!$A$47:$A$47,様式第6号!$A$49</definedName>
    <definedName name="添付書類注記">記入上の注意!$A$148:$A$149</definedName>
    <definedName name="表示場所">様式第6号!$F$13</definedName>
    <definedName name="表示内容">様式第6号!$O$13</definedName>
    <definedName name="別紙・「縦」「横」「面数」">別紙!$J$13:$L$42</definedName>
    <definedName name="別紙・後・個数">別紙!$P$13:$P$42</definedName>
    <definedName name="別紙・後・広告物の種類">別紙!$H$13:$I$42</definedName>
    <definedName name="別紙・後・広告物の番号">別紙!$G$13:$G$42</definedName>
    <definedName name="別紙・合算">別紙!$M$13:$M$42</definedName>
    <definedName name="別紙・前・個数">別紙!$F$13:$F$42</definedName>
    <definedName name="別紙・前・広告物の種類">別紙!$B$13:$C$42</definedName>
    <definedName name="別紙・前・照明">別紙!$E$13:$E$42</definedName>
    <definedName name="別紙・前・面積">別紙!$D$13:$D$42</definedName>
    <definedName name="別紙・変更理由">別紙!$R$13:$R$42</definedName>
    <definedName name="変更理由">様式第6号!$R$17:$R$26</definedName>
    <definedName name="変更理由注記">記入上の注意!$A$125:$A$129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E3" i="6"/>
  <c r="K3" i="6"/>
  <c r="J3" i="6"/>
  <c r="I3" i="6"/>
  <c r="H3" i="6"/>
  <c r="G3" i="6"/>
  <c r="F3" i="6"/>
  <c r="M3" i="6"/>
  <c r="L3" i="6"/>
  <c r="A3" i="6" l="1"/>
  <c r="A27" i="1"/>
  <c r="T41" i="2"/>
  <c r="N41" i="2"/>
  <c r="S41" i="2" s="1"/>
  <c r="N22" i="1"/>
  <c r="AG22" i="1" s="1"/>
  <c r="AH22" i="1" s="1"/>
  <c r="AG41" i="2" l="1"/>
  <c r="AH41" i="2" s="1"/>
  <c r="U26" i="1"/>
  <c r="U25" i="1"/>
  <c r="U24" i="1"/>
  <c r="U23" i="1"/>
  <c r="U22" i="1"/>
  <c r="U21" i="1"/>
  <c r="U20" i="1"/>
  <c r="U19" i="1"/>
  <c r="U18" i="1"/>
  <c r="U25" i="2" l="1"/>
  <c r="U24" i="2"/>
  <c r="U23" i="2"/>
  <c r="U22" i="2"/>
  <c r="U21" i="2"/>
  <c r="U20" i="2"/>
  <c r="U19" i="2"/>
  <c r="U18" i="2"/>
  <c r="U17" i="2"/>
  <c r="U16" i="2"/>
  <c r="U15" i="2"/>
  <c r="U14" i="2"/>
  <c r="U13" i="2"/>
  <c r="T17" i="1"/>
  <c r="T18" i="1"/>
  <c r="T19" i="1"/>
  <c r="S22" i="1" l="1"/>
  <c r="T26" i="1"/>
  <c r="T25" i="1"/>
  <c r="T24" i="1"/>
  <c r="T23" i="1"/>
  <c r="T21" i="1"/>
  <c r="T20" i="1"/>
  <c r="H34" i="1" l="1"/>
  <c r="C43" i="2"/>
  <c r="D27" i="1" s="1"/>
  <c r="AJ14" i="2"/>
  <c r="AK14" i="2" s="1"/>
  <c r="U42" i="2"/>
  <c r="U41" i="2"/>
  <c r="U40" i="2"/>
  <c r="U39" i="2"/>
  <c r="U38" i="2"/>
  <c r="U37" i="2"/>
  <c r="U36" i="2"/>
  <c r="U35" i="2"/>
  <c r="U34" i="2"/>
  <c r="U33" i="2"/>
  <c r="U32" i="2"/>
  <c r="U31" i="2"/>
  <c r="U30" i="2"/>
  <c r="U29" i="2"/>
  <c r="U28" i="2"/>
  <c r="U27" i="2"/>
  <c r="U26" i="2"/>
  <c r="AJ26" i="1"/>
  <c r="AK26" i="1" s="1"/>
  <c r="AJ25" i="1"/>
  <c r="AK25" i="1" s="1"/>
  <c r="AJ24" i="1"/>
  <c r="AK24" i="1" s="1"/>
  <c r="AJ23" i="1"/>
  <c r="AK23" i="1" s="1"/>
  <c r="AJ22" i="1"/>
  <c r="AK22" i="1" s="1"/>
  <c r="AJ21" i="1"/>
  <c r="AK21" i="1" s="1"/>
  <c r="AJ20" i="1"/>
  <c r="AK20" i="1" s="1"/>
  <c r="AJ19" i="1"/>
  <c r="AK19" i="1" s="1"/>
  <c r="AJ18" i="1"/>
  <c r="AK18" i="1" s="1"/>
  <c r="AJ17" i="1"/>
  <c r="AK17" i="1" s="1"/>
  <c r="U17" i="1" s="1"/>
  <c r="AJ15" i="2"/>
  <c r="AK15" i="2" s="1"/>
  <c r="AJ17" i="2"/>
  <c r="AK17" i="2" s="1"/>
  <c r="AJ16" i="2"/>
  <c r="AK16" i="2" s="1"/>
  <c r="AJ42" i="2"/>
  <c r="AK42" i="2" s="1"/>
  <c r="AJ41" i="2"/>
  <c r="AK41" i="2" s="1"/>
  <c r="AJ40" i="2"/>
  <c r="AK40" i="2" s="1"/>
  <c r="AJ39" i="2"/>
  <c r="AK39" i="2" s="1"/>
  <c r="AJ38" i="2"/>
  <c r="AK38" i="2" s="1"/>
  <c r="AJ37" i="2"/>
  <c r="AK37" i="2" s="1"/>
  <c r="AJ36" i="2"/>
  <c r="AK36" i="2" s="1"/>
  <c r="AJ35" i="2"/>
  <c r="AK35" i="2" s="1"/>
  <c r="AJ34" i="2"/>
  <c r="AK34" i="2" s="1"/>
  <c r="AJ33" i="2"/>
  <c r="AK33" i="2" s="1"/>
  <c r="AJ32" i="2"/>
  <c r="AK32" i="2" s="1"/>
  <c r="AJ31" i="2"/>
  <c r="AK31" i="2" s="1"/>
  <c r="AJ30" i="2"/>
  <c r="AK30" i="2" s="1"/>
  <c r="AJ29" i="2"/>
  <c r="AK29" i="2" s="1"/>
  <c r="AJ28" i="2"/>
  <c r="AK28" i="2" s="1"/>
  <c r="AJ27" i="2"/>
  <c r="AK27" i="2" s="1"/>
  <c r="AJ26" i="2"/>
  <c r="AK26" i="2" s="1"/>
  <c r="AJ25" i="2"/>
  <c r="AK25" i="2" s="1"/>
  <c r="AJ24" i="2"/>
  <c r="AK24" i="2" s="1"/>
  <c r="AJ23" i="2"/>
  <c r="AK23" i="2" s="1"/>
  <c r="AJ22" i="2"/>
  <c r="AK22" i="2" s="1"/>
  <c r="AJ21" i="2"/>
  <c r="AK21" i="2" s="1"/>
  <c r="AJ20" i="2"/>
  <c r="AK20" i="2" s="1"/>
  <c r="AJ19" i="2"/>
  <c r="AK19" i="2" s="1"/>
  <c r="AJ18" i="2"/>
  <c r="AK18" i="2" s="1"/>
  <c r="AJ13" i="2"/>
  <c r="AK13" i="2" s="1"/>
  <c r="U43" i="2" l="1"/>
  <c r="U27" i="1" s="1"/>
  <c r="E27" i="1" s="1"/>
  <c r="AD14" i="2"/>
  <c r="T42" i="2"/>
  <c r="T40" i="2"/>
  <c r="T39" i="2"/>
  <c r="T38" i="2"/>
  <c r="T37" i="2"/>
  <c r="T36" i="2"/>
  <c r="T35" i="2"/>
  <c r="T34" i="2"/>
  <c r="T33" i="2"/>
  <c r="T32" i="2"/>
  <c r="T31" i="2"/>
  <c r="T30" i="2"/>
  <c r="T29" i="2"/>
  <c r="T28" i="2"/>
  <c r="T27" i="2"/>
  <c r="T26" i="2"/>
  <c r="T25" i="2"/>
  <c r="T24" i="2"/>
  <c r="T23" i="2"/>
  <c r="T22" i="2"/>
  <c r="T21" i="2"/>
  <c r="T20" i="2"/>
  <c r="T19" i="2"/>
  <c r="T18" i="2"/>
  <c r="T17" i="2"/>
  <c r="T16" i="2"/>
  <c r="N40" i="2"/>
  <c r="N39" i="2"/>
  <c r="N38" i="2"/>
  <c r="N37" i="2"/>
  <c r="N36" i="2"/>
  <c r="N35" i="2"/>
  <c r="N34" i="2"/>
  <c r="S34" i="2" s="1"/>
  <c r="N33" i="2"/>
  <c r="S33" i="2" s="1"/>
  <c r="N32" i="2"/>
  <c r="N31" i="2"/>
  <c r="N30" i="2"/>
  <c r="N29" i="2"/>
  <c r="N28" i="2"/>
  <c r="N27" i="2"/>
  <c r="N26" i="2"/>
  <c r="S26" i="2" s="1"/>
  <c r="N25" i="2"/>
  <c r="N24" i="2"/>
  <c r="N23" i="2"/>
  <c r="N22" i="2"/>
  <c r="N21" i="2"/>
  <c r="S21" i="2" s="1"/>
  <c r="N20" i="2"/>
  <c r="N19" i="2"/>
  <c r="N18" i="2"/>
  <c r="N17" i="2"/>
  <c r="AD1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G33" i="2" l="1"/>
  <c r="AH33" i="2" s="1"/>
  <c r="AG26" i="2"/>
  <c r="AH26" i="2" s="1"/>
  <c r="AG34" i="2"/>
  <c r="AH34" i="2" s="1"/>
  <c r="AG37" i="2"/>
  <c r="AH37" i="2" s="1"/>
  <c r="S37" i="2"/>
  <c r="AG30" i="2"/>
  <c r="AH30" i="2" s="1"/>
  <c r="S30" i="2"/>
  <c r="AG23" i="2"/>
  <c r="AH23" i="2" s="1"/>
  <c r="S23" i="2"/>
  <c r="AG31" i="2"/>
  <c r="AH31" i="2" s="1"/>
  <c r="S31" i="2"/>
  <c r="AG39" i="2"/>
  <c r="AH39" i="2" s="1"/>
  <c r="S39" i="2"/>
  <c r="AG24" i="2"/>
  <c r="AH24" i="2" s="1"/>
  <c r="S24" i="2"/>
  <c r="AG32" i="2"/>
  <c r="AH32" i="2" s="1"/>
  <c r="S32" i="2"/>
  <c r="AG40" i="2"/>
  <c r="AH40" i="2" s="1"/>
  <c r="S40" i="2"/>
  <c r="AG29" i="2"/>
  <c r="AH29" i="2" s="1"/>
  <c r="S29" i="2"/>
  <c r="AG22" i="2"/>
  <c r="AH22" i="2" s="1"/>
  <c r="S22" i="2"/>
  <c r="AG25" i="2"/>
  <c r="AH25" i="2" s="1"/>
  <c r="S25" i="2"/>
  <c r="AG17" i="2"/>
  <c r="AH17" i="2" s="1"/>
  <c r="S17" i="2"/>
  <c r="AG19" i="2"/>
  <c r="AH19" i="2" s="1"/>
  <c r="S19" i="2"/>
  <c r="AG27" i="2"/>
  <c r="AH27" i="2" s="1"/>
  <c r="S27" i="2"/>
  <c r="AG35" i="2"/>
  <c r="AH35" i="2" s="1"/>
  <c r="S35" i="2"/>
  <c r="AG38" i="2"/>
  <c r="AH38" i="2" s="1"/>
  <c r="S38" i="2"/>
  <c r="AG18" i="2"/>
  <c r="AH18" i="2" s="1"/>
  <c r="S18" i="2"/>
  <c r="AG21" i="2"/>
  <c r="AH21" i="2" s="1"/>
  <c r="AG20" i="2"/>
  <c r="AH20" i="2" s="1"/>
  <c r="S20" i="2"/>
  <c r="AG28" i="2"/>
  <c r="AH28" i="2" s="1"/>
  <c r="S28" i="2"/>
  <c r="AG36" i="2"/>
  <c r="AH36" i="2" s="1"/>
  <c r="S36" i="2"/>
  <c r="E43" i="2"/>
  <c r="N24" i="1"/>
  <c r="S24" i="1" s="1"/>
  <c r="N23" i="1"/>
  <c r="S23" i="1" s="1"/>
  <c r="N21" i="1"/>
  <c r="S21" i="1" s="1"/>
  <c r="AD26" i="1"/>
  <c r="AD25" i="1"/>
  <c r="AD24" i="1"/>
  <c r="AE24" i="1" s="1"/>
  <c r="AF24" i="1" s="1"/>
  <c r="AD23" i="1"/>
  <c r="AE23" i="1" s="1"/>
  <c r="AF23" i="1" s="1"/>
  <c r="AD22" i="1"/>
  <c r="AE22" i="1" s="1"/>
  <c r="AF22" i="1" s="1"/>
  <c r="AD21" i="1"/>
  <c r="AE21" i="1" s="1"/>
  <c r="AF21" i="1" s="1"/>
  <c r="AD20" i="1"/>
  <c r="AE20" i="1" s="1"/>
  <c r="AF20" i="1" s="1"/>
  <c r="N20" i="1" s="1"/>
  <c r="S20" i="1" s="1"/>
  <c r="AD19" i="1"/>
  <c r="AE19" i="1" s="1"/>
  <c r="AF19" i="1" s="1"/>
  <c r="N19" i="1" s="1"/>
  <c r="S19" i="1" s="1"/>
  <c r="AD18" i="1"/>
  <c r="AE18" i="1" l="1"/>
  <c r="AF18" i="1" s="1"/>
  <c r="N18" i="1" s="1"/>
  <c r="AG18" i="1" s="1"/>
  <c r="AH18" i="1" s="1"/>
  <c r="S18" i="1" s="1"/>
  <c r="AB26" i="1"/>
  <c r="AB25" i="1"/>
  <c r="AB24" i="1"/>
  <c r="AB23" i="1"/>
  <c r="AB22" i="1"/>
  <c r="AB21" i="1"/>
  <c r="AB20" i="1"/>
  <c r="AB19" i="1"/>
  <c r="AB18" i="1"/>
  <c r="AB17" i="1"/>
  <c r="AG24" i="1"/>
  <c r="AH24" i="1" s="1"/>
  <c r="AG23" i="1"/>
  <c r="AH23" i="1" s="1"/>
  <c r="T22" i="1"/>
  <c r="AG21" i="1"/>
  <c r="AH21" i="1" s="1"/>
  <c r="AG20" i="1"/>
  <c r="AH20" i="1" s="1"/>
  <c r="AG19" i="1"/>
  <c r="AH19" i="1" s="1"/>
  <c r="AD42" i="2" l="1"/>
  <c r="AE42" i="2" s="1"/>
  <c r="AF42" i="2" s="1"/>
  <c r="N42" i="2" s="1"/>
  <c r="AD41" i="2"/>
  <c r="AD40" i="2"/>
  <c r="AE40" i="2" s="1"/>
  <c r="AF40" i="2" s="1"/>
  <c r="AD39" i="2"/>
  <c r="AE39" i="2" s="1"/>
  <c r="AF39" i="2" s="1"/>
  <c r="AD38" i="2"/>
  <c r="AE38" i="2" s="1"/>
  <c r="AF38" i="2" s="1"/>
  <c r="AD37" i="2"/>
  <c r="AE37" i="2" s="1"/>
  <c r="AF37" i="2" s="1"/>
  <c r="AD36" i="2"/>
  <c r="AE36" i="2" s="1"/>
  <c r="AF36" i="2" s="1"/>
  <c r="AD35" i="2"/>
  <c r="AE35" i="2" s="1"/>
  <c r="AF35" i="2" s="1"/>
  <c r="AD34" i="2"/>
  <c r="AE34" i="2" s="1"/>
  <c r="AF34" i="2" s="1"/>
  <c r="AD33" i="2"/>
  <c r="AE33" i="2" s="1"/>
  <c r="AF33" i="2" s="1"/>
  <c r="AD32" i="2"/>
  <c r="AE32" i="2" s="1"/>
  <c r="AF32" i="2" s="1"/>
  <c r="AD31" i="2"/>
  <c r="AE31" i="2" s="1"/>
  <c r="AF31" i="2" s="1"/>
  <c r="AD30" i="2"/>
  <c r="AE30" i="2" s="1"/>
  <c r="AF30" i="2" s="1"/>
  <c r="AD29" i="2"/>
  <c r="AE29" i="2" s="1"/>
  <c r="AF29" i="2" s="1"/>
  <c r="AD28" i="2"/>
  <c r="AE28" i="2" s="1"/>
  <c r="AF28" i="2" s="1"/>
  <c r="AD27" i="2"/>
  <c r="AE27" i="2" s="1"/>
  <c r="AF27" i="2" s="1"/>
  <c r="AD26" i="2"/>
  <c r="AE26" i="2" s="1"/>
  <c r="AF26" i="2" s="1"/>
  <c r="AD25" i="2"/>
  <c r="AE25" i="2" s="1"/>
  <c r="AF25" i="2" s="1"/>
  <c r="AD24" i="2"/>
  <c r="AE24" i="2" s="1"/>
  <c r="AF24" i="2" s="1"/>
  <c r="AD23" i="2"/>
  <c r="AE23" i="2" s="1"/>
  <c r="AF23" i="2" s="1"/>
  <c r="AD22" i="2"/>
  <c r="AE22" i="2" s="1"/>
  <c r="AF22" i="2" s="1"/>
  <c r="AD21" i="2"/>
  <c r="AE21" i="2" s="1"/>
  <c r="AF21" i="2" s="1"/>
  <c r="AD20" i="2"/>
  <c r="AE20" i="2" s="1"/>
  <c r="AF20" i="2" s="1"/>
  <c r="AD19" i="2"/>
  <c r="AE19" i="2" s="1"/>
  <c r="AF19" i="2" s="1"/>
  <c r="AD18" i="2"/>
  <c r="AE18" i="2" s="1"/>
  <c r="AF18" i="2" s="1"/>
  <c r="AD17" i="2"/>
  <c r="AD15" i="2"/>
  <c r="X20" i="2"/>
  <c r="X19" i="2"/>
  <c r="X18" i="2"/>
  <c r="X17" i="2"/>
  <c r="X16" i="2"/>
  <c r="X15" i="2"/>
  <c r="AB3" i="2"/>
  <c r="X14" i="2"/>
  <c r="X24" i="1"/>
  <c r="X23" i="1"/>
  <c r="X22" i="1"/>
  <c r="X21" i="1"/>
  <c r="X20" i="1"/>
  <c r="X19" i="1"/>
  <c r="AC17" i="1"/>
  <c r="X18" i="1"/>
  <c r="AE41" i="2" l="1"/>
  <c r="AF41" i="2" s="1"/>
  <c r="AG42" i="2"/>
  <c r="AH42" i="2" s="1"/>
  <c r="S42" i="2" s="1"/>
  <c r="AE17" i="2"/>
  <c r="AF17" i="2" s="1"/>
  <c r="AC18" i="1"/>
  <c r="AC19" i="1" l="1"/>
  <c r="AC20" i="1" l="1"/>
  <c r="AC21" i="1" l="1"/>
  <c r="AC22" i="1" l="1"/>
  <c r="AC23" i="1" l="1"/>
  <c r="AC24" i="1" l="1"/>
  <c r="AC25" i="1" l="1"/>
  <c r="AC26" i="1" l="1"/>
  <c r="AC13" i="2" s="1"/>
  <c r="AC14" i="2" l="1"/>
  <c r="AC15" i="2" l="1"/>
  <c r="AC16" i="2" l="1"/>
  <c r="AC17" i="2" l="1"/>
  <c r="AC18" i="2" l="1"/>
  <c r="AC19" i="2" l="1"/>
  <c r="AC20" i="2" l="1"/>
  <c r="AC21" i="2" l="1"/>
  <c r="AC22" i="2" l="1"/>
  <c r="AC23" i="2" l="1"/>
  <c r="AC24" i="2" l="1"/>
  <c r="AC25" i="2" l="1"/>
  <c r="AC26" i="2" l="1"/>
  <c r="AC27" i="2" l="1"/>
  <c r="AC28" i="2" l="1"/>
  <c r="AC29" i="2" l="1"/>
  <c r="AC30" i="2" l="1"/>
  <c r="AC31" i="2" l="1"/>
  <c r="AC32" i="2" l="1"/>
  <c r="AC33" i="2" l="1"/>
  <c r="AC34" i="2" l="1"/>
  <c r="AC35" i="2" l="1"/>
  <c r="AC36" i="2" l="1"/>
  <c r="AC37" i="2" l="1"/>
  <c r="AC38" i="2" l="1"/>
  <c r="AC39" i="2" l="1"/>
  <c r="AC40" i="2" l="1"/>
  <c r="AC41" i="2" l="1"/>
  <c r="AC42" i="2" s="1"/>
  <c r="AD17" i="1"/>
  <c r="AE17" i="1" l="1"/>
  <c r="AF17" i="1" s="1"/>
  <c r="N17" i="1" s="1"/>
  <c r="AG17" i="1" l="1"/>
  <c r="AH17" i="1" s="1"/>
  <c r="S17" i="1" s="1"/>
  <c r="AD16" i="2"/>
  <c r="AE16" i="2" s="1"/>
  <c r="AF16" i="2" l="1"/>
  <c r="N16" i="2" s="1"/>
  <c r="AE15" i="2"/>
  <c r="AE13" i="2"/>
  <c r="AF15" i="2" l="1"/>
  <c r="N15" i="2" s="1"/>
  <c r="S15" i="2" s="1"/>
  <c r="AE14" i="2"/>
  <c r="AF14" i="2" s="1"/>
  <c r="N14" i="2" s="1"/>
  <c r="AG14" i="2" s="1"/>
  <c r="AH14" i="2" s="1"/>
  <c r="AG16" i="2"/>
  <c r="AH16" i="2" s="1"/>
  <c r="S16" i="2" s="1"/>
  <c r="AF13" i="2"/>
  <c r="AE26" i="1"/>
  <c r="T14" i="2"/>
  <c r="N13" i="2" l="1"/>
  <c r="AG13" i="2" s="1"/>
  <c r="AH13" i="2" s="1"/>
  <c r="AF26" i="1"/>
  <c r="N26" i="1" s="1"/>
  <c r="S26" i="1" s="1"/>
  <c r="AE25" i="1"/>
  <c r="AF25" i="1" s="1"/>
  <c r="N25" i="1" s="1"/>
  <c r="AG15" i="2"/>
  <c r="AH15" i="2" s="1"/>
  <c r="S14" i="2"/>
  <c r="T15" i="2"/>
  <c r="H27" i="1" l="1"/>
  <c r="M43" i="2"/>
  <c r="S13" i="2"/>
  <c r="S43" i="2" s="1"/>
  <c r="T13" i="2"/>
  <c r="AG26" i="1"/>
  <c r="AH26" i="1" s="1"/>
  <c r="AG25" i="1"/>
  <c r="AH25" i="1" s="1"/>
  <c r="S25" i="1"/>
  <c r="M27" i="1"/>
  <c r="S27" i="1" l="1"/>
  <c r="J27" i="1" s="1"/>
  <c r="Q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N11" authorId="0" shapeId="0" xr:uid="{F15E81AF-1D89-4C3A-8AB8-53D1D0090CF9}">
      <text>
        <r>
          <rPr>
            <sz val="9"/>
            <color indexed="81"/>
            <rFont val="MS P ゴシック"/>
            <family val="3"/>
            <charset val="128"/>
          </rPr>
          <t>許可番号は
許可書の右上に
記載されています。
必ず入力して
ください。</t>
        </r>
      </text>
    </comment>
    <comment ref="A15" authorId="0" shapeId="0" xr:uid="{F62BD485-461E-424E-AD4F-C2521D40D341}">
      <text>
        <r>
          <rPr>
            <b/>
            <sz val="9"/>
            <color indexed="81"/>
            <rFont val="MS P ゴシック"/>
            <family val="3"/>
            <charset val="128"/>
          </rPr>
          <t>現在許可中の許可書に記載されているとおり
入力してください。</t>
        </r>
      </text>
    </comment>
    <comment ref="A16" authorId="0" shapeId="0" xr:uid="{361B1177-7B6E-43A4-BF5E-AD26842099F7}">
      <text>
        <r>
          <rPr>
            <sz val="9"/>
            <color indexed="81"/>
            <rFont val="MS P ゴシック"/>
            <family val="3"/>
            <charset val="128"/>
          </rPr>
          <t>欄が足りない時は
「別紙」シートに
入力してください。</t>
        </r>
      </text>
    </comment>
    <comment ref="J16" authorId="0" shapeId="0" xr:uid="{EABEC20A-2E48-44F8-8F5E-E6562BC89A7F}">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半径
</t>
        </r>
        <r>
          <rPr>
            <b/>
            <sz val="8"/>
            <color indexed="81"/>
            <rFont val="MS P ゴシック"/>
            <family val="3"/>
            <charset val="128"/>
          </rPr>
          <t>三角形　</t>
        </r>
        <r>
          <rPr>
            <sz val="8"/>
            <color indexed="81"/>
            <rFont val="MS P ゴシック"/>
            <family val="3"/>
            <charset val="128"/>
          </rPr>
          <t xml:space="preserve">高さ
</t>
        </r>
        <r>
          <rPr>
            <b/>
            <sz val="8"/>
            <color indexed="81"/>
            <rFont val="MS P ゴシック"/>
            <family val="3"/>
            <charset val="128"/>
          </rPr>
          <t>台形　　</t>
        </r>
        <r>
          <rPr>
            <sz val="8"/>
            <color indexed="81"/>
            <rFont val="MS P ゴシック"/>
            <family val="3"/>
            <charset val="128"/>
          </rPr>
          <t xml:space="preserve">高さ
</t>
        </r>
        <r>
          <rPr>
            <b/>
            <sz val="8"/>
            <color indexed="81"/>
            <rFont val="MS P ゴシック"/>
            <family val="3"/>
            <charset val="128"/>
          </rPr>
          <t>楕円　　</t>
        </r>
        <r>
          <rPr>
            <sz val="8"/>
            <color indexed="81"/>
            <rFont val="MS P ゴシック"/>
            <family val="3"/>
            <charset val="128"/>
          </rPr>
          <t xml:space="preserve">短径
</t>
        </r>
        <r>
          <rPr>
            <sz val="9"/>
            <color indexed="81"/>
            <rFont val="MS P ゴシック"/>
            <family val="3"/>
            <charset val="128"/>
          </rPr>
          <t xml:space="preserve">
</t>
        </r>
        <r>
          <rPr>
            <b/>
            <sz val="8"/>
            <color indexed="81"/>
            <rFont val="MS P ゴシック"/>
            <family val="3"/>
            <charset val="128"/>
          </rPr>
          <t>変更なし・一部除却</t>
        </r>
        <r>
          <rPr>
            <sz val="8"/>
            <color indexed="81"/>
            <rFont val="MS P ゴシック"/>
            <family val="3"/>
            <charset val="128"/>
          </rPr>
          <t xml:space="preserve">
の場合など、詳細は
「記入上の注意」
タブの記載を参照。</t>
        </r>
      </text>
    </comment>
    <comment ref="K16" authorId="0" shapeId="0" xr:uid="{E27EC53F-5D54-4DC5-9AD8-5DB54C3688C8}">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半径
</t>
        </r>
        <r>
          <rPr>
            <b/>
            <sz val="8"/>
            <color indexed="81"/>
            <rFont val="MS P ゴシック"/>
            <family val="3"/>
            <charset val="128"/>
          </rPr>
          <t>三角形　</t>
        </r>
        <r>
          <rPr>
            <sz val="8"/>
            <color indexed="81"/>
            <rFont val="MS P ゴシック"/>
            <family val="3"/>
            <charset val="128"/>
          </rPr>
          <t xml:space="preserve">底辺
</t>
        </r>
        <r>
          <rPr>
            <b/>
            <sz val="8"/>
            <color indexed="81"/>
            <rFont val="MS P ゴシック"/>
            <family val="3"/>
            <charset val="128"/>
          </rPr>
          <t>台形　　</t>
        </r>
        <r>
          <rPr>
            <sz val="8"/>
            <color indexed="81"/>
            <rFont val="MS P ゴシック"/>
            <family val="3"/>
            <charset val="128"/>
          </rPr>
          <t xml:space="preserve">上底＋下底
</t>
        </r>
        <r>
          <rPr>
            <b/>
            <sz val="8"/>
            <color indexed="81"/>
            <rFont val="MS P ゴシック"/>
            <family val="3"/>
            <charset val="128"/>
          </rPr>
          <t>楕円　　</t>
        </r>
        <r>
          <rPr>
            <sz val="8"/>
            <color indexed="81"/>
            <rFont val="MS P ゴシック"/>
            <family val="3"/>
            <charset val="128"/>
          </rPr>
          <t xml:space="preserve">長径
</t>
        </r>
        <r>
          <rPr>
            <b/>
            <sz val="8"/>
            <color indexed="81"/>
            <rFont val="MS P ゴシック"/>
            <family val="3"/>
            <charset val="128"/>
          </rPr>
          <t xml:space="preserve">変更なし・一部除却
</t>
        </r>
        <r>
          <rPr>
            <sz val="8"/>
            <color indexed="81"/>
            <rFont val="MS P ゴシック"/>
            <family val="3"/>
            <charset val="128"/>
          </rPr>
          <t>の場合など、詳細は
「記入上の注意」
タブの記載を参照。</t>
        </r>
      </text>
    </comment>
    <comment ref="L16" authorId="0" shapeId="0" xr:uid="{F35D2A63-C06D-4A2D-83AE-9372CD98594C}">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3.14×面数
</t>
        </r>
        <r>
          <rPr>
            <b/>
            <sz val="8"/>
            <color indexed="81"/>
            <rFont val="MS P ゴシック"/>
            <family val="3"/>
            <charset val="128"/>
          </rPr>
          <t>三角形　</t>
        </r>
        <r>
          <rPr>
            <sz val="8"/>
            <color indexed="81"/>
            <rFont val="MS P ゴシック"/>
            <family val="3"/>
            <charset val="128"/>
          </rPr>
          <t xml:space="preserve">0.5×面数
</t>
        </r>
        <r>
          <rPr>
            <b/>
            <sz val="8"/>
            <color indexed="81"/>
            <rFont val="MS P ゴシック"/>
            <family val="3"/>
            <charset val="128"/>
          </rPr>
          <t>台形　　</t>
        </r>
        <r>
          <rPr>
            <sz val="8"/>
            <color indexed="81"/>
            <rFont val="MS P ゴシック"/>
            <family val="3"/>
            <charset val="128"/>
          </rPr>
          <t xml:space="preserve">0.5×面数
</t>
        </r>
        <r>
          <rPr>
            <b/>
            <sz val="8"/>
            <color indexed="81"/>
            <rFont val="MS P ゴシック"/>
            <family val="3"/>
            <charset val="128"/>
          </rPr>
          <t>楕円　　</t>
        </r>
        <r>
          <rPr>
            <sz val="8"/>
            <color indexed="81"/>
            <rFont val="MS P ゴシック"/>
            <family val="3"/>
            <charset val="128"/>
          </rPr>
          <t xml:space="preserve">3.14×面数
</t>
        </r>
        <r>
          <rPr>
            <b/>
            <sz val="8"/>
            <color indexed="81"/>
            <rFont val="MS P ゴシック"/>
            <family val="3"/>
            <charset val="128"/>
          </rPr>
          <t xml:space="preserve">変更なし・一部除却
</t>
        </r>
        <r>
          <rPr>
            <sz val="8"/>
            <color indexed="81"/>
            <rFont val="MS P ゴシック"/>
            <family val="3"/>
            <charset val="128"/>
          </rPr>
          <t>の場合など、詳細は
「記入上の注意」
タブの記載を参照。</t>
        </r>
      </text>
    </comment>
    <comment ref="M16" authorId="0" shapeId="0" xr:uid="{F990E64E-F3F7-4425-936B-9DC9FEEE6204}">
      <text>
        <r>
          <rPr>
            <sz val="9"/>
            <color indexed="81"/>
            <rFont val="MS P ゴシック"/>
            <family val="3"/>
            <charset val="128"/>
          </rPr>
          <t>一行下の異なるサイズの
面を合算する時は。
セル右端▼クリックで
この欄に'+'を入力
してください。</t>
        </r>
      </text>
    </comment>
    <comment ref="B49" authorId="0" shapeId="0" xr:uid="{8AB783BD-4A59-4BDC-B725-CE9F40C48090}">
      <text>
        <r>
          <rPr>
            <b/>
            <sz val="9"/>
            <color indexed="81"/>
            <rFont val="MS P ゴシック"/>
            <family val="3"/>
            <charset val="128"/>
          </rPr>
          <t>添付が必要な
条件については、
「記入上の注意」
シートの
A列168～178行を
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A11" authorId="0" shapeId="0" xr:uid="{4FD722AE-CD6F-4F95-BC2B-CFF3E16F6A0F}">
      <text>
        <r>
          <rPr>
            <b/>
            <sz val="9"/>
            <color indexed="81"/>
            <rFont val="MS P ゴシック"/>
            <family val="3"/>
            <charset val="128"/>
          </rPr>
          <t>現在許可中の許可書に記載されているとおり
入力してください。</t>
        </r>
      </text>
    </comment>
    <comment ref="J12" authorId="0" shapeId="0" xr:uid="{75B5787D-EDF0-4E4E-876F-0B9ED80CB4E9}">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半径
</t>
        </r>
        <r>
          <rPr>
            <b/>
            <sz val="8"/>
            <color indexed="81"/>
            <rFont val="MS P ゴシック"/>
            <family val="3"/>
            <charset val="128"/>
          </rPr>
          <t>三角形　</t>
        </r>
        <r>
          <rPr>
            <sz val="8"/>
            <color indexed="81"/>
            <rFont val="MS P ゴシック"/>
            <family val="3"/>
            <charset val="128"/>
          </rPr>
          <t xml:space="preserve">高さ
</t>
        </r>
        <r>
          <rPr>
            <b/>
            <sz val="8"/>
            <color indexed="81"/>
            <rFont val="MS P ゴシック"/>
            <family val="3"/>
            <charset val="128"/>
          </rPr>
          <t>台形　　</t>
        </r>
        <r>
          <rPr>
            <sz val="8"/>
            <color indexed="81"/>
            <rFont val="MS P ゴシック"/>
            <family val="3"/>
            <charset val="128"/>
          </rPr>
          <t xml:space="preserve">高さ
</t>
        </r>
        <r>
          <rPr>
            <b/>
            <sz val="8"/>
            <color indexed="81"/>
            <rFont val="MS P ゴシック"/>
            <family val="3"/>
            <charset val="128"/>
          </rPr>
          <t>楕円　　</t>
        </r>
        <r>
          <rPr>
            <sz val="8"/>
            <color indexed="81"/>
            <rFont val="MS P ゴシック"/>
            <family val="3"/>
            <charset val="128"/>
          </rPr>
          <t xml:space="preserve">短径
</t>
        </r>
        <r>
          <rPr>
            <sz val="9"/>
            <color indexed="81"/>
            <rFont val="MS P ゴシック"/>
            <family val="3"/>
            <charset val="128"/>
          </rPr>
          <t xml:space="preserve">
</t>
        </r>
        <r>
          <rPr>
            <b/>
            <sz val="8"/>
            <color indexed="81"/>
            <rFont val="MS P ゴシック"/>
            <family val="3"/>
            <charset val="128"/>
          </rPr>
          <t>変更なし・一部除却</t>
        </r>
        <r>
          <rPr>
            <sz val="8"/>
            <color indexed="81"/>
            <rFont val="MS P ゴシック"/>
            <family val="3"/>
            <charset val="128"/>
          </rPr>
          <t xml:space="preserve">
の場合など、詳細は
「記入上の注意」
タブの記載を参照。</t>
        </r>
      </text>
    </comment>
    <comment ref="K12" authorId="0" shapeId="0" xr:uid="{7519660A-D85D-44E0-916C-16726D277618}">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半径
</t>
        </r>
        <r>
          <rPr>
            <b/>
            <sz val="8"/>
            <color indexed="81"/>
            <rFont val="MS P ゴシック"/>
            <family val="3"/>
            <charset val="128"/>
          </rPr>
          <t>三角形　</t>
        </r>
        <r>
          <rPr>
            <sz val="8"/>
            <color indexed="81"/>
            <rFont val="MS P ゴシック"/>
            <family val="3"/>
            <charset val="128"/>
          </rPr>
          <t xml:space="preserve">底辺
</t>
        </r>
        <r>
          <rPr>
            <b/>
            <sz val="8"/>
            <color indexed="81"/>
            <rFont val="MS P ゴシック"/>
            <family val="3"/>
            <charset val="128"/>
          </rPr>
          <t>台形　　</t>
        </r>
        <r>
          <rPr>
            <sz val="8"/>
            <color indexed="81"/>
            <rFont val="MS P ゴシック"/>
            <family val="3"/>
            <charset val="128"/>
          </rPr>
          <t xml:space="preserve">上底＋下底
</t>
        </r>
        <r>
          <rPr>
            <b/>
            <sz val="8"/>
            <color indexed="81"/>
            <rFont val="MS P ゴシック"/>
            <family val="3"/>
            <charset val="128"/>
          </rPr>
          <t>楕円　　</t>
        </r>
        <r>
          <rPr>
            <sz val="8"/>
            <color indexed="81"/>
            <rFont val="MS P ゴシック"/>
            <family val="3"/>
            <charset val="128"/>
          </rPr>
          <t xml:space="preserve">長径
</t>
        </r>
        <r>
          <rPr>
            <b/>
            <sz val="8"/>
            <color indexed="81"/>
            <rFont val="MS P ゴシック"/>
            <family val="3"/>
            <charset val="128"/>
          </rPr>
          <t xml:space="preserve">変更なし・一部除却
</t>
        </r>
        <r>
          <rPr>
            <sz val="8"/>
            <color indexed="81"/>
            <rFont val="MS P ゴシック"/>
            <family val="3"/>
            <charset val="128"/>
          </rPr>
          <t>の場合など、詳細は
「記入上の注意」
タブの記載を参照。</t>
        </r>
      </text>
    </comment>
    <comment ref="L12" authorId="0" shapeId="0" xr:uid="{C7B16F7A-A2DF-4BF8-9526-BC7202EE5094}">
      <text>
        <r>
          <rPr>
            <b/>
            <sz val="8"/>
            <color indexed="81"/>
            <rFont val="MS P ゴシック"/>
            <family val="3"/>
            <charset val="128"/>
          </rPr>
          <t>追加・変更する
広告物の表示面の
形により次のとおり
入力してください。
円　　　</t>
        </r>
        <r>
          <rPr>
            <sz val="8"/>
            <color indexed="81"/>
            <rFont val="MS P ゴシック"/>
            <family val="3"/>
            <charset val="128"/>
          </rPr>
          <t xml:space="preserve">3.14×面数
</t>
        </r>
        <r>
          <rPr>
            <b/>
            <sz val="8"/>
            <color indexed="81"/>
            <rFont val="MS P ゴシック"/>
            <family val="3"/>
            <charset val="128"/>
          </rPr>
          <t>三角形　</t>
        </r>
        <r>
          <rPr>
            <sz val="8"/>
            <color indexed="81"/>
            <rFont val="MS P ゴシック"/>
            <family val="3"/>
            <charset val="128"/>
          </rPr>
          <t xml:space="preserve">0.5×面数
</t>
        </r>
        <r>
          <rPr>
            <b/>
            <sz val="8"/>
            <color indexed="81"/>
            <rFont val="MS P ゴシック"/>
            <family val="3"/>
            <charset val="128"/>
          </rPr>
          <t>台形　　</t>
        </r>
        <r>
          <rPr>
            <sz val="8"/>
            <color indexed="81"/>
            <rFont val="MS P ゴシック"/>
            <family val="3"/>
            <charset val="128"/>
          </rPr>
          <t xml:space="preserve">0.5×面数
</t>
        </r>
        <r>
          <rPr>
            <b/>
            <sz val="8"/>
            <color indexed="81"/>
            <rFont val="MS P ゴシック"/>
            <family val="3"/>
            <charset val="128"/>
          </rPr>
          <t>楕円　　</t>
        </r>
        <r>
          <rPr>
            <sz val="8"/>
            <color indexed="81"/>
            <rFont val="MS P ゴシック"/>
            <family val="3"/>
            <charset val="128"/>
          </rPr>
          <t xml:space="preserve">3.14×面数
</t>
        </r>
        <r>
          <rPr>
            <b/>
            <sz val="8"/>
            <color indexed="81"/>
            <rFont val="MS P ゴシック"/>
            <family val="3"/>
            <charset val="128"/>
          </rPr>
          <t xml:space="preserve">変更なし・一部除却
</t>
        </r>
        <r>
          <rPr>
            <sz val="8"/>
            <color indexed="81"/>
            <rFont val="MS P ゴシック"/>
            <family val="3"/>
            <charset val="128"/>
          </rPr>
          <t>の場合など、詳細は
「記入上の注意」
タブの記載を参照。</t>
        </r>
      </text>
    </comment>
    <comment ref="M12" authorId="0" shapeId="0" xr:uid="{E07989CB-FDEF-453E-AAC9-45FA315253D1}">
      <text>
        <r>
          <rPr>
            <sz val="9"/>
            <color indexed="81"/>
            <rFont val="MS P ゴシック"/>
            <family val="3"/>
            <charset val="128"/>
          </rPr>
          <t>一行下の異なるサイズの
面を合算する時は。
セル右端▼クリックで
この欄に'+'を入力
してください。</t>
        </r>
      </text>
    </comment>
  </commentList>
</comments>
</file>

<file path=xl/sharedStrings.xml><?xml version="1.0" encoding="utf-8"?>
<sst xmlns="http://schemas.openxmlformats.org/spreadsheetml/2006/main" count="520" uniqueCount="317">
  <si>
    <t>熊本市長</t>
  </si>
  <si>
    <t>申請者</t>
    <phoneticPr fontId="4"/>
  </si>
  <si>
    <t>郵便番号</t>
    <phoneticPr fontId="4"/>
  </si>
  <si>
    <t>法人にあっては、事務所の所在地、
商号又は名称及び代表者の氏名　</t>
    <phoneticPr fontId="4"/>
  </si>
  <si>
    <t>住所</t>
    <phoneticPr fontId="4"/>
  </si>
  <si>
    <t>氏名</t>
    <rPh sb="0" eb="2">
      <t>フリガナ</t>
    </rPh>
    <phoneticPr fontId="4"/>
  </si>
  <si>
    <t>電話番号</t>
    <phoneticPr fontId="4"/>
  </si>
  <si>
    <t>表示（設置）場所</t>
    <phoneticPr fontId="4"/>
  </si>
  <si>
    <t>熊本市</t>
    <rPh sb="0" eb="3">
      <t>クマモトシ</t>
    </rPh>
    <phoneticPr fontId="4"/>
  </si>
  <si>
    <t>規制地域区分</t>
    <phoneticPr fontId="4"/>
  </si>
  <si>
    <t>面積階級</t>
    <rPh sb="0" eb="2">
      <t>メンセキ</t>
    </rPh>
    <rPh sb="2" eb="4">
      <t>カイキュウ</t>
    </rPh>
    <phoneticPr fontId="16"/>
  </si>
  <si>
    <t>手数料</t>
    <rPh sb="0" eb="3">
      <t>テスウリョウ</t>
    </rPh>
    <phoneticPr fontId="16"/>
  </si>
  <si>
    <t>個別面積</t>
    <rPh sb="0" eb="2">
      <t>コベツ</t>
    </rPh>
    <rPh sb="2" eb="4">
      <t>メンセキ</t>
    </rPh>
    <phoneticPr fontId="16"/>
  </si>
  <si>
    <t>計算面積</t>
    <rPh sb="0" eb="2">
      <t>ケイサン</t>
    </rPh>
    <rPh sb="2" eb="4">
      <t>メンセキ</t>
    </rPh>
    <phoneticPr fontId="16"/>
  </si>
  <si>
    <t>合算</t>
    <rPh sb="0" eb="2">
      <t>ガッサン</t>
    </rPh>
    <phoneticPr fontId="4"/>
  </si>
  <si>
    <t>照明無単価</t>
    <rPh sb="0" eb="2">
      <t>ショウメイ</t>
    </rPh>
    <rPh sb="2" eb="3">
      <t>ム</t>
    </rPh>
    <rPh sb="3" eb="5">
      <t>タンカ</t>
    </rPh>
    <phoneticPr fontId="16"/>
  </si>
  <si>
    <t>未満</t>
    <rPh sb="0" eb="2">
      <t>ミマン</t>
    </rPh>
    <phoneticPr fontId="16"/>
  </si>
  <si>
    <t>以下</t>
    <rPh sb="0" eb="2">
      <t>イカ</t>
    </rPh>
    <phoneticPr fontId="16"/>
  </si>
  <si>
    <r>
      <rPr>
        <sz val="11"/>
        <color theme="1"/>
        <rFont val="BIZ UDPゴシック"/>
        <family val="3"/>
        <charset val="128"/>
      </rPr>
      <t>超</t>
    </r>
    <rPh sb="0" eb="1">
      <t>チョウ</t>
    </rPh>
    <phoneticPr fontId="16"/>
  </si>
  <si>
    <t>+ @</t>
    <phoneticPr fontId="16"/>
  </si>
  <si>
    <t>面積合計</t>
  </si>
  <si>
    <t>電話番号</t>
  </si>
  <si>
    <t>第</t>
    <rPh sb="0" eb="1">
      <t>ダイ</t>
    </rPh>
    <phoneticPr fontId="4"/>
  </si>
  <si>
    <t>・</t>
    <phoneticPr fontId="4"/>
  </si>
  <si>
    <t>受　　付　　印</t>
    <rPh sb="0" eb="1">
      <t>ウケ</t>
    </rPh>
    <rPh sb="3" eb="4">
      <t>ツキ</t>
    </rPh>
    <rPh sb="6" eb="7">
      <t>イン</t>
    </rPh>
    <phoneticPr fontId="4"/>
  </si>
  <si>
    <t>許可年月日</t>
    <rPh sb="0" eb="2">
      <t>キョカ</t>
    </rPh>
    <rPh sb="2" eb="5">
      <t>ネンガッピ</t>
    </rPh>
    <phoneticPr fontId="4"/>
  </si>
  <si>
    <t>許可期間</t>
    <rPh sb="0" eb="2">
      <t>キョカ</t>
    </rPh>
    <rPh sb="2" eb="4">
      <t>キカン</t>
    </rPh>
    <phoneticPr fontId="4"/>
  </si>
  <si>
    <r>
      <rPr>
        <sz val="8"/>
        <color theme="1"/>
        <rFont val="BIZ UDPゴシック"/>
        <family val="3"/>
        <charset val="128"/>
      </rPr>
      <t>許可書受領</t>
    </r>
    <r>
      <rPr>
        <sz val="6"/>
        <color theme="1"/>
        <rFont val="BIZ UDPゴシック"/>
        <family val="3"/>
        <charset val="128"/>
      </rPr>
      <t xml:space="preserve"> (受領方法を選択→)</t>
    </r>
    <rPh sb="7" eb="9">
      <t>ジュリョウ</t>
    </rPh>
    <rPh sb="9" eb="11">
      <t>ホウホウ</t>
    </rPh>
    <phoneticPr fontId="4"/>
  </si>
  <si>
    <t>名称</t>
    <rPh sb="0" eb="2">
      <t>メイショウ</t>
    </rPh>
    <phoneticPr fontId="4"/>
  </si>
  <si>
    <t>広告物の種類</t>
    <phoneticPr fontId="4"/>
  </si>
  <si>
    <t>表示内容</t>
    <phoneticPr fontId="4"/>
  </si>
  <si>
    <t>住所</t>
    <rPh sb="0" eb="2">
      <t>ジュウショ</t>
    </rPh>
    <phoneticPr fontId="4"/>
  </si>
  <si>
    <t>氏名</t>
    <rPh sb="0" eb="2">
      <t>シメイ</t>
    </rPh>
    <phoneticPr fontId="4"/>
  </si>
  <si>
    <t>施工者</t>
    <rPh sb="0" eb="3">
      <t>セコウシャ</t>
    </rPh>
    <phoneticPr fontId="4"/>
  </si>
  <si>
    <t>添付書類</t>
    <phoneticPr fontId="4"/>
  </si>
  <si>
    <t>縦と横とも半径、1面の場合は面数に3.14を、2面の場合は6.28を入力してください。</t>
    <rPh sb="9" eb="10">
      <t>メン</t>
    </rPh>
    <rPh sb="11" eb="13">
      <t>バアイ</t>
    </rPh>
    <rPh sb="14" eb="15">
      <t>メン</t>
    </rPh>
    <rPh sb="15" eb="16">
      <t>スウ</t>
    </rPh>
    <rPh sb="24" eb="25">
      <t>メン</t>
    </rPh>
    <rPh sb="26" eb="28">
      <t>バアイ</t>
    </rPh>
    <phoneticPr fontId="4"/>
  </si>
  <si>
    <t>縦に長径、横に短径、1面の場合は面数に3.14を、2面の場合は6.28を入力してください。</t>
  </si>
  <si>
    <t>縦に高さ、横に底辺、1面の場合は面数に0.5を、2面の場合は1を入力してください。</t>
    <phoneticPr fontId="4"/>
  </si>
  <si>
    <t>縦と横とも半径、面数に3.14×中心角/360度の値(1面の場合)、2面の場合は6.28×中心角/360度の値を入力してください。</t>
    <rPh sb="2" eb="3">
      <t>ヨコ</t>
    </rPh>
    <rPh sb="5" eb="7">
      <t>ハンケイ</t>
    </rPh>
    <rPh sb="8" eb="9">
      <t>メン</t>
    </rPh>
    <rPh sb="9" eb="10">
      <t>スウ</t>
    </rPh>
    <rPh sb="23" eb="24">
      <t>ド</t>
    </rPh>
    <rPh sb="25" eb="26">
      <t>アタイ</t>
    </rPh>
    <rPh sb="54" eb="55">
      <t>アタイ</t>
    </rPh>
    <phoneticPr fontId="4"/>
  </si>
  <si>
    <t>・</t>
    <phoneticPr fontId="4"/>
  </si>
  <si>
    <t>屋外広告物を掲出しようとする事業者または個人の情報を入力してください。</t>
    <rPh sb="0" eb="2">
      <t>オクガイ</t>
    </rPh>
    <rPh sb="2" eb="4">
      <t>コウコク</t>
    </rPh>
    <rPh sb="4" eb="5">
      <t>ブツ</t>
    </rPh>
    <rPh sb="6" eb="8">
      <t>ケイシュツ</t>
    </rPh>
    <rPh sb="14" eb="17">
      <t>ジギョウシャ</t>
    </rPh>
    <rPh sb="20" eb="22">
      <t>コジン</t>
    </rPh>
    <rPh sb="23" eb="25">
      <t>ジョウホウ</t>
    </rPh>
    <rPh sb="26" eb="28">
      <t>ニュウリョク</t>
    </rPh>
    <phoneticPr fontId="4"/>
  </si>
  <si>
    <t>郵便番号はハイフンなしで入力してください。表示はハイフンつきになります。</t>
    <rPh sb="0" eb="4">
      <t>ユウビンバンゴウ</t>
    </rPh>
    <rPh sb="12" eb="14">
      <t>ニュウリョク</t>
    </rPh>
    <rPh sb="21" eb="23">
      <t>ヒョウジ</t>
    </rPh>
    <phoneticPr fontId="4"/>
  </si>
  <si>
    <t>例</t>
    <rPh sb="0" eb="1">
      <t>レイ</t>
    </rPh>
    <phoneticPr fontId="4"/>
  </si>
  <si>
    <t>8600001と入力　→　860-0001 と表示されます。</t>
    <rPh sb="8" eb="10">
      <t>ニュウリョク</t>
    </rPh>
    <rPh sb="23" eb="25">
      <t>ヒョウジ</t>
    </rPh>
    <phoneticPr fontId="4"/>
  </si>
  <si>
    <t>電話番号は通常のハイフン入りで入力してください。</t>
    <rPh sb="0" eb="2">
      <t>デンワ</t>
    </rPh>
    <rPh sb="2" eb="4">
      <t>バンゴウ</t>
    </rPh>
    <rPh sb="5" eb="7">
      <t>ツウジョウ</t>
    </rPh>
    <rPh sb="12" eb="13">
      <t>イ</t>
    </rPh>
    <rPh sb="15" eb="17">
      <t>ニュウリョク</t>
    </rPh>
    <phoneticPr fontId="4"/>
  </si>
  <si>
    <t>0963282508 ではなく、096-328-2508 と入力してください。</t>
    <rPh sb="30" eb="32">
      <t>ニュウリョク</t>
    </rPh>
    <phoneticPr fontId="4"/>
  </si>
  <si>
    <t>自家用広告物</t>
    <phoneticPr fontId="4"/>
  </si>
  <si>
    <r>
      <rPr>
        <b/>
        <sz val="10"/>
        <color rgb="FFFF0000"/>
        <rFont val="BIZ UDPゴシック"/>
        <family val="3"/>
        <charset val="128"/>
      </rPr>
      <t>事業所や店舗の所在地に</t>
    </r>
    <r>
      <rPr>
        <sz val="10"/>
        <color theme="1"/>
        <rFont val="BIZ UDPゴシック"/>
        <family val="2"/>
        <charset val="128"/>
      </rPr>
      <t>、自己の氏名、名称、店名、商標または自己の事業、営業の内容を表示するため 、自己の住所または事業所、営業所、作業所に表示するもの。</t>
    </r>
    <phoneticPr fontId="4"/>
  </si>
  <si>
    <t>道標</t>
    <phoneticPr fontId="4"/>
  </si>
  <si>
    <r>
      <t>事業所・店舗、その付帯施設（駐車場など）の所在地以外の場所に、</t>
    </r>
    <r>
      <rPr>
        <b/>
        <sz val="10"/>
        <color rgb="FFFF0000"/>
        <rFont val="BIZ UDPゴシック"/>
        <family val="3"/>
        <charset val="128"/>
      </rPr>
      <t>名称・矢印</t>
    </r>
    <r>
      <rPr>
        <b/>
        <sz val="10"/>
        <rFont val="BIZ UDPゴシック"/>
        <family val="3"/>
        <charset val="128"/>
      </rPr>
      <t>(進行方向表示を含む)・</t>
    </r>
    <r>
      <rPr>
        <b/>
        <sz val="10"/>
        <color rgb="FFFF0000"/>
        <rFont val="BIZ UDPゴシック"/>
        <family val="3"/>
        <charset val="128"/>
      </rPr>
      <t>距離　のみ</t>
    </r>
    <r>
      <rPr>
        <sz val="10"/>
        <color theme="1"/>
        <rFont val="BIZ UDPゴシック"/>
        <family val="2"/>
        <charset val="128"/>
      </rPr>
      <t>を表示して誘導を図るもの。</t>
    </r>
    <rPh sb="37" eb="39">
      <t>シンコウ</t>
    </rPh>
    <rPh sb="39" eb="41">
      <t>ホウコウ</t>
    </rPh>
    <rPh sb="41" eb="43">
      <t>ヒョウジ</t>
    </rPh>
    <rPh sb="44" eb="45">
      <t>フク</t>
    </rPh>
    <phoneticPr fontId="4"/>
  </si>
  <si>
    <r>
      <t>一般広告物</t>
    </r>
    <r>
      <rPr>
        <sz val="10"/>
        <color rgb="FF24292E"/>
        <rFont val="BIZ UDPゴシック"/>
        <family val="3"/>
        <charset val="128"/>
      </rPr>
      <t/>
    </r>
    <phoneticPr fontId="4"/>
  </si>
  <si>
    <r>
      <t>自己の住所または事業所 、 営業所、作業所、自己の管理する土地または物件</t>
    </r>
    <r>
      <rPr>
        <b/>
        <sz val="10"/>
        <color rgb="FFFF0000"/>
        <rFont val="BIZ UDPゴシック"/>
        <family val="3"/>
        <charset val="128"/>
      </rPr>
      <t>以外の、許可地域内にある場所</t>
    </r>
    <r>
      <rPr>
        <sz val="10"/>
        <color theme="1"/>
        <rFont val="BIZ UDPゴシック"/>
        <family val="2"/>
        <charset val="128"/>
      </rPr>
      <t>に表示するもの。</t>
    </r>
    <phoneticPr fontId="4"/>
  </si>
  <si>
    <t>その他</t>
    <phoneticPr fontId="4"/>
  </si>
  <si>
    <t>上記以外のもの</t>
    <rPh sb="0" eb="2">
      <t>ジョウキ</t>
    </rPh>
    <rPh sb="2" eb="4">
      <t>イガイ</t>
    </rPh>
    <phoneticPr fontId="4"/>
  </si>
  <si>
    <t>屋外広告物を掲出する際は、熊本市屋外広告物条例・施行規則に定められている、掲出基準に適合しなければなりません。</t>
    <phoneticPr fontId="4"/>
  </si>
  <si>
    <t>注</t>
    <phoneticPr fontId="4"/>
  </si>
  <si>
    <t>▶</t>
    <phoneticPr fontId="4"/>
  </si>
  <si>
    <t>四角形</t>
    <phoneticPr fontId="4"/>
  </si>
  <si>
    <t>円</t>
    <phoneticPr fontId="4"/>
  </si>
  <si>
    <t>楕円</t>
    <phoneticPr fontId="4"/>
  </si>
  <si>
    <t>三角形</t>
    <phoneticPr fontId="4"/>
  </si>
  <si>
    <t>扇形</t>
    <phoneticPr fontId="4"/>
  </si>
  <si>
    <t>複雑な形</t>
    <phoneticPr fontId="4"/>
  </si>
  <si>
    <r>
      <rPr>
        <b/>
        <sz val="10"/>
        <color rgb="FF24292E"/>
        <rFont val="BIZ UDPゴシック"/>
        <family val="3"/>
        <charset val="128"/>
      </rPr>
      <t>縦・横などの寸法は丸めず、</t>
    </r>
    <r>
      <rPr>
        <sz val="10"/>
        <color rgb="FF24292E"/>
        <rFont val="BIZ UDPゴシック"/>
        <family val="3"/>
        <charset val="128"/>
      </rPr>
      <t>メートル単位で実測値や図面の記載値をそのまま入力してください。</t>
    </r>
    <rPh sb="20" eb="23">
      <t>ジッソクチ</t>
    </rPh>
    <rPh sb="24" eb="26">
      <t>ズメン</t>
    </rPh>
    <rPh sb="27" eb="29">
      <t>キサイ</t>
    </rPh>
    <rPh sb="29" eb="30">
      <t>アタイ</t>
    </rPh>
    <rPh sb="35" eb="37">
      <t>ニュウリョク</t>
    </rPh>
    <phoneticPr fontId="4"/>
  </si>
  <si>
    <t>例</t>
    <phoneticPr fontId="4"/>
  </si>
  <si>
    <r>
      <t>　縦1.055m　横3.348mの場合 　1.06×3.35=3.55 ではなく、</t>
    </r>
    <r>
      <rPr>
        <sz val="11"/>
        <color rgb="FFC00000"/>
        <rFont val="BIZ UDPゴシック"/>
        <family val="3"/>
        <charset val="128"/>
      </rPr>
      <t>1.055×3.348=3.53214 → 3.53㎡　として計算・表示されます。</t>
    </r>
    <phoneticPr fontId="4"/>
  </si>
  <si>
    <t>　縦0.315m×横4.850mの面、縦0.155m×横3.030mの面、半径0.400mの円形の面、計3面を合算する場合</t>
    <rPh sb="19" eb="20">
      <t>タテ</t>
    </rPh>
    <rPh sb="27" eb="28">
      <t>ヨコ</t>
    </rPh>
    <rPh sb="35" eb="36">
      <t>メン</t>
    </rPh>
    <rPh sb="51" eb="52">
      <t>ケイ</t>
    </rPh>
    <rPh sb="53" eb="54">
      <t>メン</t>
    </rPh>
    <phoneticPr fontId="4"/>
  </si>
  <si>
    <t>同一または類似の意匠で、同じ種類・縦横とも同サイズ、照明有無も同じ広告物が、異なる設置場所に複数ある場合は、個数として計上してください。</t>
    <rPh sb="0" eb="1">
      <t>ドウ</t>
    </rPh>
    <rPh sb="1" eb="2">
      <t>イチ</t>
    </rPh>
    <rPh sb="5" eb="7">
      <t>ルイジ</t>
    </rPh>
    <rPh sb="8" eb="10">
      <t>イショウ</t>
    </rPh>
    <rPh sb="12" eb="13">
      <t>オナ</t>
    </rPh>
    <rPh sb="14" eb="16">
      <t>シュルイ</t>
    </rPh>
    <rPh sb="17" eb="19">
      <t>タテヨコ</t>
    </rPh>
    <rPh sb="21" eb="22">
      <t>ドウ</t>
    </rPh>
    <rPh sb="26" eb="28">
      <t>ショウメイ</t>
    </rPh>
    <rPh sb="28" eb="30">
      <t>ウム</t>
    </rPh>
    <rPh sb="31" eb="32">
      <t>ドウ</t>
    </rPh>
    <rPh sb="33" eb="35">
      <t>コウコク</t>
    </rPh>
    <rPh sb="35" eb="36">
      <t>ブツ</t>
    </rPh>
    <rPh sb="38" eb="39">
      <t>コト</t>
    </rPh>
    <rPh sb="41" eb="43">
      <t>セッチ</t>
    </rPh>
    <rPh sb="43" eb="45">
      <t>バショ</t>
    </rPh>
    <rPh sb="46" eb="48">
      <t>フクスウ</t>
    </rPh>
    <rPh sb="50" eb="52">
      <t>バアイ</t>
    </rPh>
    <rPh sb="54" eb="56">
      <t>コスウ</t>
    </rPh>
    <rPh sb="59" eb="61">
      <t>ケイジョウ</t>
    </rPh>
    <phoneticPr fontId="4"/>
  </si>
  <si>
    <r>
      <rPr>
        <sz val="10"/>
        <color rgb="FFC00000"/>
        <rFont val="BIZ UDPゴシック"/>
        <family val="3"/>
        <charset val="128"/>
      </rPr>
      <t>塀・垣広告　1物件で、個数欄を4</t>
    </r>
    <r>
      <rPr>
        <sz val="10"/>
        <color theme="1"/>
        <rFont val="BIZ UDPゴシック"/>
        <family val="2"/>
        <charset val="128"/>
      </rPr>
      <t>としてください。</t>
    </r>
    <rPh sb="0" eb="1">
      <t>ヘイ</t>
    </rPh>
    <rPh sb="2" eb="3">
      <t>カキ</t>
    </rPh>
    <rPh sb="3" eb="5">
      <t>コウコク</t>
    </rPh>
    <rPh sb="7" eb="9">
      <t>ブッケン</t>
    </rPh>
    <phoneticPr fontId="4"/>
  </si>
  <si>
    <t>屋外広告物の設置工事を行う事業者または個人の情報を入力してください。</t>
    <rPh sb="0" eb="2">
      <t>オクガイ</t>
    </rPh>
    <rPh sb="2" eb="4">
      <t>コウコク</t>
    </rPh>
    <rPh sb="4" eb="5">
      <t>ブツ</t>
    </rPh>
    <rPh sb="6" eb="8">
      <t>セッチ</t>
    </rPh>
    <rPh sb="8" eb="10">
      <t>コウジ</t>
    </rPh>
    <rPh sb="11" eb="12">
      <t>オコナ</t>
    </rPh>
    <rPh sb="13" eb="16">
      <t>ジギョウシャ</t>
    </rPh>
    <rPh sb="19" eb="21">
      <t>コジン</t>
    </rPh>
    <rPh sb="22" eb="24">
      <t>ジョウホウ</t>
    </rPh>
    <rPh sb="25" eb="27">
      <t>ニュウリョク</t>
    </rPh>
    <phoneticPr fontId="4"/>
  </si>
  <si>
    <r>
      <t>返信用封筒を都市デザイン課宛に郵送する場合、設置(表示)場所を明記して、</t>
    </r>
    <r>
      <rPr>
        <sz val="10"/>
        <color rgb="FFFF0000"/>
        <rFont val="BIZ UDPゴシック"/>
        <family val="3"/>
        <charset val="128"/>
      </rPr>
      <t>どの許可書用の封筒か確認できるように</t>
    </r>
    <r>
      <rPr>
        <sz val="10"/>
        <color theme="1"/>
        <rFont val="BIZ UDPゴシック"/>
        <family val="3"/>
        <charset val="128"/>
      </rPr>
      <t>してください。</t>
    </r>
    <rPh sb="0" eb="3">
      <t>ヘンシンヨウ</t>
    </rPh>
    <rPh sb="3" eb="5">
      <t>フウトウ</t>
    </rPh>
    <rPh sb="6" eb="8">
      <t>トシ</t>
    </rPh>
    <rPh sb="12" eb="13">
      <t>カ</t>
    </rPh>
    <rPh sb="13" eb="14">
      <t>アテ</t>
    </rPh>
    <rPh sb="15" eb="17">
      <t>ユウソウ</t>
    </rPh>
    <rPh sb="19" eb="21">
      <t>バアイ</t>
    </rPh>
    <rPh sb="22" eb="24">
      <t>セッチ</t>
    </rPh>
    <rPh sb="25" eb="27">
      <t>ヒョウジ</t>
    </rPh>
    <rPh sb="28" eb="30">
      <t>バショ</t>
    </rPh>
    <rPh sb="31" eb="33">
      <t>メイキ</t>
    </rPh>
    <rPh sb="38" eb="41">
      <t>キョカショ</t>
    </rPh>
    <rPh sb="41" eb="42">
      <t>ヨウ</t>
    </rPh>
    <rPh sb="43" eb="45">
      <t>フウトウ</t>
    </rPh>
    <rPh sb="46" eb="48">
      <t>カクニン</t>
    </rPh>
    <phoneticPr fontId="4"/>
  </si>
  <si>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</si>
  <si>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</si>
  <si>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</si>
  <si>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</si>
  <si>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</si>
  <si>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</si>
  <si>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</si>
  <si>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</si>
  <si>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</si>
  <si>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</si>
  <si>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</si>
  <si>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</si>
  <si>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</si>
  <si>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</si>
  <si>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</si>
  <si>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</si>
  <si>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</si>
  <si>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</si>
  <si>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</si>
  <si>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</si>
  <si>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</si>
  <si>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</si>
  <si>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</si>
  <si>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</si>
  <si>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</si>
  <si>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</si>
  <si>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</si>
  <si>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㊳</t>
  </si>
  <si>
    <t>EXCEL の日付形式で入力してください。</t>
    <rPh sb="7" eb="9">
      <t>ヒヅケ</t>
    </rPh>
    <rPh sb="9" eb="11">
      <t>ケイシキ</t>
    </rPh>
    <rPh sb="12" eb="14">
      <t>ニュウリョク</t>
    </rPh>
    <phoneticPr fontId="4"/>
  </si>
  <si>
    <t>◎　変更　◎</t>
    <rPh sb="2" eb="4">
      <t>ヘンコウ</t>
    </rPh>
    <phoneticPr fontId="4"/>
  </si>
  <si>
    <t>面積(㎡)</t>
    <rPh sb="0" eb="2">
      <t>メンセキ</t>
    </rPh>
    <phoneticPr fontId="4"/>
  </si>
  <si>
    <t>広告物の種別</t>
    <rPh sb="0" eb="2">
      <t>コウコク</t>
    </rPh>
    <rPh sb="2" eb="3">
      <t>ブツ</t>
    </rPh>
    <phoneticPr fontId="4"/>
  </si>
  <si>
    <t>変更後の内容</t>
    <rPh sb="0" eb="2">
      <t>ヘンコウ</t>
    </rPh>
    <rPh sb="2" eb="3">
      <t>ゴ</t>
    </rPh>
    <rPh sb="4" eb="6">
      <t>ナイヨウ</t>
    </rPh>
    <phoneticPr fontId="4"/>
  </si>
  <si>
    <t>広告物の種類</t>
    <rPh sb="0" eb="2">
      <t>コウコク</t>
    </rPh>
    <rPh sb="2" eb="3">
      <t>ブツ</t>
    </rPh>
    <rPh sb="4" eb="6">
      <t>シュルイ</t>
    </rPh>
    <phoneticPr fontId="4"/>
  </si>
  <si>
    <t>合算</t>
    <rPh sb="0" eb="2">
      <t>ガッサン</t>
    </rPh>
    <phoneticPr fontId="4"/>
  </si>
  <si>
    <t>面積</t>
    <rPh sb="0" eb="2">
      <t>メンセキ</t>
    </rPh>
    <phoneticPr fontId="4"/>
  </si>
  <si>
    <t>照明</t>
    <rPh sb="0" eb="2">
      <t>ショウメイ</t>
    </rPh>
    <phoneticPr fontId="4"/>
  </si>
  <si>
    <t>個数</t>
    <rPh sb="0" eb="2">
      <t>コスウ</t>
    </rPh>
    <phoneticPr fontId="4"/>
  </si>
  <si>
    <t>変更理由</t>
    <rPh sb="0" eb="2">
      <t>ヘンコウ</t>
    </rPh>
    <rPh sb="2" eb="4">
      <t>リユウ</t>
    </rPh>
    <phoneticPr fontId="4"/>
  </si>
  <si>
    <t>面積合計</t>
    <phoneticPr fontId="4"/>
  </si>
  <si>
    <t>(別紙分)</t>
    <phoneticPr fontId="4"/>
  </si>
  <si>
    <t>手数料</t>
    <rPh sb="0" eb="3">
      <t>テスウリョウ</t>
    </rPh>
    <phoneticPr fontId="4"/>
  </si>
  <si>
    <t>①</t>
  </si>
  <si>
    <t>②</t>
  </si>
  <si>
    <t>③</t>
  </si>
  <si>
    <t>④</t>
  </si>
  <si>
    <t>⑤</t>
  </si>
  <si>
    <t>⑥</t>
  </si>
  <si>
    <t>⑦</t>
  </si>
  <si>
    <t>⑧</t>
  </si>
  <si>
    <t>⑨</t>
  </si>
  <si>
    <t>⑩</t>
  </si>
  <si>
    <t>変更前の許可内容</t>
    <rPh sb="0" eb="2">
      <t>ヘンコウ</t>
    </rPh>
    <rPh sb="2" eb="3">
      <t>マエ</t>
    </rPh>
    <rPh sb="4" eb="6">
      <t>キョカ</t>
    </rPh>
    <rPh sb="6" eb="8">
      <t>ナイヨウ</t>
    </rPh>
    <phoneticPr fontId="4"/>
  </si>
  <si>
    <t>変更後照明無手数料</t>
    <rPh sb="0" eb="2">
      <t>ヘンコウ</t>
    </rPh>
    <rPh sb="2" eb="3">
      <t>ゴ</t>
    </rPh>
    <rPh sb="3" eb="5">
      <t>ショウメイ</t>
    </rPh>
    <rPh sb="5" eb="6">
      <t>ム</t>
    </rPh>
    <rPh sb="6" eb="9">
      <t>テスウリョウ</t>
    </rPh>
    <phoneticPr fontId="4"/>
  </si>
  <si>
    <t>変更後照明判定手数料</t>
    <rPh sb="0" eb="2">
      <t>ヘンコウ</t>
    </rPh>
    <rPh sb="2" eb="3">
      <t>ゴ</t>
    </rPh>
    <rPh sb="3" eb="5">
      <t>ショウメイ</t>
    </rPh>
    <rPh sb="5" eb="7">
      <t>ハンテイ</t>
    </rPh>
    <rPh sb="7" eb="10">
      <t>テスウリョウ</t>
    </rPh>
    <phoneticPr fontId="4"/>
  </si>
  <si>
    <t>変更前照明判定手数料</t>
    <rPh sb="0" eb="2">
      <t>ヘンコウ</t>
    </rPh>
    <rPh sb="2" eb="3">
      <t>マエ</t>
    </rPh>
    <rPh sb="3" eb="5">
      <t>ショウメイ</t>
    </rPh>
    <rPh sb="5" eb="7">
      <t>ハンテイ</t>
    </rPh>
    <rPh sb="7" eb="10">
      <t>テスウリョウ</t>
    </rPh>
    <phoneticPr fontId="4"/>
  </si>
  <si>
    <t>変更前照明無手数料</t>
    <rPh sb="0" eb="2">
      <t>ヘンコウ</t>
    </rPh>
    <rPh sb="2" eb="3">
      <t>マエ</t>
    </rPh>
    <rPh sb="3" eb="5">
      <t>ショウメイ</t>
    </rPh>
    <rPh sb="5" eb="6">
      <t>ム</t>
    </rPh>
    <rPh sb="6" eb="9">
      <t>テスウリョウ</t>
    </rPh>
    <phoneticPr fontId="4"/>
  </si>
  <si>
    <t>(別紙分)
面積合計</t>
    <phoneticPr fontId="4"/>
  </si>
  <si>
    <t>→</t>
    <phoneticPr fontId="4"/>
  </si>
  <si>
    <t>号</t>
    <rPh sb="0" eb="1">
      <t>ゴウ</t>
    </rPh>
    <phoneticPr fontId="4"/>
  </si>
  <si>
    <t>〃</t>
    <phoneticPr fontId="4"/>
  </si>
  <si>
    <r>
      <t>変更</t>
    </r>
    <r>
      <rPr>
        <b/>
        <sz val="11"/>
        <color rgb="FFFF0000"/>
        <rFont val="BIZ UDPゴシック"/>
        <family val="3"/>
        <charset val="128"/>
      </rPr>
      <t>後</t>
    </r>
    <r>
      <rPr>
        <b/>
        <sz val="11"/>
        <rFont val="BIZ UDPゴシック"/>
        <family val="3"/>
        <charset val="128"/>
      </rPr>
      <t>の許可内容の広告物情報の入力について</t>
    </r>
    <rPh sb="0" eb="2">
      <t>ヘンコウ</t>
    </rPh>
    <rPh sb="2" eb="3">
      <t>ゴ</t>
    </rPh>
    <rPh sb="4" eb="6">
      <t>キョカ</t>
    </rPh>
    <rPh sb="6" eb="8">
      <t>ナイヨウ</t>
    </rPh>
    <rPh sb="9" eb="11">
      <t>コウコク</t>
    </rPh>
    <rPh sb="11" eb="12">
      <t>ブツ</t>
    </rPh>
    <rPh sb="12" eb="14">
      <t>ジョウホウ</t>
    </rPh>
    <rPh sb="15" eb="17">
      <t>ニュウリョク</t>
    </rPh>
    <phoneticPr fontId="4"/>
  </si>
  <si>
    <t>広告物の種類のうち「上記に付属」は、同一広告物で照明がある部分とない部分を別の物件として区分するためのものです。</t>
    <rPh sb="0" eb="2">
      <t>コウコク</t>
    </rPh>
    <rPh sb="2" eb="3">
      <t>ブツ</t>
    </rPh>
    <rPh sb="4" eb="6">
      <t>シュルイ</t>
    </rPh>
    <rPh sb="10" eb="12">
      <t>ジョウキ</t>
    </rPh>
    <rPh sb="13" eb="15">
      <t>フゾク</t>
    </rPh>
    <rPh sb="18" eb="20">
      <t>ドウイツ</t>
    </rPh>
    <rPh sb="20" eb="22">
      <t>コウコク</t>
    </rPh>
    <rPh sb="22" eb="23">
      <t>ブツ</t>
    </rPh>
    <rPh sb="24" eb="26">
      <t>ショウメイ</t>
    </rPh>
    <rPh sb="29" eb="31">
      <t>ブブン</t>
    </rPh>
    <rPh sb="34" eb="36">
      <t>ブブン</t>
    </rPh>
    <rPh sb="37" eb="38">
      <t>ベツ</t>
    </rPh>
    <rPh sb="39" eb="41">
      <t>ブッケン</t>
    </rPh>
    <rPh sb="44" eb="46">
      <t>クブン</t>
    </rPh>
    <phoneticPr fontId="4"/>
  </si>
  <si>
    <t>縦に計算した面積の値、横と面数には1.0を入力し、「変更理由」欄には計算式を入力してください。</t>
    <rPh sb="2" eb="4">
      <t>ケイサン</t>
    </rPh>
    <rPh sb="6" eb="8">
      <t>メンセキ</t>
    </rPh>
    <rPh sb="9" eb="10">
      <t>アタイ</t>
    </rPh>
    <rPh sb="13" eb="14">
      <t>メン</t>
    </rPh>
    <rPh sb="14" eb="15">
      <t>スウ</t>
    </rPh>
    <rPh sb="21" eb="23">
      <t>ニュウリョク</t>
    </rPh>
    <rPh sb="26" eb="28">
      <t>ヘンコウ</t>
    </rPh>
    <rPh sb="28" eb="30">
      <t>リユウ</t>
    </rPh>
    <phoneticPr fontId="4"/>
  </si>
  <si>
    <t>・</t>
    <phoneticPr fontId="4"/>
  </si>
  <si>
    <r>
      <t>表示面が2面ある建植広告で</t>
    </r>
    <r>
      <rPr>
        <b/>
        <sz val="10"/>
        <color theme="1"/>
        <rFont val="BIZ UDPゴシック"/>
        <family val="3"/>
        <charset val="128"/>
      </rPr>
      <t>片面が照明有、片面が照明無</t>
    </r>
    <r>
      <rPr>
        <sz val="10"/>
        <color theme="1"/>
        <rFont val="BIZ UDPゴシック"/>
        <family val="2"/>
        <charset val="128"/>
      </rPr>
      <t>の場合は、「建植広告」 1面 照明有　と、　「上記に付属」 1面 照明無　で、</t>
    </r>
    <r>
      <rPr>
        <b/>
        <sz val="10"/>
        <color rgb="FFFF0000"/>
        <rFont val="BIZ UDPゴシック"/>
        <family val="3"/>
        <charset val="128"/>
      </rPr>
      <t>2物件として扱います。</t>
    </r>
    <rPh sb="0" eb="2">
      <t>ヒョウジ</t>
    </rPh>
    <rPh sb="2" eb="3">
      <t>メン</t>
    </rPh>
    <rPh sb="5" eb="6">
      <t>メン</t>
    </rPh>
    <rPh sb="8" eb="10">
      <t>ケンショク</t>
    </rPh>
    <rPh sb="10" eb="12">
      <t>コウコク</t>
    </rPh>
    <rPh sb="13" eb="15">
      <t>カタメン</t>
    </rPh>
    <rPh sb="16" eb="18">
      <t>ショウメイ</t>
    </rPh>
    <rPh sb="18" eb="19">
      <t>アリ</t>
    </rPh>
    <rPh sb="20" eb="22">
      <t>カタメン</t>
    </rPh>
    <rPh sb="23" eb="25">
      <t>ショウメイ</t>
    </rPh>
    <rPh sb="25" eb="26">
      <t>ム</t>
    </rPh>
    <rPh sb="27" eb="29">
      <t>バアイ</t>
    </rPh>
    <rPh sb="32" eb="34">
      <t>ケンショク</t>
    </rPh>
    <rPh sb="34" eb="36">
      <t>コウコク</t>
    </rPh>
    <rPh sb="39" eb="40">
      <t>メン</t>
    </rPh>
    <rPh sb="41" eb="43">
      <t>ショウメイ</t>
    </rPh>
    <rPh sb="43" eb="44">
      <t>アリ</t>
    </rPh>
    <rPh sb="49" eb="51">
      <t>ジョウキ</t>
    </rPh>
    <rPh sb="52" eb="54">
      <t>フゾク</t>
    </rPh>
    <rPh sb="57" eb="58">
      <t>メン</t>
    </rPh>
    <rPh sb="59" eb="61">
      <t>ショウメイ</t>
    </rPh>
    <rPh sb="61" eb="62">
      <t>ム</t>
    </rPh>
    <rPh sb="66" eb="68">
      <t>ブッケン</t>
    </rPh>
    <rPh sb="71" eb="72">
      <t>アツカ</t>
    </rPh>
    <phoneticPr fontId="4"/>
  </si>
  <si>
    <t>年　　月　　日</t>
    <rPh sb="0" eb="1">
      <t>ネン</t>
    </rPh>
    <rPh sb="3" eb="4">
      <t>ツキ</t>
    </rPh>
    <rPh sb="6" eb="7">
      <t>ヒ</t>
    </rPh>
    <phoneticPr fontId="4"/>
  </si>
  <si>
    <t>年　　月　　日</t>
    <phoneticPr fontId="4"/>
  </si>
  <si>
    <t>から</t>
    <phoneticPr fontId="4"/>
  </si>
  <si>
    <t>まで</t>
    <phoneticPr fontId="4"/>
  </si>
  <si>
    <t>(記号)</t>
    <rPh sb="1" eb="3">
      <t>キゴウ</t>
    </rPh>
    <phoneticPr fontId="4"/>
  </si>
  <si>
    <t>(番号)</t>
    <rPh sb="1" eb="3">
      <t>バンゴウ</t>
    </rPh>
    <phoneticPr fontId="4"/>
  </si>
  <si>
    <t>許可番号</t>
    <phoneticPr fontId="4"/>
  </si>
  <si>
    <r>
      <rPr>
        <b/>
        <sz val="10"/>
        <color rgb="FFFF0000"/>
        <rFont val="BIZ UDPゴシック"/>
        <family val="3"/>
        <charset val="128"/>
      </rPr>
      <t>必ず入力してください。</t>
    </r>
    <r>
      <rPr>
        <sz val="9"/>
        <color rgb="FF000080"/>
        <rFont val="BIZ UDPゴシック"/>
        <family val="3"/>
        <charset val="128"/>
      </rPr>
      <t>許可期間は、許可書の中段に表記されています。</t>
    </r>
    <rPh sb="11" eb="13">
      <t>キョカ</t>
    </rPh>
    <rPh sb="13" eb="15">
      <t>キカン</t>
    </rPh>
    <rPh sb="21" eb="23">
      <t>チュウダン</t>
    </rPh>
    <phoneticPr fontId="4"/>
  </si>
  <si>
    <t>許可年月日は、EXCEL の日付形式で入力してください。</t>
    <rPh sb="0" eb="2">
      <t>キョカ</t>
    </rPh>
    <rPh sb="2" eb="5">
      <t>ネンガッピ</t>
    </rPh>
    <rPh sb="14" eb="16">
      <t>ヒヅケ</t>
    </rPh>
    <rPh sb="16" eb="18">
      <t>ケイシキ</t>
    </rPh>
    <rPh sb="19" eb="21">
      <t>ニュウリョク</t>
    </rPh>
    <phoneticPr fontId="4"/>
  </si>
  <si>
    <t>Q列は、許可番号の数字部分を入力してください。</t>
    <rPh sb="1" eb="2">
      <t>レツ</t>
    </rPh>
    <rPh sb="4" eb="6">
      <t>キョカ</t>
    </rPh>
    <rPh sb="6" eb="8">
      <t>バンゴウ</t>
    </rPh>
    <rPh sb="9" eb="11">
      <t>スウジ</t>
    </rPh>
    <rPh sb="11" eb="13">
      <t>ブブン</t>
    </rPh>
    <rPh sb="14" eb="16">
      <t>ニュウリョク</t>
    </rPh>
    <phoneticPr fontId="4"/>
  </si>
  <si>
    <t>表示内容を変更する必要がない場合</t>
    <rPh sb="0" eb="2">
      <t>ヒョウジ</t>
    </rPh>
    <rPh sb="2" eb="4">
      <t>ナイヨウ</t>
    </rPh>
    <rPh sb="5" eb="7">
      <t>ヘンコウ</t>
    </rPh>
    <rPh sb="9" eb="11">
      <t>ヒツヨウ</t>
    </rPh>
    <rPh sb="14" eb="16">
      <t>バアイ</t>
    </rPh>
    <phoneticPr fontId="4"/>
  </si>
  <si>
    <t>意匠変更等により表示内容を変更する必要がある場合</t>
    <rPh sb="0" eb="2">
      <t>イショウ</t>
    </rPh>
    <rPh sb="2" eb="4">
      <t>ヘンコウ</t>
    </rPh>
    <rPh sb="4" eb="5">
      <t>トウ</t>
    </rPh>
    <rPh sb="8" eb="10">
      <t>ヒョウジ</t>
    </rPh>
    <rPh sb="10" eb="12">
      <t>ナイヨウ</t>
    </rPh>
    <rPh sb="13" eb="15">
      <t>ヘンコウ</t>
    </rPh>
    <rPh sb="17" eb="19">
      <t>ヒツヨウ</t>
    </rPh>
    <rPh sb="22" eb="24">
      <t>バアイ</t>
    </rPh>
    <phoneticPr fontId="4"/>
  </si>
  <si>
    <r>
      <t>広告物に表示される文字のうち、</t>
    </r>
    <r>
      <rPr>
        <b/>
        <sz val="10"/>
        <color rgb="FFFF0000"/>
        <rFont val="BIZ UDPゴシック"/>
        <family val="3"/>
        <charset val="128"/>
      </rPr>
      <t>代表的な部分</t>
    </r>
    <r>
      <rPr>
        <sz val="10"/>
        <color theme="1"/>
        <rFont val="BIZ UDPゴシック"/>
        <family val="3"/>
        <charset val="128"/>
      </rPr>
      <t>を入力してください。</t>
    </r>
    <rPh sb="0" eb="2">
      <t>コウコク</t>
    </rPh>
    <rPh sb="2" eb="3">
      <t>ブツ</t>
    </rPh>
    <rPh sb="4" eb="6">
      <t>ヒョウジ</t>
    </rPh>
    <rPh sb="9" eb="11">
      <t>モジ</t>
    </rPh>
    <rPh sb="15" eb="17">
      <t>ダイヒョウ</t>
    </rPh>
    <rPh sb="17" eb="18">
      <t>テキ</t>
    </rPh>
    <rPh sb="19" eb="21">
      <t>ブブン</t>
    </rPh>
    <rPh sb="22" eb="24">
      <t>ニュウリョク</t>
    </rPh>
    <phoneticPr fontId="4"/>
  </si>
  <si>
    <r>
      <t>特定施設届出地区・熊本空港周辺景観形成地区</t>
    </r>
    <r>
      <rPr>
        <b/>
        <sz val="11"/>
        <color rgb="FFFF0000"/>
        <rFont val="BIZ UDPゴシック"/>
        <family val="3"/>
        <charset val="128"/>
      </rPr>
      <t>以外の</t>
    </r>
    <r>
      <rPr>
        <b/>
        <sz val="11"/>
        <rFont val="BIZ UDPゴシック"/>
        <family val="3"/>
        <charset val="128"/>
      </rPr>
      <t>場所</t>
    </r>
    <rPh sb="0" eb="2">
      <t>トクテイ</t>
    </rPh>
    <rPh sb="2" eb="4">
      <t>シセツ</t>
    </rPh>
    <rPh sb="4" eb="6">
      <t>トドケデ</t>
    </rPh>
    <rPh sb="6" eb="8">
      <t>チク</t>
    </rPh>
    <rPh sb="9" eb="11">
      <t>クマモト</t>
    </rPh>
    <rPh sb="11" eb="13">
      <t>クウコウ</t>
    </rPh>
    <rPh sb="13" eb="15">
      <t>シュウヘン</t>
    </rPh>
    <rPh sb="15" eb="17">
      <t>ケイカン</t>
    </rPh>
    <rPh sb="17" eb="19">
      <t>ケイセイ</t>
    </rPh>
    <rPh sb="19" eb="21">
      <t>チク</t>
    </rPh>
    <rPh sb="21" eb="23">
      <t>イガイ</t>
    </rPh>
    <rPh sb="24" eb="26">
      <t>バショ</t>
    </rPh>
    <phoneticPr fontId="4"/>
  </si>
  <si>
    <r>
      <t>自家用広告物は、</t>
    </r>
    <r>
      <rPr>
        <b/>
        <sz val="10"/>
        <color rgb="FFFF0000"/>
        <rFont val="BIZ UDPゴシック"/>
        <family val="3"/>
        <charset val="128"/>
      </rPr>
      <t>広告物の追加や全面的な意匠変更</t>
    </r>
    <r>
      <rPr>
        <sz val="10"/>
        <rFont val="BIZ UDPゴシック"/>
        <family val="3"/>
        <charset val="128"/>
      </rPr>
      <t>をする</t>
    </r>
    <r>
      <rPr>
        <sz val="10"/>
        <color theme="1"/>
        <rFont val="BIZ UDPゴシック"/>
        <family val="2"/>
        <charset val="128"/>
      </rPr>
      <t>場合</t>
    </r>
    <rPh sb="0" eb="3">
      <t>ジカヨウ</t>
    </rPh>
    <rPh sb="3" eb="5">
      <t>コウコク</t>
    </rPh>
    <rPh sb="5" eb="6">
      <t>ブツ</t>
    </rPh>
    <rPh sb="8" eb="10">
      <t>コウコク</t>
    </rPh>
    <rPh sb="10" eb="11">
      <t>ブツ</t>
    </rPh>
    <rPh sb="12" eb="14">
      <t>ツイカ</t>
    </rPh>
    <rPh sb="15" eb="18">
      <t>ゼンメンテキ</t>
    </rPh>
    <rPh sb="19" eb="21">
      <t>イショウ</t>
    </rPh>
    <rPh sb="21" eb="23">
      <t>ヘンコウ</t>
    </rPh>
    <rPh sb="26" eb="28">
      <t>バアイ</t>
    </rPh>
    <phoneticPr fontId="4"/>
  </si>
  <si>
    <t>許可書に記載されているとおり入力してください。</t>
    <rPh sb="0" eb="3">
      <t>キョカショ</t>
    </rPh>
    <rPh sb="4" eb="6">
      <t>キサイ</t>
    </rPh>
    <rPh sb="14" eb="16">
      <t>ニュウリョク</t>
    </rPh>
    <phoneticPr fontId="4"/>
  </si>
  <si>
    <r>
      <rPr>
        <sz val="9"/>
        <color rgb="FF002060"/>
        <rFont val="BIZ UDPゴシック"/>
        <family val="3"/>
        <charset val="128"/>
      </rPr>
      <t>整数や小数点以下第一位までの数値を入力すると、小数点以下第二位まで表示されますが、</t>
    </r>
    <r>
      <rPr>
        <b/>
        <sz val="10"/>
        <color rgb="FFFF0000"/>
        <rFont val="BIZ UDPゴシック"/>
        <family val="3"/>
        <charset val="128"/>
      </rPr>
      <t>許可書の表示桁数に合わせる必要はありません。</t>
    </r>
    <rPh sb="0" eb="2">
      <t>セイスウ</t>
    </rPh>
    <rPh sb="3" eb="6">
      <t>ショウスウテン</t>
    </rPh>
    <rPh sb="6" eb="8">
      <t>イカ</t>
    </rPh>
    <rPh sb="8" eb="10">
      <t>ダイイチ</t>
    </rPh>
    <rPh sb="10" eb="11">
      <t>イ</t>
    </rPh>
    <rPh sb="14" eb="16">
      <t>スウチ</t>
    </rPh>
    <rPh sb="17" eb="19">
      <t>ニュウリョク</t>
    </rPh>
    <rPh sb="23" eb="26">
      <t>ショウスウテン</t>
    </rPh>
    <rPh sb="26" eb="28">
      <t>イカ</t>
    </rPh>
    <rPh sb="28" eb="30">
      <t>ダイニ</t>
    </rPh>
    <rPh sb="30" eb="31">
      <t>イ</t>
    </rPh>
    <rPh sb="33" eb="35">
      <t>ヒョウジ</t>
    </rPh>
    <rPh sb="41" eb="44">
      <t>キョカショ</t>
    </rPh>
    <rPh sb="45" eb="47">
      <t>ヒョウジ</t>
    </rPh>
    <rPh sb="47" eb="49">
      <t>ケタスウ</t>
    </rPh>
    <rPh sb="50" eb="51">
      <t>ア</t>
    </rPh>
    <rPh sb="54" eb="56">
      <t>ヒツヨウ</t>
    </rPh>
    <phoneticPr fontId="4"/>
  </si>
  <si>
    <t>許可書に記載されている数を入力してください。</t>
    <rPh sb="0" eb="3">
      <t>キョカショ</t>
    </rPh>
    <rPh sb="4" eb="6">
      <t>キサイ</t>
    </rPh>
    <rPh sb="11" eb="12">
      <t>カズ</t>
    </rPh>
    <rPh sb="13" eb="15">
      <t>ニュウリョク</t>
    </rPh>
    <phoneticPr fontId="4"/>
  </si>
  <si>
    <r>
      <t>変更</t>
    </r>
    <r>
      <rPr>
        <b/>
        <sz val="11"/>
        <color rgb="FFFF0000"/>
        <rFont val="BIZ UDPゴシック"/>
        <family val="3"/>
        <charset val="128"/>
      </rPr>
      <t>前</t>
    </r>
    <r>
      <rPr>
        <b/>
        <sz val="11"/>
        <rFont val="BIZ UDPゴシック"/>
        <family val="3"/>
        <charset val="128"/>
      </rPr>
      <t>の許可内容の広告物情報の入力について</t>
    </r>
    <rPh sb="0" eb="2">
      <t>ヘンコウ</t>
    </rPh>
    <rPh sb="2" eb="3">
      <t>マエ</t>
    </rPh>
    <rPh sb="4" eb="6">
      <t>キョカ</t>
    </rPh>
    <rPh sb="6" eb="8">
      <t>ナイヨウ</t>
    </rPh>
    <rPh sb="9" eb="11">
      <t>コウコク</t>
    </rPh>
    <rPh sb="11" eb="12">
      <t>ブツ</t>
    </rPh>
    <rPh sb="12" eb="14">
      <t>ジョウホウ</t>
    </rPh>
    <rPh sb="15" eb="17">
      <t>ニュウリョク</t>
    </rPh>
    <phoneticPr fontId="4"/>
  </si>
  <si>
    <r>
      <t>変更がないものも含め、</t>
    </r>
    <r>
      <rPr>
        <b/>
        <sz val="10"/>
        <color rgb="FFFF0000"/>
        <rFont val="BIZ UDPゴシック"/>
        <family val="3"/>
        <charset val="128"/>
      </rPr>
      <t>許可書に記載されたすべての広告物について</t>
    </r>
    <r>
      <rPr>
        <sz val="10"/>
        <color rgb="FF000080"/>
        <rFont val="BIZ UDPゴシック"/>
        <family val="3"/>
        <charset val="128"/>
      </rPr>
      <t>、許可書の丸付数字の順番どおりに入力してください。</t>
    </r>
    <rPh sb="0" eb="2">
      <t>ヘンコウ</t>
    </rPh>
    <rPh sb="8" eb="9">
      <t>フク</t>
    </rPh>
    <rPh sb="11" eb="14">
      <t>キョカショ</t>
    </rPh>
    <rPh sb="15" eb="17">
      <t>キサイ</t>
    </rPh>
    <rPh sb="24" eb="26">
      <t>コウコク</t>
    </rPh>
    <rPh sb="26" eb="27">
      <t>ブツ</t>
    </rPh>
    <rPh sb="32" eb="35">
      <t>キョカショ</t>
    </rPh>
    <rPh sb="36" eb="37">
      <t>マル</t>
    </rPh>
    <rPh sb="37" eb="38">
      <t>ツキ</t>
    </rPh>
    <rPh sb="38" eb="40">
      <t>スウジ</t>
    </rPh>
    <rPh sb="41" eb="43">
      <t>ジュンバン</t>
    </rPh>
    <rPh sb="47" eb="49">
      <t>ニュウリョク</t>
    </rPh>
    <phoneticPr fontId="4"/>
  </si>
  <si>
    <t>入力欄に戻る→</t>
    <rPh sb="0" eb="2">
      <t>ニュウリョク</t>
    </rPh>
    <rPh sb="2" eb="3">
      <t>ラン</t>
    </rPh>
    <rPh sb="4" eb="5">
      <t>モド</t>
    </rPh>
    <phoneticPr fontId="4"/>
  </si>
  <si>
    <t>「別紙」入力欄に戻る→</t>
    <rPh sb="1" eb="3">
      <t>ベッシ</t>
    </rPh>
    <rPh sb="4" eb="6">
      <t>ニュウリョク</t>
    </rPh>
    <rPh sb="6" eb="7">
      <t>ラン</t>
    </rPh>
    <rPh sb="8" eb="9">
      <t>モド</t>
    </rPh>
    <phoneticPr fontId="4"/>
  </si>
  <si>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4"/>
  </si>
  <si>
    <t>↓クリックすると該当する
注記に移動します。</t>
    <rPh sb="8" eb="10">
      <t>ガイトウ</t>
    </rPh>
    <rPh sb="13" eb="15">
      <t>チュウキ</t>
    </rPh>
    <rPh sb="16" eb="18">
      <t>イドウ</t>
    </rPh>
    <phoneticPr fontId="4"/>
  </si>
  <si>
    <t>申請者情報</t>
    <rPh sb="0" eb="2">
      <t>シンセイ</t>
    </rPh>
    <rPh sb="2" eb="3">
      <t>シャ</t>
    </rPh>
    <rPh sb="3" eb="5">
      <t>ジョウホウ</t>
    </rPh>
    <phoneticPr fontId="4"/>
  </si>
  <si>
    <t>表示(設置）場所</t>
    <phoneticPr fontId="4"/>
  </si>
  <si>
    <t>表示内容</t>
    <rPh sb="2" eb="4">
      <t>ナイヨウ</t>
    </rPh>
    <phoneticPr fontId="4"/>
  </si>
  <si>
    <t>広告物の種別</t>
    <phoneticPr fontId="4"/>
  </si>
  <si>
    <t>許可番号</t>
    <rPh sb="0" eb="2">
      <t>キョカ</t>
    </rPh>
    <rPh sb="2" eb="4">
      <t>バンゴウ</t>
    </rPh>
    <phoneticPr fontId="4"/>
  </si>
  <si>
    <t>変更後・広告物の種類(番号)</t>
    <rPh sb="0" eb="2">
      <t>ヘンコウ</t>
    </rPh>
    <rPh sb="2" eb="3">
      <t>ゴ</t>
    </rPh>
    <rPh sb="4" eb="6">
      <t>コウコク</t>
    </rPh>
    <rPh sb="6" eb="7">
      <t>ブツ</t>
    </rPh>
    <rPh sb="8" eb="10">
      <t>シュルイ</t>
    </rPh>
    <rPh sb="11" eb="13">
      <t>バンゴウ</t>
    </rPh>
    <phoneticPr fontId="4"/>
  </si>
  <si>
    <t>変更後・広告物の種類</t>
    <phoneticPr fontId="4"/>
  </si>
  <si>
    <t>受領方法</t>
    <rPh sb="0" eb="2">
      <t>ジュリョウ</t>
    </rPh>
    <rPh sb="2" eb="4">
      <t>ホウホウ</t>
    </rPh>
    <phoneticPr fontId="4"/>
  </si>
  <si>
    <t>添付書類</t>
    <rPh sb="0" eb="2">
      <t>テンプ</t>
    </rPh>
    <rPh sb="2" eb="4">
      <t>ショルイ</t>
    </rPh>
    <phoneticPr fontId="4"/>
  </si>
  <si>
    <t>安全点検結果報告書の添付</t>
    <rPh sb="0" eb="2">
      <t>アンゼン</t>
    </rPh>
    <rPh sb="2" eb="4">
      <t>テンケン</t>
    </rPh>
    <rPh sb="4" eb="6">
      <t>ケッカ</t>
    </rPh>
    <rPh sb="6" eb="9">
      <t>ホウコクショ</t>
    </rPh>
    <rPh sb="10" eb="12">
      <t>テンプ</t>
    </rPh>
    <phoneticPr fontId="4"/>
  </si>
  <si>
    <t>施工者情報</t>
    <rPh sb="0" eb="3">
      <t>セコウシャ</t>
    </rPh>
    <rPh sb="3" eb="5">
      <t>ジョウホウ</t>
    </rPh>
    <phoneticPr fontId="4"/>
  </si>
  <si>
    <t>適合確認書の添付</t>
    <rPh sb="0" eb="2">
      <t>テキゴウ</t>
    </rPh>
    <rPh sb="2" eb="5">
      <t>カクニンショ</t>
    </rPh>
    <rPh sb="6" eb="8">
      <t>テンプ</t>
    </rPh>
    <phoneticPr fontId="4"/>
  </si>
  <si>
    <r>
      <t>高さ12mを超えるか、1面15㎡を超える建植広告を、</t>
    </r>
    <r>
      <rPr>
        <b/>
        <sz val="10"/>
        <color rgb="FFFF0000"/>
        <rFont val="BIZ UDPゴシック"/>
        <family val="3"/>
        <charset val="128"/>
      </rPr>
      <t>追加・変更する場合</t>
    </r>
    <rPh sb="0" eb="1">
      <t>タカ</t>
    </rPh>
    <rPh sb="12" eb="13">
      <t>メン</t>
    </rPh>
    <rPh sb="17" eb="18">
      <t>コ</t>
    </rPh>
    <rPh sb="26" eb="28">
      <t>ツイカ</t>
    </rPh>
    <rPh sb="29" eb="31">
      <t>ヘンコウ</t>
    </rPh>
    <rPh sb="33" eb="35">
      <t>バアイ</t>
    </rPh>
    <phoneticPr fontId="4"/>
  </si>
  <si>
    <r>
      <t>高さ12mを超える建築物に付随する広告物を、</t>
    </r>
    <r>
      <rPr>
        <b/>
        <sz val="10"/>
        <color rgb="FFFF0000"/>
        <rFont val="BIZ UDPゴシック"/>
        <family val="3"/>
        <charset val="128"/>
      </rPr>
      <t>追加・変更する場合</t>
    </r>
    <rPh sb="22" eb="24">
      <t>ツイカ</t>
    </rPh>
    <rPh sb="25" eb="27">
      <t>ヘンコウ</t>
    </rPh>
    <rPh sb="29" eb="31">
      <t>バアイ</t>
    </rPh>
    <phoneticPr fontId="4"/>
  </si>
  <si>
    <r>
      <t>一般広告物・道標で、</t>
    </r>
    <r>
      <rPr>
        <b/>
        <sz val="10"/>
        <color rgb="FFFF0000"/>
        <rFont val="BIZ UDPゴシック"/>
        <family val="3"/>
        <charset val="128"/>
      </rPr>
      <t>表示内容変更を伴う意匠変更か、同一表示内容でも全面的な意匠変更</t>
    </r>
    <r>
      <rPr>
        <sz val="10"/>
        <color theme="1"/>
        <rFont val="BIZ UDPゴシック"/>
        <family val="2"/>
        <charset val="128"/>
      </rPr>
      <t>をする場合</t>
    </r>
    <rPh sb="0" eb="2">
      <t>イッパン</t>
    </rPh>
    <rPh sb="2" eb="4">
      <t>コウコク</t>
    </rPh>
    <rPh sb="4" eb="5">
      <t>ブツ</t>
    </rPh>
    <rPh sb="6" eb="8">
      <t>ドウヒョウ</t>
    </rPh>
    <rPh sb="10" eb="12">
      <t>ヒョウジ</t>
    </rPh>
    <rPh sb="12" eb="14">
      <t>ナイヨウ</t>
    </rPh>
    <rPh sb="14" eb="16">
      <t>ヘンコウ</t>
    </rPh>
    <rPh sb="17" eb="18">
      <t>トモナ</t>
    </rPh>
    <rPh sb="19" eb="21">
      <t>イショウ</t>
    </rPh>
    <rPh sb="21" eb="23">
      <t>ヘンコウ</t>
    </rPh>
    <rPh sb="25" eb="27">
      <t>ドウイツ</t>
    </rPh>
    <rPh sb="27" eb="29">
      <t>ヒョウジ</t>
    </rPh>
    <rPh sb="29" eb="31">
      <t>ナイヨウ</t>
    </rPh>
    <rPh sb="33" eb="36">
      <t>ゼンメンテキ</t>
    </rPh>
    <rPh sb="37" eb="39">
      <t>イショウ</t>
    </rPh>
    <rPh sb="39" eb="41">
      <t>ヘンコウ</t>
    </rPh>
    <rPh sb="44" eb="46">
      <t>バアイ</t>
    </rPh>
    <phoneticPr fontId="4"/>
  </si>
  <si>
    <t>これまで申請に含まれていなかった既存の広告物を、追加申請する場合</t>
    <rPh sb="4" eb="6">
      <t>シンセイ</t>
    </rPh>
    <rPh sb="7" eb="8">
      <t>フク</t>
    </rPh>
    <rPh sb="16" eb="18">
      <t>キソン</t>
    </rPh>
    <rPh sb="19" eb="21">
      <t>コウコク</t>
    </rPh>
    <rPh sb="21" eb="22">
      <t>ブツ</t>
    </rPh>
    <rPh sb="24" eb="26">
      <t>ツイカ</t>
    </rPh>
    <rPh sb="26" eb="28">
      <t>シンセイ</t>
    </rPh>
    <rPh sb="30" eb="32">
      <t>バアイ</t>
    </rPh>
    <phoneticPr fontId="4"/>
  </si>
  <si>
    <t>これまで申請に含まれていなかった既存広告物の、基礎部分や構造材を再利用した広告物を追加申請する場合</t>
    <rPh sb="4" eb="6">
      <t>シンセイ</t>
    </rPh>
    <rPh sb="7" eb="8">
      <t>フク</t>
    </rPh>
    <rPh sb="16" eb="18">
      <t>キソン</t>
    </rPh>
    <rPh sb="18" eb="20">
      <t>コウコク</t>
    </rPh>
    <rPh sb="20" eb="21">
      <t>ブツ</t>
    </rPh>
    <rPh sb="23" eb="25">
      <t>キソ</t>
    </rPh>
    <rPh sb="25" eb="27">
      <t>ブブン</t>
    </rPh>
    <rPh sb="28" eb="30">
      <t>コウゾウ</t>
    </rPh>
    <rPh sb="30" eb="31">
      <t>ザイ</t>
    </rPh>
    <rPh sb="32" eb="33">
      <t>サイ</t>
    </rPh>
    <rPh sb="33" eb="35">
      <t>リヨウ</t>
    </rPh>
    <rPh sb="37" eb="39">
      <t>コウコク</t>
    </rPh>
    <rPh sb="39" eb="40">
      <t>ブツ</t>
    </rPh>
    <rPh sb="41" eb="43">
      <t>ツイカ</t>
    </rPh>
    <rPh sb="43" eb="45">
      <t>シンセイ</t>
    </rPh>
    <rPh sb="47" eb="49">
      <t>バアイ</t>
    </rPh>
    <phoneticPr fontId="4"/>
  </si>
  <si>
    <t>カタカナは全角で入力し、アルファベット・数字の全角・半角表記は申請者の判断で選択してください。</t>
    <rPh sb="5" eb="7">
      <t>ゼンカク</t>
    </rPh>
    <rPh sb="8" eb="10">
      <t>ニュウリョク</t>
    </rPh>
    <rPh sb="20" eb="22">
      <t>スウジ</t>
    </rPh>
    <rPh sb="31" eb="33">
      <t>シンセイ</t>
    </rPh>
    <rPh sb="33" eb="34">
      <t>シャ</t>
    </rPh>
    <rPh sb="35" eb="37">
      <t>ハンダン</t>
    </rPh>
    <rPh sb="38" eb="40">
      <t>センタク</t>
    </rPh>
    <phoneticPr fontId="4"/>
  </si>
  <si>
    <r>
      <rPr>
        <b/>
        <sz val="10"/>
        <color rgb="FFFF0000"/>
        <rFont val="BIZ UDPゴシック"/>
        <family val="3"/>
        <charset val="128"/>
      </rPr>
      <t>「郵送」</t>
    </r>
    <r>
      <rPr>
        <sz val="10"/>
        <color rgb="FF24292E"/>
        <rFont val="BIZ UDPゴシック"/>
        <family val="3"/>
        <charset val="128"/>
      </rPr>
      <t>を選択すると、送付先の入力欄が表示されます。</t>
    </r>
    <r>
      <rPr>
        <b/>
        <sz val="10"/>
        <color rgb="FFFF0000"/>
        <rFont val="BIZ UDPゴシック"/>
        <family val="3"/>
        <charset val="128"/>
      </rPr>
      <t>K列 32行に入力</t>
    </r>
    <r>
      <rPr>
        <b/>
        <sz val="10"/>
        <color rgb="FF24292E"/>
        <rFont val="BIZ UDPゴシック"/>
        <family val="3"/>
        <charset val="128"/>
      </rPr>
      <t>してください。</t>
    </r>
    <rPh sb="1" eb="3">
      <t>ユウソウ</t>
    </rPh>
    <rPh sb="11" eb="14">
      <t>ソウフサキ</t>
    </rPh>
    <rPh sb="15" eb="17">
      <t>ニュウリョク</t>
    </rPh>
    <rPh sb="17" eb="18">
      <t>ラン</t>
    </rPh>
    <rPh sb="19" eb="21">
      <t>ヒョウジ</t>
    </rPh>
    <rPh sb="27" eb="28">
      <t>レツ</t>
    </rPh>
    <rPh sb="31" eb="32">
      <t>ギョウ</t>
    </rPh>
    <rPh sb="33" eb="35">
      <t>ニュウリョク</t>
    </rPh>
    <phoneticPr fontId="4"/>
  </si>
  <si>
    <r>
      <rPr>
        <b/>
        <sz val="10"/>
        <color rgb="FFFF0000"/>
        <rFont val="BIZ UDPゴシック"/>
        <family val="3"/>
        <charset val="128"/>
      </rPr>
      <t>「受取」</t>
    </r>
    <r>
      <rPr>
        <sz val="10"/>
        <color rgb="FF24292E"/>
        <rFont val="BIZ UDPゴシック"/>
        <family val="3"/>
        <charset val="128"/>
      </rPr>
      <t>を選択すると、連絡先電話番号の入力欄が表示されます。</t>
    </r>
    <r>
      <rPr>
        <b/>
        <sz val="10"/>
        <color rgb="FFFF0000"/>
        <rFont val="BIZ UDPゴシック"/>
        <family val="3"/>
        <charset val="128"/>
      </rPr>
      <t>K列 32行に入力</t>
    </r>
    <r>
      <rPr>
        <b/>
        <sz val="10"/>
        <color rgb="FF24292E"/>
        <rFont val="BIZ UDPゴシック"/>
        <family val="3"/>
        <charset val="128"/>
      </rPr>
      <t>してください。</t>
    </r>
    <rPh sb="1" eb="3">
      <t>ウケトリ</t>
    </rPh>
    <rPh sb="11" eb="13">
      <t>レンラク</t>
    </rPh>
    <rPh sb="14" eb="16">
      <t>デンワ</t>
    </rPh>
    <rPh sb="16" eb="18">
      <t>バンゴウ</t>
    </rPh>
    <rPh sb="19" eb="21">
      <t>ニュウリョク</t>
    </rPh>
    <rPh sb="21" eb="22">
      <t>ラン</t>
    </rPh>
    <rPh sb="23" eb="25">
      <t>ヒョウジ</t>
    </rPh>
    <rPh sb="31" eb="32">
      <t>レツ</t>
    </rPh>
    <rPh sb="35" eb="36">
      <t>ギョウ</t>
    </rPh>
    <rPh sb="37" eb="39">
      <t>ニュウリョク</t>
    </rPh>
    <phoneticPr fontId="4"/>
  </si>
  <si>
    <r>
      <t xml:space="preserve">「表示(設置）場所」の入力について </t>
    </r>
    <r>
      <rPr>
        <b/>
        <sz val="11"/>
        <color rgb="FFC00000"/>
        <rFont val="BIZ UDPゴシック"/>
        <family val="3"/>
        <charset val="128"/>
      </rPr>
      <t>(F列 13行)</t>
    </r>
    <rPh sb="1" eb="3">
      <t>ヒョウジ</t>
    </rPh>
    <rPh sb="4" eb="6">
      <t>セッチ</t>
    </rPh>
    <rPh sb="7" eb="9">
      <t>バショ</t>
    </rPh>
    <rPh sb="11" eb="13">
      <t>ニュウリョク</t>
    </rPh>
    <phoneticPr fontId="4"/>
  </si>
  <si>
    <r>
      <t xml:space="preserve">「表示内容」の入力について </t>
    </r>
    <r>
      <rPr>
        <b/>
        <sz val="11"/>
        <color rgb="FFC00000"/>
        <rFont val="BIZ UDPゴシック"/>
        <family val="3"/>
        <charset val="128"/>
      </rPr>
      <t>(O列 13～14行)</t>
    </r>
    <rPh sb="1" eb="3">
      <t>ヒョウジ</t>
    </rPh>
    <rPh sb="3" eb="5">
      <t>ナイヨウ</t>
    </rPh>
    <rPh sb="7" eb="9">
      <t>ニュウリョク</t>
    </rPh>
    <phoneticPr fontId="4"/>
  </si>
  <si>
    <r>
      <t>「規制地域区分」の入力について</t>
    </r>
    <r>
      <rPr>
        <b/>
        <sz val="11"/>
        <color rgb="FFC00000"/>
        <rFont val="BIZ UDPゴシック"/>
        <family val="3"/>
        <charset val="128"/>
      </rPr>
      <t xml:space="preserve"> (D列 14行)</t>
    </r>
    <rPh sb="1" eb="3">
      <t>キセイ</t>
    </rPh>
    <rPh sb="3" eb="5">
      <t>チイキ</t>
    </rPh>
    <rPh sb="5" eb="7">
      <t>クブン</t>
    </rPh>
    <rPh sb="9" eb="11">
      <t>ニュウリョク</t>
    </rPh>
    <phoneticPr fontId="4"/>
  </si>
  <si>
    <r>
      <t>「広告物の種別」の入力について</t>
    </r>
    <r>
      <rPr>
        <b/>
        <sz val="11"/>
        <color rgb="FFC00000"/>
        <rFont val="BIZ UDPゴシック"/>
        <family val="3"/>
        <charset val="128"/>
      </rPr>
      <t xml:space="preserve"> (K列 14行)</t>
    </r>
    <rPh sb="9" eb="11">
      <t>ニュウリョク</t>
    </rPh>
    <phoneticPr fontId="4"/>
  </si>
  <si>
    <t>選択肢以外の入力も可能です。広告物個別の表示内容を変更する場合に、新旧の表示内容を記載することもできます。</t>
    <rPh sb="14" eb="16">
      <t>コウコク</t>
    </rPh>
    <rPh sb="16" eb="17">
      <t>ブツ</t>
    </rPh>
    <rPh sb="17" eb="19">
      <t>コベツ</t>
    </rPh>
    <phoneticPr fontId="4"/>
  </si>
  <si>
    <t>変更前・広告物の種類</t>
    <rPh sb="0" eb="2">
      <t>ヘンコウ</t>
    </rPh>
    <rPh sb="2" eb="3">
      <t>マエ</t>
    </rPh>
    <rPh sb="8" eb="10">
      <t>シュルイ</t>
    </rPh>
    <phoneticPr fontId="4"/>
  </si>
  <si>
    <t>変更前・面積</t>
    <rPh sb="0" eb="2">
      <t>ヘンコウ</t>
    </rPh>
    <rPh sb="2" eb="3">
      <t>マエ</t>
    </rPh>
    <rPh sb="4" eb="6">
      <t>メンセキ</t>
    </rPh>
    <phoneticPr fontId="4"/>
  </si>
  <si>
    <t>変更前・照明</t>
    <rPh sb="0" eb="2">
      <t>ヘンコウ</t>
    </rPh>
    <rPh sb="2" eb="3">
      <t>マエ</t>
    </rPh>
    <rPh sb="4" eb="6">
      <t>ショウメイ</t>
    </rPh>
    <phoneticPr fontId="4"/>
  </si>
  <si>
    <t>変更前・個数</t>
    <rPh sb="0" eb="2">
      <t>ヘンコウ</t>
    </rPh>
    <rPh sb="2" eb="3">
      <t>マエ</t>
    </rPh>
    <rPh sb="4" eb="6">
      <t>コスウ</t>
    </rPh>
    <phoneticPr fontId="4"/>
  </si>
  <si>
    <t>変更後・合算</t>
    <rPh sb="0" eb="2">
      <t>ヘンコウ</t>
    </rPh>
    <rPh sb="2" eb="3">
      <t>ゴ</t>
    </rPh>
    <rPh sb="4" eb="6">
      <t>ガッサン</t>
    </rPh>
    <phoneticPr fontId="4"/>
  </si>
  <si>
    <t>変更後・個数</t>
    <rPh sb="0" eb="2">
      <t>ヘンコウ</t>
    </rPh>
    <rPh sb="2" eb="3">
      <t>ゴ</t>
    </rPh>
    <rPh sb="4" eb="6">
      <t>コスウ</t>
    </rPh>
    <phoneticPr fontId="4"/>
  </si>
  <si>
    <t>変更後・変更理由</t>
    <rPh sb="0" eb="2">
      <t>ヘンコウ</t>
    </rPh>
    <rPh sb="2" eb="3">
      <t>ゴ</t>
    </rPh>
    <rPh sb="4" eb="6">
      <t>ヘンコウ</t>
    </rPh>
    <rPh sb="6" eb="8">
      <t>リユウ</t>
    </rPh>
    <phoneticPr fontId="4"/>
  </si>
  <si>
    <t>変更後・縦、横、面数</t>
    <rPh sb="0" eb="2">
      <t>ヘンコウ</t>
    </rPh>
    <rPh sb="2" eb="3">
      <t>ゴ</t>
    </rPh>
    <phoneticPr fontId="4"/>
  </si>
  <si>
    <t>変更後・縦、横、面数</t>
    <phoneticPr fontId="4"/>
  </si>
  <si>
    <t>申請年月日(O列3行)</t>
    <rPh sb="0" eb="2">
      <t>シンセイ</t>
    </rPh>
    <rPh sb="2" eb="5">
      <t>ネンガッピ</t>
    </rPh>
    <phoneticPr fontId="4"/>
  </si>
  <si>
    <r>
      <t>広告物の表示場所は変わらず、地番表記や住所表記だけ</t>
    </r>
    <r>
      <rPr>
        <b/>
        <sz val="10"/>
        <color theme="1"/>
        <rFont val="BIZ UDPゴシック"/>
        <family val="3"/>
        <charset val="128"/>
      </rPr>
      <t>訂正が必要な場合</t>
    </r>
    <r>
      <rPr>
        <sz val="10"/>
        <color theme="1"/>
        <rFont val="BIZ UDPゴシック"/>
        <family val="3"/>
        <charset val="128"/>
      </rPr>
      <t>は、入力した住所の末尾に</t>
    </r>
    <r>
      <rPr>
        <b/>
        <sz val="10"/>
        <color rgb="FFFF0000"/>
        <rFont val="BIZ UDPゴシック"/>
        <family val="3"/>
        <charset val="128"/>
      </rPr>
      <t>（訂正）</t>
    </r>
    <r>
      <rPr>
        <b/>
        <sz val="10"/>
        <color theme="1"/>
        <rFont val="BIZ UDPゴシック"/>
        <family val="3"/>
        <charset val="128"/>
      </rPr>
      <t>を付けて入力して</t>
    </r>
    <r>
      <rPr>
        <sz val="10"/>
        <color theme="1"/>
        <rFont val="BIZ UDPゴシック"/>
        <family val="3"/>
        <charset val="128"/>
      </rPr>
      <t>ください。</t>
    </r>
    <rPh sb="0" eb="2">
      <t>コウコク</t>
    </rPh>
    <rPh sb="2" eb="3">
      <t>ブツ</t>
    </rPh>
    <rPh sb="4" eb="6">
      <t>ヒョウジ</t>
    </rPh>
    <rPh sb="6" eb="8">
      <t>バショ</t>
    </rPh>
    <rPh sb="9" eb="10">
      <t>カ</t>
    </rPh>
    <rPh sb="14" eb="16">
      <t>チバン</t>
    </rPh>
    <rPh sb="16" eb="18">
      <t>ヒョウキ</t>
    </rPh>
    <rPh sb="19" eb="21">
      <t>ジュウショ</t>
    </rPh>
    <rPh sb="21" eb="23">
      <t>ヒョウキ</t>
    </rPh>
    <rPh sb="25" eb="27">
      <t>テイセイ</t>
    </rPh>
    <rPh sb="28" eb="30">
      <t>ヒツヨウ</t>
    </rPh>
    <rPh sb="31" eb="33">
      <t>バアイ</t>
    </rPh>
    <rPh sb="35" eb="37">
      <t>ニュウリョク</t>
    </rPh>
    <rPh sb="39" eb="41">
      <t>ジュウショ</t>
    </rPh>
    <rPh sb="42" eb="44">
      <t>マツビ</t>
    </rPh>
    <rPh sb="46" eb="48">
      <t>テイセイ</t>
    </rPh>
    <rPh sb="50" eb="51">
      <t>ツ</t>
    </rPh>
    <rPh sb="53" eb="55">
      <t>ニュウリョク</t>
    </rPh>
    <phoneticPr fontId="4"/>
  </si>
  <si>
    <r>
      <t>建築物に付随する広告物で、</t>
    </r>
    <r>
      <rPr>
        <b/>
        <sz val="10"/>
        <color theme="1"/>
        <rFont val="BIZ UDPゴシック"/>
        <family val="3"/>
        <charset val="128"/>
      </rPr>
      <t>新規許可申請時には建物がなく地番表記</t>
    </r>
    <r>
      <rPr>
        <sz val="10"/>
        <color theme="1"/>
        <rFont val="BIZ UDPゴシック"/>
        <family val="3"/>
        <charset val="128"/>
      </rPr>
      <t>とした後、建築物が完成して</t>
    </r>
    <r>
      <rPr>
        <b/>
        <sz val="10"/>
        <color theme="1"/>
        <rFont val="BIZ UDPゴシック"/>
        <family val="3"/>
        <charset val="128"/>
      </rPr>
      <t>住所・住居表示が確定</t>
    </r>
    <r>
      <rPr>
        <sz val="10"/>
        <color theme="1"/>
        <rFont val="BIZ UDPゴシック"/>
        <family val="3"/>
        <charset val="128"/>
      </rPr>
      <t>した場合は、</t>
    </r>
    <r>
      <rPr>
        <b/>
        <sz val="10"/>
        <color theme="1"/>
        <rFont val="BIZ UDPゴシック"/>
        <family val="3"/>
        <charset val="128"/>
      </rPr>
      <t>住所または住居表示の表記</t>
    </r>
    <r>
      <rPr>
        <sz val="10"/>
        <color theme="1"/>
        <rFont val="BIZ UDPゴシック"/>
        <family val="3"/>
        <charset val="128"/>
      </rPr>
      <t>で入力してください。</t>
    </r>
    <rPh sb="0" eb="3">
      <t>ケンチクブツ</t>
    </rPh>
    <rPh sb="4" eb="6">
      <t>フズイ</t>
    </rPh>
    <rPh sb="8" eb="10">
      <t>コウコク</t>
    </rPh>
    <rPh sb="10" eb="11">
      <t>ブツ</t>
    </rPh>
    <rPh sb="13" eb="15">
      <t>シンキ</t>
    </rPh>
    <rPh sb="15" eb="17">
      <t>キョカ</t>
    </rPh>
    <rPh sb="17" eb="19">
      <t>シンセイ</t>
    </rPh>
    <rPh sb="19" eb="20">
      <t>ジ</t>
    </rPh>
    <rPh sb="22" eb="24">
      <t>タテモノ</t>
    </rPh>
    <rPh sb="27" eb="29">
      <t>チバン</t>
    </rPh>
    <rPh sb="29" eb="31">
      <t>ヒョウキ</t>
    </rPh>
    <rPh sb="34" eb="35">
      <t>ゴ</t>
    </rPh>
    <rPh sb="36" eb="39">
      <t>ケンチクブツ</t>
    </rPh>
    <rPh sb="40" eb="42">
      <t>カンセイ</t>
    </rPh>
    <rPh sb="44" eb="46">
      <t>ジュウショ</t>
    </rPh>
    <rPh sb="47" eb="49">
      <t>ジュウキョ</t>
    </rPh>
    <rPh sb="49" eb="51">
      <t>ヒョウジ</t>
    </rPh>
    <rPh sb="52" eb="54">
      <t>カクテイ</t>
    </rPh>
    <rPh sb="56" eb="58">
      <t>バアイ</t>
    </rPh>
    <rPh sb="60" eb="62">
      <t>ジュウショ</t>
    </rPh>
    <rPh sb="65" eb="67">
      <t>ジュウキョ</t>
    </rPh>
    <rPh sb="67" eb="69">
      <t>ヒョウジ</t>
    </rPh>
    <rPh sb="70" eb="72">
      <t>ヒョウキ</t>
    </rPh>
    <rPh sb="73" eb="75">
      <t>ニュウリョク</t>
    </rPh>
    <phoneticPr fontId="4"/>
  </si>
  <si>
    <t>下図の例のように、連続する行の合算も可能です。</t>
    <rPh sb="0" eb="2">
      <t>カズ</t>
    </rPh>
    <rPh sb="3" eb="4">
      <t>レイ</t>
    </rPh>
    <rPh sb="9" eb="11">
      <t>レンゾク</t>
    </rPh>
    <rPh sb="13" eb="14">
      <t>ギョウ</t>
    </rPh>
    <rPh sb="15" eb="17">
      <t>ガッサン</t>
    </rPh>
    <rPh sb="18" eb="20">
      <t>カノウ</t>
    </rPh>
    <phoneticPr fontId="4"/>
  </si>
  <si>
    <t>重要</t>
    <rPh sb="0" eb="2">
      <t>ジュウヨウ</t>
    </rPh>
    <phoneticPr fontId="4"/>
  </si>
  <si>
    <r>
      <t xml:space="preserve">「施工者」情報の入力について </t>
    </r>
    <r>
      <rPr>
        <b/>
        <sz val="11"/>
        <color rgb="FFC00000"/>
        <rFont val="BIZ UDPゴシック"/>
        <family val="3"/>
        <charset val="128"/>
      </rPr>
      <t>(28～33行)</t>
    </r>
    <rPh sb="1" eb="4">
      <t>セコウシャ</t>
    </rPh>
    <phoneticPr fontId="4"/>
  </si>
  <si>
    <r>
      <t>「許可書受領方法」の入力について</t>
    </r>
    <r>
      <rPr>
        <b/>
        <sz val="11"/>
        <color rgb="FFC00000"/>
        <rFont val="BIZ UDPゴシック"/>
        <family val="3"/>
        <charset val="128"/>
      </rPr>
      <t>(E列 34行)</t>
    </r>
    <rPh sb="1" eb="4">
      <t>キョカショ</t>
    </rPh>
    <rPh sb="4" eb="6">
      <t>ジュリョウ</t>
    </rPh>
    <rPh sb="6" eb="8">
      <t>ホウホウ</t>
    </rPh>
    <rPh sb="10" eb="12">
      <t>ニュウリョク</t>
    </rPh>
    <phoneticPr fontId="4"/>
  </si>
  <si>
    <t>㊴</t>
    <phoneticPr fontId="4"/>
  </si>
  <si>
    <t>㊵</t>
    <phoneticPr fontId="4"/>
  </si>
  <si>
    <r>
      <t>「広告物の種類」欄</t>
    </r>
    <r>
      <rPr>
        <b/>
        <sz val="11"/>
        <color rgb="FFC00000"/>
        <rFont val="BIZ UDPゴシック"/>
        <family val="3"/>
        <charset val="128"/>
      </rPr>
      <t>(B列 17～26行、「別紙」タブのシート B列 15～44行)</t>
    </r>
    <rPh sb="1" eb="3">
      <t>コウコク</t>
    </rPh>
    <rPh sb="3" eb="4">
      <t>ブツ</t>
    </rPh>
    <rPh sb="5" eb="7">
      <t>シュルイ</t>
    </rPh>
    <rPh sb="8" eb="9">
      <t>ラン</t>
    </rPh>
    <rPh sb="18" eb="19">
      <t>ギョウ</t>
    </rPh>
    <rPh sb="21" eb="23">
      <t>ベッシ</t>
    </rPh>
    <rPh sb="39" eb="40">
      <t>ギョウ</t>
    </rPh>
    <phoneticPr fontId="4"/>
  </si>
  <si>
    <r>
      <t>「面積」欄</t>
    </r>
    <r>
      <rPr>
        <b/>
        <sz val="11"/>
        <color rgb="FFC00000"/>
        <rFont val="BIZ UDPゴシック"/>
        <family val="3"/>
        <charset val="128"/>
      </rPr>
      <t>(D列 17～26行、「別紙」タブのシート D列 15～44行)</t>
    </r>
    <rPh sb="1" eb="3">
      <t>メンセキ</t>
    </rPh>
    <rPh sb="4" eb="5">
      <t>ラン</t>
    </rPh>
    <phoneticPr fontId="4"/>
  </si>
  <si>
    <r>
      <t>「照明」欄</t>
    </r>
    <r>
      <rPr>
        <b/>
        <sz val="11"/>
        <color rgb="FFC00000"/>
        <rFont val="BIZ UDPゴシック"/>
        <family val="3"/>
        <charset val="128"/>
      </rPr>
      <t>(E列 17～26行、「別紙」タブのシート E列 15～44行)</t>
    </r>
    <rPh sb="1" eb="3">
      <t>ショウメイ</t>
    </rPh>
    <phoneticPr fontId="4"/>
  </si>
  <si>
    <r>
      <t>「個数」欄</t>
    </r>
    <r>
      <rPr>
        <b/>
        <sz val="11"/>
        <color rgb="FFC00000"/>
        <rFont val="BIZ UDPゴシック"/>
        <family val="3"/>
        <charset val="128"/>
      </rPr>
      <t>(F列 17～26行、「別紙」タブのシート F列 15～44行)</t>
    </r>
    <rPh sb="1" eb="3">
      <t>コスウ</t>
    </rPh>
    <phoneticPr fontId="4"/>
  </si>
  <si>
    <r>
      <t>広告物の種類（番号）について</t>
    </r>
    <r>
      <rPr>
        <b/>
        <sz val="11"/>
        <color rgb="FFC00000"/>
        <rFont val="BIZ UDPゴシック"/>
        <family val="3"/>
        <charset val="128"/>
      </rPr>
      <t>(G列 17～26行、「別紙」タブのシート G列 15～44行)</t>
    </r>
    <rPh sb="0" eb="2">
      <t>コウコク</t>
    </rPh>
    <rPh sb="2" eb="3">
      <t>ブツ</t>
    </rPh>
    <rPh sb="4" eb="6">
      <t>シュルイ</t>
    </rPh>
    <rPh sb="7" eb="9">
      <t>バンゴウ</t>
    </rPh>
    <rPh sb="23" eb="24">
      <t>ギョウ</t>
    </rPh>
    <rPh sb="26" eb="28">
      <t>ベッシ</t>
    </rPh>
    <rPh sb="44" eb="45">
      <t>ギョウ</t>
    </rPh>
    <phoneticPr fontId="4"/>
  </si>
  <si>
    <r>
      <t>広告物の種類について</t>
    </r>
    <r>
      <rPr>
        <b/>
        <sz val="11"/>
        <color rgb="FFC00000"/>
        <rFont val="BIZ UDPゴシック"/>
        <family val="3"/>
        <charset val="128"/>
      </rPr>
      <t>(H列 17～26行、「別紙」タブのシート H列 15～44行)</t>
    </r>
    <rPh sb="0" eb="2">
      <t>コウコク</t>
    </rPh>
    <rPh sb="2" eb="3">
      <t>ブツ</t>
    </rPh>
    <rPh sb="4" eb="6">
      <t>シュルイ</t>
    </rPh>
    <rPh sb="19" eb="20">
      <t>ギョウ</t>
    </rPh>
    <rPh sb="22" eb="24">
      <t>ベッシ</t>
    </rPh>
    <rPh sb="40" eb="41">
      <t>ギョウ</t>
    </rPh>
    <phoneticPr fontId="4"/>
  </si>
  <si>
    <r>
      <t>複数面の面積を合計する場合の「合算」欄の入力について</t>
    </r>
    <r>
      <rPr>
        <b/>
        <sz val="11"/>
        <color rgb="FFC00000"/>
        <rFont val="BIZ UDPゴシック"/>
        <family val="3"/>
        <charset val="128"/>
      </rPr>
      <t>(M列 17～26行、 「別紙」タブのシート M列 15～43行)</t>
    </r>
    <rPh sb="15" eb="17">
      <t>ガッサン</t>
    </rPh>
    <rPh sb="18" eb="19">
      <t>ラン</t>
    </rPh>
    <rPh sb="20" eb="22">
      <t>ニュウリョク</t>
    </rPh>
    <phoneticPr fontId="4"/>
  </si>
  <si>
    <r>
      <t>「個数」欄の入力について</t>
    </r>
    <r>
      <rPr>
        <b/>
        <sz val="11"/>
        <color rgb="FFC00000"/>
        <rFont val="BIZ UDPゴシック"/>
        <family val="3"/>
        <charset val="128"/>
      </rPr>
      <t>(P列 17～26行、「別紙」タブのシート P列 15～44行)</t>
    </r>
    <rPh sb="1" eb="3">
      <t>コスウ</t>
    </rPh>
    <rPh sb="4" eb="5">
      <t>ラン</t>
    </rPh>
    <rPh sb="6" eb="8">
      <t>ニュウリョク</t>
    </rPh>
    <phoneticPr fontId="4"/>
  </si>
  <si>
    <r>
      <t>「変更理由」欄の入力について</t>
    </r>
    <r>
      <rPr>
        <b/>
        <sz val="11"/>
        <color rgb="FFC00000"/>
        <rFont val="BIZ UDPゴシック"/>
        <family val="3"/>
        <charset val="128"/>
      </rPr>
      <t>(Q列 17～26行、 「別紙」タブのシート Q列 15～44行)</t>
    </r>
    <rPh sb="1" eb="3">
      <t>ヘンコウ</t>
    </rPh>
    <rPh sb="3" eb="5">
      <t>リユウ</t>
    </rPh>
    <rPh sb="6" eb="7">
      <t>ラン</t>
    </rPh>
    <rPh sb="8" eb="10">
      <t>ニュウリョク</t>
    </rPh>
    <phoneticPr fontId="4"/>
  </si>
  <si>
    <r>
      <t>表示面の形と、「縦」「横」「面数」欄の入力について</t>
    </r>
    <r>
      <rPr>
        <b/>
        <sz val="11"/>
        <color rgb="FFC00000"/>
        <rFont val="BIZ UDPゴシック"/>
        <family val="3"/>
        <charset val="128"/>
      </rPr>
      <t>(J～L列 17～26行、 「別紙」タブのシート J～L列 15～44行)</t>
    </r>
    <rPh sb="0" eb="2">
      <t>ヒョウジ</t>
    </rPh>
    <rPh sb="2" eb="3">
      <t>メン</t>
    </rPh>
    <rPh sb="4" eb="5">
      <t>カタチ</t>
    </rPh>
    <rPh sb="8" eb="9">
      <t>タテ</t>
    </rPh>
    <rPh sb="11" eb="12">
      <t>ヨコ</t>
    </rPh>
    <rPh sb="14" eb="15">
      <t>メン</t>
    </rPh>
    <rPh sb="15" eb="16">
      <t>スウ</t>
    </rPh>
    <rPh sb="17" eb="18">
      <t>ラン</t>
    </rPh>
    <phoneticPr fontId="4"/>
  </si>
  <si>
    <t>許可中の各広告物の寸法と面数は、許可書には記載されていません。</t>
    <rPh sb="0" eb="2">
      <t>キョカ</t>
    </rPh>
    <rPh sb="2" eb="3">
      <t>チュウ</t>
    </rPh>
    <rPh sb="4" eb="5">
      <t>カク</t>
    </rPh>
    <rPh sb="5" eb="7">
      <t>コウコク</t>
    </rPh>
    <rPh sb="7" eb="8">
      <t>ブツ</t>
    </rPh>
    <rPh sb="9" eb="11">
      <t>スンポウ</t>
    </rPh>
    <rPh sb="12" eb="13">
      <t>メン</t>
    </rPh>
    <rPh sb="13" eb="14">
      <t>スウ</t>
    </rPh>
    <rPh sb="16" eb="19">
      <t>キョカショ</t>
    </rPh>
    <rPh sb="21" eb="23">
      <t>キサイ</t>
    </rPh>
    <phoneticPr fontId="4"/>
  </si>
  <si>
    <t>追加・変更する屋外広告物の表示面の形に応じて、以下のとおり入力してください。</t>
    <rPh sb="0" eb="2">
      <t>ツイカ</t>
    </rPh>
    <rPh sb="3" eb="5">
      <t>ヘンコウ</t>
    </rPh>
    <phoneticPr fontId="4"/>
  </si>
  <si>
    <t>一部除却（撤去）する広告物は、「合算」欄を空欄のままにしてください。</t>
    <rPh sb="0" eb="2">
      <t>イチブ</t>
    </rPh>
    <rPh sb="2" eb="4">
      <t>ジョキャク</t>
    </rPh>
    <rPh sb="5" eb="7">
      <t>テッキョ</t>
    </rPh>
    <rPh sb="16" eb="18">
      <t>ガッサン</t>
    </rPh>
    <rPh sb="19" eb="20">
      <t>ラン</t>
    </rPh>
    <rPh sb="21" eb="23">
      <t>クウラン</t>
    </rPh>
    <phoneticPr fontId="4"/>
  </si>
  <si>
    <t>縦（m）</t>
    <phoneticPr fontId="4"/>
  </si>
  <si>
    <t>横（m）</t>
  </si>
  <si>
    <t>面数</t>
  </si>
  <si>
    <r>
      <rPr>
        <b/>
        <sz val="10"/>
        <color rgb="FF000080"/>
        <rFont val="BIZ UDPゴシック"/>
        <family val="3"/>
        <charset val="128"/>
      </rPr>
      <t>「郵送」を選択した場合は、</t>
    </r>
    <r>
      <rPr>
        <b/>
        <sz val="10"/>
        <color rgb="FFFF0000"/>
        <rFont val="BIZ UDPゴシック"/>
        <family val="3"/>
        <charset val="128"/>
      </rPr>
      <t>必要料金の切手を貼り、送り先を明記した返信用封筒</t>
    </r>
    <r>
      <rPr>
        <b/>
        <sz val="10"/>
        <color rgb="FF000080"/>
        <rFont val="BIZ UDPゴシック"/>
        <family val="3"/>
        <charset val="128"/>
      </rPr>
      <t>を、熊本市都市デザイン課宛に送っていただく必要があります。</t>
    </r>
    <phoneticPr fontId="4"/>
  </si>
  <si>
    <r>
      <rPr>
        <b/>
        <u val="double"/>
        <sz val="12"/>
        <color rgb="FFFF0000"/>
        <rFont val="BIZ UDPゴシック"/>
        <family val="3"/>
        <charset val="128"/>
      </rPr>
      <t>変更がない広告物は、</t>
    </r>
    <r>
      <rPr>
        <b/>
        <u val="double"/>
        <sz val="12"/>
        <color rgb="FF000080"/>
        <rFont val="BIZ UDPゴシック"/>
        <family val="3"/>
        <charset val="128"/>
      </rPr>
      <t>寸法ではなく許可中の許可書に記載された</t>
    </r>
    <r>
      <rPr>
        <b/>
        <u val="double"/>
        <sz val="12"/>
        <color rgb="FFFF0000"/>
        <rFont val="BIZ UDPゴシック"/>
        <family val="3"/>
        <charset val="128"/>
      </rPr>
      <t>「面積」の数値をそのまま「縦」欄に入力し、「横」「面数」には 1 を入力</t>
    </r>
    <r>
      <rPr>
        <b/>
        <u val="double"/>
        <sz val="12"/>
        <color rgb="FF000080"/>
        <rFont val="BIZ UDPゴシック"/>
        <family val="3"/>
        <charset val="128"/>
      </rPr>
      <t>してください。</t>
    </r>
    <rPh sb="10" eb="12">
      <t>スンポウ</t>
    </rPh>
    <phoneticPr fontId="4"/>
  </si>
  <si>
    <t>年   月   日</t>
    <phoneticPr fontId="4"/>
  </si>
  <si>
    <t>年   月   日</t>
    <rPh sb="0" eb="1">
      <t>ネン</t>
    </rPh>
    <rPh sb="4" eb="5">
      <t>ツキ</t>
    </rPh>
    <rPh sb="8" eb="9">
      <t>ヒ</t>
    </rPh>
    <phoneticPr fontId="4"/>
  </si>
  <si>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4"/>
  </si>
  <si>
    <t>・景観計画区域内における「屋外広告物の表示及び屋外広告物
 を掲出する物件の設置に関する行為の制限」への適合確認書
　（提出が必要な条件または地区に該当する場合）</t>
    <rPh sb="71" eb="73">
      <t>チク</t>
    </rPh>
    <phoneticPr fontId="4"/>
  </si>
  <si>
    <r>
      <t>「</t>
    </r>
    <r>
      <rPr>
        <b/>
        <sz val="11"/>
        <rFont val="BIZ UDPゴシック"/>
        <family val="3"/>
        <charset val="128"/>
      </rPr>
      <t>景観計画区域内における「屋外広告物の表示及び屋外広告物を掲出する物件の設置に関する行為の制限」への適合確認書（チェックリスト）」の添付が必要な場合について</t>
    </r>
    <r>
      <rPr>
        <b/>
        <sz val="11"/>
        <color rgb="FFC00000"/>
        <rFont val="BIZ UDPゴシック"/>
        <family val="3"/>
        <charset val="128"/>
      </rPr>
      <t>(A列 48行)</t>
    </r>
    <rPh sb="66" eb="68">
      <t>テンプ</t>
    </rPh>
    <rPh sb="69" eb="71">
      <t>ヒツヨウ</t>
    </rPh>
    <rPh sb="72" eb="74">
      <t>バアイ</t>
    </rPh>
    <phoneticPr fontId="4"/>
  </si>
  <si>
    <t>許  可  済  印</t>
    <rPh sb="0" eb="1">
      <t>モト</t>
    </rPh>
    <rPh sb="3" eb="4">
      <t>カ</t>
    </rPh>
    <rPh sb="6" eb="7">
      <t>スミ</t>
    </rPh>
    <rPh sb="9" eb="10">
      <t>イン</t>
    </rPh>
    <phoneticPr fontId="4"/>
  </si>
  <si>
    <t>役職名</t>
    <rPh sb="0" eb="3">
      <t>ヤクショクメイ</t>
    </rPh>
    <phoneticPr fontId="4"/>
  </si>
  <si>
    <t>役職名</t>
    <rPh sb="0" eb="2">
      <t>ヤクショク</t>
    </rPh>
    <rPh sb="2" eb="3">
      <t>メイ</t>
    </rPh>
    <phoneticPr fontId="4"/>
  </si>
  <si>
    <t>屋外広告物等変更許可申請書</t>
    <rPh sb="6" eb="8">
      <t>ヘンコウ</t>
    </rPh>
    <phoneticPr fontId="4"/>
  </si>
  <si>
    <t>次のとおり屋外広告物を変更（屋外広告物を掲出する物件を変更して設置）したいので、
他法令遵守のもと申請します。</t>
    <phoneticPr fontId="4"/>
  </si>
  <si>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3" eb="4">
      <t>ラン</t>
    </rPh>
    <rPh sb="5" eb="7">
      <t>ニュウリョク</t>
    </rPh>
    <rPh sb="7" eb="9">
      <t>ヒッス</t>
    </rPh>
    <rPh sb="11" eb="12">
      <t>ラン</t>
    </rPh>
    <rPh sb="13" eb="15">
      <t>ヒツヨウ</t>
    </rPh>
    <rPh sb="19" eb="21">
      <t>ニュウリョク</t>
    </rPh>
    <phoneticPr fontId="4"/>
  </si>
  <si>
    <t>点検者資格証について</t>
    <rPh sb="0" eb="2">
      <t>テンケン</t>
    </rPh>
    <rPh sb="2" eb="3">
      <t>シャ</t>
    </rPh>
    <rPh sb="3" eb="5">
      <t>シカク</t>
    </rPh>
    <rPh sb="5" eb="6">
      <t>ショウ</t>
    </rPh>
    <phoneticPr fontId="4"/>
  </si>
  <si>
    <r>
      <t>点検者資格は、</t>
    </r>
    <r>
      <rPr>
        <b/>
        <sz val="9.5"/>
        <color rgb="FF000080"/>
        <rFont val="BIZ UDPゴシック"/>
        <family val="3"/>
        <charset val="128"/>
      </rPr>
      <t>屋外広告士、一級・二級建築士、屋外広告物</t>
    </r>
    <r>
      <rPr>
        <b/>
        <sz val="10"/>
        <color rgb="FFFF0000"/>
        <rFont val="BIZ UDPゴシック"/>
        <family val="3"/>
        <charset val="128"/>
      </rPr>
      <t>点検技能講習</t>
    </r>
    <r>
      <rPr>
        <b/>
        <sz val="9.5"/>
        <color rgb="FF000080"/>
        <rFont val="BIZ UDPゴシック"/>
        <family val="3"/>
        <charset val="128"/>
      </rPr>
      <t>修了者、点検技能技士だけ</t>
    </r>
    <r>
      <rPr>
        <sz val="9.5"/>
        <color rgb="FF000080"/>
        <rFont val="BIZ UDPゴシック"/>
        <family val="3"/>
        <charset val="128"/>
      </rPr>
      <t>が有効です。屋外広告物講習会修了者・屋外広告業登録者・特例屋外広告業届出者は対象外です。</t>
    </r>
    <rPh sb="0" eb="2">
      <t>テンケン</t>
    </rPh>
    <rPh sb="2" eb="3">
      <t>シャ</t>
    </rPh>
    <rPh sb="3" eb="5">
      <t>シカク</t>
    </rPh>
    <rPh sb="7" eb="9">
      <t>オクガイ</t>
    </rPh>
    <rPh sb="9" eb="11">
      <t>コウコク</t>
    </rPh>
    <rPh sb="11" eb="12">
      <t>シ</t>
    </rPh>
    <rPh sb="13" eb="15">
      <t>イッキュウ</t>
    </rPh>
    <rPh sb="16" eb="18">
      <t>ニキュウ</t>
    </rPh>
    <rPh sb="18" eb="21">
      <t>ケンチクシ</t>
    </rPh>
    <rPh sb="22" eb="24">
      <t>オクガイ</t>
    </rPh>
    <rPh sb="24" eb="26">
      <t>コウコク</t>
    </rPh>
    <rPh sb="26" eb="27">
      <t>ブツ</t>
    </rPh>
    <rPh sb="27" eb="29">
      <t>テンケン</t>
    </rPh>
    <rPh sb="29" eb="31">
      <t>ギノウ</t>
    </rPh>
    <rPh sb="31" eb="33">
      <t>コウシュウ</t>
    </rPh>
    <rPh sb="33" eb="35">
      <t>シュウリョウ</t>
    </rPh>
    <rPh sb="35" eb="36">
      <t>シャ</t>
    </rPh>
    <rPh sb="37" eb="39">
      <t>テンケン</t>
    </rPh>
    <rPh sb="39" eb="41">
      <t>ギノウ</t>
    </rPh>
    <rPh sb="41" eb="43">
      <t>ギシ</t>
    </rPh>
    <rPh sb="46" eb="48">
      <t>ユウコウ</t>
    </rPh>
    <rPh sb="51" eb="53">
      <t>オクガイ</t>
    </rPh>
    <rPh sb="53" eb="55">
      <t>コウコク</t>
    </rPh>
    <rPh sb="55" eb="56">
      <t>ブツ</t>
    </rPh>
    <rPh sb="56" eb="59">
      <t>コウシュウカイ</t>
    </rPh>
    <rPh sb="59" eb="61">
      <t>シュウリョウ</t>
    </rPh>
    <rPh sb="61" eb="62">
      <t>シャ</t>
    </rPh>
    <rPh sb="63" eb="65">
      <t>オクガイ</t>
    </rPh>
    <rPh sb="65" eb="67">
      <t>コウコク</t>
    </rPh>
    <rPh sb="67" eb="68">
      <t>ギョウ</t>
    </rPh>
    <rPh sb="68" eb="70">
      <t>トウロク</t>
    </rPh>
    <rPh sb="70" eb="71">
      <t>シャ</t>
    </rPh>
    <rPh sb="72" eb="74">
      <t>トクレイ</t>
    </rPh>
    <rPh sb="74" eb="76">
      <t>オクガイ</t>
    </rPh>
    <rPh sb="76" eb="78">
      <t>コウコク</t>
    </rPh>
    <rPh sb="78" eb="79">
      <t>ギョウ</t>
    </rPh>
    <rPh sb="79" eb="80">
      <t>トド</t>
    </rPh>
    <rPh sb="80" eb="81">
      <t>デ</t>
    </rPh>
    <rPh sb="81" eb="82">
      <t>シャ</t>
    </rPh>
    <rPh sb="83" eb="86">
      <t>タイショウガイ</t>
    </rPh>
    <phoneticPr fontId="4"/>
  </si>
  <si>
    <t>添付写真について</t>
    <rPh sb="0" eb="2">
      <t>テンプ</t>
    </rPh>
    <rPh sb="2" eb="4">
      <t>シャシン</t>
    </rPh>
    <phoneticPr fontId="4"/>
  </si>
  <si>
    <r>
      <t>安全点検の実施日は、屋外広告物の</t>
    </r>
    <r>
      <rPr>
        <b/>
        <sz val="12"/>
        <color rgb="FFFF0000"/>
        <rFont val="BIZ UDPゴシック"/>
        <family val="3"/>
        <charset val="128"/>
      </rPr>
      <t>変更許可申請を行う日から遡って、三か月以内</t>
    </r>
    <r>
      <rPr>
        <b/>
        <sz val="12"/>
        <color rgb="FF000080"/>
        <rFont val="BIZ UDPゴシック"/>
        <family val="3"/>
        <charset val="128"/>
      </rPr>
      <t>でなければなりません。</t>
    </r>
    <rPh sb="0" eb="2">
      <t>アンゼン</t>
    </rPh>
    <rPh sb="2" eb="4">
      <t>テンケン</t>
    </rPh>
    <rPh sb="5" eb="7">
      <t>ジッシ</t>
    </rPh>
    <rPh sb="7" eb="8">
      <t>ヒ</t>
    </rPh>
    <rPh sb="10" eb="12">
      <t>オクガイ</t>
    </rPh>
    <rPh sb="12" eb="14">
      <t>コウコク</t>
    </rPh>
    <rPh sb="14" eb="15">
      <t>ブツ</t>
    </rPh>
    <rPh sb="16" eb="18">
      <t>ヘンコウ</t>
    </rPh>
    <rPh sb="18" eb="20">
      <t>キョカ</t>
    </rPh>
    <rPh sb="20" eb="22">
      <t>シンセイ</t>
    </rPh>
    <rPh sb="23" eb="24">
      <t>オコナ</t>
    </rPh>
    <rPh sb="25" eb="26">
      <t>ヒ</t>
    </rPh>
    <rPh sb="28" eb="29">
      <t>サカノボ</t>
    </rPh>
    <rPh sb="32" eb="33">
      <t>サン</t>
    </rPh>
    <rPh sb="34" eb="35">
      <t>ゲツ</t>
    </rPh>
    <rPh sb="35" eb="37">
      <t>イナイ</t>
    </rPh>
    <phoneticPr fontId="4"/>
  </si>
  <si>
    <r>
      <t>「添付書類」の確認入力について</t>
    </r>
    <r>
      <rPr>
        <b/>
        <sz val="11"/>
        <color rgb="FFC00000"/>
        <rFont val="BIZ UDPゴシック"/>
        <family val="3"/>
        <charset val="128"/>
      </rPr>
      <t>(A列 36～48行)</t>
    </r>
    <rPh sb="1" eb="3">
      <t>テンプ</t>
    </rPh>
    <rPh sb="3" eb="5">
      <t>ショルイ</t>
    </rPh>
    <rPh sb="7" eb="9">
      <t>カクニン</t>
    </rPh>
    <rPh sb="9" eb="11">
      <t>ニュウリョク</t>
    </rPh>
    <phoneticPr fontId="4"/>
  </si>
  <si>
    <t>電子申請日</t>
    <rPh sb="0" eb="2">
      <t>デンシ</t>
    </rPh>
    <rPh sb="2" eb="5">
      <t>シンセイビ</t>
    </rPh>
    <phoneticPr fontId="91"/>
  </si>
  <si>
    <t>申請種類</t>
    <rPh sb="0" eb="2">
      <t>シンセイ</t>
    </rPh>
    <rPh sb="2" eb="4">
      <t>シュルイ</t>
    </rPh>
    <phoneticPr fontId="91"/>
  </si>
  <si>
    <t>住所</t>
    <rPh sb="0" eb="2">
      <t>ジュウショ</t>
    </rPh>
    <phoneticPr fontId="91"/>
  </si>
  <si>
    <t>名称</t>
    <rPh sb="0" eb="2">
      <t>メイショウ</t>
    </rPh>
    <phoneticPr fontId="91"/>
  </si>
  <si>
    <t>役職</t>
    <rPh sb="0" eb="2">
      <t>ヤクショク</t>
    </rPh>
    <phoneticPr fontId="91"/>
  </si>
  <si>
    <t>氏名</t>
    <rPh sb="0" eb="2">
      <t>シメイ</t>
    </rPh>
    <phoneticPr fontId="91"/>
  </si>
  <si>
    <t>設置場所</t>
    <rPh sb="0" eb="2">
      <t>セッチ</t>
    </rPh>
    <rPh sb="2" eb="4">
      <t>バショ</t>
    </rPh>
    <phoneticPr fontId="91"/>
  </si>
  <si>
    <t>表示内容</t>
    <rPh sb="0" eb="2">
      <t>ヒョウジ</t>
    </rPh>
    <rPh sb="2" eb="4">
      <t>ナイヨウ</t>
    </rPh>
    <phoneticPr fontId="91"/>
  </si>
  <si>
    <t>変更</t>
    <rPh sb="0" eb="2">
      <t>ヘンコウ</t>
    </rPh>
    <phoneticPr fontId="4"/>
  </si>
  <si>
    <t>郵便番号</t>
    <rPh sb="0" eb="4">
      <t>ユウビンバンゴウ</t>
    </rPh>
    <phoneticPr fontId="91"/>
  </si>
  <si>
    <t>電話番号</t>
    <rPh sb="0" eb="2">
      <t>デンワ</t>
    </rPh>
    <rPh sb="2" eb="4">
      <t>バンゴウ</t>
    </rPh>
    <phoneticPr fontId="4"/>
  </si>
  <si>
    <r>
      <rPr>
        <b/>
        <sz val="14"/>
        <color theme="1"/>
        <rFont val="BIZ UDPゴシック"/>
        <family val="3"/>
        <charset val="128"/>
      </rPr>
      <t>申請者情報</t>
    </r>
    <r>
      <rPr>
        <b/>
        <sz val="12"/>
        <color theme="1"/>
        <rFont val="BIZ UDPゴシック"/>
        <family val="3"/>
        <charset val="128"/>
      </rPr>
      <t xml:space="preserve">              </t>
    </r>
    <r>
      <rPr>
        <sz val="10"/>
        <rFont val="BIZ UDPゴシック"/>
        <family val="3"/>
        <charset val="128"/>
      </rPr>
      <t xml:space="preserve">(A3～M3 範囲選択 →コピー → </t>
    </r>
    <r>
      <rPr>
        <sz val="10"/>
        <color rgb="FF0070C0"/>
        <rFont val="BIZ UDPゴシック"/>
        <family val="3"/>
        <charset val="128"/>
      </rPr>
      <t>LoGo変更申請一覧表・</t>
    </r>
    <r>
      <rPr>
        <sz val="10"/>
        <rFont val="BIZ UDPゴシック"/>
        <family val="3"/>
        <charset val="128"/>
      </rPr>
      <t>「申請者情報 貼付表」シートに</t>
    </r>
    <r>
      <rPr>
        <b/>
        <sz val="12"/>
        <color rgb="FFC00000"/>
        <rFont val="BIZ UDPゴシック"/>
        <family val="3"/>
        <charset val="128"/>
      </rPr>
      <t>「値の貼付け」</t>
    </r>
    <r>
      <rPr>
        <b/>
        <sz val="12"/>
        <color theme="1"/>
        <rFont val="BIZ UDPゴシック"/>
        <family val="3"/>
        <charset val="128"/>
      </rPr>
      <t>)</t>
    </r>
    <rPh sb="0" eb="2">
      <t>シンセイ</t>
    </rPh>
    <rPh sb="2" eb="3">
      <t>シャ</t>
    </rPh>
    <rPh sb="3" eb="5">
      <t>ジョウホウ</t>
    </rPh>
    <rPh sb="26" eb="28">
      <t>ハンイ</t>
    </rPh>
    <rPh sb="28" eb="30">
      <t>センタク</t>
    </rPh>
    <rPh sb="42" eb="44">
      <t>ヘンコウ</t>
    </rPh>
    <rPh sb="44" eb="46">
      <t>シンセイ</t>
    </rPh>
    <rPh sb="46" eb="48">
      <t>イチラン</t>
    </rPh>
    <rPh sb="48" eb="49">
      <t>ヒョウ</t>
    </rPh>
    <rPh sb="53" eb="54">
      <t>シャ</t>
    </rPh>
    <rPh sb="54" eb="56">
      <t>ジョウホウ</t>
    </rPh>
    <rPh sb="57" eb="58">
      <t>ハ</t>
    </rPh>
    <rPh sb="58" eb="59">
      <t>ツ</t>
    </rPh>
    <rPh sb="59" eb="60">
      <t>ヒョウ</t>
    </rPh>
    <phoneticPr fontId="91"/>
  </si>
  <si>
    <r>
      <t xml:space="preserve">申請年月日の入力について </t>
    </r>
    <r>
      <rPr>
        <b/>
        <sz val="11"/>
        <color rgb="FFC00000"/>
        <rFont val="BIZ UDPゴシック"/>
        <family val="3"/>
        <charset val="128"/>
      </rPr>
      <t>(O列 3行)　　</t>
    </r>
    <r>
      <rPr>
        <b/>
        <sz val="9"/>
        <rFont val="BIZ UDPゴシック"/>
        <family val="3"/>
        <charset val="128"/>
      </rPr>
      <t>別紙シートには、「様式第6号」シートの入力内容が反映されます。</t>
    </r>
    <rPh sb="0" eb="2">
      <t>シンセイ</t>
    </rPh>
    <rPh sb="2" eb="5">
      <t>ネンガッピ</t>
    </rPh>
    <rPh sb="6" eb="8">
      <t>ニュウリョク</t>
    </rPh>
    <rPh sb="15" eb="16">
      <t>レツ</t>
    </rPh>
    <rPh sb="18" eb="19">
      <t>ギョウ</t>
    </rPh>
    <rPh sb="22" eb="24">
      <t>ベッシ</t>
    </rPh>
    <rPh sb="31" eb="33">
      <t>ヨウシキ</t>
    </rPh>
    <rPh sb="33" eb="34">
      <t>ダイ</t>
    </rPh>
    <rPh sb="35" eb="36">
      <t>ゴウ</t>
    </rPh>
    <phoneticPr fontId="4"/>
  </si>
  <si>
    <r>
      <t>許可申請の手続きを代行する事業者や担当者情報を、</t>
    </r>
    <r>
      <rPr>
        <sz val="10"/>
        <color rgb="FFFF0000"/>
        <rFont val="BIZ UDPゴシック"/>
        <family val="3"/>
        <charset val="128"/>
      </rPr>
      <t>申請者情報として入力しないよう</t>
    </r>
    <r>
      <rPr>
        <sz val="10"/>
        <color rgb="FF000080"/>
        <rFont val="BIZ UDPゴシック"/>
        <family val="3"/>
        <charset val="128"/>
      </rPr>
      <t>ご注意ください。</t>
    </r>
    <rPh sb="0" eb="2">
      <t>キョカ</t>
    </rPh>
    <rPh sb="2" eb="4">
      <t>シンセイ</t>
    </rPh>
    <rPh sb="20" eb="22">
      <t>ジョウホウ</t>
    </rPh>
    <rPh sb="24" eb="26">
      <t>シンセイ</t>
    </rPh>
    <rPh sb="26" eb="27">
      <t>シャ</t>
    </rPh>
    <rPh sb="27" eb="29">
      <t>ジョウホウ</t>
    </rPh>
    <rPh sb="32" eb="34">
      <t>ニュウリョク</t>
    </rPh>
    <phoneticPr fontId="4"/>
  </si>
  <si>
    <r>
      <t>「許可期間」の入力について</t>
    </r>
    <r>
      <rPr>
        <b/>
        <sz val="11"/>
        <color rgb="FFC00000"/>
        <rFont val="BIZ UDPゴシック"/>
        <family val="3"/>
        <charset val="128"/>
      </rPr>
      <t>(開始日 D列 12行, 終了日 I列 12行)　　</t>
    </r>
    <r>
      <rPr>
        <b/>
        <sz val="9"/>
        <rFont val="BIZ UDPゴシック"/>
        <family val="3"/>
        <charset val="128"/>
      </rPr>
      <t>別紙シートには、「様式第6号」シートの入力内容が反映されます。</t>
    </r>
    <rPh sb="1" eb="3">
      <t>キョカ</t>
    </rPh>
    <rPh sb="3" eb="5">
      <t>キカン</t>
    </rPh>
    <rPh sb="5" eb="6">
      <t>ガッピ</t>
    </rPh>
    <rPh sb="7" eb="9">
      <t>ニュウリョク</t>
    </rPh>
    <rPh sb="14" eb="17">
      <t>カイシビ</t>
    </rPh>
    <rPh sb="23" eb="24">
      <t>ギョウ</t>
    </rPh>
    <rPh sb="26" eb="29">
      <t>シュウリョウビ</t>
    </rPh>
    <rPh sb="31" eb="32">
      <t>レツ</t>
    </rPh>
    <phoneticPr fontId="4"/>
  </si>
  <si>
    <r>
      <t>「許可番号」の入力について</t>
    </r>
    <r>
      <rPr>
        <b/>
        <sz val="11"/>
        <color rgb="FFC00000"/>
        <rFont val="BIZ UDPゴシック"/>
        <family val="3"/>
        <charset val="128"/>
      </rPr>
      <t>(O列,Q列 12行)　　</t>
    </r>
    <r>
      <rPr>
        <b/>
        <sz val="9"/>
        <rFont val="BIZ UDPゴシック"/>
        <family val="3"/>
        <charset val="128"/>
      </rPr>
      <t>別紙シートには、「様式第6号」シートの入力内容が反映されます。</t>
    </r>
    <rPh sb="1" eb="3">
      <t>キョカ</t>
    </rPh>
    <rPh sb="3" eb="5">
      <t>バンゴウ</t>
    </rPh>
    <rPh sb="7" eb="9">
      <t>ニュウリョク</t>
    </rPh>
    <rPh sb="18" eb="19">
      <t>レツ</t>
    </rPh>
    <phoneticPr fontId="4"/>
  </si>
  <si>
    <t>変更後</t>
    <rPh sb="0" eb="2">
      <t>ヘンコウ</t>
    </rPh>
    <rPh sb="2" eb="3">
      <t>ゴ</t>
    </rPh>
    <phoneticPr fontId="4"/>
  </si>
  <si>
    <t>内訳</t>
    <rPh sb="0" eb="2">
      <t>ウチワケ</t>
    </rPh>
    <phoneticPr fontId="4"/>
  </si>
  <si>
    <t>変更前</t>
    <rPh sb="0" eb="2">
      <t>ヘンコウ</t>
    </rPh>
    <rPh sb="2" eb="3">
      <t>マエ</t>
    </rPh>
    <phoneticPr fontId="4"/>
  </si>
  <si>
    <t>添付した資料は、A列セル右端の▼で「✔」を選択してください。</t>
    <rPh sb="4" eb="6">
      <t>シリョウ</t>
    </rPh>
    <rPh sb="9" eb="10">
      <t>レツ</t>
    </rPh>
    <rPh sb="12" eb="14">
      <t>ウタン</t>
    </rPh>
    <phoneticPr fontId="4"/>
  </si>
  <si>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4"/>
  </si>
  <si>
    <t>O列は、許可番号のアルファベット記号部分を、セル右端▼をクリックして選択してください。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4"/>
  </si>
  <si>
    <t>確認した規制地域区分を、セル右端▼をクリックして選択してください。</t>
    <rPh sb="0" eb="2">
      <t>カクニン</t>
    </rPh>
    <rPh sb="4" eb="6">
      <t>キセイ</t>
    </rPh>
    <rPh sb="6" eb="8">
      <t>チイキ</t>
    </rPh>
    <rPh sb="8" eb="10">
      <t>クブン</t>
    </rPh>
    <rPh sb="24" eb="26">
      <t>センタク</t>
    </rPh>
    <phoneticPr fontId="4"/>
  </si>
  <si>
    <t>広告物の種別は以下のとおりです。セル右端▼をクリックして選択してください。</t>
  </si>
  <si>
    <t>許可書に記載されているとおり、セル右端▼をクリックして選択してください。</t>
    <rPh sb="0" eb="3">
      <t>キョカショ</t>
    </rPh>
    <rPh sb="4" eb="6">
      <t>キサイ</t>
    </rPh>
    <phoneticPr fontId="4"/>
  </si>
  <si>
    <t>広告物の番号を、セル右端▼をクリックして選択するか、直接入力してください。</t>
    <rPh sb="0" eb="2">
      <t>コウコク</t>
    </rPh>
    <rPh sb="2" eb="3">
      <t>ブツ</t>
    </rPh>
    <rPh sb="4" eb="6">
      <t>バンゴウ</t>
    </rPh>
    <rPh sb="20" eb="22">
      <t>センタク</t>
    </rPh>
    <rPh sb="26" eb="28">
      <t>チョクセツ</t>
    </rPh>
    <rPh sb="28" eb="30">
      <t>ニュウリョク</t>
    </rPh>
    <phoneticPr fontId="4"/>
  </si>
  <si>
    <t>広告物の種類は、セル右端▼をクリックして選択してください。</t>
    <rPh sb="4" eb="6">
      <t>シュルイ</t>
    </rPh>
    <phoneticPr fontId="4"/>
  </si>
  <si>
    <t>変更の理由は、セル右端▼をクリックして選択してください。</t>
    <rPh sb="0" eb="2">
      <t>ヘンコウ</t>
    </rPh>
    <rPh sb="3" eb="5">
      <t>リユウ</t>
    </rPh>
    <phoneticPr fontId="4"/>
  </si>
  <si>
    <t>セル右端▼をクリックして、照明の有無を許可書に記載されているとおり選択してください。</t>
    <rPh sb="33" eb="35">
      <t>センタク</t>
    </rPh>
    <phoneticPr fontId="4"/>
  </si>
  <si>
    <t>「郵送」か「受取」か、セル右端▼をクリックして選択してください。</t>
    <rPh sb="1" eb="3">
      <t>ユウソウ</t>
    </rPh>
    <rPh sb="6" eb="8">
      <t>ウケトリ</t>
    </rPh>
    <phoneticPr fontId="4"/>
  </si>
  <si>
    <t>資料を添付したものは、セル右端▼をクリックして「✔」を入力してください。</t>
    <rPh sb="0" eb="2">
      <t>シリョウ</t>
    </rPh>
    <rPh sb="3" eb="5">
      <t>テンプ</t>
    </rPh>
    <rPh sb="27" eb="29">
      <t>ニュウリョク</t>
    </rPh>
    <phoneticPr fontId="4"/>
  </si>
  <si>
    <t>重要</t>
    <rPh sb="0" eb="2">
      <t>ジュウヨウ</t>
    </rPh>
    <phoneticPr fontId="4"/>
  </si>
  <si>
    <t>必読　屋外広告物ガイドライン</t>
    <rPh sb="0" eb="2">
      <t>ヒツドク</t>
    </rPh>
    <rPh sb="3" eb="5">
      <t>オクガイ</t>
    </rPh>
    <rPh sb="5" eb="7">
      <t>コウコク</t>
    </rPh>
    <rPh sb="7" eb="8">
      <t>ブツ</t>
    </rPh>
    <phoneticPr fontId="4"/>
  </si>
  <si>
    <t>新たな屋外広告物を追加する前に・・・「屋外広告物ガイドライン」について</t>
    <rPh sb="0" eb="1">
      <t>アラ</t>
    </rPh>
    <rPh sb="3" eb="5">
      <t>オクガイ</t>
    </rPh>
    <rPh sb="5" eb="7">
      <t>コウコク</t>
    </rPh>
    <rPh sb="7" eb="8">
      <t>ブツ</t>
    </rPh>
    <rPh sb="9" eb="11">
      <t>ツイカ</t>
    </rPh>
    <rPh sb="13" eb="14">
      <t>マエ</t>
    </rPh>
    <rPh sb="19" eb="21">
      <t>オクガイ</t>
    </rPh>
    <rPh sb="21" eb="23">
      <t>コウコク</t>
    </rPh>
    <rPh sb="23" eb="24">
      <t>ブツ</t>
    </rPh>
    <phoneticPr fontId="4"/>
  </si>
  <si>
    <t>様式第6号(表面）</t>
    <rPh sb="6" eb="8">
      <t>オモテメン</t>
    </rPh>
    <phoneticPr fontId="4"/>
  </si>
  <si>
    <t>熊本市屋外広告業の登録 または 熊本市特例屋外広告業届出の年月日・番号</t>
    <rPh sb="26" eb="27">
      <t>トド</t>
    </rPh>
    <rPh sb="27" eb="28">
      <t>デ</t>
    </rPh>
    <phoneticPr fontId="4"/>
  </si>
  <si>
    <t>・設置場所が他人の所有または管理に属するものは、その承認
 を証する書類の写し (一般広告物または道標の場合)</t>
    <phoneticPr fontId="4"/>
  </si>
  <si>
    <t>・付近の見取図または写真（全景・近景）</t>
    <rPh sb="1" eb="3">
      <t>フキン</t>
    </rPh>
    <rPh sb="4" eb="7">
      <t>ミトリズ</t>
    </rPh>
    <rPh sb="10" eb="12">
      <t>シャシン</t>
    </rPh>
    <rPh sb="13" eb="15">
      <t>ゼンケイ</t>
    </rPh>
    <rPh sb="16" eb="18">
      <t>キンケイ</t>
    </rPh>
    <phoneticPr fontId="4"/>
  </si>
  <si>
    <t>・変更する広告物等と敷地との関係を示した図面</t>
    <phoneticPr fontId="4"/>
  </si>
  <si>
    <t>・変更する広告物の意匠・色彩・形状・寸法・材料及び構造に</t>
    <phoneticPr fontId="4"/>
  </si>
  <si>
    <t>　関する仕様書及び図面</t>
    <phoneticPr fontId="4"/>
  </si>
  <si>
    <t>・建築物を利用するものは当該建築物との関係表示した図面</t>
    <phoneticPr fontId="4"/>
  </si>
  <si>
    <t>　（立面図等）</t>
    <phoneticPr fontId="4"/>
  </si>
  <si>
    <t>・道路または鉄道から展望することを目的として設置する
 広告物等は、その位置から道路または鉄道までの距離を
 示したもの</t>
    <phoneticPr fontId="4"/>
  </si>
  <si>
    <t>・屋外広告物等安全点検結果報告書と点検者の資格証の写し
  （添付が必要な申請の場合）</t>
    <phoneticPr fontId="4"/>
  </si>
  <si>
    <t>様式第6号（裏面別紙）</t>
    <rPh sb="6" eb="8">
      <t>ウラメン</t>
    </rPh>
    <rPh sb="8" eb="10">
      <t>ベッシ</t>
    </rPh>
    <phoneticPr fontId="4"/>
  </si>
  <si>
    <t>申請年月日は、書類を提出する日となります。</t>
    <rPh sb="0" eb="2">
      <t>シンセイ</t>
    </rPh>
    <rPh sb="2" eb="5">
      <t>ネンガッピ</t>
    </rPh>
    <rPh sb="7" eb="9">
      <t>ショルイ</t>
    </rPh>
    <rPh sb="10" eb="12">
      <t>テイシュツ</t>
    </rPh>
    <rPh sb="14" eb="15">
      <t>ヒ</t>
    </rPh>
    <phoneticPr fontId="4"/>
  </si>
  <si>
    <r>
      <t xml:space="preserve">「申請者」情報の入力について </t>
    </r>
    <r>
      <rPr>
        <b/>
        <sz val="11"/>
        <color rgb="FFC00000"/>
        <rFont val="BIZ UDPゴシック"/>
        <family val="3"/>
        <charset val="128"/>
      </rPr>
      <t>(I列　5～9行, O列 8行)　　</t>
    </r>
    <rPh sb="1" eb="3">
      <t>シンセイ</t>
    </rPh>
    <rPh sb="3" eb="4">
      <t>シャ</t>
    </rPh>
    <rPh sb="17" eb="18">
      <t>レツ</t>
    </rPh>
    <rPh sb="26" eb="27">
      <t>レツ</t>
    </rPh>
    <rPh sb="29" eb="30">
      <t>ギョウ</t>
    </rPh>
    <phoneticPr fontId="4"/>
  </si>
  <si>
    <r>
      <rPr>
        <b/>
        <sz val="10"/>
        <color rgb="FFFF0000"/>
        <rFont val="BIZ UDPゴシック"/>
        <family val="3"/>
        <charset val="128"/>
      </rPr>
      <t>必ず入力してください。</t>
    </r>
    <r>
      <rPr>
        <sz val="10"/>
        <color rgb="FF000080"/>
        <rFont val="BIZ UDPゴシック"/>
        <family val="3"/>
        <charset val="128"/>
      </rPr>
      <t>許可番号は、A～L のアルファベット1文字と数字の組み合わせです。許可書の右上に表記されています。</t>
    </r>
    <rPh sb="0" eb="1">
      <t>カナラ</t>
    </rPh>
    <rPh sb="2" eb="4">
      <t>ニュウリョク</t>
    </rPh>
    <rPh sb="11" eb="13">
      <t>キョカ</t>
    </rPh>
    <rPh sb="13" eb="15">
      <t>バンゴウ</t>
    </rPh>
    <rPh sb="30" eb="32">
      <t>モジ</t>
    </rPh>
    <rPh sb="33" eb="35">
      <t>スウジ</t>
    </rPh>
    <rPh sb="36" eb="37">
      <t>ク</t>
    </rPh>
    <rPh sb="38" eb="39">
      <t>ア</t>
    </rPh>
    <phoneticPr fontId="4"/>
  </si>
  <si>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b/>
        <sz val="10"/>
        <color rgb="FFC00000"/>
        <rFont val="BIZ UDPゴシック"/>
        <family val="3"/>
        <charset val="128"/>
      </rPr>
      <t>O</t>
    </r>
    <r>
      <rPr>
        <b/>
        <sz val="11"/>
        <color rgb="FFC00000"/>
        <rFont val="BIZ UDPゴシック"/>
        <family val="3"/>
        <charset val="128"/>
      </rPr>
      <t>列12行は H を選択　R列12行は 1100 を入力してください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4"/>
  </si>
  <si>
    <r>
      <rPr>
        <b/>
        <sz val="10"/>
        <color rgb="FF000080"/>
        <rFont val="BIZ UDPゴシック"/>
        <family val="3"/>
        <charset val="128"/>
      </rPr>
      <t>移転・移設などで表示(設置)場所が移動した場合は、</t>
    </r>
    <r>
      <rPr>
        <b/>
        <sz val="10"/>
        <color rgb="FFFF0000"/>
        <rFont val="BIZ UDPゴシック"/>
        <family val="3"/>
        <charset val="128"/>
      </rPr>
      <t>変更許可申請の対象にはなりません。移動前の許可の除却届を提出のうえ、移動後の場所での新規許可申請を行ってください。</t>
    </r>
    <rPh sb="0" eb="2">
      <t>イテン</t>
    </rPh>
    <rPh sb="3" eb="5">
      <t>イセツ</t>
    </rPh>
    <rPh sb="8" eb="10">
      <t>ヒョウジ</t>
    </rPh>
    <rPh sb="11" eb="13">
      <t>セッチ</t>
    </rPh>
    <rPh sb="14" eb="16">
      <t>バショ</t>
    </rPh>
    <rPh sb="17" eb="19">
      <t>イドウ</t>
    </rPh>
    <rPh sb="21" eb="23">
      <t>バアイ</t>
    </rPh>
    <rPh sb="25" eb="27">
      <t>ヘンコウ</t>
    </rPh>
    <rPh sb="27" eb="29">
      <t>キョカ</t>
    </rPh>
    <rPh sb="29" eb="31">
      <t>シンセイ</t>
    </rPh>
    <rPh sb="32" eb="34">
      <t>タイショウ</t>
    </rPh>
    <rPh sb="42" eb="44">
      <t>イドウ</t>
    </rPh>
    <rPh sb="44" eb="45">
      <t>マエ</t>
    </rPh>
    <rPh sb="46" eb="48">
      <t>キョカ</t>
    </rPh>
    <rPh sb="49" eb="51">
      <t>ジョキャク</t>
    </rPh>
    <rPh sb="51" eb="52">
      <t>トド</t>
    </rPh>
    <rPh sb="53" eb="55">
      <t>テイシュツ</t>
    </rPh>
    <rPh sb="59" eb="61">
      <t>イドウ</t>
    </rPh>
    <rPh sb="61" eb="62">
      <t>ゴ</t>
    </rPh>
    <rPh sb="63" eb="65">
      <t>バショ</t>
    </rPh>
    <rPh sb="67" eb="69">
      <t>シンキ</t>
    </rPh>
    <rPh sb="69" eb="71">
      <t>キョカ</t>
    </rPh>
    <rPh sb="71" eb="73">
      <t>シンセイ</t>
    </rPh>
    <rPh sb="74" eb="75">
      <t>オコナ</t>
    </rPh>
    <phoneticPr fontId="4"/>
  </si>
  <si>
    <t>「熊本市」は固定表示されていますので、現在許可中の許可書に記載された区名以下を、そのまま入力してください。</t>
    <rPh sb="1" eb="4">
      <t>クマモトシ</t>
    </rPh>
    <rPh sb="6" eb="8">
      <t>コテイ</t>
    </rPh>
    <rPh sb="8" eb="10">
      <t>ヒョウジ</t>
    </rPh>
    <rPh sb="34" eb="35">
      <t>ク</t>
    </rPh>
    <rPh sb="35" eb="36">
      <t>メイ</t>
    </rPh>
    <rPh sb="36" eb="38">
      <t>イカ</t>
    </rPh>
    <rPh sb="44" eb="46">
      <t>ニュウリョク</t>
    </rPh>
    <phoneticPr fontId="4"/>
  </si>
  <si>
    <t>LED表示装置で周期的に表示内容が変化するものに変更する場合は、表示内容を「デジタルサイネージ」と記載してください。</t>
    <rPh sb="3" eb="5">
      <t>ヒョウジ</t>
    </rPh>
    <rPh sb="5" eb="7">
      <t>ソウチ</t>
    </rPh>
    <rPh sb="8" eb="11">
      <t>シュウキテキ</t>
    </rPh>
    <rPh sb="12" eb="14">
      <t>ヒョウジ</t>
    </rPh>
    <rPh sb="14" eb="16">
      <t>ナイヨウ</t>
    </rPh>
    <rPh sb="17" eb="19">
      <t>ヘンカ</t>
    </rPh>
    <rPh sb="24" eb="26">
      <t>ヘンコウ</t>
    </rPh>
    <rPh sb="28" eb="30">
      <t>バアイ</t>
    </rPh>
    <rPh sb="32" eb="34">
      <t>ヒョウジ</t>
    </rPh>
    <rPh sb="34" eb="36">
      <t>ナイヨウ</t>
    </rPh>
    <rPh sb="49" eb="51">
      <t>キサイ</t>
    </rPh>
    <phoneticPr fontId="4"/>
  </si>
  <si>
    <t>広告物のいずれにも表示されていない内容は、入力しないでください。</t>
    <rPh sb="0" eb="2">
      <t>コウコク</t>
    </rPh>
    <rPh sb="2" eb="3">
      <t>ブツ</t>
    </rPh>
    <rPh sb="9" eb="11">
      <t>ヒョウジ</t>
    </rPh>
    <rPh sb="17" eb="19">
      <t>ナイヨウ</t>
    </rPh>
    <rPh sb="21" eb="23">
      <t>ニュウリョク</t>
    </rPh>
    <phoneticPr fontId="4"/>
  </si>
  <si>
    <t>現在許可中の許可書に記載された表示内容を、そのまま入力してください。</t>
    <rPh sb="0" eb="2">
      <t>ゲンザイ</t>
    </rPh>
    <rPh sb="2" eb="4">
      <t>キョカ</t>
    </rPh>
    <rPh sb="4" eb="5">
      <t>チュウ</t>
    </rPh>
    <rPh sb="6" eb="9">
      <t>キョカショ</t>
    </rPh>
    <rPh sb="10" eb="12">
      <t>キサイ</t>
    </rPh>
    <rPh sb="15" eb="17">
      <t>ヒョウジ</t>
    </rPh>
    <rPh sb="17" eb="19">
      <t>ナイヨウ</t>
    </rPh>
    <rPh sb="25" eb="27">
      <t>ニュウリョク</t>
    </rPh>
    <phoneticPr fontId="4"/>
  </si>
  <si>
    <r>
      <rPr>
        <b/>
        <sz val="11"/>
        <color rgb="FF000080"/>
        <rFont val="BIZ UDPゴシック"/>
        <family val="3"/>
        <charset val="128"/>
      </rPr>
      <t>一部除却(撤去)する広告物も入力が必要です。必ず</t>
    </r>
    <r>
      <rPr>
        <b/>
        <sz val="11"/>
        <color rgb="FFFF0000"/>
        <rFont val="BIZ UDPゴシック"/>
        <family val="3"/>
        <charset val="128"/>
      </rPr>
      <t>「広告物の種類」と「変更理由」欄には入力</t>
    </r>
    <r>
      <rPr>
        <b/>
        <sz val="11"/>
        <color rgb="FF000080"/>
        <rFont val="BIZ UDPゴシック"/>
        <family val="3"/>
        <charset val="128"/>
      </rPr>
      <t>してください。</t>
    </r>
    <rPh sb="14" eb="16">
      <t>ニュウリョク</t>
    </rPh>
    <rPh sb="17" eb="19">
      <t>ヒツヨウ</t>
    </rPh>
    <rPh sb="22" eb="23">
      <t>カナラ</t>
    </rPh>
    <rPh sb="25" eb="27">
      <t>コウコク</t>
    </rPh>
    <rPh sb="27" eb="28">
      <t>ブツ</t>
    </rPh>
    <rPh sb="29" eb="31">
      <t>シュルイ</t>
    </rPh>
    <rPh sb="34" eb="36">
      <t>ヘンコウ</t>
    </rPh>
    <rPh sb="36" eb="38">
      <t>リユウ</t>
    </rPh>
    <rPh sb="39" eb="40">
      <t>ラン</t>
    </rPh>
    <rPh sb="42" eb="44">
      <t>ニュウリョク</t>
    </rPh>
    <phoneticPr fontId="4"/>
  </si>
  <si>
    <t>一部除却(撤去)する広告物の番号は、空欄にしてください。</t>
    <rPh sb="0" eb="2">
      <t>イチブ</t>
    </rPh>
    <rPh sb="2" eb="4">
      <t>ジョキャク</t>
    </rPh>
    <rPh sb="5" eb="7">
      <t>テッキョ</t>
    </rPh>
    <rPh sb="10" eb="12">
      <t>コウコク</t>
    </rPh>
    <rPh sb="12" eb="13">
      <t>ブツ</t>
    </rPh>
    <rPh sb="14" eb="16">
      <t>バンゴウ</t>
    </rPh>
    <rPh sb="18" eb="20">
      <t>クウラン</t>
    </rPh>
    <phoneticPr fontId="4"/>
  </si>
  <si>
    <r>
      <t>広告物の種類のうち、許可期間が30日以内となっている貼り紙等・立看板等・</t>
    </r>
    <r>
      <rPr>
        <b/>
        <sz val="10"/>
        <color rgb="FFFF0000"/>
        <rFont val="BIZ UDPゴシック"/>
        <family val="3"/>
        <charset val="128"/>
      </rPr>
      <t>広告幕・広告旗・アドバルーンは、許可期間3年以内の広告物と混在して申請できません</t>
    </r>
    <r>
      <rPr>
        <sz val="10"/>
        <color rgb="FF24292E"/>
        <rFont val="BIZ UDPゴシック"/>
        <family val="3"/>
        <charset val="128"/>
      </rPr>
      <t>ので、別に申請が必要です。</t>
    </r>
    <rPh sb="0" eb="2">
      <t>コウコク</t>
    </rPh>
    <rPh sb="2" eb="3">
      <t>ブツ</t>
    </rPh>
    <rPh sb="4" eb="6">
      <t>シュルイ</t>
    </rPh>
    <rPh sb="26" eb="27">
      <t>ハ</t>
    </rPh>
    <rPh sb="28" eb="30">
      <t>ガミトウ</t>
    </rPh>
    <rPh sb="31" eb="32">
      <t>タ</t>
    </rPh>
    <rPh sb="32" eb="34">
      <t>カンバン</t>
    </rPh>
    <rPh sb="34" eb="35">
      <t>トウ</t>
    </rPh>
    <rPh sb="36" eb="38">
      <t>コウコク</t>
    </rPh>
    <rPh sb="38" eb="39">
      <t>マク</t>
    </rPh>
    <rPh sb="40" eb="42">
      <t>コウコク</t>
    </rPh>
    <rPh sb="42" eb="43">
      <t>ハタ</t>
    </rPh>
    <rPh sb="52" eb="54">
      <t>キョカ</t>
    </rPh>
    <rPh sb="54" eb="56">
      <t>キカン</t>
    </rPh>
    <rPh sb="57" eb="58">
      <t>ネン</t>
    </rPh>
    <rPh sb="58" eb="60">
      <t>イナイ</t>
    </rPh>
    <rPh sb="61" eb="63">
      <t>コウコク</t>
    </rPh>
    <rPh sb="63" eb="64">
      <t>ブツ</t>
    </rPh>
    <rPh sb="65" eb="67">
      <t>コンザイ</t>
    </rPh>
    <rPh sb="69" eb="71">
      <t>シンセイ</t>
    </rPh>
    <rPh sb="79" eb="80">
      <t>ベツ</t>
    </rPh>
    <rPh sb="81" eb="83">
      <t>シンセイ</t>
    </rPh>
    <rPh sb="84" eb="86">
      <t>ヒツヨウ</t>
    </rPh>
    <phoneticPr fontId="4"/>
  </si>
  <si>
    <t>一部除却（撤去）する広告物は、「縦」「横」「面数」欄を空欄にしてください。</t>
    <rPh sb="0" eb="2">
      <t>イチブ</t>
    </rPh>
    <rPh sb="2" eb="4">
      <t>ジョキャク</t>
    </rPh>
    <rPh sb="5" eb="7">
      <t>テッキョ</t>
    </rPh>
    <rPh sb="25" eb="26">
      <t>ラン</t>
    </rPh>
    <rPh sb="27" eb="29">
      <t>クウラン</t>
    </rPh>
    <phoneticPr fontId="4"/>
  </si>
  <si>
    <r>
      <rPr>
        <sz val="10"/>
        <color rgb="FF000080"/>
        <rFont val="BIZ UDPゴシック"/>
        <family val="3"/>
        <charset val="128"/>
      </rPr>
      <t>「個数」と「面数」は異なります。一つの広告物に</t>
    </r>
    <r>
      <rPr>
        <b/>
        <sz val="10"/>
        <color rgb="FFFF0000"/>
        <rFont val="BIZ UDPゴシック"/>
        <family val="3"/>
        <charset val="128"/>
      </rPr>
      <t>複数の表示面がある場合が「面数」</t>
    </r>
    <r>
      <rPr>
        <sz val="10"/>
        <color rgb="FF000080"/>
        <rFont val="BIZ UDPゴシック"/>
        <family val="3"/>
        <charset val="128"/>
      </rPr>
      <t>で、</t>
    </r>
    <r>
      <rPr>
        <b/>
        <sz val="10"/>
        <color rgb="FFFF0000"/>
        <rFont val="BIZ UDPゴシック"/>
        <family val="3"/>
        <charset val="128"/>
      </rPr>
      <t>複数の場所に表示される場合が「個数」</t>
    </r>
    <r>
      <rPr>
        <sz val="10"/>
        <color rgb="FF000080"/>
        <rFont val="BIZ UDPゴシック"/>
        <family val="3"/>
        <charset val="128"/>
      </rPr>
      <t>です。</t>
    </r>
    <rPh sb="1" eb="3">
      <t>コスウ</t>
    </rPh>
    <rPh sb="6" eb="7">
      <t>メン</t>
    </rPh>
    <rPh sb="7" eb="8">
      <t>スウ</t>
    </rPh>
    <rPh sb="10" eb="11">
      <t>コト</t>
    </rPh>
    <rPh sb="16" eb="17">
      <t>ヒト</t>
    </rPh>
    <rPh sb="19" eb="21">
      <t>コウコク</t>
    </rPh>
    <rPh sb="21" eb="22">
      <t>ブツ</t>
    </rPh>
    <rPh sb="23" eb="25">
      <t>フクスウ</t>
    </rPh>
    <rPh sb="26" eb="28">
      <t>ヒョウジ</t>
    </rPh>
    <rPh sb="28" eb="29">
      <t>メン</t>
    </rPh>
    <rPh sb="32" eb="34">
      <t>バアイ</t>
    </rPh>
    <rPh sb="36" eb="37">
      <t>メン</t>
    </rPh>
    <rPh sb="37" eb="38">
      <t>スウ</t>
    </rPh>
    <rPh sb="41" eb="43">
      <t>フクスウ</t>
    </rPh>
    <rPh sb="44" eb="46">
      <t>バショ</t>
    </rPh>
    <rPh sb="47" eb="49">
      <t>ヒョウジ</t>
    </rPh>
    <rPh sb="52" eb="54">
      <t>バアイ</t>
    </rPh>
    <rPh sb="56" eb="58">
      <t>コスウ</t>
    </rPh>
    <phoneticPr fontId="4"/>
  </si>
  <si>
    <t>一部除却（撤去）する広告物は、「個数」欄を空欄にしてください。</t>
    <rPh sb="0" eb="2">
      <t>イチブ</t>
    </rPh>
    <rPh sb="2" eb="4">
      <t>ジョキャク</t>
    </rPh>
    <rPh sb="5" eb="7">
      <t>テッキョ</t>
    </rPh>
    <rPh sb="16" eb="18">
      <t>コスウ</t>
    </rPh>
    <rPh sb="19" eb="20">
      <t>ラン</t>
    </rPh>
    <rPh sb="21" eb="23">
      <t>クウラン</t>
    </rPh>
    <phoneticPr fontId="4"/>
  </si>
  <si>
    <t>駐車場の東西のフェンスに、駐車場利用案内が2か所、免責表示が2か所の計４か所に縦0.600m×横0.900mで表示されている場合</t>
    <rPh sb="0" eb="3">
      <t>チュウシャジョウ</t>
    </rPh>
    <rPh sb="4" eb="6">
      <t>トウザイ</t>
    </rPh>
    <rPh sb="13" eb="16">
      <t>チュウシャジョウ</t>
    </rPh>
    <rPh sb="16" eb="18">
      <t>リヨウ</t>
    </rPh>
    <rPh sb="18" eb="20">
      <t>アンナイ</t>
    </rPh>
    <rPh sb="23" eb="24">
      <t>ショ</t>
    </rPh>
    <rPh sb="25" eb="27">
      <t>メンセキ</t>
    </rPh>
    <rPh sb="27" eb="29">
      <t>ヒョウジ</t>
    </rPh>
    <rPh sb="32" eb="33">
      <t>ショ</t>
    </rPh>
    <rPh sb="34" eb="35">
      <t>ケイ</t>
    </rPh>
    <rPh sb="37" eb="38">
      <t>ショ</t>
    </rPh>
    <rPh sb="39" eb="40">
      <t>タテ</t>
    </rPh>
    <rPh sb="47" eb="48">
      <t>ヨコ</t>
    </rPh>
    <rPh sb="55" eb="57">
      <t>ヒョウジ</t>
    </rPh>
    <rPh sb="62" eb="64">
      <t>バアイ</t>
    </rPh>
    <phoneticPr fontId="4"/>
  </si>
  <si>
    <t>屋外広告物の設置工事を行えるのは、熊本市に屋外広告業の登録又は特例屋外広告業の届出をした者に限ります。</t>
    <rPh sb="6" eb="8">
      <t>セッチ</t>
    </rPh>
    <rPh sb="8" eb="10">
      <t>コウジ</t>
    </rPh>
    <rPh sb="11" eb="12">
      <t>オコナ</t>
    </rPh>
    <rPh sb="21" eb="23">
      <t>オクガイ</t>
    </rPh>
    <rPh sb="23" eb="25">
      <t>コウコク</t>
    </rPh>
    <rPh sb="25" eb="26">
      <t>ギョウ</t>
    </rPh>
    <rPh sb="27" eb="29">
      <t>トウロク</t>
    </rPh>
    <rPh sb="29" eb="30">
      <t>マタ</t>
    </rPh>
    <rPh sb="44" eb="45">
      <t>モノ</t>
    </rPh>
    <rPh sb="46" eb="47">
      <t>カギ</t>
    </rPh>
    <phoneticPr fontId="4"/>
  </si>
  <si>
    <t>熊本市屋外広告業の登録 または 熊本市特例屋外広告業届出の年月日・番号欄は、最新の届出済証または登録証に記載のとおり入力してください。</t>
    <rPh sb="27" eb="28">
      <t>デ</t>
    </rPh>
    <rPh sb="35" eb="36">
      <t>ラン</t>
    </rPh>
    <rPh sb="38" eb="40">
      <t>サイシン</t>
    </rPh>
    <rPh sb="52" eb="54">
      <t>キサイ</t>
    </rPh>
    <rPh sb="58" eb="60">
      <t>ニュウリョク</t>
    </rPh>
    <phoneticPr fontId="4"/>
  </si>
  <si>
    <r>
      <t>「安全点検結果報告書」、「点検者資格証」の写しの添付が必要な場合について</t>
    </r>
    <r>
      <rPr>
        <b/>
        <sz val="11"/>
        <color rgb="FFC00000"/>
        <rFont val="BIZ UDPゴシック"/>
        <family val="3"/>
        <charset val="128"/>
      </rPr>
      <t>(A列 46行)</t>
    </r>
    <rPh sb="1" eb="3">
      <t>アンゼン</t>
    </rPh>
    <rPh sb="3" eb="5">
      <t>テンケン</t>
    </rPh>
    <rPh sb="5" eb="7">
      <t>ケッカ</t>
    </rPh>
    <rPh sb="7" eb="10">
      <t>ホウコクショ</t>
    </rPh>
    <rPh sb="13" eb="15">
      <t>テンケン</t>
    </rPh>
    <rPh sb="15" eb="16">
      <t>シャ</t>
    </rPh>
    <rPh sb="16" eb="18">
      <t>シカク</t>
    </rPh>
    <rPh sb="18" eb="19">
      <t>ショウ</t>
    </rPh>
    <rPh sb="21" eb="22">
      <t>ウツ</t>
    </rPh>
    <rPh sb="24" eb="26">
      <t>テンプ</t>
    </rPh>
    <rPh sb="27" eb="29">
      <t>ヒツヨウ</t>
    </rPh>
    <rPh sb="30" eb="32">
      <t>バアイ</t>
    </rPh>
    <phoneticPr fontId="4"/>
  </si>
  <si>
    <t>資格証の写しは、記載されている氏名と、有効期限があるものはその確認ができるものを添付してください。</t>
    <rPh sb="0" eb="2">
      <t>シカク</t>
    </rPh>
    <rPh sb="2" eb="3">
      <t>ショウ</t>
    </rPh>
    <rPh sb="4" eb="5">
      <t>ウツ</t>
    </rPh>
    <rPh sb="8" eb="10">
      <t>キサイ</t>
    </rPh>
    <rPh sb="15" eb="17">
      <t>シメイ</t>
    </rPh>
    <rPh sb="40" eb="42">
      <t>テンプ</t>
    </rPh>
    <phoneticPr fontId="4"/>
  </si>
  <si>
    <r>
      <t>広告物の</t>
    </r>
    <r>
      <rPr>
        <b/>
        <sz val="10"/>
        <color rgb="FFFF0000"/>
        <rFont val="BIZ UDPゴシック"/>
        <family val="3"/>
        <charset val="128"/>
      </rPr>
      <t>表示内容が確認・判読できる距離から</t>
    </r>
    <r>
      <rPr>
        <sz val="10"/>
        <color theme="1"/>
        <rFont val="BIZ UDPゴシック"/>
        <family val="3"/>
        <charset val="128"/>
      </rPr>
      <t>、できる限り全体が大きく画角に収まるように撮影した写真を添付してください。</t>
    </r>
    <rPh sb="4" eb="6">
      <t>ヒョウジ</t>
    </rPh>
    <rPh sb="6" eb="8">
      <t>ナイヨウ</t>
    </rPh>
    <rPh sb="9" eb="11">
      <t>カクニン</t>
    </rPh>
    <rPh sb="12" eb="14">
      <t>ハンドク</t>
    </rPh>
    <rPh sb="17" eb="19">
      <t>キョリ</t>
    </rPh>
    <rPh sb="25" eb="26">
      <t>カギ</t>
    </rPh>
    <rPh sb="27" eb="29">
      <t>ゼンタイ</t>
    </rPh>
    <rPh sb="30" eb="31">
      <t>オオ</t>
    </rPh>
    <rPh sb="33" eb="34">
      <t>ガ</t>
    </rPh>
    <rPh sb="34" eb="35">
      <t>カク</t>
    </rPh>
    <rPh sb="36" eb="37">
      <t>オサ</t>
    </rPh>
    <rPh sb="42" eb="44">
      <t>サツエイ</t>
    </rPh>
    <rPh sb="46" eb="48">
      <t>シャシン</t>
    </rPh>
    <rPh sb="49" eb="51">
      <t>テンプ</t>
    </rPh>
    <phoneticPr fontId="4"/>
  </si>
  <si>
    <t>点検の結果異常があった場合は、異常があった個所の補修前と補修後を比較できる写真を添付してください。</t>
    <rPh sb="28" eb="30">
      <t>ホシュウ</t>
    </rPh>
    <rPh sb="32" eb="34">
      <t>ヒカク</t>
    </rPh>
    <rPh sb="37" eb="39">
      <t>シャシン</t>
    </rPh>
    <rPh sb="40" eb="42">
      <t>テンプ</t>
    </rPh>
    <phoneticPr fontId="4"/>
  </si>
  <si>
    <t>個数が複数ある広告物は、表示されている個数分すべてを撮影した写真を添付してください。</t>
    <rPh sb="0" eb="2">
      <t>コスウ</t>
    </rPh>
    <rPh sb="3" eb="5">
      <t>フクスウ</t>
    </rPh>
    <rPh sb="7" eb="9">
      <t>コウコク</t>
    </rPh>
    <rPh sb="9" eb="10">
      <t>ブツ</t>
    </rPh>
    <rPh sb="12" eb="14">
      <t>ヒョウジ</t>
    </rPh>
    <rPh sb="19" eb="21">
      <t>コスウ</t>
    </rPh>
    <rPh sb="21" eb="22">
      <t>ブン</t>
    </rPh>
    <rPh sb="26" eb="28">
      <t>サツエイ</t>
    </rPh>
    <rPh sb="30" eb="32">
      <t>シャシン</t>
    </rPh>
    <rPh sb="33" eb="35">
      <t>テンプ</t>
    </rPh>
    <phoneticPr fontId="4"/>
  </si>
  <si>
    <t>表示面が複数ある広告物は、すべての表示面が分かる写真を添付してください。</t>
    <rPh sb="0" eb="2">
      <t>ヒョウジ</t>
    </rPh>
    <rPh sb="2" eb="3">
      <t>メン</t>
    </rPh>
    <rPh sb="4" eb="6">
      <t>フクスウ</t>
    </rPh>
    <rPh sb="8" eb="10">
      <t>コウコク</t>
    </rPh>
    <rPh sb="10" eb="11">
      <t>ブツ</t>
    </rPh>
    <rPh sb="17" eb="19">
      <t>ヒョウジ</t>
    </rPh>
    <rPh sb="19" eb="20">
      <t>メン</t>
    </rPh>
    <rPh sb="21" eb="22">
      <t>ワ</t>
    </rPh>
    <rPh sb="24" eb="26">
      <t>シャシン</t>
    </rPh>
    <rPh sb="27" eb="29">
      <t>テンプ</t>
    </rPh>
    <phoneticPr fontId="4"/>
  </si>
  <si>
    <r>
      <t>建築物に付随する広告物で建築物の軒の高さが５ｍを超える、又は１面の表示面積が15㎡を超えるものを</t>
    </r>
    <r>
      <rPr>
        <b/>
        <sz val="10"/>
        <color rgb="FFFF0000"/>
        <rFont val="BIZ UDPゴシック"/>
        <family val="3"/>
        <charset val="128"/>
      </rPr>
      <t>追加・変更する場合</t>
    </r>
    <rPh sb="0" eb="3">
      <t>ケンチクブツ</t>
    </rPh>
    <rPh sb="4" eb="6">
      <t>フズイ</t>
    </rPh>
    <rPh sb="8" eb="11">
      <t>コウコクブツ</t>
    </rPh>
    <rPh sb="12" eb="15">
      <t>ケンチクブツ</t>
    </rPh>
    <rPh sb="16" eb="17">
      <t>ノキ</t>
    </rPh>
    <rPh sb="18" eb="19">
      <t>タカ</t>
    </rPh>
    <rPh sb="24" eb="25">
      <t>コ</t>
    </rPh>
    <rPh sb="28" eb="29">
      <t>マタ</t>
    </rPh>
    <rPh sb="31" eb="32">
      <t>メン</t>
    </rPh>
    <rPh sb="33" eb="35">
      <t>ヒョウジ</t>
    </rPh>
    <rPh sb="35" eb="37">
      <t>メンセキ</t>
    </rPh>
    <rPh sb="42" eb="43">
      <t>コ</t>
    </rPh>
    <phoneticPr fontId="4"/>
  </si>
  <si>
    <t>特定施設届出地区内、熊本空港周辺景観形成地区に該当する場所の広告物の場合</t>
    <rPh sb="0" eb="2">
      <t>トクテイ</t>
    </rPh>
    <rPh sb="2" eb="4">
      <t>シセツ</t>
    </rPh>
    <rPh sb="4" eb="6">
      <t>トドケデ</t>
    </rPh>
    <rPh sb="6" eb="8">
      <t>チク</t>
    </rPh>
    <rPh sb="8" eb="9">
      <t>ナイ</t>
    </rPh>
    <rPh sb="10" eb="12">
      <t>クマモト</t>
    </rPh>
    <rPh sb="12" eb="14">
      <t>クウコウ</t>
    </rPh>
    <rPh sb="14" eb="16">
      <t>シュウヘン</t>
    </rPh>
    <rPh sb="16" eb="18">
      <t>ケイカン</t>
    </rPh>
    <rPh sb="18" eb="20">
      <t>ケイセイ</t>
    </rPh>
    <rPh sb="20" eb="22">
      <t>チク</t>
    </rPh>
    <rPh sb="23" eb="25">
      <t>ガイトウ</t>
    </rPh>
    <rPh sb="27" eb="29">
      <t>バショ</t>
    </rPh>
    <rPh sb="30" eb="32">
      <t>コウコク</t>
    </rPh>
    <rPh sb="32" eb="33">
      <t>ブツ</t>
    </rPh>
    <rPh sb="34" eb="36">
      <t>バアイ</t>
    </rPh>
    <phoneticPr fontId="4"/>
  </si>
  <si>
    <r>
      <rPr>
        <sz val="10"/>
        <color rgb="FF000080"/>
        <rFont val="BIZ UDPゴシック"/>
        <family val="3"/>
        <charset val="128"/>
      </rPr>
      <t>熊本市地図情報サービス「屋外広告物規制地域区分」では、6つの地域が色分け表示されますが、</t>
    </r>
    <r>
      <rPr>
        <sz val="10"/>
        <color rgb="FFFF0000"/>
        <rFont val="BIZ UDPゴシック"/>
        <family val="3"/>
        <charset val="128"/>
      </rPr>
      <t>無色の部分は第二種許可地域です。規制のない地域ではありません</t>
    </r>
    <r>
      <rPr>
        <sz val="10"/>
        <color rgb="FF000080"/>
        <rFont val="BIZ UDPゴシック"/>
        <family val="3"/>
        <charset val="128"/>
      </rPr>
      <t>ので、ご注意ください。</t>
    </r>
    <phoneticPr fontId="4"/>
  </si>
  <si>
    <t>自己の管理する土地または物件に、管理上必要な表示（表示例：管理地○○会社／○○会社所有地／立入禁止）をするもの。</t>
    <phoneticPr fontId="4"/>
  </si>
  <si>
    <t>縦と横に寸法をそのまま入力し、面数は面の数を入力してください。</t>
    <rPh sb="15" eb="17">
      <t>メンスウ</t>
    </rPh>
    <rPh sb="18" eb="19">
      <t>メン</t>
    </rPh>
    <rPh sb="20" eb="21">
      <t>カズ</t>
    </rPh>
    <rPh sb="22" eb="24">
      <t>ニュウリョク</t>
    </rPh>
    <phoneticPr fontId="4"/>
  </si>
  <si>
    <r>
      <t>セル右端▼をクリックして</t>
    </r>
    <r>
      <rPr>
        <b/>
        <sz val="10"/>
        <color rgb="FFFF0000"/>
        <rFont val="BIZ UDPゴシック"/>
        <family val="3"/>
        <charset val="128"/>
      </rPr>
      <t>「+」</t>
    </r>
    <r>
      <rPr>
        <sz val="10"/>
        <rFont val="BIZ UDPゴシック"/>
        <family val="3"/>
        <charset val="128"/>
      </rPr>
      <t>を入力すると、次の行に入力する表示面の面積が合算され</t>
    </r>
    <r>
      <rPr>
        <b/>
        <sz val="10"/>
        <rFont val="BIZ UDPゴシック"/>
        <family val="3"/>
        <charset val="128"/>
      </rPr>
      <t>ます。</t>
    </r>
    <rPh sb="2" eb="4">
      <t>ウタン</t>
    </rPh>
    <rPh sb="16" eb="18">
      <t>ニュウリョク</t>
    </rPh>
    <rPh sb="37" eb="39">
      <t>ガッサン</t>
    </rPh>
    <phoneticPr fontId="4"/>
  </si>
  <si>
    <r>
      <t>屋外広告物等安全点検結果報告書は、熊本市公式サイトの「屋外広告物様式集」からダウンロードしてください。</t>
    </r>
    <r>
      <rPr>
        <sz val="9"/>
        <color rgb="FF00B0F0"/>
        <rFont val="BIZ UDPゴシック"/>
        <family val="3"/>
        <charset val="128"/>
      </rPr>
      <t>(要・インターネット接続)</t>
    </r>
    <rPh sb="0" eb="2">
      <t>オクガイ</t>
    </rPh>
    <rPh sb="2" eb="4">
      <t>コウコク</t>
    </rPh>
    <rPh sb="4" eb="5">
      <t>ブツ</t>
    </rPh>
    <rPh sb="5" eb="6">
      <t>トウ</t>
    </rPh>
    <rPh sb="6" eb="8">
      <t>アンゼン</t>
    </rPh>
    <rPh sb="8" eb="10">
      <t>テンケン</t>
    </rPh>
    <rPh sb="10" eb="12">
      <t>ケッカ</t>
    </rPh>
    <rPh sb="12" eb="15">
      <t>ホウコクショ</t>
    </rPh>
    <rPh sb="17" eb="20">
      <t>クマモトシ</t>
    </rPh>
    <rPh sb="20" eb="22">
      <t>コウシキ</t>
    </rPh>
    <rPh sb="27" eb="29">
      <t>オクガイ</t>
    </rPh>
    <rPh sb="29" eb="31">
      <t>コウコク</t>
    </rPh>
    <rPh sb="31" eb="32">
      <t>ブツ</t>
    </rPh>
    <rPh sb="32" eb="34">
      <t>ヨウシキ</t>
    </rPh>
    <rPh sb="34" eb="35">
      <t>シュウ</t>
    </rPh>
    <phoneticPr fontId="4"/>
  </si>
  <si>
    <r>
      <t>新たな屋外広告物を追加・申請する前に、</t>
    </r>
    <r>
      <rPr>
        <sz val="11"/>
        <color rgb="FFFF0000"/>
        <rFont val="BIZ UDPゴシック"/>
        <family val="3"/>
        <charset val="128"/>
      </rPr>
      <t>「熊本市屋外広告物ガイドライン」</t>
    </r>
    <r>
      <rPr>
        <sz val="11"/>
        <color theme="1"/>
        <rFont val="BIZ UDPゴシック"/>
        <family val="3"/>
        <charset val="128"/>
      </rPr>
      <t>をご確認ください。</t>
    </r>
    <rPh sb="0" eb="1">
      <t>アラ</t>
    </rPh>
    <rPh sb="3" eb="5">
      <t>オクガイ</t>
    </rPh>
    <rPh sb="5" eb="7">
      <t>コウコク</t>
    </rPh>
    <rPh sb="7" eb="8">
      <t>ブツ</t>
    </rPh>
    <rPh sb="9" eb="11">
      <t>ツイカ</t>
    </rPh>
    <rPh sb="12" eb="14">
      <t>シンセイ</t>
    </rPh>
    <rPh sb="16" eb="17">
      <t>マエ</t>
    </rPh>
    <rPh sb="20" eb="23">
      <t>クマモトシ</t>
    </rPh>
    <rPh sb="37" eb="39">
      <t>カクニン</t>
    </rPh>
    <phoneticPr fontId="4"/>
  </si>
  <si>
    <t>熊本市地図情報サービスの「屋外広告物規制」で、「住所・地番」から規制地域区分を調べることができます。</t>
    <rPh sb="24" eb="26">
      <t>ジュウショ</t>
    </rPh>
    <rPh sb="27" eb="29">
      <t>チバン</t>
    </rPh>
    <rPh sb="32" eb="34">
      <t>キセイ</t>
    </rPh>
    <rPh sb="34" eb="36">
      <t>チイキ</t>
    </rPh>
    <rPh sb="36" eb="38">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</si>
</sst>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000_);[Red]\(0.0000\)"/>
    <numFmt numFmtId="178" formatCode="[$]ggg\ e\ &quot;年&quot;\ m\ &quot;月&quot;\ d\ &quot;日&quot;;@" x16r2:formatCode16="[$-ja-JP-x-gannen]ggg\ e\ &quot;年&quot;\ m\ &quot;月&quot;\ d\ &quot;日&quot;;@"/>
    <numFmt numFmtId="179" formatCode="[&lt;=999]000;[&lt;=9999]000\-00;000\-0000"/>
    <numFmt numFmtId="180" formatCode="0.00_);[Red]\(0.00\)"/>
    <numFmt numFmtId="181" formatCode="0.00000_);[Red]\(0.00000\)"/>
    <numFmt numFmtId="182" formatCode="&quot;～&quot;\ 0.0_);[Red]\(0.0\)"/>
    <numFmt numFmtId="183" formatCode="&quot;～&quot;\ 0_);[Red]\(0.0\)"/>
    <numFmt numFmtId="184" formatCode="0.00\ &quot;㎡&quot;"/>
    <numFmt numFmtId="185" formatCode="&quot;¥&quot;#,##0_);[Red]\(&quot;¥&quot;#,##0\)"/>
  </numFmts>
  <fonts count="99">
    <font>
      <sz val="11"/>
      <color theme="1"/>
      <name val="BIZ UDPゴシック"/>
      <family val="2"/>
      <charset val="128"/>
    </font>
    <font>
      <sz val="11"/>
      <color theme="1"/>
      <name val="BIZ UDPゴシック"/>
      <family val="2"/>
      <charset val="128"/>
    </font>
    <font>
      <sz val="11"/>
      <color rgb="FFFF0000"/>
      <name val="BIZ UDPゴシック"/>
      <family val="2"/>
      <charset val="128"/>
    </font>
    <font>
      <sz val="9"/>
      <color rgb="FF000000"/>
      <name val="Meiryo UI"/>
      <family val="3"/>
      <charset val="128"/>
    </font>
    <font>
      <sz val="6"/>
      <name val="BIZ UDPゴシック"/>
      <family val="2"/>
      <charset val="128"/>
    </font>
    <font>
      <sz val="11"/>
      <color theme="1"/>
      <name val="BIZ UDPゴシック"/>
      <family val="3"/>
      <charset val="128"/>
    </font>
    <font>
      <b/>
      <sz val="14"/>
      <color theme="1"/>
      <name val="HG丸ｺﾞｼｯｸB"/>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6"/>
      <name val="游ゴシック"/>
      <family val="2"/>
      <charset val="128"/>
      <scheme val="minor"/>
    </font>
    <font>
      <sz val="11"/>
      <color theme="1"/>
      <name val="Times New Roman"/>
      <family val="1"/>
    </font>
    <font>
      <sz val="12"/>
      <color theme="1"/>
      <name val="Times New Roman"/>
      <family val="1"/>
    </font>
    <font>
      <sz val="8"/>
      <color theme="1"/>
      <name val="BIZ UDPゴシック"/>
      <family val="3"/>
      <charset val="128"/>
    </font>
    <font>
      <sz val="8"/>
      <color theme="1"/>
      <name val="BIZ UDPゴシック"/>
      <family val="2"/>
      <charset val="128"/>
    </font>
    <font>
      <b/>
      <sz val="9"/>
      <color indexed="81"/>
      <name val="MS P ゴシック"/>
      <family val="3"/>
      <charset val="128"/>
    </font>
    <font>
      <sz val="9"/>
      <color indexed="81"/>
      <name val="MS P ゴシック"/>
      <family val="3"/>
      <charset val="128"/>
    </font>
    <font>
      <sz val="9"/>
      <color theme="0"/>
      <name val="BIZ UDP明朝 Medium"/>
      <family val="1"/>
      <charset val="128"/>
    </font>
    <font>
      <sz val="6"/>
      <color theme="1"/>
      <name val="BIZ UDPゴシック"/>
      <family val="3"/>
      <charset val="128"/>
    </font>
    <font>
      <b/>
      <sz val="10"/>
      <color theme="1"/>
      <name val="BIZ UDPゴシック"/>
      <family val="3"/>
      <charset val="128"/>
    </font>
    <font>
      <sz val="11"/>
      <name val="BIZ UDPゴシック"/>
      <family val="3"/>
      <charset val="128"/>
    </font>
    <font>
      <b/>
      <sz val="11"/>
      <name val="BIZ UDPゴシック"/>
      <family val="3"/>
      <charset val="128"/>
    </font>
    <font>
      <b/>
      <sz val="7"/>
      <color rgb="FF000000"/>
      <name val="BIZ UDPゴシック"/>
      <family val="3"/>
      <charset val="128"/>
    </font>
    <font>
      <sz val="10"/>
      <color rgb="FFD00000"/>
      <name val="BIZ UDPゴシック"/>
      <family val="3"/>
      <charset val="128"/>
    </font>
    <font>
      <b/>
      <sz val="11"/>
      <color theme="1"/>
      <name val="BIZ UDPゴシック"/>
      <family val="3"/>
      <charset val="128"/>
    </font>
    <font>
      <sz val="10"/>
      <color rgb="FFFF0000"/>
      <name val="BIZ UDPゴシック"/>
      <family val="3"/>
      <charset val="128"/>
    </font>
    <font>
      <b/>
      <sz val="10"/>
      <color rgb="FFFF0000"/>
      <name val="BIZ UDPゴシック"/>
      <family val="3"/>
      <charset val="128"/>
    </font>
    <font>
      <sz val="10"/>
      <name val="BIZ UDPゴシック"/>
      <family val="3"/>
      <charset val="128"/>
    </font>
    <font>
      <b/>
      <sz val="11"/>
      <color rgb="FFC00000"/>
      <name val="BIZ UDPゴシック"/>
      <family val="3"/>
      <charset val="128"/>
    </font>
    <font>
      <b/>
      <sz val="10"/>
      <name val="BIZ UDPゴシック"/>
      <family val="3"/>
      <charset val="128"/>
    </font>
    <font>
      <sz val="10"/>
      <color rgb="FFC00000"/>
      <name val="BIZ UDPゴシック"/>
      <family val="2"/>
      <charset val="128"/>
    </font>
    <font>
      <sz val="10"/>
      <color rgb="FF24292E"/>
      <name val="BIZ UDPゴシック"/>
      <family val="3"/>
      <charset val="128"/>
    </font>
    <font>
      <b/>
      <sz val="10"/>
      <color rgb="FF000000"/>
      <name val="BIZ UDPゴシック"/>
      <family val="3"/>
      <charset val="128"/>
    </font>
    <font>
      <sz val="10"/>
      <color rgb="FF000080"/>
      <name val="BIZ UDPゴシック"/>
      <family val="3"/>
      <charset val="128"/>
    </font>
    <font>
      <b/>
      <sz val="9"/>
      <color rgb="FF24292E"/>
      <name val="BIZ UDPゴシック"/>
      <family val="3"/>
      <charset val="128"/>
    </font>
    <font>
      <b/>
      <sz val="10"/>
      <color rgb="FF24292E"/>
      <name val="BIZ UDPゴシック"/>
      <family val="3"/>
      <charset val="128"/>
    </font>
    <font>
      <b/>
      <sz val="9"/>
      <color rgb="FF000000"/>
      <name val="BIZ UDPゴシック"/>
      <family val="3"/>
      <charset val="128"/>
    </font>
    <font>
      <sz val="10"/>
      <color rgb="FF000000"/>
      <name val="BIZ UDPゴシック"/>
      <family val="3"/>
      <charset val="128"/>
    </font>
    <font>
      <sz val="9"/>
      <color rgb="FF24292E"/>
      <name val="BIZ UDPゴシック"/>
      <family val="3"/>
      <charset val="128"/>
    </font>
    <font>
      <sz val="11"/>
      <color rgb="FFC00000"/>
      <name val="BIZ UDPゴシック"/>
      <family val="3"/>
      <charset val="128"/>
    </font>
    <font>
      <b/>
      <sz val="11"/>
      <color rgb="FF24292E"/>
      <name val="BIZ UDPゴシック"/>
      <family val="3"/>
      <charset val="128"/>
    </font>
    <font>
      <sz val="9"/>
      <name val="BIZ UDPゴシック"/>
      <family val="3"/>
      <charset val="128"/>
    </font>
    <font>
      <sz val="11"/>
      <color rgb="FFD00000"/>
      <name val="BIZ UDPゴシック"/>
      <family val="3"/>
      <charset val="128"/>
    </font>
    <font>
      <sz val="10"/>
      <color rgb="FFC00000"/>
      <name val="BIZ UDPゴシック"/>
      <family val="3"/>
      <charset val="128"/>
    </font>
    <font>
      <sz val="12"/>
      <name val="Times New Roman"/>
      <family val="1"/>
    </font>
    <font>
      <sz val="9"/>
      <color theme="1"/>
      <name val="Times New Roman"/>
      <family val="1"/>
    </font>
    <font>
      <sz val="10"/>
      <color theme="0"/>
      <name val="BIZ UDPゴシック"/>
      <family val="3"/>
      <charset val="128"/>
    </font>
    <font>
      <sz val="11"/>
      <name val="BIZ UDPゴシック"/>
      <family val="2"/>
      <charset val="128"/>
    </font>
    <font>
      <b/>
      <sz val="8"/>
      <color theme="1"/>
      <name val="BIZ UDPゴシック"/>
      <family val="3"/>
      <charset val="128"/>
    </font>
    <font>
      <sz val="9"/>
      <color theme="0" tint="-0.34998626667073579"/>
      <name val="BIZ UDP明朝 Medium"/>
      <family val="1"/>
      <charset val="128"/>
    </font>
    <font>
      <sz val="11"/>
      <color theme="0" tint="-0.34998626667073579"/>
      <name val="BIZ UDPゴシック"/>
      <family val="2"/>
      <charset val="128"/>
    </font>
    <font>
      <sz val="10"/>
      <color theme="0"/>
      <name val="Times New Roman"/>
      <family val="1"/>
    </font>
    <font>
      <sz val="14"/>
      <color theme="0"/>
      <name val="Times New Roman"/>
      <family val="1"/>
    </font>
    <font>
      <sz val="11"/>
      <color theme="0"/>
      <name val="Times New Roman"/>
      <family val="1"/>
    </font>
    <font>
      <sz val="11"/>
      <color theme="0" tint="-0.34998626667073579"/>
      <name val="Times New Roman"/>
      <family val="1"/>
    </font>
    <font>
      <sz val="11"/>
      <color theme="0" tint="-0.34998626667073579"/>
      <name val="BIZ UDPゴシック"/>
      <family val="3"/>
      <charset val="128"/>
    </font>
    <font>
      <b/>
      <sz val="11"/>
      <color rgb="FFFF0000"/>
      <name val="BIZ UDPゴシック"/>
      <family val="3"/>
      <charset val="128"/>
    </font>
    <font>
      <sz val="11"/>
      <name val="Times New Roman"/>
      <family val="1"/>
    </font>
    <font>
      <sz val="9"/>
      <color rgb="FF000080"/>
      <name val="BIZ UDPゴシック"/>
      <family val="3"/>
      <charset val="128"/>
    </font>
    <font>
      <sz val="9"/>
      <color rgb="FF002060"/>
      <name val="BIZ UDPゴシック"/>
      <family val="3"/>
      <charset val="128"/>
    </font>
    <font>
      <sz val="8"/>
      <color theme="9" tint="-0.499984740745262"/>
      <name val="BIZ UDPゴシック"/>
      <family val="3"/>
      <charset val="128"/>
    </font>
    <font>
      <b/>
      <u/>
      <sz val="9"/>
      <color rgb="FF002060"/>
      <name val="BIZ UDPゴシック"/>
      <family val="2"/>
      <charset val="128"/>
    </font>
    <font>
      <b/>
      <sz val="9"/>
      <color theme="1"/>
      <name val="BIZ UDPゴシック"/>
      <family val="3"/>
      <charset val="128"/>
    </font>
    <font>
      <b/>
      <sz val="12"/>
      <color rgb="FF000080"/>
      <name val="BIZ UDPゴシック"/>
      <family val="3"/>
      <charset val="128"/>
    </font>
    <font>
      <sz val="10"/>
      <color rgb="FF000080"/>
      <name val="BIZ UDPゴシック"/>
      <family val="2"/>
      <charset val="128"/>
    </font>
    <font>
      <b/>
      <sz val="10"/>
      <color rgb="FF000080"/>
      <name val="BIZ UDPゴシック"/>
      <family val="3"/>
      <charset val="128"/>
    </font>
    <font>
      <sz val="11"/>
      <color theme="0"/>
      <name val="BIZ UDPゴシック"/>
      <family val="2"/>
      <charset val="128"/>
    </font>
    <font>
      <sz val="11"/>
      <color theme="0"/>
      <name val="BIZ UDPゴシック"/>
      <family val="3"/>
      <charset val="128"/>
    </font>
    <font>
      <sz val="16"/>
      <color theme="0"/>
      <name val="BIZ UDPゴシック"/>
      <family val="3"/>
      <charset val="128"/>
    </font>
    <font>
      <sz val="16"/>
      <color theme="0" tint="-0.34998626667073579"/>
      <name val="BIZ UDPゴシック"/>
      <family val="3"/>
      <charset val="128"/>
    </font>
    <font>
      <b/>
      <sz val="11"/>
      <color rgb="FF000080"/>
      <name val="BIZ UDPゴシック"/>
      <family val="3"/>
      <charset val="128"/>
    </font>
    <font>
      <b/>
      <u val="double"/>
      <sz val="12"/>
      <color rgb="FF000080"/>
      <name val="BIZ UDPゴシック"/>
      <family val="3"/>
      <charset val="128"/>
    </font>
    <font>
      <b/>
      <sz val="12"/>
      <color rgb="FFFF0000"/>
      <name val="BIZ UDPゴシック"/>
      <family val="3"/>
      <charset val="128"/>
    </font>
    <font>
      <b/>
      <sz val="8"/>
      <color indexed="81"/>
      <name val="MS P ゴシック"/>
      <family val="3"/>
      <charset val="128"/>
    </font>
    <font>
      <sz val="8"/>
      <color indexed="81"/>
      <name val="MS P ゴシック"/>
      <family val="3"/>
      <charset val="128"/>
    </font>
    <font>
      <b/>
      <u val="double"/>
      <sz val="12"/>
      <color rgb="FFFF0000"/>
      <name val="BIZ UDPゴシック"/>
      <family val="3"/>
      <charset val="128"/>
    </font>
    <font>
      <b/>
      <sz val="10"/>
      <color rgb="FFC00000"/>
      <name val="BIZ UDPゴシック"/>
      <family val="3"/>
      <charset val="128"/>
    </font>
    <font>
      <b/>
      <sz val="12"/>
      <color theme="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sz val="9.5"/>
      <color rgb="FF000080"/>
      <name val="BIZ UDPゴシック"/>
      <family val="3"/>
      <charset val="128"/>
    </font>
    <font>
      <b/>
      <sz val="9.5"/>
      <color rgb="FF000080"/>
      <name val="BIZ UDPゴシック"/>
      <family val="3"/>
      <charset val="128"/>
    </font>
    <font>
      <b/>
      <sz val="9"/>
      <name val="BIZ UDPゴシック"/>
      <family val="3"/>
      <charset val="128"/>
    </font>
    <font>
      <sz val="8.5"/>
      <color theme="1"/>
      <name val="BIZ UDPゴシック"/>
      <family val="3"/>
      <charset val="128"/>
    </font>
    <font>
      <b/>
      <sz val="12"/>
      <color rgb="FFC00000"/>
      <name val="BIZ UDPゴシック"/>
      <family val="3"/>
      <charset val="128"/>
    </font>
    <font>
      <sz val="6"/>
      <name val="游ゴシック"/>
      <family val="3"/>
      <charset val="128"/>
      <scheme val="minor"/>
    </font>
    <font>
      <sz val="10"/>
      <color rgb="FF0070C0"/>
      <name val="BIZ UDPゴシック"/>
      <family val="3"/>
      <charset val="128"/>
    </font>
    <font>
      <b/>
      <u/>
      <sz val="10"/>
      <color rgb="FF002060"/>
      <name val="BIZ UDPゴシック"/>
      <family val="3"/>
      <charset val="128"/>
    </font>
    <font>
      <sz val="9"/>
      <color theme="0"/>
      <name val="Times New Roman"/>
      <family val="1"/>
    </font>
    <font>
      <sz val="9"/>
      <color theme="0" tint="-0.34998626667073579"/>
      <name val="Times New Roman"/>
      <family val="1"/>
    </font>
    <font>
      <b/>
      <u/>
      <sz val="9"/>
      <color rgb="FFC00000"/>
      <name val="BIZ UDPゴシック"/>
      <family val="2"/>
      <charset val="128"/>
    </font>
    <font>
      <sz val="11"/>
      <color rgb="FFFF0000"/>
      <name val="BIZ UDPゴシック"/>
      <family val="3"/>
      <charset val="128"/>
    </font>
    <font>
      <sz val="9"/>
      <color rgb="FF00B0F0"/>
      <name val="BIZ UDP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C000"/>
        <bgColor indexed="64"/>
      </patternFill>
    </fill>
  </fills>
  <borders count="52">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right style="thick">
        <color auto="1"/>
      </right>
      <top/>
      <bottom style="thick">
        <color auto="1"/>
      </bottom>
      <diagonal/>
    </border>
    <border>
      <left style="thin">
        <color auto="1"/>
      </left>
      <right/>
      <top/>
      <bottom/>
      <diagonal/>
    </border>
    <border>
      <left style="medium">
        <color rgb="FFDFE2E5"/>
      </left>
      <right style="medium">
        <color rgb="FFDFE2E5"/>
      </right>
      <top style="medium">
        <color rgb="FFDFE2E5"/>
      </top>
      <bottom style="medium">
        <color rgb="FFDFE2E5"/>
      </bottom>
      <diagonal/>
    </border>
    <border>
      <left style="medium">
        <color rgb="FFDFE2E5"/>
      </left>
      <right style="medium">
        <color rgb="FFDFE2E5"/>
      </right>
      <top style="medium">
        <color rgb="FFDFE2E5"/>
      </top>
      <bottom/>
      <diagonal/>
    </border>
    <border>
      <left style="medium">
        <color rgb="FFDFE2E5"/>
      </left>
      <right style="medium">
        <color rgb="FFDFE2E5"/>
      </right>
      <top/>
      <bottom/>
      <diagonal/>
    </border>
    <border>
      <left style="medium">
        <color rgb="FFDFE2E5"/>
      </left>
      <right style="medium">
        <color rgb="FFDFE2E5"/>
      </right>
      <top/>
      <bottom style="medium">
        <color rgb="FFDFE2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style="thick">
        <color auto="1"/>
      </top>
      <bottom style="thin">
        <color auto="1"/>
      </bottom>
      <diagonal/>
    </border>
    <border>
      <left style="thick">
        <color auto="1"/>
      </left>
      <right/>
      <top/>
      <bottom style="thick">
        <color auto="1"/>
      </bottom>
      <diagonal/>
    </border>
    <border>
      <left style="thin">
        <color indexed="64"/>
      </left>
      <right style="thin">
        <color indexed="64"/>
      </right>
      <top/>
      <bottom/>
      <diagonal/>
    </border>
    <border>
      <left/>
      <right style="thick">
        <color auto="1"/>
      </right>
      <top style="thin">
        <color auto="1"/>
      </top>
      <bottom/>
      <diagonal/>
    </border>
    <border>
      <left/>
      <right/>
      <top style="thick">
        <color auto="1"/>
      </top>
      <bottom style="thin">
        <color auto="1"/>
      </bottom>
      <diagonal/>
    </border>
    <border>
      <left/>
      <right/>
      <top/>
      <bottom style="thick">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thick">
        <color auto="1"/>
      </left>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bottom style="thick">
        <color auto="1"/>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right style="thick">
        <color auto="1"/>
      </right>
      <top/>
      <bottom style="thin">
        <color auto="1"/>
      </bottom>
      <diagonal/>
    </border>
    <border>
      <left style="medium">
        <color auto="1"/>
      </left>
      <right/>
      <top/>
      <bottom/>
      <diagonal/>
    </border>
    <border>
      <left style="medium">
        <color auto="1"/>
      </left>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cellStyleXfs>
  <cellXfs count="404">
    <xf numFmtId="0" fontId="0" fillId="0" borderId="0" xfId="0">
      <alignment vertical="center"/>
    </xf>
    <xf numFmtId="0" fontId="5"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lignment vertical="center"/>
    </xf>
    <xf numFmtId="0" fontId="5" fillId="0" borderId="0" xfId="0" applyFont="1" applyAlignment="1">
      <alignment vertical="center" shrinkToFit="1"/>
    </xf>
    <xf numFmtId="0" fontId="5" fillId="0" borderId="0" xfId="0" applyFont="1">
      <alignment vertical="center"/>
    </xf>
    <xf numFmtId="176" fontId="0" fillId="0" borderId="0" xfId="0" applyNumberFormat="1">
      <alignment vertical="center"/>
    </xf>
    <xf numFmtId="177" fontId="0" fillId="0" borderId="0" xfId="0" applyNumberFormat="1">
      <alignment vertical="center"/>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176" fontId="13"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17" fillId="2" borderId="0" xfId="0" applyFont="1" applyFill="1">
      <alignment vertical="center"/>
    </xf>
    <xf numFmtId="182" fontId="17" fillId="2" borderId="0" xfId="0" applyNumberFormat="1" applyFont="1" applyFill="1">
      <alignment vertical="center"/>
    </xf>
    <xf numFmtId="182" fontId="5" fillId="2" borderId="0" xfId="0" applyNumberFormat="1" applyFont="1" applyFill="1">
      <alignment vertical="center"/>
    </xf>
    <xf numFmtId="181" fontId="0" fillId="3" borderId="0" xfId="0" applyNumberFormat="1" applyFill="1">
      <alignment vertical="center"/>
    </xf>
    <xf numFmtId="181" fontId="13" fillId="3" borderId="0" xfId="0" applyNumberFormat="1" applyFont="1" applyFill="1">
      <alignment vertical="center"/>
    </xf>
    <xf numFmtId="0" fontId="0" fillId="2" borderId="0" xfId="0" applyFill="1">
      <alignment vertical="center"/>
    </xf>
    <xf numFmtId="183" fontId="17" fillId="2" borderId="0" xfId="0" applyNumberFormat="1" applyFont="1" applyFill="1">
      <alignment vertical="center"/>
    </xf>
    <xf numFmtId="181" fontId="0" fillId="0" borderId="0" xfId="0" applyNumberFormat="1">
      <alignment vertical="center"/>
    </xf>
    <xf numFmtId="183" fontId="5" fillId="2" borderId="0" xfId="0" applyNumberFormat="1" applyFont="1" applyFill="1">
      <alignment vertical="center"/>
    </xf>
    <xf numFmtId="0" fontId="5" fillId="2" borderId="0" xfId="0" quotePrefix="1" applyFont="1" applyFill="1" applyAlignment="1">
      <alignment horizontal="right" vertical="center"/>
    </xf>
    <xf numFmtId="0" fontId="18" fillId="0" borderId="0" xfId="0" quotePrefix="1" applyFont="1" applyAlignment="1">
      <alignment horizontal="right" vertical="center"/>
    </xf>
    <xf numFmtId="180" fontId="10" fillId="3" borderId="0" xfId="0" applyNumberFormat="1" applyFont="1" applyFill="1">
      <alignment vertical="center"/>
    </xf>
    <xf numFmtId="0" fontId="0" fillId="0" borderId="0" xfId="0" applyAlignment="1">
      <alignment vertical="center" shrinkToFit="1"/>
    </xf>
    <xf numFmtId="0" fontId="23" fillId="0" borderId="0" xfId="0" applyFont="1" applyAlignment="1">
      <alignment vertical="center" shrinkToFit="1"/>
    </xf>
    <xf numFmtId="0" fontId="0" fillId="0" borderId="0" xfId="0" applyAlignment="1">
      <alignment horizontal="center" vertical="center" shrinkToFit="1"/>
    </xf>
    <xf numFmtId="0" fontId="0" fillId="0" borderId="16" xfId="0" applyBorder="1">
      <alignment vertical="center"/>
    </xf>
    <xf numFmtId="0" fontId="0" fillId="0" borderId="16" xfId="0" applyBorder="1" applyAlignment="1">
      <alignment horizontal="center" vertical="center"/>
    </xf>
    <xf numFmtId="0" fontId="10" fillId="0" borderId="0" xfId="0" applyFont="1" applyAlignment="1">
      <alignment horizontal="distributed" vertical="center" shrinkToFit="1"/>
    </xf>
    <xf numFmtId="0" fontId="10" fillId="0" borderId="0" xfId="0" applyFont="1" applyAlignment="1">
      <alignment horizontal="distributed" vertical="center" wrapText="1" shrinkToFit="1"/>
    </xf>
    <xf numFmtId="0" fontId="10" fillId="0" borderId="0" xfId="0" applyFont="1" applyAlignment="1">
      <alignment horizontal="distributed" vertical="center" indent="1" shrinkToFit="1"/>
    </xf>
    <xf numFmtId="38" fontId="18" fillId="2" borderId="0" xfId="1" applyFont="1" applyFill="1" applyProtection="1">
      <alignment vertical="center"/>
    </xf>
    <xf numFmtId="0" fontId="27" fillId="0" borderId="0" xfId="0" applyFont="1">
      <alignment vertical="center"/>
    </xf>
    <xf numFmtId="0" fontId="28" fillId="0" borderId="0" xfId="0" applyFont="1">
      <alignment vertical="center"/>
    </xf>
    <xf numFmtId="0" fontId="30" fillId="0" borderId="0" xfId="0" applyFont="1">
      <alignment vertical="center"/>
    </xf>
    <xf numFmtId="0" fontId="9" fillId="0" borderId="0" xfId="0" applyFont="1">
      <alignment vertical="center"/>
    </xf>
    <xf numFmtId="0" fontId="0" fillId="0" borderId="0" xfId="0" applyAlignment="1">
      <alignment horizontal="center" vertical="center"/>
    </xf>
    <xf numFmtId="0" fontId="13"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67" fillId="0" borderId="0" xfId="2">
      <alignment vertical="center"/>
    </xf>
    <xf numFmtId="0" fontId="32" fillId="0" borderId="0" xfId="0" applyFont="1" applyAlignment="1">
      <alignment horizontal="center" vertical="center"/>
    </xf>
    <xf numFmtId="0" fontId="33"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4" borderId="17" xfId="0" applyFont="1" applyFill="1" applyBorder="1">
      <alignment vertical="center"/>
    </xf>
    <xf numFmtId="0" fontId="41" fillId="4" borderId="17" xfId="0" applyFont="1" applyFill="1" applyBorder="1" applyAlignment="1">
      <alignment horizontal="center" vertical="center"/>
    </xf>
    <xf numFmtId="0" fontId="44" fillId="0" borderId="0" xfId="0" applyFont="1">
      <alignment vertical="center"/>
    </xf>
    <xf numFmtId="0" fontId="46" fillId="0" borderId="0" xfId="0" applyFont="1">
      <alignment vertical="center"/>
    </xf>
    <xf numFmtId="0" fontId="44" fillId="0" borderId="18" xfId="0" applyFont="1" applyBorder="1">
      <alignment vertical="center"/>
    </xf>
    <xf numFmtId="0" fontId="37" fillId="0" borderId="18" xfId="0" applyFont="1" applyBorder="1">
      <alignment vertical="center"/>
    </xf>
    <xf numFmtId="0" fontId="37" fillId="0" borderId="19" xfId="0" applyFont="1" applyBorder="1">
      <alignment vertical="center"/>
    </xf>
    <xf numFmtId="0" fontId="29" fillId="0" borderId="20" xfId="0" applyFont="1" applyBorder="1">
      <alignment vertical="center"/>
    </xf>
    <xf numFmtId="0" fontId="47" fillId="0" borderId="0" xfId="0" applyFont="1">
      <alignment vertical="center"/>
    </xf>
    <xf numFmtId="0" fontId="48" fillId="0" borderId="20" xfId="0" applyFont="1" applyBorder="1">
      <alignment vertical="center"/>
    </xf>
    <xf numFmtId="0" fontId="29" fillId="0" borderId="0" xfId="0" applyFont="1">
      <alignment vertical="center"/>
    </xf>
    <xf numFmtId="0" fontId="41" fillId="0" borderId="17" xfId="0" applyFont="1" applyBorder="1" applyAlignment="1">
      <alignment horizontal="center" vertical="center"/>
    </xf>
    <xf numFmtId="0" fontId="41" fillId="0" borderId="0" xfId="0" applyFont="1" applyAlignment="1">
      <alignment horizontal="center" vertical="center"/>
    </xf>
    <xf numFmtId="0" fontId="34" fillId="0" borderId="0" xfId="0" applyFont="1">
      <alignment vertical="center"/>
    </xf>
    <xf numFmtId="0" fontId="25" fillId="0" borderId="0" xfId="0" applyFont="1">
      <alignment vertical="center"/>
    </xf>
    <xf numFmtId="49" fontId="51" fillId="0" borderId="11" xfId="0" applyNumberFormat="1" applyFont="1" applyBorder="1" applyAlignment="1" applyProtection="1">
      <alignment horizontal="right" vertical="center"/>
      <protection locked="0"/>
    </xf>
    <xf numFmtId="49" fontId="17" fillId="0" borderId="0" xfId="0" applyNumberFormat="1" applyFont="1" applyAlignment="1" applyProtection="1">
      <alignment horizontal="right" vertical="center"/>
      <protection locked="0"/>
    </xf>
    <xf numFmtId="0" fontId="17"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17" fillId="0" borderId="11" xfId="0" applyNumberFormat="1" applyFont="1" applyBorder="1" applyAlignment="1" applyProtection="1">
      <alignment horizontal="right" vertical="center" shrinkToFit="1"/>
      <protection locked="0"/>
    </xf>
    <xf numFmtId="180" fontId="5" fillId="0" borderId="0" xfId="0" applyNumberFormat="1" applyFont="1">
      <alignment vertical="center"/>
    </xf>
    <xf numFmtId="181" fontId="5" fillId="0" borderId="0" xfId="0" applyNumberFormat="1" applyFont="1">
      <alignment vertical="center"/>
    </xf>
    <xf numFmtId="0" fontId="2" fillId="0" borderId="0" xfId="0" applyFont="1">
      <alignment vertical="center"/>
    </xf>
    <xf numFmtId="0" fontId="10" fillId="0" borderId="11" xfId="0" applyFont="1" applyBorder="1" applyAlignment="1">
      <alignment horizontal="center" vertical="center"/>
    </xf>
    <xf numFmtId="0" fontId="0" fillId="3" borderId="0" xfId="0" applyFill="1">
      <alignment vertical="center"/>
    </xf>
    <xf numFmtId="176" fontId="0" fillId="3" borderId="0" xfId="0" applyNumberFormat="1" applyFill="1">
      <alignment vertical="center"/>
    </xf>
    <xf numFmtId="177" fontId="0" fillId="3" borderId="0" xfId="0" applyNumberFormat="1" applyFill="1">
      <alignment vertical="center"/>
    </xf>
    <xf numFmtId="49" fontId="13" fillId="0" borderId="11" xfId="0" applyNumberFormat="1" applyFont="1" applyBorder="1" applyAlignment="1" applyProtection="1">
      <alignment horizontal="center" vertical="center" shrinkToFit="1"/>
      <protection locked="0"/>
    </xf>
    <xf numFmtId="2" fontId="17" fillId="0" borderId="11" xfId="0" applyNumberFormat="1" applyFont="1" applyBorder="1" applyAlignment="1">
      <alignment horizontal="right" vertical="center" shrinkToFit="1"/>
    </xf>
    <xf numFmtId="0" fontId="11" fillId="0" borderId="11"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10" fillId="0" borderId="11" xfId="0" applyFont="1" applyBorder="1" applyAlignment="1">
      <alignment horizontal="center" vertical="center" shrinkToFit="1"/>
    </xf>
    <xf numFmtId="0" fontId="2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4" fillId="0" borderId="0" xfId="0" applyFont="1" applyAlignment="1">
      <alignment vertical="center" wrapText="1" shrinkToFit="1"/>
    </xf>
    <xf numFmtId="0" fontId="53" fillId="0" borderId="0" xfId="0" applyFont="1">
      <alignment vertical="center"/>
    </xf>
    <xf numFmtId="180" fontId="17" fillId="0" borderId="12" xfId="0" applyNumberFormat="1" applyFont="1" applyBorder="1" applyAlignment="1" applyProtection="1">
      <alignment horizontal="right" vertical="center" shrinkToFit="1"/>
      <protection locked="0"/>
    </xf>
    <xf numFmtId="38" fontId="23" fillId="0" borderId="0" xfId="1" applyFont="1" applyAlignment="1">
      <alignment vertical="center" shrinkToFit="1"/>
    </xf>
    <xf numFmtId="38" fontId="59" fillId="0" borderId="16" xfId="1" applyFont="1" applyBorder="1" applyAlignment="1" applyProtection="1">
      <alignment horizontal="right" vertical="center" shrinkToFit="1"/>
    </xf>
    <xf numFmtId="38" fontId="59" fillId="0" borderId="16" xfId="1" applyFont="1" applyFill="1" applyBorder="1" applyAlignment="1" applyProtection="1">
      <alignment horizontal="right" vertical="center" shrinkToFit="1"/>
    </xf>
    <xf numFmtId="38" fontId="60" fillId="0" borderId="0" xfId="1" applyFont="1" applyBorder="1" applyAlignment="1" applyProtection="1">
      <alignment horizontal="right" vertical="center" shrinkToFit="1"/>
    </xf>
    <xf numFmtId="2" fontId="17" fillId="0" borderId="11" xfId="0" applyNumberFormat="1" applyFont="1" applyBorder="1" applyAlignment="1">
      <alignment horizontal="right" vertical="center"/>
    </xf>
    <xf numFmtId="0" fontId="52" fillId="0" borderId="30" xfId="0" applyFont="1" applyBorder="1" applyAlignment="1">
      <alignment horizontal="right" vertical="center"/>
    </xf>
    <xf numFmtId="0" fontId="19"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horizontal="distributed" vertical="center" indent="1"/>
    </xf>
    <xf numFmtId="0" fontId="0" fillId="0" borderId="10" xfId="0" applyBorder="1">
      <alignment vertical="center"/>
    </xf>
    <xf numFmtId="0" fontId="14" fillId="0" borderId="3" xfId="0" applyFont="1" applyBorder="1" applyAlignment="1">
      <alignment horizontal="right" vertical="center"/>
    </xf>
    <xf numFmtId="176" fontId="14" fillId="0" borderId="3" xfId="0" applyNumberFormat="1" applyFont="1" applyBorder="1" applyAlignment="1">
      <alignment horizontal="center" vertical="center"/>
    </xf>
    <xf numFmtId="0" fontId="13" fillId="0" borderId="4" xfId="0" applyFont="1" applyBorder="1" applyAlignment="1">
      <alignment horizontal="right" vertical="center"/>
    </xf>
    <xf numFmtId="0" fontId="5" fillId="0" borderId="11" xfId="0" applyFont="1" applyBorder="1" applyAlignment="1">
      <alignment horizontal="center" vertical="center"/>
    </xf>
    <xf numFmtId="0" fontId="61" fillId="0" borderId="0" xfId="0" applyFont="1" applyAlignment="1">
      <alignment vertical="center" shrinkToFit="1"/>
    </xf>
    <xf numFmtId="49" fontId="63" fillId="0" borderId="11" xfId="0" applyNumberFormat="1" applyFont="1" applyBorder="1" applyAlignment="1" applyProtection="1">
      <alignment horizontal="right" vertical="center"/>
      <protection locked="0"/>
    </xf>
    <xf numFmtId="49" fontId="63" fillId="0" borderId="11" xfId="0" applyNumberFormat="1" applyFont="1" applyBorder="1" applyAlignment="1" applyProtection="1">
      <alignment horizontal="right" vertical="center" shrinkToFit="1"/>
      <protection locked="0"/>
    </xf>
    <xf numFmtId="0" fontId="63" fillId="0" borderId="11" xfId="0" applyFont="1" applyBorder="1" applyAlignment="1" applyProtection="1">
      <alignment horizontal="center" vertical="center"/>
      <protection locked="0"/>
    </xf>
    <xf numFmtId="178" fontId="13" fillId="0" borderId="4" xfId="0" applyNumberFormat="1" applyFont="1" applyBorder="1" applyAlignment="1">
      <alignment horizontal="center" vertical="center" shrinkToFit="1"/>
    </xf>
    <xf numFmtId="0" fontId="10" fillId="0" borderId="34" xfId="0" applyFont="1" applyBorder="1" applyAlignment="1">
      <alignment horizontal="center" vertical="center"/>
    </xf>
    <xf numFmtId="0" fontId="64" fillId="0" borderId="0" xfId="0" applyFont="1">
      <alignment vertical="center"/>
    </xf>
    <xf numFmtId="0" fontId="32" fillId="0" borderId="0" xfId="0" applyFont="1">
      <alignment vertical="center"/>
    </xf>
    <xf numFmtId="0" fontId="67" fillId="5" borderId="35" xfId="2" applyFill="1" applyBorder="1" applyAlignment="1" applyProtection="1">
      <alignment vertical="center" shrinkToFit="1"/>
    </xf>
    <xf numFmtId="0" fontId="67" fillId="5" borderId="35" xfId="3" applyFill="1" applyBorder="1" applyAlignment="1" applyProtection="1">
      <alignment vertical="center" shrinkToFit="1"/>
    </xf>
    <xf numFmtId="0" fontId="27" fillId="5" borderId="0" xfId="0" applyFont="1" applyFill="1">
      <alignment vertical="center"/>
    </xf>
    <xf numFmtId="0" fontId="0" fillId="5" borderId="0" xfId="0" applyFill="1">
      <alignment vertical="center"/>
    </xf>
    <xf numFmtId="0" fontId="9" fillId="5" borderId="0" xfId="0" applyFont="1" applyFill="1">
      <alignment vertical="center"/>
    </xf>
    <xf numFmtId="0" fontId="30" fillId="5" borderId="0" xfId="0" applyFont="1" applyFill="1">
      <alignment vertical="center"/>
    </xf>
    <xf numFmtId="0" fontId="13" fillId="5" borderId="0" xfId="0" applyFont="1" applyFill="1">
      <alignment vertical="center"/>
    </xf>
    <xf numFmtId="0" fontId="36" fillId="5" borderId="0" xfId="0" applyFont="1" applyFill="1">
      <alignment vertical="center"/>
    </xf>
    <xf numFmtId="0" fontId="0" fillId="5" borderId="0" xfId="0" applyFill="1" applyAlignment="1">
      <alignment horizontal="center" vertical="center"/>
    </xf>
    <xf numFmtId="0" fontId="46" fillId="5" borderId="0" xfId="0" applyFont="1" applyFill="1">
      <alignment vertical="center"/>
    </xf>
    <xf numFmtId="0" fontId="67" fillId="0" borderId="0" xfId="2" applyFill="1" applyBorder="1" applyAlignment="1" applyProtection="1">
      <alignment vertical="center" shrinkToFit="1"/>
    </xf>
    <xf numFmtId="0" fontId="25" fillId="5" borderId="0" xfId="0" applyFont="1" applyFill="1">
      <alignment vertical="center"/>
    </xf>
    <xf numFmtId="0" fontId="37" fillId="5" borderId="0" xfId="0" applyFont="1" applyFill="1">
      <alignment vertical="center"/>
    </xf>
    <xf numFmtId="0" fontId="66" fillId="0" borderId="0" xfId="0" applyFont="1" applyAlignment="1">
      <alignment horizontal="center" vertical="center" wrapText="1" shrinkToFit="1"/>
    </xf>
    <xf numFmtId="0" fontId="67" fillId="0" borderId="0" xfId="2" applyAlignment="1">
      <alignment vertical="center" shrinkToFit="1"/>
    </xf>
    <xf numFmtId="0" fontId="47" fillId="0" borderId="0" xfId="0" applyFont="1" applyAlignment="1">
      <alignment vertical="center" shrinkToFit="1"/>
    </xf>
    <xf numFmtId="0" fontId="67" fillId="0" borderId="0" xfId="2" applyAlignment="1">
      <alignment horizontal="left" vertical="center" shrinkToFit="1"/>
    </xf>
    <xf numFmtId="38" fontId="60" fillId="0" borderId="0" xfId="1" applyFont="1" applyFill="1" applyBorder="1" applyAlignment="1" applyProtection="1">
      <alignment horizontal="right" vertical="center" shrinkToFit="1"/>
    </xf>
    <xf numFmtId="0" fontId="10" fillId="0" borderId="12" xfId="0" applyFont="1" applyBorder="1" applyAlignment="1">
      <alignment horizontal="center" vertical="center" shrinkToFit="1"/>
    </xf>
    <xf numFmtId="0" fontId="62" fillId="0" borderId="0" xfId="0" applyFont="1">
      <alignment vertical="center"/>
    </xf>
    <xf numFmtId="0" fontId="0" fillId="0" borderId="30" xfId="0" applyBorder="1" applyAlignment="1" applyProtection="1">
      <alignment horizontal="center" vertical="center" shrinkToFit="1"/>
      <protection locked="0"/>
    </xf>
    <xf numFmtId="0" fontId="10" fillId="0" borderId="16" xfId="0" applyFont="1" applyBorder="1" applyAlignment="1" applyProtection="1">
      <alignment horizontal="center" vertical="center"/>
      <protection locked="0"/>
    </xf>
    <xf numFmtId="0" fontId="69" fillId="0" borderId="0" xfId="0" applyFont="1">
      <alignment vertical="center"/>
    </xf>
    <xf numFmtId="0" fontId="70" fillId="0" borderId="0" xfId="0" applyFont="1">
      <alignment vertical="center"/>
    </xf>
    <xf numFmtId="0" fontId="72" fillId="0" borderId="0" xfId="0" applyFont="1">
      <alignment vertical="center"/>
    </xf>
    <xf numFmtId="0" fontId="74" fillId="0" borderId="0" xfId="0" applyFont="1" applyAlignment="1">
      <alignment vertical="center" shrinkToFit="1"/>
    </xf>
    <xf numFmtId="0" fontId="74" fillId="0" borderId="0" xfId="0" applyFont="1">
      <alignment vertical="center"/>
    </xf>
    <xf numFmtId="0" fontId="73" fillId="0" borderId="0" xfId="0" applyFont="1" applyAlignment="1">
      <alignment vertical="center" shrinkToFit="1"/>
    </xf>
    <xf numFmtId="0" fontId="72" fillId="0" borderId="0" xfId="0" applyFont="1" applyAlignment="1">
      <alignment vertical="center" shrinkToFit="1"/>
    </xf>
    <xf numFmtId="0" fontId="73" fillId="0" borderId="16" xfId="0" applyFont="1" applyBorder="1" applyAlignment="1">
      <alignment vertical="center" shrinkToFit="1"/>
    </xf>
    <xf numFmtId="185" fontId="57" fillId="0" borderId="5" xfId="0" applyNumberFormat="1" applyFont="1" applyBorder="1" applyAlignment="1">
      <alignment horizontal="right" vertical="center" shrinkToFit="1"/>
    </xf>
    <xf numFmtId="184" fontId="50" fillId="0" borderId="4" xfId="0" applyNumberFormat="1" applyFont="1" applyBorder="1" applyAlignment="1">
      <alignment horizontal="right" vertical="center" shrinkToFit="1"/>
    </xf>
    <xf numFmtId="0" fontId="15" fillId="0" borderId="9" xfId="0" applyFont="1" applyBorder="1" applyAlignment="1" applyProtection="1">
      <alignment horizontal="center" vertical="center" shrinkToFit="1"/>
      <protection locked="0"/>
    </xf>
    <xf numFmtId="0" fontId="10" fillId="0" borderId="0" xfId="0" applyFont="1">
      <alignment vertical="center"/>
    </xf>
    <xf numFmtId="0" fontId="10" fillId="0" borderId="0" xfId="0" applyFont="1" applyAlignment="1">
      <alignment horizontal="left" vertical="center" wrapText="1"/>
    </xf>
    <xf numFmtId="0" fontId="6" fillId="0" borderId="0" xfId="0" applyFont="1">
      <alignment vertical="center"/>
    </xf>
    <xf numFmtId="176" fontId="8" fillId="0" borderId="0" xfId="0" applyNumberFormat="1" applyFont="1">
      <alignment vertical="center"/>
    </xf>
    <xf numFmtId="177" fontId="8" fillId="0" borderId="0" xfId="0" applyNumberFormat="1" applyFont="1">
      <alignment vertical="center"/>
    </xf>
    <xf numFmtId="180" fontId="10" fillId="0" borderId="0" xfId="0" applyNumberFormat="1" applyFont="1">
      <alignment vertical="center"/>
    </xf>
    <xf numFmtId="181" fontId="13" fillId="0" borderId="0" xfId="0" applyNumberFormat="1" applyFont="1">
      <alignment vertical="center"/>
    </xf>
    <xf numFmtId="49" fontId="0" fillId="0" borderId="0" xfId="0" applyNumberFormat="1">
      <alignment vertical="center"/>
    </xf>
    <xf numFmtId="49" fontId="10" fillId="0" borderId="0" xfId="0" applyNumberFormat="1" applyFont="1" applyAlignment="1">
      <alignment horizontal="right" vertical="center"/>
    </xf>
    <xf numFmtId="0" fontId="17" fillId="0" borderId="0" xfId="0" applyFont="1">
      <alignment vertical="center"/>
    </xf>
    <xf numFmtId="182" fontId="17" fillId="0" borderId="0" xfId="0" applyNumberFormat="1" applyFont="1">
      <alignment vertical="center"/>
    </xf>
    <xf numFmtId="182" fontId="5" fillId="0" borderId="0" xfId="0" applyNumberFormat="1" applyFont="1">
      <alignment vertical="center"/>
    </xf>
    <xf numFmtId="38" fontId="18" fillId="0" borderId="0" xfId="1" applyFont="1" applyFill="1">
      <alignment vertical="center"/>
    </xf>
    <xf numFmtId="183" fontId="17" fillId="0" borderId="0" xfId="0" applyNumberFormat="1" applyFont="1">
      <alignment vertical="center"/>
    </xf>
    <xf numFmtId="183" fontId="5" fillId="0" borderId="0" xfId="0" applyNumberFormat="1" applyFont="1">
      <alignment vertical="center"/>
    </xf>
    <xf numFmtId="0" fontId="5" fillId="0" borderId="0" xfId="0" quotePrefix="1" applyFont="1" applyAlignment="1">
      <alignment horizontal="right" vertical="center"/>
    </xf>
    <xf numFmtId="0" fontId="10" fillId="0" borderId="0" xfId="0" applyFont="1" applyAlignment="1">
      <alignment horizontal="left" vertical="center"/>
    </xf>
    <xf numFmtId="0" fontId="30" fillId="0" borderId="0" xfId="0" applyFont="1" applyAlignment="1">
      <alignment horizontal="center" vertical="center"/>
    </xf>
    <xf numFmtId="0" fontId="77" fillId="0" borderId="0" xfId="0" applyFont="1">
      <alignment vertical="center"/>
    </xf>
    <xf numFmtId="0" fontId="25" fillId="0" borderId="0" xfId="0" applyFont="1" applyAlignment="1">
      <alignment horizontal="center" vertical="center"/>
    </xf>
    <xf numFmtId="0" fontId="48" fillId="0" borderId="0" xfId="0" applyFont="1">
      <alignment vertical="center"/>
    </xf>
    <xf numFmtId="0" fontId="76" fillId="0" borderId="0" xfId="0" applyFont="1">
      <alignment vertical="center"/>
    </xf>
    <xf numFmtId="0" fontId="82" fillId="0" borderId="0" xfId="0" applyFont="1">
      <alignment vertical="center"/>
    </xf>
    <xf numFmtId="0" fontId="73" fillId="0" borderId="0" xfId="0" applyFont="1" applyAlignment="1">
      <alignment horizontal="center" vertical="center" shrinkToFit="1"/>
    </xf>
    <xf numFmtId="38" fontId="56" fillId="0" borderId="0" xfId="1" applyFont="1">
      <alignment vertical="center"/>
    </xf>
    <xf numFmtId="38" fontId="75" fillId="0" borderId="0" xfId="1" applyFont="1">
      <alignment vertical="center"/>
    </xf>
    <xf numFmtId="38" fontId="55" fillId="0" borderId="0" xfId="1" applyFont="1" applyAlignment="1">
      <alignment vertical="center" shrinkToFit="1"/>
    </xf>
    <xf numFmtId="38" fontId="5" fillId="0" borderId="0" xfId="1" applyFont="1" applyAlignment="1">
      <alignment horizontal="center" vertical="center" shrinkToFit="1"/>
    </xf>
    <xf numFmtId="38" fontId="8" fillId="0" borderId="0" xfId="1" applyFont="1" applyAlignment="1">
      <alignment vertical="center" shrinkToFit="1"/>
    </xf>
    <xf numFmtId="38" fontId="5" fillId="0" borderId="0" xfId="1" applyFont="1" applyAlignment="1">
      <alignment vertical="center" shrinkToFit="1"/>
    </xf>
    <xf numFmtId="38" fontId="0" fillId="0" borderId="0" xfId="1" applyFont="1" applyAlignment="1">
      <alignment vertical="center" shrinkToFit="1"/>
    </xf>
    <xf numFmtId="38" fontId="61" fillId="0" borderId="0" xfId="1" applyFont="1" applyAlignment="1">
      <alignment vertical="center" shrinkToFit="1"/>
    </xf>
    <xf numFmtId="38" fontId="0" fillId="0" borderId="0" xfId="1" applyFont="1" applyAlignment="1">
      <alignment horizontal="center" vertical="center" shrinkToFit="1"/>
    </xf>
    <xf numFmtId="0" fontId="5" fillId="0" borderId="0" xfId="0" applyFont="1" applyAlignment="1" applyProtection="1">
      <alignment horizontal="center" vertical="center" shrinkToFit="1"/>
      <protection locked="0"/>
    </xf>
    <xf numFmtId="0" fontId="30" fillId="5" borderId="0" xfId="0" applyFont="1" applyFill="1" applyAlignment="1">
      <alignment horizontal="center" vertical="center"/>
    </xf>
    <xf numFmtId="0" fontId="86" fillId="0" borderId="0" xfId="0" applyFont="1">
      <alignment vertical="center"/>
    </xf>
    <xf numFmtId="0" fontId="27" fillId="5" borderId="0" xfId="0" applyFont="1" applyFill="1" applyAlignment="1">
      <alignment horizontal="center" vertical="center"/>
    </xf>
    <xf numFmtId="56" fontId="5" fillId="6" borderId="46" xfId="0" applyNumberFormat="1" applyFont="1" applyFill="1" applyBorder="1" applyAlignment="1">
      <alignment horizontal="center" vertical="center" shrinkToFit="1"/>
    </xf>
    <xf numFmtId="56" fontId="26" fillId="0" borderId="46" xfId="0" applyNumberFormat="1" applyFont="1" applyBorder="1" applyAlignment="1">
      <alignment horizontal="center" vertical="center" shrinkToFit="1"/>
    </xf>
    <xf numFmtId="56" fontId="5" fillId="6" borderId="46" xfId="0" applyNumberFormat="1" applyFont="1" applyFill="1" applyBorder="1" applyAlignment="1">
      <alignment horizontal="center" vertical="center" wrapText="1" shrinkToFit="1"/>
    </xf>
    <xf numFmtId="0" fontId="5" fillId="2" borderId="46"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5" fillId="0" borderId="0" xfId="0" applyFont="1" applyAlignment="1">
      <alignment horizontal="center" vertical="center"/>
    </xf>
    <xf numFmtId="56" fontId="5" fillId="0" borderId="0" xfId="0" applyNumberFormat="1" applyFont="1" applyAlignment="1">
      <alignment horizontal="center" vertical="center"/>
    </xf>
    <xf numFmtId="0" fontId="56" fillId="0" borderId="0" xfId="0" applyFont="1">
      <alignment vertical="center"/>
    </xf>
    <xf numFmtId="38" fontId="94" fillId="0" borderId="0" xfId="1" applyFont="1" applyAlignment="1">
      <alignment vertical="center" shrinkToFit="1"/>
    </xf>
    <xf numFmtId="38" fontId="94" fillId="0" borderId="0" xfId="1" applyFont="1" applyAlignment="1" applyProtection="1">
      <alignment vertical="center" shrinkToFit="1"/>
    </xf>
    <xf numFmtId="0" fontId="95" fillId="0" borderId="0" xfId="0" applyFont="1" applyAlignment="1">
      <alignment vertical="center" shrinkToFit="1"/>
    </xf>
    <xf numFmtId="38" fontId="95" fillId="0" borderId="0" xfId="1" applyFont="1" applyAlignment="1">
      <alignment vertical="center" shrinkToFit="1"/>
    </xf>
    <xf numFmtId="0" fontId="63" fillId="0" borderId="0" xfId="0" applyFont="1" applyAlignment="1">
      <alignment vertical="center" shrinkToFit="1"/>
    </xf>
    <xf numFmtId="0" fontId="60" fillId="0" borderId="0" xfId="0" applyFont="1" applyAlignment="1">
      <alignment vertical="center" shrinkToFit="1"/>
    </xf>
    <xf numFmtId="0" fontId="83" fillId="7" borderId="0" xfId="0" applyFont="1" applyFill="1">
      <alignment vertical="center"/>
    </xf>
    <xf numFmtId="0" fontId="0" fillId="7" borderId="0" xfId="0" applyFill="1">
      <alignment vertical="center"/>
    </xf>
    <xf numFmtId="0" fontId="96" fillId="0" borderId="0" xfId="2" applyFont="1" applyAlignment="1">
      <alignment vertical="center" shrinkToFit="1"/>
    </xf>
    <xf numFmtId="0" fontId="0" fillId="0" borderId="16" xfId="0" applyBorder="1">
      <alignment vertical="center"/>
    </xf>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179" fontId="11" fillId="0" borderId="0" xfId="0" applyNumberFormat="1" applyFont="1" applyAlignment="1">
      <alignment vertical="center"/>
    </xf>
    <xf numFmtId="0" fontId="9" fillId="0" borderId="0" xfId="0" applyFont="1" applyAlignment="1">
      <alignment vertical="center"/>
    </xf>
    <xf numFmtId="0" fontId="9" fillId="0" borderId="13" xfId="0" applyFont="1" applyBorder="1" applyAlignment="1">
      <alignment vertical="center"/>
    </xf>
    <xf numFmtId="0" fontId="13" fillId="0" borderId="0" xfId="0" applyFont="1" applyAlignment="1">
      <alignment vertical="center"/>
    </xf>
    <xf numFmtId="0" fontId="13" fillId="0" borderId="13" xfId="0" applyFont="1" applyBorder="1" applyAlignment="1">
      <alignment vertical="center"/>
    </xf>
    <xf numFmtId="0" fontId="25" fillId="0" borderId="10" xfId="0" applyFont="1" applyBorder="1" applyAlignment="1">
      <alignment vertical="center" wrapText="1" shrinkToFit="1"/>
    </xf>
    <xf numFmtId="0" fontId="25" fillId="0" borderId="3" xfId="0" applyFont="1" applyBorder="1" applyAlignment="1">
      <alignment vertical="center" wrapText="1" shrinkToFit="1"/>
    </xf>
    <xf numFmtId="0" fontId="25" fillId="0" borderId="9" xfId="0" applyFont="1" applyBorder="1" applyAlignment="1">
      <alignment vertical="center" wrapText="1" shrinkToFit="1"/>
    </xf>
    <xf numFmtId="0" fontId="10" fillId="0" borderId="0" xfId="0" applyFont="1" applyAlignment="1">
      <alignment vertical="center"/>
    </xf>
    <xf numFmtId="0" fontId="12" fillId="0" borderId="0" xfId="0" applyFont="1" applyAlignment="1">
      <alignment vertical="center" wrapText="1"/>
    </xf>
    <xf numFmtId="0" fontId="0" fillId="0" borderId="0" xfId="0" applyAlignment="1">
      <alignment vertical="center"/>
    </xf>
    <xf numFmtId="0" fontId="13" fillId="0" borderId="0" xfId="0" applyFont="1" applyAlignment="1">
      <alignment vertical="center" shrinkToFit="1"/>
    </xf>
    <xf numFmtId="0" fontId="13" fillId="0" borderId="13" xfId="0" applyFont="1" applyBorder="1" applyAlignment="1">
      <alignment vertical="center" shrinkToFit="1"/>
    </xf>
    <xf numFmtId="0" fontId="0" fillId="0" borderId="16" xfId="0" applyBorder="1" applyAlignment="1">
      <alignment vertical="center"/>
    </xf>
    <xf numFmtId="0" fontId="5" fillId="0" borderId="0" xfId="0" applyFont="1" applyAlignment="1">
      <alignment vertical="center"/>
    </xf>
    <xf numFmtId="0" fontId="5" fillId="0" borderId="13" xfId="0" applyFont="1" applyBorder="1" applyAlignment="1">
      <alignment vertical="center"/>
    </xf>
    <xf numFmtId="178" fontId="9" fillId="0" borderId="0" xfId="0" applyNumberFormat="1" applyFont="1" applyAlignment="1">
      <alignment vertical="center" shrinkToFit="1"/>
    </xf>
    <xf numFmtId="178" fontId="9" fillId="0" borderId="13" xfId="0" applyNumberFormat="1" applyFont="1" applyBorder="1" applyAlignment="1">
      <alignment vertical="center" shrinkToFit="1"/>
    </xf>
    <xf numFmtId="0" fontId="10" fillId="0" borderId="50" xfId="0" applyFont="1" applyBorder="1" applyAlignment="1" applyProtection="1">
      <alignment horizontal="center" vertical="center"/>
      <protection locked="0"/>
    </xf>
    <xf numFmtId="0" fontId="0" fillId="0" borderId="50" xfId="0" applyBorder="1">
      <alignment vertical="center"/>
    </xf>
    <xf numFmtId="0" fontId="0" fillId="0" borderId="51" xfId="0" applyBorder="1">
      <alignment vertical="center"/>
    </xf>
    <xf numFmtId="0" fontId="0" fillId="0" borderId="0" xfId="0" applyFill="1">
      <alignment vertical="center"/>
    </xf>
    <xf numFmtId="0" fontId="67" fillId="0" borderId="0" xfId="2" applyFill="1">
      <alignment vertical="center"/>
    </xf>
    <xf numFmtId="0" fontId="0" fillId="0" borderId="0" xfId="0">
      <alignment vertical="center"/>
    </xf>
    <xf numFmtId="0" fontId="10" fillId="0" borderId="1" xfId="0" applyFont="1" applyBorder="1">
      <alignment vertical="center"/>
    </xf>
    <xf numFmtId="0" fontId="10" fillId="0" borderId="0" xfId="0" applyFont="1">
      <alignment vertical="center"/>
    </xf>
    <xf numFmtId="0" fontId="10" fillId="0" borderId="2" xfId="0" applyFont="1" applyBorder="1">
      <alignment vertical="center"/>
    </xf>
    <xf numFmtId="0" fontId="89" fillId="0" borderId="0" xfId="0" applyFont="1" applyBorder="1" applyAlignment="1">
      <alignment horizontal="left" vertical="center" wrapText="1"/>
    </xf>
    <xf numFmtId="0" fontId="89" fillId="0" borderId="2" xfId="0" applyFont="1" applyBorder="1" applyAlignment="1">
      <alignment horizontal="left" vertical="center" wrapText="1"/>
    </xf>
    <xf numFmtId="0" fontId="89" fillId="0" borderId="3" xfId="0" applyFont="1" applyBorder="1" applyAlignment="1">
      <alignment horizontal="left" vertical="center" wrapText="1"/>
    </xf>
    <xf numFmtId="0" fontId="89" fillId="0" borderId="49" xfId="0" applyFont="1" applyBorder="1" applyAlignment="1">
      <alignment horizontal="left" vertical="center" wrapText="1"/>
    </xf>
    <xf numFmtId="0" fontId="89" fillId="0" borderId="0" xfId="0" applyFont="1" applyBorder="1" applyAlignment="1">
      <alignment horizontal="left" vertical="center"/>
    </xf>
    <xf numFmtId="0" fontId="89" fillId="0" borderId="2" xfId="0" applyFont="1" applyBorder="1" applyAlignment="1">
      <alignment horizontal="left" vertical="center"/>
    </xf>
    <xf numFmtId="0" fontId="10" fillId="0" borderId="24" xfId="0" applyFont="1" applyBorder="1">
      <alignment vertical="center"/>
    </xf>
    <xf numFmtId="0" fontId="10" fillId="0" borderId="28" xfId="0" applyFont="1" applyBorder="1">
      <alignment vertical="center"/>
    </xf>
    <xf numFmtId="0" fontId="10" fillId="0" borderId="15" xfId="0" applyFont="1" applyBorder="1">
      <alignment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23" xfId="0" applyFont="1" applyBorder="1" applyAlignment="1">
      <alignment horizontal="center" vertical="center"/>
    </xf>
    <xf numFmtId="0" fontId="68" fillId="0" borderId="6" xfId="0" applyFont="1" applyBorder="1" applyAlignment="1">
      <alignment horizontal="left" vertical="center" shrinkToFit="1"/>
    </xf>
    <xf numFmtId="0" fontId="68" fillId="0" borderId="7" xfId="0" applyFont="1" applyBorder="1" applyAlignment="1">
      <alignment horizontal="left" vertical="center" shrinkToFit="1"/>
    </xf>
    <xf numFmtId="0" fontId="0" fillId="0" borderId="28" xfId="0" applyBorder="1">
      <alignment vertical="center"/>
    </xf>
    <xf numFmtId="0" fontId="0" fillId="0" borderId="43" xfId="0" applyBorder="1">
      <alignment vertical="center"/>
    </xf>
    <xf numFmtId="0" fontId="10" fillId="0" borderId="32" xfId="0" applyFont="1" applyBorder="1">
      <alignment vertical="center"/>
    </xf>
    <xf numFmtId="0" fontId="10" fillId="0" borderId="6" xfId="0" applyFont="1" applyBorder="1">
      <alignment vertical="center"/>
    </xf>
    <xf numFmtId="0" fontId="10" fillId="0" borderId="26" xfId="0" applyFont="1" applyBorder="1">
      <alignment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49" fontId="10" fillId="0" borderId="0" xfId="0" applyNumberFormat="1" applyFont="1" applyAlignment="1" applyProtection="1">
      <alignment horizontal="center" vertical="center"/>
      <protection locked="0"/>
    </xf>
    <xf numFmtId="49" fontId="10" fillId="0" borderId="0" xfId="0" applyNumberFormat="1" applyFont="1" applyAlignment="1">
      <alignment horizontal="center" vertical="center"/>
    </xf>
    <xf numFmtId="49" fontId="10" fillId="0" borderId="13" xfId="0" applyNumberFormat="1" applyFont="1" applyBorder="1" applyAlignment="1">
      <alignment horizontal="center" vertical="center"/>
    </xf>
    <xf numFmtId="0" fontId="10" fillId="0" borderId="0" xfId="0" applyFont="1" applyBorder="1" applyAlignment="1">
      <alignment horizontal="left" vertical="top" wrapText="1" shrinkToFit="1"/>
    </xf>
    <xf numFmtId="0" fontId="10" fillId="0" borderId="2" xfId="0" applyFont="1" applyBorder="1" applyAlignment="1">
      <alignment horizontal="left" vertical="top" wrapText="1" shrinkToFit="1"/>
    </xf>
    <xf numFmtId="0" fontId="10" fillId="0" borderId="3" xfId="0" applyFont="1" applyBorder="1" applyAlignment="1">
      <alignment horizontal="left" vertical="center"/>
    </xf>
    <xf numFmtId="0" fontId="10" fillId="0" borderId="3" xfId="0" applyFont="1" applyBorder="1" applyAlignment="1">
      <alignment horizontal="right" vertical="center"/>
    </xf>
    <xf numFmtId="0" fontId="10" fillId="0" borderId="39" xfId="0" applyFont="1" applyBorder="1" applyAlignment="1">
      <alignment horizontal="right" vertical="center"/>
    </xf>
    <xf numFmtId="0" fontId="10" fillId="0" borderId="0" xfId="0" applyFont="1" applyBorder="1">
      <alignment vertical="center"/>
    </xf>
    <xf numFmtId="0" fontId="10" fillId="0" borderId="0" xfId="0" applyFont="1" applyAlignment="1">
      <alignment horizontal="left" vertical="center" wrapText="1"/>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3" fillId="0" borderId="12"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5" xfId="0" applyFont="1" applyBorder="1" applyAlignment="1" applyProtection="1">
      <alignment horizontal="center" vertical="center" shrinkToFit="1"/>
      <protection locked="0"/>
    </xf>
    <xf numFmtId="0" fontId="27" fillId="0" borderId="29" xfId="0" applyFont="1" applyBorder="1" applyAlignment="1">
      <alignment horizontal="left" vertical="center" indent="1" shrinkToFit="1"/>
    </xf>
    <xf numFmtId="0" fontId="27" fillId="0" borderId="4" xfId="0" applyFont="1" applyBorder="1" applyAlignment="1">
      <alignment horizontal="left" vertical="center" indent="1" shrinkToFit="1"/>
    </xf>
    <xf numFmtId="0" fontId="27" fillId="0" borderId="5" xfId="0" applyFont="1" applyBorder="1" applyAlignment="1">
      <alignment horizontal="left" vertical="center" indent="1" shrinkToFit="1"/>
    </xf>
    <xf numFmtId="0" fontId="33" fillId="0" borderId="12" xfId="1" applyNumberFormat="1" applyFont="1" applyFill="1" applyBorder="1" applyAlignment="1" applyProtection="1">
      <alignment horizontal="left" vertical="center" shrinkToFit="1"/>
      <protection locked="0"/>
    </xf>
    <xf numFmtId="0" fontId="33" fillId="0" borderId="5" xfId="1" applyNumberFormat="1" applyFont="1" applyFill="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33" fillId="0" borderId="12" xfId="1" applyNumberFormat="1" applyFont="1" applyBorder="1" applyAlignment="1" applyProtection="1">
      <alignment horizontal="left" vertical="center" shrinkToFit="1"/>
      <protection locked="0"/>
    </xf>
    <xf numFmtId="0" fontId="33" fillId="0" borderId="5" xfId="1" applyNumberFormat="1" applyFont="1" applyBorder="1" applyAlignment="1" applyProtection="1">
      <alignment horizontal="left" vertical="center" shrinkToFit="1"/>
      <protection locked="0"/>
    </xf>
    <xf numFmtId="0" fontId="0" fillId="0" borderId="0" xfId="0">
      <alignment vertical="center"/>
    </xf>
    <xf numFmtId="0" fontId="0" fillId="0" borderId="13" xfId="0" applyBorder="1">
      <alignment vertical="center"/>
    </xf>
    <xf numFmtId="0" fontId="19" fillId="0" borderId="16" xfId="0" applyFont="1" applyBorder="1" applyAlignment="1">
      <alignment horizontal="distributed" vertical="center"/>
    </xf>
    <xf numFmtId="0" fontId="19" fillId="0" borderId="0" xfId="0" applyFont="1" applyAlignment="1">
      <alignment horizontal="distributed" vertical="center"/>
    </xf>
    <xf numFmtId="184" fontId="50" fillId="0" borderId="12" xfId="0" applyNumberFormat="1" applyFont="1" applyBorder="1" applyAlignment="1">
      <alignment horizontal="center" vertical="center" shrinkToFit="1"/>
    </xf>
    <xf numFmtId="184" fontId="50" fillId="0" borderId="5" xfId="0" applyNumberFormat="1" applyFont="1" applyBorder="1" applyAlignment="1">
      <alignment horizontal="center" vertical="center" shrinkToFit="1"/>
    </xf>
    <xf numFmtId="0" fontId="14" fillId="0" borderId="1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9" fillId="0" borderId="12" xfId="0" applyFont="1" applyBorder="1" applyAlignment="1">
      <alignment horizontal="center" vertical="center" shrinkToFit="1"/>
    </xf>
    <xf numFmtId="0" fontId="9" fillId="0" borderId="4" xfId="0" applyFont="1" applyBorder="1" applyAlignment="1">
      <alignment horizontal="center" vertical="center" shrinkToFit="1"/>
    </xf>
    <xf numFmtId="0" fontId="19" fillId="0" borderId="4" xfId="0" applyFont="1" applyBorder="1" applyAlignment="1">
      <alignment horizontal="center" vertical="center" shrinkToFit="1"/>
    </xf>
    <xf numFmtId="0" fontId="10" fillId="0" borderId="11" xfId="0" applyFont="1" applyBorder="1" applyAlignment="1" applyProtection="1">
      <alignment horizontal="left" vertical="center" shrinkToFit="1"/>
      <protection locked="0"/>
    </xf>
    <xf numFmtId="0" fontId="19" fillId="0" borderId="0" xfId="0" applyFont="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0" fillId="0" borderId="0" xfId="0" applyFont="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9" fillId="0" borderId="0" xfId="0" applyFont="1" applyAlignment="1" applyProtection="1">
      <alignment horizontal="left" vertical="center" indent="1"/>
      <protection locked="0"/>
    </xf>
    <xf numFmtId="0" fontId="19" fillId="0" borderId="13" xfId="0" applyFont="1" applyBorder="1" applyAlignment="1" applyProtection="1">
      <alignment horizontal="left" vertical="center" indent="1"/>
      <protection locked="0"/>
    </xf>
    <xf numFmtId="0" fontId="10" fillId="0" borderId="5" xfId="0" applyFont="1" applyBorder="1" applyAlignment="1">
      <alignment horizontal="center" vertical="center" shrinkToFit="1"/>
    </xf>
    <xf numFmtId="0" fontId="19" fillId="0" borderId="16" xfId="0" applyFont="1" applyBorder="1" applyAlignment="1">
      <alignment horizontal="left" vertical="center" indent="1"/>
    </xf>
    <xf numFmtId="0" fontId="19" fillId="0" borderId="0" xfId="0" applyFont="1" applyAlignment="1">
      <alignment horizontal="left" vertical="center" indent="1"/>
    </xf>
    <xf numFmtId="0" fontId="19" fillId="0" borderId="13" xfId="0" applyFont="1" applyBorder="1" applyAlignment="1">
      <alignment horizontal="left" vertical="center" indent="1"/>
    </xf>
    <xf numFmtId="0" fontId="0" fillId="0" borderId="3" xfId="0" applyBorder="1">
      <alignment vertical="center"/>
    </xf>
    <xf numFmtId="0" fontId="0" fillId="0" borderId="9" xfId="0" applyBorder="1">
      <alignment vertical="center"/>
    </xf>
    <xf numFmtId="178" fontId="10" fillId="0" borderId="10" xfId="0" applyNumberFormat="1" applyFont="1" applyBorder="1" applyAlignment="1" applyProtection="1">
      <alignment horizontal="center" vertical="center"/>
      <protection locked="0"/>
    </xf>
    <xf numFmtId="178" fontId="10" fillId="0" borderId="3" xfId="0" applyNumberFormat="1"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176" fontId="14" fillId="0" borderId="3"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19" fillId="0" borderId="8" xfId="0" applyFont="1" applyBorder="1" applyAlignment="1">
      <alignment horizontal="distributed" vertical="center"/>
    </xf>
    <xf numFmtId="0" fontId="19" fillId="0" borderId="6" xfId="0" applyFont="1" applyBorder="1" applyAlignment="1">
      <alignment horizontal="distributed" vertical="center"/>
    </xf>
    <xf numFmtId="179" fontId="10" fillId="0" borderId="6" xfId="0" applyNumberFormat="1" applyFont="1" applyBorder="1" applyAlignment="1" applyProtection="1">
      <alignment horizontal="center" vertical="center"/>
      <protection locked="0"/>
    </xf>
    <xf numFmtId="0" fontId="33" fillId="0" borderId="12" xfId="0" applyFont="1" applyBorder="1" applyAlignment="1" applyProtection="1">
      <alignment horizontal="left" vertical="center" shrinkToFit="1"/>
      <protection locked="0"/>
    </xf>
    <xf numFmtId="0" fontId="33" fillId="0" borderId="5" xfId="0" applyFont="1" applyBorder="1" applyAlignment="1" applyProtection="1">
      <alignment horizontal="left" vertical="center" shrinkToFit="1"/>
      <protection locked="0"/>
    </xf>
    <xf numFmtId="185" fontId="58" fillId="0" borderId="4" xfId="0" applyNumberFormat="1" applyFont="1" applyBorder="1" applyAlignment="1">
      <alignment vertical="center" shrinkToFit="1"/>
    </xf>
    <xf numFmtId="185" fontId="58" fillId="0" borderId="5" xfId="0" applyNumberFormat="1" applyFont="1" applyBorder="1" applyAlignment="1">
      <alignment vertical="center" shrinkToFi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5" fillId="0" borderId="4" xfId="0" applyFont="1" applyBorder="1" applyAlignment="1" applyProtection="1">
      <alignment horizontal="left" vertical="center" shrinkToFit="1"/>
      <protection locked="0"/>
    </xf>
    <xf numFmtId="185" fontId="47" fillId="0" borderId="12" xfId="0" applyNumberFormat="1" applyFont="1" applyBorder="1" applyAlignment="1">
      <alignment horizontal="right" vertical="center" shrinkToFit="1"/>
    </xf>
    <xf numFmtId="185" fontId="47" fillId="0" borderId="4" xfId="0" applyNumberFormat="1" applyFont="1" applyBorder="1" applyAlignment="1">
      <alignment horizontal="right" vertical="center" shrinkToFit="1"/>
    </xf>
    <xf numFmtId="0" fontId="9" fillId="0" borderId="12" xfId="0" applyFont="1" applyBorder="1" applyAlignment="1">
      <alignment horizontal="right" vertical="center" shrinkToFit="1"/>
    </xf>
    <xf numFmtId="0" fontId="9" fillId="0" borderId="4" xfId="0" applyFont="1" applyBorder="1" applyAlignment="1">
      <alignment horizontal="right" vertical="center" shrinkToFit="1"/>
    </xf>
    <xf numFmtId="185" fontId="57" fillId="0" borderId="4" xfId="0" applyNumberFormat="1" applyFont="1" applyBorder="1" applyAlignment="1">
      <alignment horizontal="right" vertical="center" shrinkToFit="1"/>
    </xf>
    <xf numFmtId="185" fontId="57" fillId="0" borderId="31" xfId="0" applyNumberFormat="1" applyFont="1" applyBorder="1" applyAlignment="1">
      <alignment horizontal="right" vertical="center" shrinkToFit="1"/>
    </xf>
    <xf numFmtId="0" fontId="13" fillId="0" borderId="5" xfId="0" applyFont="1" applyBorder="1" applyAlignment="1">
      <alignment horizontal="right" vertical="center" shrinkToFit="1"/>
    </xf>
    <xf numFmtId="0" fontId="13" fillId="0" borderId="11" xfId="0" applyFont="1" applyBorder="1" applyAlignment="1">
      <alignment horizontal="right" vertical="center" shrinkToFit="1"/>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3" fillId="0" borderId="13"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49" fontId="11" fillId="0" borderId="0" xfId="0" applyNumberFormat="1" applyFont="1" applyAlignment="1" applyProtection="1">
      <alignment horizontal="center" vertical="center"/>
      <protection locked="0"/>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24" fillId="0" borderId="0" xfId="0" applyFont="1" applyAlignment="1">
      <alignment horizontal="center" vertical="center" wrapText="1" shrinkToFit="1"/>
    </xf>
    <xf numFmtId="0" fontId="24" fillId="0" borderId="13" xfId="0" applyFont="1" applyBorder="1" applyAlignment="1">
      <alignment horizontal="center" vertical="center" wrapText="1" shrinkToFit="1"/>
    </xf>
    <xf numFmtId="0" fontId="10" fillId="0" borderId="21" xfId="0" applyFont="1" applyBorder="1" applyAlignment="1">
      <alignment horizontal="center" vertical="distributed" shrinkToFit="1"/>
    </xf>
    <xf numFmtId="0" fontId="10" fillId="0" borderId="22" xfId="0" applyFont="1" applyBorder="1" applyAlignment="1">
      <alignment horizontal="center" vertical="distributed" shrinkToFit="1"/>
    </xf>
    <xf numFmtId="0" fontId="25" fillId="0" borderId="12"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center" vertical="center"/>
    </xf>
    <xf numFmtId="178" fontId="13" fillId="0" borderId="12" xfId="0" applyNumberFormat="1" applyFont="1" applyBorder="1" applyAlignment="1">
      <alignment horizontal="center" vertical="center" shrinkToFit="1"/>
    </xf>
    <xf numFmtId="178" fontId="13" fillId="0" borderId="4" xfId="0" applyNumberFormat="1" applyFont="1" applyBorder="1" applyAlignment="1">
      <alignment horizontal="center" vertical="center" shrinkToFit="1"/>
    </xf>
    <xf numFmtId="178" fontId="13" fillId="0" borderId="5" xfId="0" applyNumberFormat="1" applyFont="1" applyBorder="1" applyAlignment="1">
      <alignment horizontal="center" vertical="center" shrinkToFit="1"/>
    </xf>
    <xf numFmtId="178" fontId="13" fillId="0" borderId="12" xfId="0" applyNumberFormat="1" applyFont="1" applyBorder="1" applyAlignment="1" applyProtection="1">
      <alignment horizontal="center" vertical="center" shrinkToFit="1"/>
      <protection locked="0"/>
    </xf>
    <xf numFmtId="178" fontId="13" fillId="0" borderId="4" xfId="0" applyNumberFormat="1" applyFont="1" applyBorder="1" applyAlignment="1" applyProtection="1">
      <alignment horizontal="center" vertical="center" shrinkToFit="1"/>
      <protection locked="0"/>
    </xf>
    <xf numFmtId="0" fontId="13" fillId="0" borderId="4" xfId="0" applyFont="1" applyBorder="1" applyAlignment="1">
      <alignment horizontal="center" vertical="center" shrinkToFit="1"/>
    </xf>
    <xf numFmtId="0" fontId="83" fillId="0" borderId="36" xfId="0" applyFont="1" applyBorder="1" applyAlignment="1">
      <alignment horizontal="center" vertical="center"/>
    </xf>
    <xf numFmtId="0" fontId="83" fillId="0" borderId="37" xfId="0" applyFont="1" applyBorder="1" applyAlignment="1">
      <alignment horizontal="center" vertical="center"/>
    </xf>
    <xf numFmtId="0" fontId="83" fillId="0" borderId="38"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10" fillId="0" borderId="33" xfId="0" applyFont="1" applyBorder="1" applyAlignment="1">
      <alignment horizontal="center" vertical="center"/>
    </xf>
    <xf numFmtId="0" fontId="10" fillId="0" borderId="40" xfId="0" applyFont="1" applyBorder="1" applyAlignment="1">
      <alignment horizontal="center" vertical="center"/>
    </xf>
    <xf numFmtId="0" fontId="15" fillId="0" borderId="41" xfId="0" applyFont="1" applyBorder="1" applyAlignment="1" applyProtection="1">
      <alignment horizontal="center" vertical="center" shrinkToFit="1"/>
      <protection locked="0"/>
    </xf>
    <xf numFmtId="0" fontId="15" fillId="0" borderId="42"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13" xfId="0" applyFont="1" applyBorder="1" applyAlignment="1">
      <alignment horizontal="left" vertical="center"/>
    </xf>
    <xf numFmtId="0" fontId="10" fillId="0" borderId="0" xfId="0" applyFont="1" applyAlignment="1">
      <alignment horizontal="center" vertical="center"/>
    </xf>
    <xf numFmtId="0" fontId="10" fillId="0" borderId="29" xfId="0" applyFont="1" applyBorder="1" applyAlignment="1">
      <alignment horizontal="center" vertical="center" shrinkToFit="1"/>
    </xf>
    <xf numFmtId="0" fontId="13" fillId="0" borderId="0" xfId="0" applyFont="1" applyAlignment="1" applyProtection="1">
      <alignment horizontal="left" vertical="center" wrapText="1"/>
      <protection locked="0"/>
    </xf>
    <xf numFmtId="0" fontId="0" fillId="0" borderId="16" xfId="0" applyBorder="1">
      <alignment vertical="center"/>
    </xf>
    <xf numFmtId="0" fontId="25" fillId="0" borderId="10" xfId="0" applyFont="1" applyBorder="1" applyAlignment="1">
      <alignment horizontal="center" vertical="center" wrapText="1" shrinkToFit="1"/>
    </xf>
    <xf numFmtId="0" fontId="25" fillId="0" borderId="3"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0" fillId="0" borderId="16" xfId="0" applyBorder="1" applyAlignment="1">
      <alignment horizontal="center" vertical="center"/>
    </xf>
    <xf numFmtId="0" fontId="0" fillId="0" borderId="0" xfId="0" applyAlignment="1">
      <alignment horizontal="center" vertical="center"/>
    </xf>
    <xf numFmtId="179" fontId="11" fillId="0" borderId="0" xfId="0" applyNumberFormat="1" applyFont="1" applyAlignment="1" applyProtection="1">
      <alignment horizontal="center" vertical="center"/>
      <protection locked="0"/>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9" fillId="0" borderId="0" xfId="0" applyFont="1">
      <alignment vertical="center"/>
    </xf>
    <xf numFmtId="0" fontId="9" fillId="0" borderId="13" xfId="0" applyFont="1" applyBorder="1">
      <alignment vertical="center"/>
    </xf>
    <xf numFmtId="0" fontId="12" fillId="0" borderId="0" xfId="0" applyFont="1" applyAlignment="1">
      <alignment horizontal="center" vertical="center" wrapText="1"/>
    </xf>
    <xf numFmtId="178" fontId="9" fillId="0" borderId="0" xfId="0" applyNumberFormat="1" applyFont="1" applyAlignment="1" applyProtection="1">
      <alignment horizontal="center" vertical="center" shrinkToFit="1"/>
      <protection locked="0"/>
    </xf>
    <xf numFmtId="178" fontId="9" fillId="0" borderId="13" xfId="0" applyNumberFormat="1" applyFont="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33" fillId="0" borderId="12" xfId="1" applyNumberFormat="1" applyFont="1" applyFill="1" applyBorder="1" applyAlignment="1" applyProtection="1">
      <alignment horizontal="left" vertical="center" shrinkToFit="1"/>
    </xf>
    <xf numFmtId="0" fontId="33" fillId="0" borderId="5" xfId="1" applyNumberFormat="1" applyFont="1" applyFill="1" applyBorder="1" applyAlignment="1" applyProtection="1">
      <alignment horizontal="left" vertical="center" shrinkToFit="1"/>
    </xf>
    <xf numFmtId="0" fontId="26" fillId="0" borderId="4"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10" fillId="0" borderId="3" xfId="0" applyFont="1" applyBorder="1" applyAlignment="1">
      <alignment horizontal="left" vertical="center" shrinkToFit="1"/>
    </xf>
    <xf numFmtId="0" fontId="10" fillId="0" borderId="3" xfId="0" applyFont="1" applyBorder="1" applyAlignment="1">
      <alignment horizontal="right" vertical="center" shrinkToFit="1"/>
    </xf>
    <xf numFmtId="0" fontId="10" fillId="0" borderId="39" xfId="0" applyFont="1" applyBorder="1" applyAlignment="1">
      <alignment horizontal="right" vertical="center" shrinkToFit="1"/>
    </xf>
    <xf numFmtId="0" fontId="9" fillId="0" borderId="11" xfId="0" applyFont="1" applyBorder="1" applyAlignment="1">
      <alignment horizontal="right" vertical="center" shrinkToFit="1"/>
    </xf>
    <xf numFmtId="184" fontId="18" fillId="0" borderId="11" xfId="0" applyNumberFormat="1" applyFont="1" applyBorder="1" applyAlignment="1">
      <alignment horizontal="center" vertical="center" shrinkToFit="1"/>
    </xf>
    <xf numFmtId="0" fontId="19" fillId="0" borderId="12" xfId="0" applyFont="1" applyBorder="1" applyAlignment="1">
      <alignment horizontal="right" vertical="center" wrapText="1" shrinkToFit="1"/>
    </xf>
    <xf numFmtId="0" fontId="19" fillId="0" borderId="5" xfId="0" applyFont="1" applyBorder="1" applyAlignment="1">
      <alignment horizontal="right" vertical="center" shrinkToFit="1"/>
    </xf>
    <xf numFmtId="184" fontId="18" fillId="0" borderId="12" xfId="0" applyNumberFormat="1" applyFont="1" applyBorder="1" applyAlignment="1">
      <alignment horizontal="right" vertical="center"/>
    </xf>
    <xf numFmtId="184" fontId="18" fillId="0" borderId="4" xfId="0" applyNumberFormat="1" applyFont="1" applyBorder="1" applyAlignment="1">
      <alignment horizontal="right" vertical="center"/>
    </xf>
    <xf numFmtId="185" fontId="57" fillId="0" borderId="4" xfId="1" applyNumberFormat="1" applyFont="1" applyBorder="1" applyAlignment="1" applyProtection="1">
      <alignment horizontal="center" vertical="center" shrinkToFit="1"/>
    </xf>
    <xf numFmtId="0" fontId="93" fillId="0" borderId="0" xfId="2" applyFont="1">
      <alignment vertical="center"/>
    </xf>
    <xf numFmtId="0" fontId="0" fillId="0" borderId="0" xfId="0" applyFill="1">
      <alignment vertical="center"/>
    </xf>
    <xf numFmtId="56" fontId="5" fillId="0" borderId="47" xfId="0" applyNumberFormat="1" applyFont="1" applyBorder="1" applyAlignment="1">
      <alignment horizontal="center" vertical="center" wrapText="1" shrinkToFit="1"/>
    </xf>
    <xf numFmtId="56" fontId="5" fillId="0" borderId="48" xfId="0" applyNumberFormat="1" applyFont="1" applyBorder="1" applyAlignment="1">
      <alignment horizontal="center" vertical="center" wrapText="1" shrinkToFit="1"/>
    </xf>
    <xf numFmtId="0" fontId="83" fillId="2" borderId="44" xfId="0" applyFont="1" applyFill="1" applyBorder="1" applyAlignment="1">
      <alignment horizontal="center" vertical="center" wrapText="1"/>
    </xf>
    <xf numFmtId="0" fontId="83" fillId="2" borderId="45" xfId="0" applyFont="1" applyFill="1" applyBorder="1" applyAlignment="1">
      <alignment horizontal="center" vertical="center" wrapText="1"/>
    </xf>
  </cellXfs>
  <cellStyles count="4">
    <cellStyle name="ハイパーリンク" xfId="2" builtinId="8" customBuiltin="1"/>
    <cellStyle name="桁区切り" xfId="1" builtinId="6"/>
    <cellStyle name="標準" xfId="0" builtinId="0"/>
    <cellStyle name="表示済みのハイパーリンク" xfId="3" builtinId="9" customBuiltin="1"/>
  </cellStyles>
  <dxfs count="71">
    <dxf>
      <fill>
        <patternFill>
          <bgColor theme="7" tint="0.79998168889431442"/>
        </patternFill>
      </fill>
    </dxf>
    <dxf>
      <fill>
        <patternFill>
          <bgColor theme="7" tint="0.79998168889431442"/>
        </patternFill>
      </fill>
    </dxf>
    <dxf>
      <font>
        <color theme="0"/>
      </font>
    </dxf>
    <dxf>
      <font>
        <color theme="0"/>
      </font>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1" tint="0.499984740745262"/>
        </patternFill>
      </fill>
    </dxf>
    <dxf>
      <fill>
        <patternFill patternType="none">
          <bgColor auto="1"/>
        </patternFill>
      </fill>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border>
        <bottom style="dotted">
          <color auto="1"/>
        </bottom>
        <vertical/>
        <horizontal/>
      </border>
    </dxf>
    <dxf>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border>
        <bottom/>
      </border>
    </dxf>
    <dxf>
      <font>
        <color theme="0"/>
      </font>
      <fill>
        <patternFill patternType="none">
          <bgColor auto="1"/>
        </patternFill>
      </fill>
    </dxf>
    <dxf>
      <fill>
        <patternFill>
          <bgColor theme="7"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ont>
        <b/>
        <i val="0"/>
        <color rgb="FFFF0000"/>
      </font>
    </dxf>
    <dxf>
      <font>
        <color theme="0"/>
      </font>
    </dxf>
    <dxf>
      <fill>
        <patternFill>
          <bgColor theme="7" tint="0.79998168889431442"/>
        </patternFill>
      </fill>
      <border>
        <left style="hair">
          <color auto="1"/>
        </left>
        <vertical/>
        <horizontal/>
      </border>
    </dxf>
    <dxf>
      <fill>
        <patternFill>
          <bgColor theme="7" tint="0.79998168889431442"/>
        </patternFill>
      </fill>
    </dxf>
    <dxf>
      <fill>
        <patternFill>
          <bgColor theme="7" tint="0.79998168889431442"/>
        </patternFill>
      </fill>
      <border>
        <left style="hair">
          <color auto="1"/>
        </left>
        <top style="hair">
          <color auto="1"/>
        </top>
        <bottom style="hair">
          <color auto="1"/>
        </bottom>
        <vertical/>
        <horizontal/>
      </border>
    </dxf>
    <dxf>
      <fill>
        <patternFill>
          <bgColor theme="7" tint="0.79998168889431442"/>
        </patternFill>
      </fill>
    </dxf>
    <dxf>
      <fill>
        <patternFill>
          <bgColor theme="7" tint="0.79998168889431442"/>
        </patternFill>
      </fill>
      <border>
        <vertical/>
        <horizontal/>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border>
        <left style="hair">
          <color auto="1"/>
        </left>
        <bottom style="hair">
          <color auto="1"/>
        </bottom>
        <vertical/>
        <horizontal/>
      </border>
    </dxf>
    <dxf>
      <fill>
        <patternFill>
          <bgColor theme="7" tint="0.79998168889431442"/>
        </patternFill>
      </fill>
    </dxf>
    <dxf>
      <fill>
        <patternFill>
          <bgColor theme="7" tint="0.79998168889431442"/>
        </patternFill>
      </fill>
      <border>
        <left style="hair">
          <color auto="1"/>
        </left>
        <right style="hair">
          <color auto="1"/>
        </right>
        <top style="hair">
          <color auto="1"/>
        </top>
        <vertical/>
        <horizontal/>
      </border>
    </dxf>
    <dxf>
      <font>
        <strike val="0"/>
      </font>
      <fill>
        <patternFill>
          <bgColor theme="1" tint="0.499984740745262"/>
        </patternFill>
      </fill>
      <border>
        <vertical/>
        <horizontal/>
      </border>
    </dxf>
    <dxf>
      <border>
        <bottom style="dotted">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vertical/>
        <horizontal/>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top style="hair">
          <color auto="1"/>
        </top>
        <bottom style="hair">
          <color auto="1"/>
        </bottom>
        <vertical/>
        <horizontal/>
      </border>
    </dxf>
    <dxf>
      <fill>
        <patternFill>
          <bgColor theme="7" tint="0.79998168889431442"/>
        </patternFill>
      </fill>
      <border>
        <left style="hair">
          <color auto="1"/>
        </left>
        <right style="hair">
          <color auto="1"/>
        </right>
        <top style="hair">
          <color auto="1"/>
        </top>
        <bottom style="hair">
          <color auto="1"/>
        </bottom>
        <vertical/>
        <horizontal/>
      </border>
    </dxf>
    <dxf>
      <fill>
        <patternFill>
          <bgColor theme="7" tint="0.79998168889431442"/>
        </patternFill>
      </fill>
    </dxf>
    <dxf>
      <fill>
        <patternFill>
          <bgColor theme="7" tint="0.79998168889431442"/>
        </patternFill>
      </fill>
      <border>
        <left style="hair">
          <color auto="1"/>
        </left>
        <right style="hair">
          <color auto="1"/>
        </right>
        <top style="hair">
          <color auto="1"/>
        </top>
        <bottom style="hair">
          <color auto="1"/>
        </bottom>
        <vertical/>
        <horizontal/>
      </border>
    </dxf>
    <dxf>
      <fill>
        <patternFill>
          <bgColor theme="7" tint="0.79998168889431442"/>
        </patternFill>
      </fill>
      <border>
        <left style="hair">
          <color auto="1"/>
        </left>
        <right style="hair">
          <color auto="1"/>
        </right>
        <bottom style="hair">
          <color auto="1"/>
        </bottom>
        <vertical/>
        <horizontal/>
      </border>
    </dxf>
    <dxf>
      <fill>
        <patternFill>
          <bgColor theme="8" tint="0.79998168889431442"/>
        </patternFill>
      </fill>
    </dxf>
    <dxf>
      <fill>
        <patternFill>
          <bgColor theme="7" tint="0.79998168889431442"/>
        </patternFill>
      </fill>
    </dxf>
    <dxf>
      <font>
        <color theme="0"/>
      </font>
      <fill>
        <patternFill patternType="none">
          <bgColor auto="1"/>
        </patternFill>
      </fill>
    </dxf>
    <dxf>
      <border>
        <bottom/>
      </border>
    </dxf>
    <dxf>
      <fill>
        <patternFill>
          <bgColor theme="7" tint="0.79998168889431442"/>
        </patternFill>
      </fill>
      <border>
        <left style="hair">
          <color auto="1"/>
        </left>
        <right style="thin">
          <color auto="1"/>
        </right>
        <top style="thin">
          <color auto="1"/>
        </top>
        <bottom style="thin">
          <color auto="1"/>
        </bottom>
      </border>
    </dxf>
    <dxf>
      <fill>
        <patternFill>
          <bgColor theme="7" tint="0.79998168889431442"/>
        </patternFill>
      </fill>
      <border>
        <right style="hair">
          <color auto="1"/>
        </right>
        <top style="hair">
          <color auto="1"/>
        </top>
        <vertical/>
        <horizontal/>
      </border>
    </dxf>
    <dxf>
      <fill>
        <patternFill>
          <bgColor theme="7" tint="0.79998168889431442"/>
        </patternFill>
      </fill>
      <border>
        <right style="hair">
          <color auto="1"/>
        </right>
      </border>
    </dxf>
    <dxf>
      <fill>
        <patternFill>
          <bgColor theme="7" tint="0.79998168889431442"/>
        </patternFill>
      </fill>
    </dxf>
    <dxf>
      <fill>
        <patternFill>
          <bgColor theme="7"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ont>
        <color auto="1"/>
      </font>
      <fill>
        <patternFill patternType="none">
          <bgColor auto="1"/>
        </patternFill>
      </fill>
    </dxf>
    <dxf>
      <fill>
        <patternFill>
          <bgColor theme="7" tint="0.79998168889431442"/>
        </patternFill>
      </fill>
      <border>
        <right style="hair">
          <color auto="1"/>
        </right>
        <top style="hair">
          <color auto="1"/>
        </top>
        <bottom style="hair">
          <color auto="1"/>
        </bottom>
      </border>
    </dxf>
    <dxf>
      <fill>
        <patternFill>
          <bgColor theme="8" tint="0.79998168889431442"/>
        </patternFill>
      </fill>
      <border>
        <left style="thin">
          <color auto="1"/>
        </left>
        <right style="hair">
          <color auto="1"/>
        </right>
        <top style="hair">
          <color auto="1"/>
        </top>
        <bottom style="hair">
          <color auto="1"/>
        </bottom>
        <vertical/>
        <horizontal/>
      </border>
    </dxf>
  </dxfs>
  <tableStyles count="0" defaultTableStyle="TableStyleMedium2" defaultPivotStyle="PivotStyleLight16"/>
  <colors>
    <mruColors>
      <color rgb="FF000080"/>
      <color rgb="FFBA8CDC"/>
      <color rgb="FFFFF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1036320</xdr:colOff>
          <xdr:row>14</xdr:row>
          <xdr:rowOff>0</xdr:rowOff>
        </xdr:from>
        <xdr:to>
          <xdr:col>9</xdr:col>
          <xdr:colOff>251460</xdr:colOff>
          <xdr:row>16</xdr:row>
          <xdr:rowOff>22860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1036320</xdr:colOff>
          <xdr:row>9</xdr:row>
          <xdr:rowOff>0</xdr:rowOff>
        </xdr:from>
        <xdr:to>
          <xdr:col>9</xdr:col>
          <xdr:colOff>251460</xdr:colOff>
          <xdr:row>10</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6350</xdr:colOff>
      <xdr:row>119</xdr:row>
      <xdr:rowOff>6350</xdr:rowOff>
    </xdr:from>
    <xdr:to>
      <xdr:col>6</xdr:col>
      <xdr:colOff>730250</xdr:colOff>
      <xdr:row>121</xdr:row>
      <xdr:rowOff>50800</xdr:rowOff>
    </xdr:to>
    <xdr:grpSp>
      <xdr:nvGrpSpPr>
        <xdr:cNvPr id="6" name="グループ化 5">
          <a:extLst>
            <a:ext uri="{FF2B5EF4-FFF2-40B4-BE49-F238E27FC236}">
              <a16:creationId xmlns:a16="http://schemas.microsoft.com/office/drawing/2014/main" id="{E88DBCBD-5635-8A4A-98A1-C69E08AAA524}"/>
            </a:ext>
          </a:extLst>
        </xdr:cNvPr>
        <xdr:cNvGrpSpPr>
          <a:grpSpLocks noChangeAspect="1"/>
        </xdr:cNvGrpSpPr>
      </xdr:nvGrpSpPr>
      <xdr:grpSpPr>
        <a:xfrm>
          <a:off x="608330" y="29930090"/>
          <a:ext cx="4168140" cy="547370"/>
          <a:chOff x="622300" y="10972800"/>
          <a:chExt cx="4210050" cy="552450"/>
        </a:xfrm>
      </xdr:grpSpPr>
      <xdr:pic>
        <xdr:nvPicPr>
          <xdr:cNvPr id="3" name="図 2">
            <a:extLst>
              <a:ext uri="{FF2B5EF4-FFF2-40B4-BE49-F238E27FC236}">
                <a16:creationId xmlns:a16="http://schemas.microsoft.com/office/drawing/2014/main" id="{FAEEAA0D-CAA7-46FA-992F-84ADFF2C38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4830" b="-10667"/>
          <a:stretch>
            <a:fillRect/>
          </a:stretch>
        </xdr:blipFill>
        <xdr:spPr bwMode="auto">
          <a:xfrm>
            <a:off x="622300" y="10998200"/>
            <a:ext cx="4210050" cy="527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四角形: 角を丸くする 3">
            <a:extLst>
              <a:ext uri="{FF2B5EF4-FFF2-40B4-BE49-F238E27FC236}">
                <a16:creationId xmlns:a16="http://schemas.microsoft.com/office/drawing/2014/main" id="{96915094-6936-433F-88A2-7D7EC46B4004}"/>
              </a:ext>
            </a:extLst>
          </xdr:cNvPr>
          <xdr:cNvSpPr/>
        </xdr:nvSpPr>
        <xdr:spPr>
          <a:xfrm>
            <a:off x="4425950" y="10972800"/>
            <a:ext cx="368300" cy="5397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31750</xdr:colOff>
      <xdr:row>106</xdr:row>
      <xdr:rowOff>31750</xdr:rowOff>
    </xdr:from>
    <xdr:to>
      <xdr:col>6</xdr:col>
      <xdr:colOff>711200</xdr:colOff>
      <xdr:row>109</xdr:row>
      <xdr:rowOff>190500</xdr:rowOff>
    </xdr:to>
    <xdr:grpSp>
      <xdr:nvGrpSpPr>
        <xdr:cNvPr id="7" name="グループ化 6">
          <a:extLst>
            <a:ext uri="{FF2B5EF4-FFF2-40B4-BE49-F238E27FC236}">
              <a16:creationId xmlns:a16="http://schemas.microsoft.com/office/drawing/2014/main" id="{3A5D2A9E-15E2-3451-907D-2E175E6078C5}"/>
            </a:ext>
          </a:extLst>
        </xdr:cNvPr>
        <xdr:cNvGrpSpPr>
          <a:grpSpLocks noChangeAspect="1"/>
        </xdr:cNvGrpSpPr>
      </xdr:nvGrpSpPr>
      <xdr:grpSpPr>
        <a:xfrm>
          <a:off x="633730" y="26686510"/>
          <a:ext cx="4123690" cy="913130"/>
          <a:chOff x="641350" y="8648700"/>
          <a:chExt cx="4165600" cy="920750"/>
        </a:xfrm>
      </xdr:grpSpPr>
      <xdr:pic>
        <xdr:nvPicPr>
          <xdr:cNvPr id="2" name="図 1">
            <a:extLst>
              <a:ext uri="{FF2B5EF4-FFF2-40B4-BE49-F238E27FC236}">
                <a16:creationId xmlns:a16="http://schemas.microsoft.com/office/drawing/2014/main" id="{0A7850D9-0572-4F5E-B8FB-1643F56DB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8661400"/>
            <a:ext cx="4165600" cy="908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四角形: 角を丸くする 4">
            <a:extLst>
              <a:ext uri="{FF2B5EF4-FFF2-40B4-BE49-F238E27FC236}">
                <a16:creationId xmlns:a16="http://schemas.microsoft.com/office/drawing/2014/main" id="{7C75AE21-953F-4407-B0A7-A7489D2EDCFA}"/>
              </a:ext>
            </a:extLst>
          </xdr:cNvPr>
          <xdr:cNvSpPr/>
        </xdr:nvSpPr>
        <xdr:spPr>
          <a:xfrm>
            <a:off x="3244850" y="8648700"/>
            <a:ext cx="330200" cy="7366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dimension ref="A1:AM68"/>
  <sheetViews>
    <sheetView tabSelected="1" view="pageBreakPreview" zoomScaleNormal="100" zoomScaleSheetLayoutView="100" workbookViewId="0">
      <selection activeCell="A38" sqref="A38:J51"/>
    </sheetView>
  </sheetViews>
  <sheetFormatPr defaultColWidth="0" defaultRowHeight="12.6" zeroHeight="1"/>
  <cols>
    <col min="1" max="1" width="1.92578125" customWidth="1"/>
    <col min="2" max="2" width="3.35546875" customWidth="1"/>
    <col min="3" max="3" width="3.2109375" customWidth="1"/>
    <col min="4" max="4" width="4.640625" customWidth="1"/>
    <col min="5" max="6" width="2.140625" customWidth="1"/>
    <col min="7" max="7" width="2.0703125" customWidth="1"/>
    <col min="8" max="8" width="5.140625" customWidth="1"/>
    <col min="9" max="9" width="2.640625" customWidth="1"/>
    <col min="10" max="11" width="4.140625" customWidth="1"/>
    <col min="12" max="13" width="2.140625" customWidth="1"/>
    <col min="14" max="14" width="5.640625" customWidth="1"/>
    <col min="15" max="16" width="2.35546875" customWidth="1"/>
    <col min="17" max="17" width="1.640625" customWidth="1"/>
    <col min="18" max="18" width="6.35546875" customWidth="1"/>
    <col min="19" max="19" width="3.640625" style="26" customWidth="1"/>
    <col min="20" max="20" width="4.640625" style="26" customWidth="1"/>
    <col min="21" max="21" width="4.640625" style="175" customWidth="1"/>
    <col min="22" max="22" width="12.640625" style="26" customWidth="1"/>
    <col min="23" max="29" width="12.640625" hidden="1" customWidth="1"/>
    <col min="30" max="30" width="12.640625" style="6" hidden="1" customWidth="1"/>
    <col min="31" max="31" width="12.640625" hidden="1" customWidth="1"/>
    <col min="32" max="32" width="12.640625" style="7" hidden="1" customWidth="1"/>
    <col min="33" max="38" width="12.640625" hidden="1" customWidth="1"/>
    <col min="39" max="39" width="8.7109375" hidden="1" customWidth="1"/>
    <col min="40" max="16384" width="8.92578125" hidden="1"/>
  </cols>
  <sheetData>
    <row r="1" spans="1:37" ht="16.05" customHeight="1" thickBot="1">
      <c r="A1" s="259" t="s">
        <v>272</v>
      </c>
      <c r="B1" s="259"/>
      <c r="C1" s="259"/>
      <c r="D1" s="259"/>
      <c r="E1" s="260" t="s">
        <v>232</v>
      </c>
      <c r="F1" s="260"/>
      <c r="G1" s="260"/>
      <c r="H1" s="260"/>
      <c r="I1" s="260"/>
      <c r="J1" s="260"/>
      <c r="K1" s="260"/>
      <c r="L1" s="260"/>
      <c r="M1" s="260"/>
      <c r="N1" s="261"/>
      <c r="O1" s="352" t="s">
        <v>100</v>
      </c>
      <c r="P1" s="353"/>
      <c r="Q1" s="353"/>
      <c r="R1" s="354"/>
      <c r="S1" s="178"/>
      <c r="T1" s="1"/>
      <c r="U1" s="172"/>
      <c r="V1" s="1" t="s">
        <v>159</v>
      </c>
      <c r="W1" s="147"/>
      <c r="X1" s="147"/>
      <c r="Y1" s="147"/>
      <c r="Z1" s="147"/>
      <c r="AA1" s="147"/>
      <c r="AB1" s="147"/>
      <c r="AC1" s="147"/>
      <c r="AD1" s="147"/>
      <c r="AE1" s="147"/>
      <c r="AF1" s="147"/>
      <c r="AG1" s="147"/>
      <c r="AH1" s="147"/>
    </row>
    <row r="2" spans="1:37" s="3" customFormat="1" ht="22.05" customHeight="1">
      <c r="A2" s="355" t="s">
        <v>230</v>
      </c>
      <c r="B2" s="356"/>
      <c r="C2" s="356"/>
      <c r="D2" s="356"/>
      <c r="E2" s="356"/>
      <c r="F2" s="356"/>
      <c r="G2" s="356"/>
      <c r="H2" s="356"/>
      <c r="I2" s="356"/>
      <c r="J2" s="356"/>
      <c r="K2" s="356"/>
      <c r="L2" s="356"/>
      <c r="M2" s="356"/>
      <c r="N2" s="356"/>
      <c r="O2" s="357"/>
      <c r="P2" s="357"/>
      <c r="Q2" s="357"/>
      <c r="R2" s="358"/>
      <c r="S2" s="2"/>
      <c r="T2" s="2"/>
      <c r="U2" s="173"/>
      <c r="V2" s="125" t="s">
        <v>160</v>
      </c>
      <c r="AD2" s="148"/>
      <c r="AF2" s="149"/>
    </row>
    <row r="3" spans="1:37" ht="16.05" customHeight="1">
      <c r="A3" s="369"/>
      <c r="B3" s="281"/>
      <c r="C3" s="281"/>
      <c r="D3" s="281"/>
      <c r="E3" s="281"/>
      <c r="F3" s="281"/>
      <c r="G3" s="281"/>
      <c r="H3" s="281"/>
      <c r="I3" s="281"/>
      <c r="J3" s="281"/>
      <c r="K3" s="281"/>
      <c r="L3" s="281"/>
      <c r="M3" s="281"/>
      <c r="N3" s="281"/>
      <c r="O3" s="381" t="s">
        <v>138</v>
      </c>
      <c r="P3" s="381"/>
      <c r="Q3" s="381"/>
      <c r="R3" s="382"/>
      <c r="S3" s="4"/>
      <c r="T3" s="4"/>
      <c r="U3" s="174"/>
      <c r="V3" s="198" t="s">
        <v>270</v>
      </c>
      <c r="W3" s="5"/>
      <c r="X3" s="5"/>
      <c r="Y3" s="5"/>
      <c r="Z3" s="5"/>
      <c r="AA3" s="5"/>
      <c r="AB3" s="147"/>
      <c r="AC3" s="147"/>
      <c r="AD3" s="147"/>
      <c r="AE3" s="147"/>
      <c r="AF3" s="147"/>
      <c r="AG3" s="147"/>
      <c r="AH3" s="147"/>
    </row>
    <row r="4" spans="1:37" ht="16.05" customHeight="1">
      <c r="A4" s="373" t="s">
        <v>0</v>
      </c>
      <c r="B4" s="374"/>
      <c r="C4" s="374"/>
      <c r="D4" s="363"/>
      <c r="E4" s="363"/>
      <c r="F4" s="363"/>
      <c r="G4" s="363"/>
      <c r="H4" s="363"/>
      <c r="I4" s="364"/>
      <c r="J4" s="364"/>
      <c r="K4" s="364"/>
      <c r="L4" s="364"/>
      <c r="M4" s="364"/>
      <c r="N4" s="364"/>
      <c r="O4" s="364"/>
      <c r="P4" s="364"/>
      <c r="Q4" s="364"/>
      <c r="R4" s="365"/>
      <c r="S4" s="4"/>
      <c r="T4" s="4"/>
      <c r="U4" s="174"/>
      <c r="V4" s="126" t="s">
        <v>195</v>
      </c>
      <c r="W4" s="5"/>
      <c r="X4" s="5"/>
      <c r="Y4" s="5"/>
      <c r="Z4" s="5"/>
      <c r="AA4" s="5"/>
    </row>
    <row r="5" spans="1:37" ht="16.05" customHeight="1">
      <c r="A5" s="29"/>
      <c r="B5" s="366" t="s">
        <v>1</v>
      </c>
      <c r="C5" s="366"/>
      <c r="D5" s="366"/>
      <c r="E5" s="366"/>
      <c r="F5" s="366"/>
      <c r="G5" s="366"/>
      <c r="H5" s="31" t="s">
        <v>2</v>
      </c>
      <c r="I5" s="375"/>
      <c r="J5" s="375"/>
      <c r="K5" s="375"/>
      <c r="L5" s="378"/>
      <c r="M5" s="378"/>
      <c r="N5" s="378"/>
      <c r="O5" s="378"/>
      <c r="P5" s="378"/>
      <c r="Q5" s="378"/>
      <c r="R5" s="379"/>
      <c r="S5" s="4"/>
      <c r="T5" s="4"/>
      <c r="U5" s="174"/>
      <c r="V5" s="126" t="s">
        <v>161</v>
      </c>
      <c r="W5" s="5"/>
      <c r="X5" s="5"/>
      <c r="Y5" s="5"/>
      <c r="Z5" s="5"/>
      <c r="AA5" s="5"/>
      <c r="AB5" s="147"/>
      <c r="AC5" s="147"/>
      <c r="AD5" s="147"/>
      <c r="AE5" s="147"/>
      <c r="AF5" s="147"/>
      <c r="AG5" s="147"/>
      <c r="AH5" s="147"/>
    </row>
    <row r="6" spans="1:37" ht="16.05" customHeight="1">
      <c r="A6" s="29"/>
      <c r="B6" s="380" t="s">
        <v>3</v>
      </c>
      <c r="C6" s="380"/>
      <c r="D6" s="380"/>
      <c r="E6" s="380"/>
      <c r="F6" s="380"/>
      <c r="G6" s="380"/>
      <c r="H6" s="31" t="s">
        <v>4</v>
      </c>
      <c r="I6" s="334"/>
      <c r="J6" s="335"/>
      <c r="K6" s="335"/>
      <c r="L6" s="335"/>
      <c r="M6" s="335"/>
      <c r="N6" s="335"/>
      <c r="O6" s="335"/>
      <c r="P6" s="335"/>
      <c r="Q6" s="335"/>
      <c r="R6" s="335"/>
      <c r="S6" s="4"/>
      <c r="T6" s="4"/>
      <c r="U6" s="174"/>
      <c r="V6" s="127"/>
      <c r="W6" s="5"/>
      <c r="X6" s="5"/>
      <c r="Y6" s="5"/>
      <c r="Z6" s="5"/>
      <c r="AA6" s="5"/>
    </row>
    <row r="7" spans="1:37" ht="16.05" customHeight="1">
      <c r="A7" s="29"/>
      <c r="B7" s="380"/>
      <c r="C7" s="380"/>
      <c r="D7" s="380"/>
      <c r="E7" s="380"/>
      <c r="F7" s="380"/>
      <c r="G7" s="380"/>
      <c r="H7" s="31" t="s">
        <v>28</v>
      </c>
      <c r="I7" s="334"/>
      <c r="J7" s="335"/>
      <c r="K7" s="335"/>
      <c r="L7" s="335"/>
      <c r="M7" s="335"/>
      <c r="N7" s="335"/>
      <c r="O7" s="335"/>
      <c r="P7" s="335"/>
      <c r="Q7" s="335"/>
      <c r="R7" s="335"/>
      <c r="S7" s="4"/>
      <c r="T7" s="4"/>
      <c r="U7" s="174"/>
      <c r="V7" s="127"/>
      <c r="W7" s="5"/>
      <c r="X7" s="5"/>
      <c r="Y7" s="5"/>
      <c r="Z7" s="5"/>
      <c r="AA7" s="5"/>
    </row>
    <row r="8" spans="1:37" ht="22.95" customHeight="1">
      <c r="A8" s="29"/>
      <c r="B8" s="281"/>
      <c r="C8" s="281"/>
      <c r="D8" s="281"/>
      <c r="E8" s="281"/>
      <c r="F8" s="281"/>
      <c r="G8" s="281"/>
      <c r="H8" s="32" t="s">
        <v>228</v>
      </c>
      <c r="I8" s="368"/>
      <c r="J8" s="368"/>
      <c r="K8" s="368"/>
      <c r="L8" s="368"/>
      <c r="M8" s="368"/>
      <c r="N8" s="33" t="s" ph="1">
        <v>5</v>
      </c>
      <c r="O8" s="334" ph="1"/>
      <c r="P8" s="334" ph="1"/>
      <c r="Q8" s="334" ph="1"/>
      <c r="R8" s="335" ph="1"/>
      <c r="S8" s="4"/>
      <c r="T8" s="4"/>
      <c r="U8" s="174"/>
      <c r="V8" s="127"/>
      <c r="W8" s="5"/>
      <c r="X8" s="5"/>
      <c r="Y8" s="5"/>
      <c r="Z8" s="5"/>
      <c r="AA8" s="5"/>
      <c r="AB8" s="147"/>
      <c r="AC8" s="147"/>
      <c r="AD8" s="147"/>
      <c r="AE8" s="147"/>
      <c r="AF8" s="147"/>
      <c r="AG8" s="147"/>
      <c r="AH8" s="147"/>
    </row>
    <row r="9" spans="1:37" ht="16.05" customHeight="1">
      <c r="A9" s="29"/>
      <c r="B9" s="281"/>
      <c r="C9" s="281"/>
      <c r="D9" s="281"/>
      <c r="E9" s="281"/>
      <c r="F9" s="281"/>
      <c r="G9" s="281"/>
      <c r="H9" s="31" t="s">
        <v>6</v>
      </c>
      <c r="I9" s="336"/>
      <c r="J9" s="336"/>
      <c r="K9" s="336"/>
      <c r="L9" s="339"/>
      <c r="M9" s="339"/>
      <c r="N9" s="339"/>
      <c r="O9" s="339"/>
      <c r="P9" s="339"/>
      <c r="Q9" s="339"/>
      <c r="R9" s="340"/>
      <c r="S9" s="4"/>
      <c r="T9" s="4"/>
      <c r="U9" s="174"/>
      <c r="V9" s="126"/>
      <c r="W9" s="5"/>
      <c r="X9" s="5"/>
      <c r="Y9" s="5"/>
      <c r="Z9" s="5"/>
      <c r="AA9" s="5"/>
    </row>
    <row r="10" spans="1:37" ht="34.950000000000003" customHeight="1">
      <c r="A10" s="370" t="s">
        <v>231</v>
      </c>
      <c r="B10" s="371"/>
      <c r="C10" s="371"/>
      <c r="D10" s="371"/>
      <c r="E10" s="371"/>
      <c r="F10" s="371"/>
      <c r="G10" s="371"/>
      <c r="H10" s="371"/>
      <c r="I10" s="371"/>
      <c r="J10" s="371"/>
      <c r="K10" s="371"/>
      <c r="L10" s="371"/>
      <c r="M10" s="371"/>
      <c r="N10" s="371"/>
      <c r="O10" s="371"/>
      <c r="P10" s="371"/>
      <c r="Q10" s="371"/>
      <c r="R10" s="372"/>
      <c r="S10" s="4"/>
      <c r="T10" s="4"/>
      <c r="U10" s="174"/>
      <c r="V10" s="126" t="s">
        <v>26</v>
      </c>
      <c r="W10" s="5"/>
      <c r="X10" s="5"/>
      <c r="Y10" s="5"/>
      <c r="Z10" s="5"/>
      <c r="AA10" s="5"/>
      <c r="AB10" s="147"/>
      <c r="AC10" s="147"/>
      <c r="AD10" s="147"/>
      <c r="AE10" s="147"/>
      <c r="AF10" s="147"/>
      <c r="AG10" s="147"/>
      <c r="AH10" s="147"/>
    </row>
    <row r="11" spans="1:37" ht="18" customHeight="1">
      <c r="A11" s="266" t="s">
        <v>25</v>
      </c>
      <c r="B11" s="267"/>
      <c r="C11" s="268"/>
      <c r="D11" s="346" t="s">
        <v>222</v>
      </c>
      <c r="E11" s="347"/>
      <c r="F11" s="347"/>
      <c r="G11" s="348"/>
      <c r="H11" s="347"/>
      <c r="I11" s="347"/>
      <c r="J11" s="347"/>
      <c r="K11" s="347"/>
      <c r="L11" s="347"/>
      <c r="M11" s="347"/>
      <c r="N11" s="376" t="s">
        <v>143</v>
      </c>
      <c r="O11" s="359" t="s">
        <v>141</v>
      </c>
      <c r="P11" s="360"/>
      <c r="Q11" s="360"/>
      <c r="R11" s="109" t="s">
        <v>142</v>
      </c>
      <c r="V11" s="126" t="s">
        <v>165</v>
      </c>
      <c r="AD11" s="150"/>
      <c r="AE11" s="21"/>
      <c r="AF11" s="151"/>
    </row>
    <row r="12" spans="1:37" ht="18" customHeight="1">
      <c r="A12" s="266" t="s">
        <v>26</v>
      </c>
      <c r="B12" s="267"/>
      <c r="C12" s="268"/>
      <c r="D12" s="349" t="s">
        <v>222</v>
      </c>
      <c r="E12" s="350"/>
      <c r="F12" s="350"/>
      <c r="G12" s="350"/>
      <c r="H12" s="108" t="s">
        <v>139</v>
      </c>
      <c r="I12" s="350" t="s">
        <v>223</v>
      </c>
      <c r="J12" s="350"/>
      <c r="K12" s="350"/>
      <c r="L12" s="351" t="s">
        <v>140</v>
      </c>
      <c r="M12" s="351"/>
      <c r="N12" s="377"/>
      <c r="O12" s="361"/>
      <c r="P12" s="362"/>
      <c r="Q12" s="362"/>
      <c r="R12" s="144"/>
      <c r="V12" s="126" t="s">
        <v>162</v>
      </c>
      <c r="AD12" s="150"/>
      <c r="AE12" s="21"/>
      <c r="AF12" s="151"/>
    </row>
    <row r="13" spans="1:37" ht="21" customHeight="1">
      <c r="A13" s="264" t="s">
        <v>7</v>
      </c>
      <c r="B13" s="265"/>
      <c r="C13" s="299"/>
      <c r="D13" s="266" t="s">
        <v>8</v>
      </c>
      <c r="E13" s="267"/>
      <c r="F13" s="337"/>
      <c r="G13" s="337"/>
      <c r="H13" s="337"/>
      <c r="I13" s="337"/>
      <c r="J13" s="337"/>
      <c r="K13" s="337"/>
      <c r="L13" s="337"/>
      <c r="M13" s="338"/>
      <c r="N13" s="341" t="s">
        <v>30</v>
      </c>
      <c r="O13" s="328"/>
      <c r="P13" s="329"/>
      <c r="Q13" s="329"/>
      <c r="R13" s="330"/>
      <c r="S13" s="4"/>
      <c r="T13" s="4"/>
      <c r="U13" s="174"/>
      <c r="V13" s="126" t="s">
        <v>163</v>
      </c>
      <c r="W13" s="5"/>
      <c r="X13" s="5"/>
      <c r="Y13" s="5"/>
      <c r="Z13" s="5"/>
      <c r="AA13" s="5"/>
    </row>
    <row r="14" spans="1:37" ht="21" customHeight="1">
      <c r="A14" s="266" t="s">
        <v>9</v>
      </c>
      <c r="B14" s="267"/>
      <c r="C14" s="268"/>
      <c r="D14" s="269"/>
      <c r="E14" s="270"/>
      <c r="F14" s="270"/>
      <c r="G14" s="270"/>
      <c r="H14" s="271"/>
      <c r="I14" s="264" t="s">
        <v>102</v>
      </c>
      <c r="J14" s="265"/>
      <c r="K14" s="269"/>
      <c r="L14" s="270"/>
      <c r="M14" s="271"/>
      <c r="N14" s="342"/>
      <c r="O14" s="331"/>
      <c r="P14" s="332"/>
      <c r="Q14" s="332"/>
      <c r="R14" s="333"/>
      <c r="S14" s="4"/>
      <c r="T14" s="4"/>
      <c r="U14" s="174"/>
      <c r="V14" s="126" t="s">
        <v>9</v>
      </c>
      <c r="W14" s="5"/>
      <c r="X14" s="5"/>
      <c r="Y14" s="5"/>
      <c r="Z14" s="5"/>
      <c r="AA14" s="5"/>
      <c r="AB14" s="147"/>
      <c r="AC14" s="147"/>
      <c r="AD14" s="147"/>
      <c r="AE14" s="147"/>
      <c r="AF14" s="147"/>
      <c r="AG14" s="147"/>
      <c r="AH14" s="147"/>
      <c r="AI14" s="152"/>
    </row>
    <row r="15" spans="1:37" ht="21" customHeight="1">
      <c r="A15" s="343" t="s">
        <v>123</v>
      </c>
      <c r="B15" s="344"/>
      <c r="C15" s="344"/>
      <c r="D15" s="344"/>
      <c r="E15" s="344"/>
      <c r="F15" s="345"/>
      <c r="G15" s="272" t="s">
        <v>103</v>
      </c>
      <c r="H15" s="273"/>
      <c r="I15" s="273"/>
      <c r="J15" s="273"/>
      <c r="K15" s="273"/>
      <c r="L15" s="273"/>
      <c r="M15" s="273"/>
      <c r="N15" s="273"/>
      <c r="O15" s="273"/>
      <c r="P15" s="273"/>
      <c r="Q15" s="273"/>
      <c r="R15" s="274"/>
      <c r="S15" s="4"/>
      <c r="T15" s="4"/>
      <c r="U15" s="174"/>
      <c r="V15" s="126" t="s">
        <v>164</v>
      </c>
      <c r="W15" s="5"/>
      <c r="X15" s="5"/>
      <c r="Y15" s="5"/>
      <c r="Z15" s="5"/>
      <c r="AA15" s="5"/>
      <c r="AB15" s="147"/>
      <c r="AC15" s="147"/>
      <c r="AD15" s="147"/>
      <c r="AE15" s="147"/>
      <c r="AF15" s="147"/>
      <c r="AG15" s="147"/>
      <c r="AH15" s="147"/>
      <c r="AI15" s="6"/>
    </row>
    <row r="16" spans="1:37" ht="19.95" customHeight="1">
      <c r="A16" s="264" t="s">
        <v>29</v>
      </c>
      <c r="B16" s="265"/>
      <c r="C16" s="299"/>
      <c r="D16" s="130" t="s">
        <v>101</v>
      </c>
      <c r="E16" s="84" t="s">
        <v>107</v>
      </c>
      <c r="F16" s="84" t="s">
        <v>108</v>
      </c>
      <c r="G16" s="367" t="s">
        <v>104</v>
      </c>
      <c r="H16" s="265"/>
      <c r="I16" s="299"/>
      <c r="J16" s="84" t="s">
        <v>217</v>
      </c>
      <c r="K16" s="84" t="s">
        <v>218</v>
      </c>
      <c r="L16" s="84" t="s">
        <v>219</v>
      </c>
      <c r="M16" s="84" t="s">
        <v>105</v>
      </c>
      <c r="N16" s="76" t="s">
        <v>106</v>
      </c>
      <c r="O16" s="76" t="s">
        <v>107</v>
      </c>
      <c r="P16" s="76" t="s">
        <v>108</v>
      </c>
      <c r="Q16" s="266" t="s">
        <v>109</v>
      </c>
      <c r="R16" s="268"/>
      <c r="S16" s="141" t="s">
        <v>254</v>
      </c>
      <c r="T16" s="104" t="s">
        <v>255</v>
      </c>
      <c r="U16" s="176" t="s">
        <v>256</v>
      </c>
      <c r="W16" s="8" t="s">
        <v>10</v>
      </c>
      <c r="X16" s="8"/>
      <c r="Y16" s="8"/>
      <c r="Z16" s="9" t="s">
        <v>11</v>
      </c>
      <c r="AA16" s="10"/>
      <c r="AB16" s="11"/>
      <c r="AC16" s="11"/>
      <c r="AD16" s="12" t="s">
        <v>12</v>
      </c>
      <c r="AE16" s="10"/>
      <c r="AF16" s="13" t="s">
        <v>13</v>
      </c>
      <c r="AG16" s="87" t="s">
        <v>124</v>
      </c>
      <c r="AH16" s="87" t="s">
        <v>125</v>
      </c>
      <c r="AI16" s="152"/>
      <c r="AJ16" s="87" t="s">
        <v>127</v>
      </c>
      <c r="AK16" s="87" t="s">
        <v>126</v>
      </c>
    </row>
    <row r="17" spans="1:37" ht="16.95" customHeight="1">
      <c r="A17" s="76" t="s">
        <v>113</v>
      </c>
      <c r="B17" s="277"/>
      <c r="C17" s="278"/>
      <c r="D17" s="89"/>
      <c r="E17" s="80"/>
      <c r="F17" s="70"/>
      <c r="G17" s="132"/>
      <c r="H17" s="319"/>
      <c r="I17" s="278"/>
      <c r="J17" s="72"/>
      <c r="K17" s="72"/>
      <c r="L17" s="70"/>
      <c r="M17" s="85"/>
      <c r="N17" s="81" t="str">
        <f>IF(J17="","",ROUND(AF17,2))</f>
        <v/>
      </c>
      <c r="O17" s="80"/>
      <c r="P17" s="70"/>
      <c r="Q17" s="275"/>
      <c r="R17" s="276"/>
      <c r="S17" s="92" t="str">
        <f>IF(OR(J17="",N17=""),"",IF(R17="一部除却(撤去)","",P17*AH17))</f>
        <v/>
      </c>
      <c r="T17" s="194" t="str">
        <f t="shared" ref="T17:T26" si="0">IF(OR(P17=1,P17=""),"","@"&amp;TEXT(AH17,"#")&amp;"×"&amp;TEXT(P17,"#"))</f>
        <v/>
      </c>
      <c r="U17" s="129" t="str">
        <f t="shared" ref="U17:U26" si="1">IF(F17="","",F17*AK17)</f>
        <v/>
      </c>
      <c r="V17" s="126" t="s">
        <v>186</v>
      </c>
      <c r="W17" s="5"/>
      <c r="X17" s="5"/>
      <c r="Y17" s="5"/>
      <c r="Z17" s="5" t="s">
        <v>15</v>
      </c>
      <c r="AA17" s="5"/>
      <c r="AB17">
        <f t="shared" ref="AB17:AB26" si="2">(M17="+")*1</f>
        <v>0</v>
      </c>
      <c r="AC17">
        <f>AB17</f>
        <v>0</v>
      </c>
      <c r="AD17" s="153">
        <f t="shared" ref="AD17:AD26" si="3">$J17*$K17*$L17</f>
        <v>0</v>
      </c>
      <c r="AE17" s="21">
        <f t="shared" ref="AE17:AE25" si="4">IF(M17="+",AE18+AD17,AD17)</f>
        <v>0</v>
      </c>
      <c r="AF17" s="151">
        <f>AE17</f>
        <v>0</v>
      </c>
      <c r="AG17" t="e">
        <f>IF(N17&gt;$W$25,$Z$25*(ROUNDUP(N17-$W$25,0))+$Z$24,IF(N17&gt;=$W$24,$Z$24,IF(N17&gt;=$W$23,$Z$23,IF(N17&gt;=$W$22,$Z$22,IF(N17&gt;=$W$21,$Z$21,IF(N17&gt;=$W$20,$Z$20,IF(N17&gt;=$W$19,$Z$19,IF(N17&gt;$W$18,$Z$18,0))))))))</f>
        <v>#VALUE!</v>
      </c>
      <c r="AH17" t="e">
        <f>$AG17*((O17="有")+1)</f>
        <v>#VALUE!</v>
      </c>
      <c r="AI17" s="6"/>
      <c r="AJ17">
        <f t="shared" ref="AJ17:AJ26" si="5">IF(D17&gt;$W$25,$Z$25*(ROUNDUP(D17-$W$25,0))+$Z$24,IF(D17&gt;=$W$24,$Z$24,IF(D17&gt;=$W$23,$Z$23,IF(D17&gt;=$W$22,$Z$22,IF(D17&gt;=$W$21,$Z$21,IF(D17&gt;=$W$20,$Z$20,IF(D17&gt;=$W$19,$Z$19,IF(D17&gt;$W$18,$Z$18,0))))))))</f>
        <v>0</v>
      </c>
      <c r="AK17">
        <f t="shared" ref="AK17:AK26" si="6">$AJ17*((E17="有")+1)</f>
        <v>0</v>
      </c>
    </row>
    <row r="18" spans="1:37" ht="16.95" customHeight="1">
      <c r="A18" s="76" t="s">
        <v>114</v>
      </c>
      <c r="B18" s="277"/>
      <c r="C18" s="278"/>
      <c r="D18" s="89"/>
      <c r="E18" s="80"/>
      <c r="F18" s="70"/>
      <c r="G18" s="83"/>
      <c r="H18" s="319"/>
      <c r="I18" s="278"/>
      <c r="J18" s="72"/>
      <c r="K18" s="72"/>
      <c r="L18" s="70"/>
      <c r="M18" s="71"/>
      <c r="N18" s="81" t="str">
        <f t="shared" ref="N18:N26" si="7">IF(OR(J18="",M17="+"),"",ROUND(AF18,2))</f>
        <v/>
      </c>
      <c r="O18" s="80"/>
      <c r="P18" s="70"/>
      <c r="Q18" s="279"/>
      <c r="R18" s="280"/>
      <c r="S18" s="92" t="str">
        <f t="shared" ref="S18:S26" si="8">IF(OR(J18="",N18="",M17="+"),"",IF(R18="一部除却(撤去)","",P18*AH18))</f>
        <v/>
      </c>
      <c r="T18" s="195" t="str">
        <f t="shared" si="0"/>
        <v/>
      </c>
      <c r="U18" s="129" t="str">
        <f t="shared" si="1"/>
        <v/>
      </c>
      <c r="V18" s="126" t="s">
        <v>187</v>
      </c>
      <c r="W18" s="154">
        <v>0</v>
      </c>
      <c r="X18" s="155">
        <f t="shared" ref="X18:X24" si="9">W19</f>
        <v>0.5</v>
      </c>
      <c r="Y18" s="156" t="s">
        <v>16</v>
      </c>
      <c r="Z18" s="157">
        <v>150</v>
      </c>
      <c r="AB18">
        <f t="shared" si="2"/>
        <v>0</v>
      </c>
      <c r="AC18">
        <f>AC17+AB18</f>
        <v>0</v>
      </c>
      <c r="AD18" s="153">
        <f t="shared" si="3"/>
        <v>0</v>
      </c>
      <c r="AE18" s="21">
        <f t="shared" si="4"/>
        <v>0</v>
      </c>
      <c r="AF18" s="151">
        <f t="shared" ref="AF18:AF26" si="10">IF(M17="+","",AE18)</f>
        <v>0</v>
      </c>
      <c r="AG18" t="e">
        <f t="shared" ref="AG18:AG26" si="11">IF(M17="+","",IF(N18&gt;$W$25,$Z$25*(ROUNDUP(N18-$W$25,0))+$Z$24,IF(N18&gt;=$W$24,$Z$24,IF(N18&gt;=$W$23,$Z$23,IF(N18&gt;=$W$22,$Z$22,IF(N18&gt;=$W$21,$Z$21,IF(N18&gt;=$W$20,$Z$20,IF(N18&gt;=$W$19,$Z$19,IF(N18&gt;$W$18,$Z$18,0)))))))))</f>
        <v>#VALUE!</v>
      </c>
      <c r="AH18" t="e">
        <f t="shared" ref="AH18:AH26" si="12">IF(M17="+","",$AG18*((O18="有")+1))</f>
        <v>#VALUE!</v>
      </c>
      <c r="AJ18">
        <f t="shared" si="5"/>
        <v>0</v>
      </c>
      <c r="AK18">
        <f t="shared" si="6"/>
        <v>0</v>
      </c>
    </row>
    <row r="19" spans="1:37" ht="16.95" customHeight="1">
      <c r="A19" s="76" t="s">
        <v>115</v>
      </c>
      <c r="B19" s="277"/>
      <c r="C19" s="278"/>
      <c r="D19" s="89"/>
      <c r="E19" s="80"/>
      <c r="F19" s="70"/>
      <c r="G19" s="83"/>
      <c r="H19" s="319"/>
      <c r="I19" s="278"/>
      <c r="J19" s="72"/>
      <c r="K19" s="72"/>
      <c r="L19" s="70"/>
      <c r="M19" s="71"/>
      <c r="N19" s="81" t="str">
        <f t="shared" si="7"/>
        <v/>
      </c>
      <c r="O19" s="80"/>
      <c r="P19" s="70"/>
      <c r="Q19" s="279"/>
      <c r="R19" s="280"/>
      <c r="S19" s="92" t="str">
        <f t="shared" si="8"/>
        <v/>
      </c>
      <c r="T19" s="195" t="str">
        <f t="shared" si="0"/>
        <v/>
      </c>
      <c r="U19" s="129" t="str">
        <f t="shared" si="1"/>
        <v/>
      </c>
      <c r="V19" s="126" t="s">
        <v>188</v>
      </c>
      <c r="W19" s="154">
        <v>0.5</v>
      </c>
      <c r="X19" s="158">
        <f t="shared" si="9"/>
        <v>1</v>
      </c>
      <c r="Y19" s="156" t="s">
        <v>16</v>
      </c>
      <c r="Z19" s="157">
        <v>300</v>
      </c>
      <c r="AB19">
        <f t="shared" si="2"/>
        <v>0</v>
      </c>
      <c r="AC19">
        <f>AC18+AB19</f>
        <v>0</v>
      </c>
      <c r="AD19" s="153">
        <f t="shared" si="3"/>
        <v>0</v>
      </c>
      <c r="AE19" s="21">
        <f t="shared" si="4"/>
        <v>0</v>
      </c>
      <c r="AF19" s="151">
        <f t="shared" si="10"/>
        <v>0</v>
      </c>
      <c r="AG19" t="e">
        <f t="shared" si="11"/>
        <v>#VALUE!</v>
      </c>
      <c r="AH19" t="e">
        <f t="shared" si="12"/>
        <v>#VALUE!</v>
      </c>
      <c r="AJ19">
        <f t="shared" si="5"/>
        <v>0</v>
      </c>
      <c r="AK19">
        <f t="shared" si="6"/>
        <v>0</v>
      </c>
    </row>
    <row r="20" spans="1:37" ht="16.95" customHeight="1">
      <c r="A20" s="76" t="s">
        <v>116</v>
      </c>
      <c r="B20" s="277"/>
      <c r="C20" s="278"/>
      <c r="D20" s="89"/>
      <c r="E20" s="80"/>
      <c r="F20" s="70"/>
      <c r="G20" s="83"/>
      <c r="H20" s="319"/>
      <c r="I20" s="278"/>
      <c r="J20" s="72"/>
      <c r="K20" s="72"/>
      <c r="L20" s="70"/>
      <c r="M20" s="71"/>
      <c r="N20" s="81" t="str">
        <f t="shared" si="7"/>
        <v/>
      </c>
      <c r="O20" s="80"/>
      <c r="P20" s="70"/>
      <c r="Q20" s="279"/>
      <c r="R20" s="280"/>
      <c r="S20" s="92" t="str">
        <f t="shared" si="8"/>
        <v/>
      </c>
      <c r="T20" s="195" t="str">
        <f t="shared" si="0"/>
        <v/>
      </c>
      <c r="U20" s="129" t="str">
        <f t="shared" si="1"/>
        <v/>
      </c>
      <c r="V20" s="126" t="s">
        <v>189</v>
      </c>
      <c r="W20" s="154">
        <v>1</v>
      </c>
      <c r="X20" s="158">
        <f t="shared" si="9"/>
        <v>2</v>
      </c>
      <c r="Y20" s="156" t="s">
        <v>16</v>
      </c>
      <c r="Z20" s="157">
        <v>600</v>
      </c>
      <c r="AB20">
        <f t="shared" si="2"/>
        <v>0</v>
      </c>
      <c r="AC20">
        <f>AC19+AB20</f>
        <v>0</v>
      </c>
      <c r="AD20" s="153">
        <f t="shared" si="3"/>
        <v>0</v>
      </c>
      <c r="AE20" s="21">
        <f t="shared" si="4"/>
        <v>0</v>
      </c>
      <c r="AF20" s="151">
        <f t="shared" si="10"/>
        <v>0</v>
      </c>
      <c r="AG20" t="e">
        <f t="shared" si="11"/>
        <v>#VALUE!</v>
      </c>
      <c r="AH20" t="e">
        <f t="shared" si="12"/>
        <v>#VALUE!</v>
      </c>
      <c r="AJ20">
        <f t="shared" si="5"/>
        <v>0</v>
      </c>
      <c r="AK20">
        <f t="shared" si="6"/>
        <v>0</v>
      </c>
    </row>
    <row r="21" spans="1:37" ht="16.95" customHeight="1">
      <c r="A21" s="76" t="s">
        <v>117</v>
      </c>
      <c r="B21" s="277"/>
      <c r="C21" s="278"/>
      <c r="D21" s="89"/>
      <c r="E21" s="80"/>
      <c r="F21" s="70"/>
      <c r="G21" s="83"/>
      <c r="H21" s="319"/>
      <c r="I21" s="278"/>
      <c r="J21" s="72"/>
      <c r="K21" s="72"/>
      <c r="L21" s="70"/>
      <c r="M21" s="71"/>
      <c r="N21" s="81" t="str">
        <f t="shared" si="7"/>
        <v/>
      </c>
      <c r="O21" s="80"/>
      <c r="P21" s="70"/>
      <c r="Q21" s="279"/>
      <c r="R21" s="280"/>
      <c r="S21" s="92" t="str">
        <f t="shared" si="8"/>
        <v/>
      </c>
      <c r="T21" s="195" t="str">
        <f t="shared" si="0"/>
        <v/>
      </c>
      <c r="U21" s="129" t="str">
        <f t="shared" si="1"/>
        <v/>
      </c>
      <c r="W21" s="154">
        <v>2</v>
      </c>
      <c r="X21" s="158">
        <f t="shared" si="9"/>
        <v>5</v>
      </c>
      <c r="Y21" s="156" t="s">
        <v>16</v>
      </c>
      <c r="Z21" s="157">
        <v>900</v>
      </c>
      <c r="AB21">
        <f t="shared" si="2"/>
        <v>0</v>
      </c>
      <c r="AC21">
        <f>AC20+AB21</f>
        <v>0</v>
      </c>
      <c r="AD21" s="153">
        <f t="shared" si="3"/>
        <v>0</v>
      </c>
      <c r="AE21" s="21">
        <f t="shared" si="4"/>
        <v>0</v>
      </c>
      <c r="AF21" s="151">
        <f t="shared" si="10"/>
        <v>0</v>
      </c>
      <c r="AG21" t="e">
        <f t="shared" si="11"/>
        <v>#VALUE!</v>
      </c>
      <c r="AH21" t="e">
        <f t="shared" si="12"/>
        <v>#VALUE!</v>
      </c>
      <c r="AJ21">
        <f t="shared" si="5"/>
        <v>0</v>
      </c>
      <c r="AK21">
        <f t="shared" si="6"/>
        <v>0</v>
      </c>
    </row>
    <row r="22" spans="1:37" ht="16.95" customHeight="1">
      <c r="A22" s="76" t="s">
        <v>118</v>
      </c>
      <c r="B22" s="277"/>
      <c r="C22" s="278"/>
      <c r="D22" s="89"/>
      <c r="E22" s="80"/>
      <c r="F22" s="70"/>
      <c r="G22" s="83"/>
      <c r="H22" s="319"/>
      <c r="I22" s="278"/>
      <c r="J22" s="72"/>
      <c r="K22" s="72"/>
      <c r="L22" s="70"/>
      <c r="M22" s="71"/>
      <c r="N22" s="81" t="str">
        <f t="shared" si="7"/>
        <v/>
      </c>
      <c r="O22" s="80"/>
      <c r="P22" s="70"/>
      <c r="Q22" s="279"/>
      <c r="R22" s="280"/>
      <c r="S22" s="92" t="str">
        <f t="shared" si="8"/>
        <v/>
      </c>
      <c r="T22" s="195" t="str">
        <f t="shared" si="0"/>
        <v/>
      </c>
      <c r="U22" s="129" t="str">
        <f t="shared" si="1"/>
        <v/>
      </c>
      <c r="V22" s="126" t="s">
        <v>166</v>
      </c>
      <c r="W22" s="154">
        <v>5</v>
      </c>
      <c r="X22" s="158">
        <f t="shared" si="9"/>
        <v>10</v>
      </c>
      <c r="Y22" s="156" t="s">
        <v>16</v>
      </c>
      <c r="Z22" s="157">
        <v>1500</v>
      </c>
      <c r="AB22">
        <f t="shared" si="2"/>
        <v>0</v>
      </c>
      <c r="AC22">
        <f t="shared" ref="AC22:AC26" si="13">AC21+AB22</f>
        <v>0</v>
      </c>
      <c r="AD22" s="153">
        <f t="shared" si="3"/>
        <v>0</v>
      </c>
      <c r="AE22" s="21">
        <f t="shared" si="4"/>
        <v>0</v>
      </c>
      <c r="AF22" s="151">
        <f t="shared" si="10"/>
        <v>0</v>
      </c>
      <c r="AG22" t="e">
        <f t="shared" si="11"/>
        <v>#VALUE!</v>
      </c>
      <c r="AH22" t="e">
        <f t="shared" si="12"/>
        <v>#VALUE!</v>
      </c>
      <c r="AJ22">
        <f t="shared" si="5"/>
        <v>0</v>
      </c>
      <c r="AK22">
        <f t="shared" si="6"/>
        <v>0</v>
      </c>
    </row>
    <row r="23" spans="1:37" ht="16.95" customHeight="1">
      <c r="A23" s="76" t="s">
        <v>119</v>
      </c>
      <c r="B23" s="277"/>
      <c r="C23" s="278"/>
      <c r="D23" s="89"/>
      <c r="E23" s="80"/>
      <c r="F23" s="70"/>
      <c r="G23" s="83"/>
      <c r="H23" s="319"/>
      <c r="I23" s="278"/>
      <c r="J23" s="72"/>
      <c r="K23" s="72"/>
      <c r="L23" s="70"/>
      <c r="M23" s="71"/>
      <c r="N23" s="81" t="str">
        <f t="shared" si="7"/>
        <v/>
      </c>
      <c r="O23" s="80"/>
      <c r="P23" s="70"/>
      <c r="Q23" s="279"/>
      <c r="R23" s="280"/>
      <c r="S23" s="92" t="str">
        <f t="shared" si="8"/>
        <v/>
      </c>
      <c r="T23" s="195" t="str">
        <f t="shared" si="0"/>
        <v/>
      </c>
      <c r="U23" s="129" t="str">
        <f t="shared" si="1"/>
        <v/>
      </c>
      <c r="V23" s="126" t="s">
        <v>167</v>
      </c>
      <c r="W23" s="154">
        <v>10</v>
      </c>
      <c r="X23" s="158">
        <f t="shared" si="9"/>
        <v>20</v>
      </c>
      <c r="Y23" s="156" t="s">
        <v>16</v>
      </c>
      <c r="Z23" s="157">
        <v>3000</v>
      </c>
      <c r="AB23">
        <f t="shared" si="2"/>
        <v>0</v>
      </c>
      <c r="AC23">
        <f t="shared" si="13"/>
        <v>0</v>
      </c>
      <c r="AD23" s="153">
        <f t="shared" si="3"/>
        <v>0</v>
      </c>
      <c r="AE23" s="21">
        <f t="shared" si="4"/>
        <v>0</v>
      </c>
      <c r="AF23" s="151">
        <f t="shared" si="10"/>
        <v>0</v>
      </c>
      <c r="AG23" t="e">
        <f t="shared" si="11"/>
        <v>#VALUE!</v>
      </c>
      <c r="AH23" t="e">
        <f t="shared" si="12"/>
        <v>#VALUE!</v>
      </c>
      <c r="AJ23">
        <f t="shared" si="5"/>
        <v>0</v>
      </c>
      <c r="AK23">
        <f t="shared" si="6"/>
        <v>0</v>
      </c>
    </row>
    <row r="24" spans="1:37" ht="16.95" customHeight="1">
      <c r="A24" s="76" t="s">
        <v>120</v>
      </c>
      <c r="B24" s="277"/>
      <c r="C24" s="278"/>
      <c r="D24" s="89"/>
      <c r="E24" s="80"/>
      <c r="F24" s="70"/>
      <c r="G24" s="83"/>
      <c r="H24" s="319"/>
      <c r="I24" s="278"/>
      <c r="J24" s="72"/>
      <c r="K24" s="72"/>
      <c r="L24" s="70"/>
      <c r="M24" s="71"/>
      <c r="N24" s="81" t="str">
        <f t="shared" si="7"/>
        <v/>
      </c>
      <c r="O24" s="80"/>
      <c r="P24" s="70"/>
      <c r="Q24" s="279"/>
      <c r="R24" s="280"/>
      <c r="S24" s="92" t="str">
        <f t="shared" si="8"/>
        <v/>
      </c>
      <c r="T24" s="195" t="str">
        <f t="shared" si="0"/>
        <v/>
      </c>
      <c r="U24" s="129" t="str">
        <f t="shared" si="1"/>
        <v/>
      </c>
      <c r="V24" s="126" t="s">
        <v>193</v>
      </c>
      <c r="W24" s="154">
        <v>20</v>
      </c>
      <c r="X24" s="158">
        <f t="shared" si="9"/>
        <v>30</v>
      </c>
      <c r="Y24" s="159" t="s">
        <v>17</v>
      </c>
      <c r="Z24" s="157">
        <v>6000</v>
      </c>
      <c r="AB24">
        <f t="shared" si="2"/>
        <v>0</v>
      </c>
      <c r="AC24">
        <f t="shared" si="13"/>
        <v>0</v>
      </c>
      <c r="AD24" s="153">
        <f t="shared" si="3"/>
        <v>0</v>
      </c>
      <c r="AE24" s="21">
        <f t="shared" si="4"/>
        <v>0</v>
      </c>
      <c r="AF24" s="151">
        <f t="shared" si="10"/>
        <v>0</v>
      </c>
      <c r="AG24" t="e">
        <f t="shared" si="11"/>
        <v>#VALUE!</v>
      </c>
      <c r="AH24" t="e">
        <f t="shared" si="12"/>
        <v>#VALUE!</v>
      </c>
      <c r="AJ24">
        <f t="shared" si="5"/>
        <v>0</v>
      </c>
      <c r="AK24">
        <f t="shared" si="6"/>
        <v>0</v>
      </c>
    </row>
    <row r="25" spans="1:37" ht="16.95" customHeight="1">
      <c r="A25" s="76" t="s">
        <v>121</v>
      </c>
      <c r="B25" s="277"/>
      <c r="C25" s="278"/>
      <c r="D25" s="89"/>
      <c r="E25" s="80"/>
      <c r="F25" s="70"/>
      <c r="G25" s="83"/>
      <c r="H25" s="319"/>
      <c r="I25" s="278"/>
      <c r="J25" s="72"/>
      <c r="K25" s="72"/>
      <c r="L25" s="70"/>
      <c r="M25" s="71"/>
      <c r="N25" s="81" t="str">
        <f t="shared" si="7"/>
        <v/>
      </c>
      <c r="O25" s="80"/>
      <c r="P25" s="70"/>
      <c r="Q25" s="279"/>
      <c r="R25" s="280"/>
      <c r="S25" s="92" t="str">
        <f t="shared" si="8"/>
        <v/>
      </c>
      <c r="T25" s="195" t="str">
        <f t="shared" si="0"/>
        <v/>
      </c>
      <c r="U25" s="129" t="str">
        <f t="shared" si="1"/>
        <v/>
      </c>
      <c r="V25" s="126" t="s">
        <v>190</v>
      </c>
      <c r="W25" s="154">
        <v>30</v>
      </c>
      <c r="X25" s="154" t="s">
        <v>18</v>
      </c>
      <c r="Y25" s="160" t="s">
        <v>19</v>
      </c>
      <c r="Z25" s="24">
        <v>300</v>
      </c>
      <c r="AB25">
        <f t="shared" si="2"/>
        <v>0</v>
      </c>
      <c r="AC25">
        <f t="shared" si="13"/>
        <v>0</v>
      </c>
      <c r="AD25" s="153">
        <f t="shared" si="3"/>
        <v>0</v>
      </c>
      <c r="AE25" s="21">
        <f t="shared" si="4"/>
        <v>0</v>
      </c>
      <c r="AF25" s="151">
        <f t="shared" si="10"/>
        <v>0</v>
      </c>
      <c r="AG25" t="e">
        <f t="shared" si="11"/>
        <v>#VALUE!</v>
      </c>
      <c r="AH25" t="e">
        <f t="shared" si="12"/>
        <v>#VALUE!</v>
      </c>
      <c r="AJ25">
        <f t="shared" si="5"/>
        <v>0</v>
      </c>
      <c r="AK25">
        <f t="shared" si="6"/>
        <v>0</v>
      </c>
    </row>
    <row r="26" spans="1:37" ht="16.95" customHeight="1">
      <c r="A26" s="76" t="s">
        <v>122</v>
      </c>
      <c r="B26" s="277"/>
      <c r="C26" s="278"/>
      <c r="D26" s="89"/>
      <c r="E26" s="80"/>
      <c r="F26" s="82"/>
      <c r="G26" s="83"/>
      <c r="H26" s="319"/>
      <c r="I26" s="278"/>
      <c r="J26" s="72"/>
      <c r="K26" s="72"/>
      <c r="L26" s="82"/>
      <c r="M26" s="86"/>
      <c r="N26" s="94" t="str">
        <f t="shared" si="7"/>
        <v/>
      </c>
      <c r="O26" s="72"/>
      <c r="P26" s="82"/>
      <c r="Q26" s="313"/>
      <c r="R26" s="314"/>
      <c r="S26" s="92" t="str">
        <f t="shared" si="8"/>
        <v/>
      </c>
      <c r="T26" s="195" t="str">
        <f t="shared" si="0"/>
        <v/>
      </c>
      <c r="U26" s="129" t="str">
        <f t="shared" si="1"/>
        <v/>
      </c>
      <c r="V26" s="126" t="s">
        <v>191</v>
      </c>
      <c r="AB26">
        <f t="shared" si="2"/>
        <v>0</v>
      </c>
      <c r="AC26">
        <f t="shared" si="13"/>
        <v>0</v>
      </c>
      <c r="AD26" s="153">
        <f t="shared" si="3"/>
        <v>0</v>
      </c>
      <c r="AE26" s="21">
        <f>IF(M26="+",別紙!AE13+AD26,AD26)</f>
        <v>0</v>
      </c>
      <c r="AF26" s="151">
        <f t="shared" si="10"/>
        <v>0</v>
      </c>
      <c r="AG26" t="e">
        <f t="shared" si="11"/>
        <v>#VALUE!</v>
      </c>
      <c r="AH26" t="e">
        <f t="shared" si="12"/>
        <v>#VALUE!</v>
      </c>
      <c r="AJ26">
        <f t="shared" si="5"/>
        <v>0</v>
      </c>
      <c r="AK26">
        <f t="shared" si="6"/>
        <v>0</v>
      </c>
    </row>
    <row r="27" spans="1:37" ht="18" customHeight="1">
      <c r="A27" s="322" t="str">
        <f>IF(別紙!B13&lt;&gt;"","別紙含む面積合計","面積合計")</f>
        <v>面積合計</v>
      </c>
      <c r="B27" s="323"/>
      <c r="C27" s="323"/>
      <c r="D27" s="143" t="str">
        <f>IF(SUMPRODUCT(D17:D26,F17:F26)=0,"",SUMPRODUCT(D17:D26,F17:F26)+別紙!C43)</f>
        <v/>
      </c>
      <c r="E27" s="324">
        <f>U27</f>
        <v>0</v>
      </c>
      <c r="F27" s="325"/>
      <c r="G27" s="95" t="s">
        <v>129</v>
      </c>
      <c r="H27" s="320" t="str">
        <f>IF(OR(別紙!N13="(前の物件に加算)",M23="+"),"(別紙の物件も合計)","")</f>
        <v/>
      </c>
      <c r="I27" s="321"/>
      <c r="J27" s="142">
        <f>S27</f>
        <v>0</v>
      </c>
      <c r="K27" s="326" t="s">
        <v>20</v>
      </c>
      <c r="L27" s="327"/>
      <c r="M27" s="285" t="str">
        <f>IF(SUMPRODUCT(N17:N26,P17:P26)=0,"",SUMPRODUCT(N17:N26,P17:P26)+別紙!M43)</f>
        <v/>
      </c>
      <c r="N27" s="286"/>
      <c r="O27" s="289" t="s">
        <v>112</v>
      </c>
      <c r="P27" s="290"/>
      <c r="Q27" s="315">
        <f>IF(J27-E27&gt;0,J27-E27,0)</f>
        <v>0</v>
      </c>
      <c r="R27" s="316"/>
      <c r="S27" s="91">
        <f>IF(SUM(S17:S26)=0,0,SUM(S17:S26)+別紙!S43)</f>
        <v>0</v>
      </c>
      <c r="T27" s="93"/>
      <c r="U27" s="93">
        <f>IF(SUM(U17:U26)=0,0,SUM(U17:U26)+別紙!U43)</f>
        <v>0</v>
      </c>
      <c r="V27" s="126" t="s">
        <v>192</v>
      </c>
      <c r="AD27" s="150"/>
      <c r="AE27" s="21"/>
      <c r="AF27" s="151"/>
    </row>
    <row r="28" spans="1:37" ht="13.95" customHeight="1">
      <c r="A28" s="29"/>
      <c r="B28" s="97"/>
      <c r="C28" s="317" t="s">
        <v>33</v>
      </c>
      <c r="D28" s="318"/>
      <c r="E28" s="310" t="s">
        <v>2</v>
      </c>
      <c r="F28" s="311"/>
      <c r="G28" s="311"/>
      <c r="H28" s="312"/>
      <c r="I28" s="312"/>
      <c r="J28" s="96" t="s">
        <v>31</v>
      </c>
      <c r="K28" s="293"/>
      <c r="L28" s="293"/>
      <c r="M28" s="293"/>
      <c r="N28" s="293"/>
      <c r="O28" s="293"/>
      <c r="P28" s="293"/>
      <c r="Q28" s="293"/>
      <c r="R28" s="294"/>
      <c r="V28" s="126" t="s">
        <v>171</v>
      </c>
      <c r="AD28" s="150"/>
      <c r="AE28" s="21"/>
      <c r="AF28" s="151"/>
    </row>
    <row r="29" spans="1:37" ht="13.95" customHeight="1">
      <c r="A29" s="29"/>
      <c r="B29" s="281"/>
      <c r="C29" s="281"/>
      <c r="D29" s="282"/>
      <c r="E29" s="283" t="s">
        <v>28</v>
      </c>
      <c r="F29" s="284"/>
      <c r="G29" s="284"/>
      <c r="H29" s="295"/>
      <c r="I29" s="295"/>
      <c r="J29" s="295"/>
      <c r="K29" s="295"/>
      <c r="L29" s="295"/>
      <c r="M29" s="295"/>
      <c r="N29" s="295"/>
      <c r="O29" s="295"/>
      <c r="P29" s="295"/>
      <c r="Q29" s="295"/>
      <c r="R29" s="296"/>
      <c r="V29" s="126"/>
      <c r="AD29" s="150"/>
      <c r="AE29" s="21"/>
      <c r="AF29" s="151"/>
    </row>
    <row r="30" spans="1:37" ht="13.95" customHeight="1">
      <c r="A30" s="29"/>
      <c r="B30" s="281"/>
      <c r="C30" s="281"/>
      <c r="D30" s="282"/>
      <c r="E30" s="283" t="s">
        <v>229</v>
      </c>
      <c r="F30" s="284"/>
      <c r="G30" s="284"/>
      <c r="H30" s="295"/>
      <c r="I30" s="295"/>
      <c r="J30" s="295"/>
      <c r="K30" s="295"/>
      <c r="L30" s="295"/>
      <c r="M30" s="295"/>
      <c r="N30" s="98" t="s">
        <v>32</v>
      </c>
      <c r="O30" s="297"/>
      <c r="P30" s="297"/>
      <c r="Q30" s="297"/>
      <c r="R30" s="298"/>
      <c r="V30" s="126"/>
      <c r="AD30" s="150"/>
      <c r="AE30" s="21"/>
      <c r="AF30" s="151"/>
    </row>
    <row r="31" spans="1:37" ht="13.95" customHeight="1">
      <c r="A31" s="29"/>
      <c r="B31" s="281"/>
      <c r="C31" s="281"/>
      <c r="D31" s="282"/>
      <c r="E31" s="283" t="s">
        <v>21</v>
      </c>
      <c r="F31" s="284"/>
      <c r="G31" s="284"/>
      <c r="H31" s="254"/>
      <c r="I31" s="254"/>
      <c r="J31" s="254"/>
      <c r="K31" s="255"/>
      <c r="L31" s="255"/>
      <c r="M31" s="255"/>
      <c r="N31" s="255"/>
      <c r="O31" s="255"/>
      <c r="P31" s="255"/>
      <c r="Q31" s="255"/>
      <c r="R31" s="256"/>
      <c r="V31" s="126"/>
      <c r="AD31" s="150"/>
      <c r="AE31" s="21"/>
      <c r="AF31" s="151"/>
    </row>
    <row r="32" spans="1:37" ht="15" customHeight="1">
      <c r="A32" s="29"/>
      <c r="B32" s="281"/>
      <c r="C32" s="281"/>
      <c r="D32" s="282"/>
      <c r="E32" s="300" t="s">
        <v>273</v>
      </c>
      <c r="F32" s="301"/>
      <c r="G32" s="301"/>
      <c r="H32" s="301"/>
      <c r="I32" s="301"/>
      <c r="J32" s="301"/>
      <c r="K32" s="301"/>
      <c r="L32" s="301"/>
      <c r="M32" s="301"/>
      <c r="N32" s="301"/>
      <c r="O32" s="301"/>
      <c r="P32" s="301"/>
      <c r="Q32" s="301"/>
      <c r="R32" s="302"/>
      <c r="V32" s="126"/>
      <c r="AD32" s="150"/>
      <c r="AE32" s="21"/>
      <c r="AF32" s="151"/>
    </row>
    <row r="33" spans="1:32" ht="13.95" customHeight="1">
      <c r="A33" s="99"/>
      <c r="B33" s="303"/>
      <c r="C33" s="303"/>
      <c r="D33" s="304"/>
      <c r="E33" s="305" t="s">
        <v>137</v>
      </c>
      <c r="F33" s="306"/>
      <c r="G33" s="306"/>
      <c r="H33" s="306"/>
      <c r="I33" s="306"/>
      <c r="J33" s="100" t="s">
        <v>22</v>
      </c>
      <c r="K33" s="307"/>
      <c r="L33" s="307"/>
      <c r="M33" s="101" t="s">
        <v>130</v>
      </c>
      <c r="N33" s="308"/>
      <c r="O33" s="308"/>
      <c r="P33" s="308"/>
      <c r="Q33" s="308"/>
      <c r="R33" s="309"/>
      <c r="T33" s="28"/>
      <c r="U33" s="177"/>
      <c r="V33" s="128"/>
      <c r="AB33" s="161"/>
      <c r="AC33" s="161"/>
      <c r="AD33" s="150"/>
      <c r="AE33" s="21"/>
      <c r="AF33" s="151"/>
    </row>
    <row r="34" spans="1:32" ht="18" customHeight="1">
      <c r="A34" s="264" t="s">
        <v>27</v>
      </c>
      <c r="B34" s="265"/>
      <c r="C34" s="265"/>
      <c r="D34" s="299"/>
      <c r="E34" s="287"/>
      <c r="F34" s="288"/>
      <c r="G34" s="288"/>
      <c r="H34" s="291" t="str">
        <f>IF($E$34="郵送","(封筒が必要・郵送先を記入→)",IF($E$34="受取","(連絡先電話番号を記入→)",""))</f>
        <v/>
      </c>
      <c r="I34" s="291"/>
      <c r="J34" s="291"/>
      <c r="K34" s="292"/>
      <c r="L34" s="292"/>
      <c r="M34" s="292"/>
      <c r="N34" s="292"/>
      <c r="O34" s="292"/>
      <c r="P34" s="292"/>
      <c r="Q34" s="292"/>
      <c r="R34" s="292"/>
      <c r="V34" s="126" t="s">
        <v>168</v>
      </c>
      <c r="W34" s="161"/>
      <c r="X34" s="161"/>
      <c r="Y34" s="161"/>
      <c r="Z34" s="161"/>
      <c r="AA34" s="161"/>
      <c r="AB34" s="145"/>
      <c r="AC34" s="145"/>
      <c r="AD34" s="150"/>
      <c r="AE34" s="21"/>
      <c r="AF34" s="151"/>
    </row>
    <row r="35" spans="1:32" ht="16.05" customHeight="1">
      <c r="A35" s="250" t="s">
        <v>34</v>
      </c>
      <c r="B35" s="251"/>
      <c r="C35" s="243" t="s">
        <v>257</v>
      </c>
      <c r="D35" s="243"/>
      <c r="E35" s="243"/>
      <c r="F35" s="243"/>
      <c r="G35" s="243"/>
      <c r="H35" s="243"/>
      <c r="I35" s="243"/>
      <c r="J35" s="243"/>
      <c r="K35" s="243"/>
      <c r="L35" s="243"/>
      <c r="M35" s="243"/>
      <c r="N35" s="243"/>
      <c r="O35" s="243"/>
      <c r="P35" s="243"/>
      <c r="Q35" s="243"/>
      <c r="R35" s="244"/>
      <c r="S35" s="28"/>
      <c r="V35" s="128" t="s">
        <v>169</v>
      </c>
      <c r="W35" s="146"/>
      <c r="X35" s="145"/>
      <c r="Y35" s="145"/>
      <c r="Z35" s="145"/>
      <c r="AA35" s="145"/>
      <c r="AB35" s="145"/>
      <c r="AC35" s="145"/>
      <c r="AD35" s="150"/>
      <c r="AE35" s="21"/>
      <c r="AF35" s="151"/>
    </row>
    <row r="36" spans="1:32" ht="12" customHeight="1" thickBot="1">
      <c r="A36" s="133"/>
      <c r="B36" s="263" t="s">
        <v>274</v>
      </c>
      <c r="C36" s="263"/>
      <c r="D36" s="263"/>
      <c r="E36" s="263"/>
      <c r="F36" s="263"/>
      <c r="G36" s="263"/>
      <c r="H36" s="263"/>
      <c r="I36" s="263"/>
      <c r="J36" s="263"/>
      <c r="K36" s="245"/>
      <c r="L36" s="245"/>
      <c r="M36" s="245"/>
      <c r="N36" s="245"/>
      <c r="O36" s="245"/>
      <c r="P36" s="245"/>
      <c r="Q36" s="245"/>
      <c r="R36" s="246"/>
      <c r="V36" s="126"/>
      <c r="W36" s="145"/>
      <c r="X36" s="145"/>
      <c r="Y36" s="145"/>
      <c r="Z36" s="145"/>
      <c r="AA36" s="145"/>
      <c r="AB36" s="145"/>
      <c r="AC36" s="145"/>
      <c r="AD36" s="150"/>
      <c r="AE36" s="21"/>
      <c r="AF36" s="151"/>
    </row>
    <row r="37" spans="1:32" ht="12" customHeight="1" thickTop="1">
      <c r="A37" s="30"/>
      <c r="B37" s="263"/>
      <c r="C37" s="263"/>
      <c r="D37" s="263"/>
      <c r="E37" s="263"/>
      <c r="F37" s="263"/>
      <c r="G37" s="263"/>
      <c r="H37" s="263"/>
      <c r="I37" s="263"/>
      <c r="J37" s="263"/>
      <c r="K37" s="240" t="s">
        <v>24</v>
      </c>
      <c r="L37" s="241"/>
      <c r="M37" s="241"/>
      <c r="N37" s="242"/>
      <c r="O37" s="240" t="s">
        <v>227</v>
      </c>
      <c r="P37" s="241"/>
      <c r="Q37" s="241"/>
      <c r="R37" s="242"/>
      <c r="W37" s="145"/>
      <c r="X37" s="145"/>
      <c r="Y37" s="145"/>
      <c r="Z37" s="145"/>
      <c r="AA37" s="145"/>
      <c r="AB37" s="146"/>
      <c r="AC37" s="146"/>
      <c r="AD37" s="150"/>
      <c r="AE37" s="21"/>
      <c r="AF37" s="151"/>
    </row>
    <row r="38" spans="1:32" ht="12" customHeight="1">
      <c r="A38" s="222"/>
      <c r="B38" s="252" t="s">
        <v>275</v>
      </c>
      <c r="C38" s="252"/>
      <c r="D38" s="252"/>
      <c r="E38" s="252"/>
      <c r="F38" s="252"/>
      <c r="G38" s="252"/>
      <c r="H38" s="252"/>
      <c r="I38" s="252"/>
      <c r="J38" s="253"/>
      <c r="K38" s="247"/>
      <c r="L38" s="248"/>
      <c r="M38" s="248"/>
      <c r="N38" s="249"/>
      <c r="O38" s="247"/>
      <c r="P38" s="248"/>
      <c r="Q38" s="248"/>
      <c r="R38" s="249"/>
      <c r="AD38" s="150"/>
      <c r="AE38" s="21"/>
      <c r="AF38" s="151"/>
    </row>
    <row r="39" spans="1:32" ht="12" customHeight="1">
      <c r="A39" s="222"/>
      <c r="B39" s="252" t="s">
        <v>276</v>
      </c>
      <c r="C39" s="252"/>
      <c r="D39" s="252"/>
      <c r="E39" s="252"/>
      <c r="F39" s="252"/>
      <c r="G39" s="252"/>
      <c r="H39" s="252"/>
      <c r="I39" s="252"/>
      <c r="J39" s="253"/>
      <c r="K39" s="228"/>
      <c r="L39" s="229"/>
      <c r="M39" s="229"/>
      <c r="N39" s="230"/>
      <c r="O39" s="228"/>
      <c r="P39" s="229"/>
      <c r="Q39" s="229"/>
      <c r="R39" s="230"/>
      <c r="AD39" s="150"/>
      <c r="AE39" s="21"/>
      <c r="AF39" s="151"/>
    </row>
    <row r="40" spans="1:32" ht="12" customHeight="1">
      <c r="A40" s="222"/>
      <c r="B40" s="252" t="s">
        <v>277</v>
      </c>
      <c r="C40" s="252"/>
      <c r="D40" s="252"/>
      <c r="E40" s="252"/>
      <c r="F40" s="252"/>
      <c r="G40" s="252"/>
      <c r="H40" s="252"/>
      <c r="I40" s="252"/>
      <c r="J40" s="253"/>
      <c r="K40" s="228"/>
      <c r="L40" s="229"/>
      <c r="M40" s="229"/>
      <c r="N40" s="230"/>
      <c r="O40" s="228"/>
      <c r="P40" s="229"/>
      <c r="Q40" s="229"/>
      <c r="R40" s="230"/>
      <c r="AD40" s="150"/>
      <c r="AE40" s="21"/>
      <c r="AF40" s="151"/>
    </row>
    <row r="41" spans="1:32" ht="12" customHeight="1">
      <c r="A41" s="223"/>
      <c r="B41" s="262" t="s">
        <v>278</v>
      </c>
      <c r="C41" s="262"/>
      <c r="D41" s="262"/>
      <c r="E41" s="262"/>
      <c r="F41" s="262"/>
      <c r="G41" s="262"/>
      <c r="H41" s="262"/>
      <c r="I41" s="262"/>
      <c r="J41" s="230"/>
      <c r="K41" s="228"/>
      <c r="L41" s="229"/>
      <c r="M41" s="229"/>
      <c r="N41" s="230"/>
      <c r="O41" s="228"/>
      <c r="P41" s="229"/>
      <c r="Q41" s="229"/>
      <c r="R41" s="230"/>
      <c r="AD41" s="150"/>
      <c r="AE41" s="21"/>
      <c r="AF41" s="151"/>
    </row>
    <row r="42" spans="1:32" ht="12" customHeight="1">
      <c r="A42" s="222"/>
      <c r="B42" s="252" t="s">
        <v>279</v>
      </c>
      <c r="C42" s="252"/>
      <c r="D42" s="252"/>
      <c r="E42" s="252"/>
      <c r="F42" s="252"/>
      <c r="G42" s="252"/>
      <c r="H42" s="252"/>
      <c r="I42" s="252"/>
      <c r="J42" s="253"/>
      <c r="K42" s="228"/>
      <c r="L42" s="229"/>
      <c r="M42" s="229"/>
      <c r="N42" s="230"/>
      <c r="O42" s="228"/>
      <c r="P42" s="229"/>
      <c r="Q42" s="229"/>
      <c r="R42" s="230"/>
      <c r="V42" s="126"/>
      <c r="AD42" s="150"/>
      <c r="AE42" s="21"/>
      <c r="AF42" s="151"/>
    </row>
    <row r="43" spans="1:32" ht="12" customHeight="1">
      <c r="A43" s="223"/>
      <c r="B43" s="252" t="s">
        <v>280</v>
      </c>
      <c r="C43" s="252"/>
      <c r="D43" s="252"/>
      <c r="E43" s="252"/>
      <c r="F43" s="252"/>
      <c r="G43" s="252"/>
      <c r="H43" s="252"/>
      <c r="I43" s="252"/>
      <c r="J43" s="253"/>
      <c r="K43" s="228"/>
      <c r="L43" s="229"/>
      <c r="M43" s="229"/>
      <c r="N43" s="230"/>
      <c r="O43" s="228"/>
      <c r="P43" s="229"/>
      <c r="Q43" s="229"/>
      <c r="R43" s="230"/>
      <c r="AD43" s="150"/>
      <c r="AE43" s="21"/>
      <c r="AF43" s="151"/>
    </row>
    <row r="44" spans="1:32" ht="12" customHeight="1">
      <c r="A44" s="222"/>
      <c r="B44" s="257" t="s">
        <v>281</v>
      </c>
      <c r="C44" s="257"/>
      <c r="D44" s="257"/>
      <c r="E44" s="257"/>
      <c r="F44" s="257"/>
      <c r="G44" s="257"/>
      <c r="H44" s="257"/>
      <c r="I44" s="257"/>
      <c r="J44" s="258"/>
      <c r="K44" s="228"/>
      <c r="L44" s="229"/>
      <c r="M44" s="229"/>
      <c r="N44" s="230"/>
      <c r="O44" s="228"/>
      <c r="P44" s="229"/>
      <c r="Q44" s="229"/>
      <c r="R44" s="230"/>
      <c r="T44" s="27"/>
      <c r="U44" s="90"/>
      <c r="AD44" s="150"/>
      <c r="AE44" s="21"/>
      <c r="AF44" s="151"/>
    </row>
    <row r="45" spans="1:32" ht="12" customHeight="1">
      <c r="A45" s="223"/>
      <c r="B45" s="257"/>
      <c r="C45" s="257"/>
      <c r="D45" s="257"/>
      <c r="E45" s="257"/>
      <c r="F45" s="257"/>
      <c r="G45" s="257"/>
      <c r="H45" s="257"/>
      <c r="I45" s="257"/>
      <c r="J45" s="258"/>
      <c r="K45" s="228"/>
      <c r="L45" s="229"/>
      <c r="M45" s="229"/>
      <c r="N45" s="230"/>
      <c r="O45" s="228"/>
      <c r="P45" s="229"/>
      <c r="Q45" s="229"/>
      <c r="R45" s="230"/>
      <c r="AD45" s="150"/>
      <c r="AE45" s="21"/>
      <c r="AF45" s="151"/>
    </row>
    <row r="46" spans="1:32" ht="12" customHeight="1">
      <c r="A46" s="223"/>
      <c r="B46" s="257"/>
      <c r="C46" s="257"/>
      <c r="D46" s="257"/>
      <c r="E46" s="257"/>
      <c r="F46" s="257"/>
      <c r="G46" s="257"/>
      <c r="H46" s="257"/>
      <c r="I46" s="257"/>
      <c r="J46" s="258"/>
      <c r="K46" s="228"/>
      <c r="L46" s="229"/>
      <c r="M46" s="229"/>
      <c r="N46" s="230"/>
      <c r="O46" s="228"/>
      <c r="P46" s="229"/>
      <c r="Q46" s="229"/>
      <c r="R46" s="230"/>
      <c r="V46" s="126" t="s">
        <v>170</v>
      </c>
      <c r="AD46" s="150"/>
      <c r="AE46" s="21"/>
      <c r="AF46" s="151"/>
    </row>
    <row r="47" spans="1:32" ht="12" customHeight="1">
      <c r="A47" s="222"/>
      <c r="B47" s="231" t="s">
        <v>282</v>
      </c>
      <c r="C47" s="235"/>
      <c r="D47" s="235"/>
      <c r="E47" s="235"/>
      <c r="F47" s="235"/>
      <c r="G47" s="235"/>
      <c r="H47" s="235"/>
      <c r="I47" s="235"/>
      <c r="J47" s="236"/>
      <c r="K47" s="228"/>
      <c r="L47" s="229"/>
      <c r="M47" s="229"/>
      <c r="N47" s="230"/>
      <c r="O47" s="228"/>
      <c r="P47" s="229"/>
      <c r="Q47" s="229"/>
      <c r="R47" s="230"/>
      <c r="AD47" s="150"/>
      <c r="AE47" s="21"/>
      <c r="AF47" s="151"/>
    </row>
    <row r="48" spans="1:32" ht="12" customHeight="1">
      <c r="A48" s="223"/>
      <c r="B48" s="235"/>
      <c r="C48" s="235"/>
      <c r="D48" s="235"/>
      <c r="E48" s="235"/>
      <c r="F48" s="235"/>
      <c r="G48" s="235"/>
      <c r="H48" s="235"/>
      <c r="I48" s="235"/>
      <c r="J48" s="236"/>
      <c r="K48" s="228"/>
      <c r="L48" s="229"/>
      <c r="M48" s="229"/>
      <c r="N48" s="230"/>
      <c r="O48" s="228"/>
      <c r="P48" s="229"/>
      <c r="Q48" s="229"/>
      <c r="R48" s="230"/>
      <c r="S48" s="27"/>
      <c r="V48" s="126" t="s">
        <v>172</v>
      </c>
      <c r="AD48" s="150"/>
      <c r="AE48" s="21"/>
      <c r="AF48" s="151"/>
    </row>
    <row r="49" spans="1:32" ht="12" customHeight="1">
      <c r="A49" s="222"/>
      <c r="B49" s="231" t="s">
        <v>225</v>
      </c>
      <c r="C49" s="231"/>
      <c r="D49" s="231"/>
      <c r="E49" s="231"/>
      <c r="F49" s="231"/>
      <c r="G49" s="231"/>
      <c r="H49" s="231"/>
      <c r="I49" s="231"/>
      <c r="J49" s="232"/>
      <c r="K49" s="228"/>
      <c r="L49" s="229"/>
      <c r="M49" s="229"/>
      <c r="N49" s="230"/>
      <c r="O49" s="228"/>
      <c r="P49" s="229"/>
      <c r="Q49" s="229"/>
      <c r="R49" s="230"/>
      <c r="AD49" s="150"/>
      <c r="AE49" s="21"/>
      <c r="AF49" s="151"/>
    </row>
    <row r="50" spans="1:32" ht="12" customHeight="1">
      <c r="A50" s="223"/>
      <c r="B50" s="231"/>
      <c r="C50" s="231"/>
      <c r="D50" s="231"/>
      <c r="E50" s="231"/>
      <c r="F50" s="231"/>
      <c r="G50" s="231"/>
      <c r="H50" s="231"/>
      <c r="I50" s="231"/>
      <c r="J50" s="232"/>
      <c r="K50" s="202"/>
      <c r="L50" s="201"/>
      <c r="M50" s="201"/>
      <c r="N50" s="201"/>
      <c r="O50" s="202"/>
      <c r="P50" s="201"/>
      <c r="Q50" s="201"/>
      <c r="R50" s="203"/>
    </row>
    <row r="51" spans="1:32" s="200" customFormat="1" ht="12" customHeight="1" thickBot="1">
      <c r="A51" s="224"/>
      <c r="B51" s="233"/>
      <c r="C51" s="233"/>
      <c r="D51" s="233"/>
      <c r="E51" s="233"/>
      <c r="F51" s="233"/>
      <c r="G51" s="233"/>
      <c r="H51" s="233"/>
      <c r="I51" s="233"/>
      <c r="J51" s="234"/>
      <c r="K51" s="237"/>
      <c r="L51" s="238"/>
      <c r="M51" s="238"/>
      <c r="N51" s="238"/>
      <c r="O51" s="237"/>
      <c r="P51" s="238"/>
      <c r="Q51" s="238"/>
      <c r="R51" s="239"/>
      <c r="S51" s="26"/>
      <c r="T51" s="26"/>
      <c r="U51" s="175"/>
      <c r="V51" s="26"/>
      <c r="AD51" s="6"/>
      <c r="AF51" s="7"/>
    </row>
    <row r="52" spans="1:32" ht="19.95" hidden="1" customHeight="1">
      <c r="A52" s="26"/>
      <c r="L52" s="26"/>
      <c r="M52" s="26"/>
    </row>
    <row r="53" spans="1:32" ht="19.95" hidden="1" customHeight="1"/>
    <row r="54" spans="1:32" ht="19.95" hidden="1" customHeight="1"/>
    <row r="55" spans="1:32" ht="19.95" hidden="1" customHeight="1"/>
    <row r="56" spans="1:32" ht="19.95" hidden="1" customHeight="1"/>
    <row r="57" spans="1:32" ht="19.95" hidden="1" customHeight="1"/>
    <row r="58" spans="1:32" ht="19.95" hidden="1" customHeight="1"/>
    <row r="59" spans="1:32" ht="19.95" hidden="1" customHeight="1"/>
    <row r="60" spans="1:32" ht="19.95" hidden="1" customHeight="1"/>
    <row r="61" spans="1:32" ht="19.95" hidden="1" customHeight="1"/>
    <row r="62" spans="1:32" ht="19.95" hidden="1" customHeight="1"/>
    <row r="63" spans="1:32" ht="19.95" hidden="1" customHeight="1"/>
    <row r="64" spans="1:32" ht="19.95" hidden="1" customHeight="1"/>
    <row r="65" ht="19.95" hidden="1" customHeight="1"/>
    <row r="66" ht="13.2" thickTop="1"/>
    <row r="67"/>
    <row r="68"/>
  </sheetData>
  <sheetProtection algorithmName="SHA-512" hashValue="CJzGFzH7lvcr0E2s36FAYlze2k06mYLtsveRDfBlLrMUwrbSaMr9NxBtSPd49HH25ShY47umcWEZcmPzigOFRA==" saltValue="w42EO6CIsvSw33Is0k326A==" spinCount="100000" sheet="1" objects="1" scenarios="1"/>
  <protectedRanges>
    <protectedRange sqref="O13:R15" name="表示内容"/>
    <protectedRange sqref="A36 A49 A47 A44 A42 A38:A40" name="添付書類選択"/>
    <protectedRange sqref="K14:M15" name="広告物の種別選択"/>
    <protectedRange sqref="D14:H15" name="規制地域区分選択"/>
    <protectedRange sqref="F13:M13" name="町名以下"/>
    <protectedRange sqref="O3:R3" name="申請年月日"/>
    <protectedRange sqref="L17:M25 O17:P26 L26 H17:J17 B17:F17 B18:J26" name="広告物データ"/>
    <protectedRange sqref="D34:G34 K34:R34" name="許可書受領方法"/>
    <protectedRange sqref="M26" name="広告物データ_1"/>
  </protectedRanges>
  <mergeCells count="149">
    <mergeCell ref="O1:R1"/>
    <mergeCell ref="A2:R2"/>
    <mergeCell ref="O11:Q11"/>
    <mergeCell ref="O12:Q12"/>
    <mergeCell ref="Q16:R16"/>
    <mergeCell ref="D4:H4"/>
    <mergeCell ref="I4:R4"/>
    <mergeCell ref="B5:G5"/>
    <mergeCell ref="G16:I16"/>
    <mergeCell ref="A12:C12"/>
    <mergeCell ref="A11:C11"/>
    <mergeCell ref="I8:M8"/>
    <mergeCell ref="A3:N3"/>
    <mergeCell ref="B8:G8"/>
    <mergeCell ref="B9:G9"/>
    <mergeCell ref="A10:R10"/>
    <mergeCell ref="A4:C4"/>
    <mergeCell ref="I5:K5"/>
    <mergeCell ref="N11:N12"/>
    <mergeCell ref="L5:R5"/>
    <mergeCell ref="B6:G7"/>
    <mergeCell ref="I6:R6"/>
    <mergeCell ref="O3:R3"/>
    <mergeCell ref="H11:M11"/>
    <mergeCell ref="O13:R14"/>
    <mergeCell ref="I7:R7"/>
    <mergeCell ref="I9:K9"/>
    <mergeCell ref="H17:I17"/>
    <mergeCell ref="H18:I18"/>
    <mergeCell ref="F13:M13"/>
    <mergeCell ref="L9:R9"/>
    <mergeCell ref="K14:M14"/>
    <mergeCell ref="N13:N14"/>
    <mergeCell ref="O8:R8"/>
    <mergeCell ref="A15:F15"/>
    <mergeCell ref="D11:G11"/>
    <mergeCell ref="D12:G12"/>
    <mergeCell ref="I12:K12"/>
    <mergeCell ref="L12:M12"/>
    <mergeCell ref="A13:C13"/>
    <mergeCell ref="A16:C16"/>
    <mergeCell ref="B17:C17"/>
    <mergeCell ref="B18:C18"/>
    <mergeCell ref="Q20:R20"/>
    <mergeCell ref="Q21:R21"/>
    <mergeCell ref="B21:C21"/>
    <mergeCell ref="B20:C20"/>
    <mergeCell ref="H22:I22"/>
    <mergeCell ref="H23:I23"/>
    <mergeCell ref="Q19:R19"/>
    <mergeCell ref="H19:I19"/>
    <mergeCell ref="K33:L33"/>
    <mergeCell ref="N33:R33"/>
    <mergeCell ref="E28:G28"/>
    <mergeCell ref="H28:I28"/>
    <mergeCell ref="Q26:R26"/>
    <mergeCell ref="Q27:R27"/>
    <mergeCell ref="B22:C22"/>
    <mergeCell ref="C28:D28"/>
    <mergeCell ref="H20:I20"/>
    <mergeCell ref="H21:I21"/>
    <mergeCell ref="H24:I24"/>
    <mergeCell ref="H25:I25"/>
    <mergeCell ref="H26:I26"/>
    <mergeCell ref="H27:I27"/>
    <mergeCell ref="A27:C27"/>
    <mergeCell ref="E27:F27"/>
    <mergeCell ref="K27:L27"/>
    <mergeCell ref="B19:C19"/>
    <mergeCell ref="Q24:R24"/>
    <mergeCell ref="B31:D31"/>
    <mergeCell ref="E31:G31"/>
    <mergeCell ref="Q22:R22"/>
    <mergeCell ref="Q25:R25"/>
    <mergeCell ref="M27:N27"/>
    <mergeCell ref="E34:G34"/>
    <mergeCell ref="O27:P27"/>
    <mergeCell ref="H34:J34"/>
    <mergeCell ref="K34:R34"/>
    <mergeCell ref="K28:R28"/>
    <mergeCell ref="B29:D29"/>
    <mergeCell ref="E29:G29"/>
    <mergeCell ref="H29:R29"/>
    <mergeCell ref="B30:D30"/>
    <mergeCell ref="E30:G30"/>
    <mergeCell ref="H30:M30"/>
    <mergeCell ref="O30:R30"/>
    <mergeCell ref="A34:D34"/>
    <mergeCell ref="B32:D32"/>
    <mergeCell ref="E32:R32"/>
    <mergeCell ref="B33:D33"/>
    <mergeCell ref="E33:I33"/>
    <mergeCell ref="H31:J31"/>
    <mergeCell ref="K31:R31"/>
    <mergeCell ref="B43:J43"/>
    <mergeCell ref="B44:J46"/>
    <mergeCell ref="B40:J40"/>
    <mergeCell ref="O43:R43"/>
    <mergeCell ref="A1:D1"/>
    <mergeCell ref="E1:N1"/>
    <mergeCell ref="B38:J38"/>
    <mergeCell ref="B41:J41"/>
    <mergeCell ref="B42:J42"/>
    <mergeCell ref="B36:J37"/>
    <mergeCell ref="I14:J14"/>
    <mergeCell ref="A14:C14"/>
    <mergeCell ref="D14:H14"/>
    <mergeCell ref="D13:E13"/>
    <mergeCell ref="G15:R15"/>
    <mergeCell ref="Q17:R17"/>
    <mergeCell ref="B23:C23"/>
    <mergeCell ref="B24:C24"/>
    <mergeCell ref="B25:C25"/>
    <mergeCell ref="B26:C26"/>
    <mergeCell ref="Q18:R18"/>
    <mergeCell ref="Q23:R23"/>
    <mergeCell ref="O47:R47"/>
    <mergeCell ref="B39:J39"/>
    <mergeCell ref="O44:R44"/>
    <mergeCell ref="O40:R40"/>
    <mergeCell ref="O41:R41"/>
    <mergeCell ref="O42:R42"/>
    <mergeCell ref="O37:R37"/>
    <mergeCell ref="O45:R45"/>
    <mergeCell ref="O39:R39"/>
    <mergeCell ref="O48:R48"/>
    <mergeCell ref="O49:R49"/>
    <mergeCell ref="B49:J51"/>
    <mergeCell ref="B47:J48"/>
    <mergeCell ref="O51:R51"/>
    <mergeCell ref="K37:N37"/>
    <mergeCell ref="C35:R35"/>
    <mergeCell ref="K36:R36"/>
    <mergeCell ref="K38:N38"/>
    <mergeCell ref="K39:N39"/>
    <mergeCell ref="K40:N40"/>
    <mergeCell ref="K41:N41"/>
    <mergeCell ref="K42:N42"/>
    <mergeCell ref="K43:N43"/>
    <mergeCell ref="K44:N44"/>
    <mergeCell ref="K45:N45"/>
    <mergeCell ref="K48:N48"/>
    <mergeCell ref="K49:N49"/>
    <mergeCell ref="K51:N51"/>
    <mergeCell ref="O38:R38"/>
    <mergeCell ref="A35:B35"/>
    <mergeCell ref="K46:N46"/>
    <mergeCell ref="K47:N47"/>
    <mergeCell ref="O46:R46"/>
  </mergeCells>
  <phoneticPr fontId="4"/>
  <conditionalFormatting sqref="A36 A39 A42 A44 A47 A49">
    <cfRule type="expression" dxfId="70" priority="80">
      <formula>$A36=""</formula>
    </cfRule>
  </conditionalFormatting>
  <conditionalFormatting sqref="A38 A40">
    <cfRule type="expression" dxfId="69" priority="131">
      <formula>$A38=""</formula>
    </cfRule>
  </conditionalFormatting>
  <conditionalFormatting sqref="A1:U38 A39:B40 K39:U40 B41:U41 A42:U42 B43 K43:U49 A44:B44 A45 A47:B47 A49:B49 S50:U50 A50:A51 K51:U51">
    <cfRule type="expression" dxfId="68" priority="2">
      <formula>$S$1="表示"</formula>
    </cfRule>
  </conditionalFormatting>
  <conditionalFormatting sqref="B17:F17">
    <cfRule type="expression" dxfId="67" priority="87">
      <formula>B17=""</formula>
    </cfRule>
  </conditionalFormatting>
  <conditionalFormatting sqref="B18:M26 O18:Q26">
    <cfRule type="expression" dxfId="66" priority="97">
      <formula>B18=""</formula>
    </cfRule>
  </conditionalFormatting>
  <conditionalFormatting sqref="D12 G12">
    <cfRule type="expression" dxfId="65" priority="35">
      <formula>$D$12="年   月   日"</formula>
    </cfRule>
  </conditionalFormatting>
  <conditionalFormatting sqref="D18:F26">
    <cfRule type="expression" dxfId="64" priority="26">
      <formula>AND($B18&lt;&gt;"",D18="")</formula>
    </cfRule>
  </conditionalFormatting>
  <conditionalFormatting sqref="D14:H14">
    <cfRule type="expression" dxfId="63" priority="86">
      <formula>$D$14=""</formula>
    </cfRule>
  </conditionalFormatting>
  <conditionalFormatting sqref="E34:G34">
    <cfRule type="expression" dxfId="62" priority="82">
      <formula>$E$34=""</formula>
    </cfRule>
  </conditionalFormatting>
  <conditionalFormatting sqref="E33:I33">
    <cfRule type="expression" dxfId="61" priority="17">
      <formula>OR($E$33="年　　月　　日",$E$33="")</formula>
    </cfRule>
  </conditionalFormatting>
  <conditionalFormatting sqref="F13:M13">
    <cfRule type="expression" dxfId="60" priority="89">
      <formula>$F$13=""</formula>
    </cfRule>
  </conditionalFormatting>
  <conditionalFormatting sqref="G17:I25 N17:R25">
    <cfRule type="expression" dxfId="59" priority="60">
      <formula>$M17="+"</formula>
    </cfRule>
  </conditionalFormatting>
  <conditionalFormatting sqref="G18:I26 N18:Q26">
    <cfRule type="expression" dxfId="58" priority="59">
      <formula>$M17="+"</formula>
    </cfRule>
  </conditionalFormatting>
  <conditionalFormatting sqref="G17:L26 O17:P26">
    <cfRule type="expression" dxfId="57" priority="3">
      <formula>AND($Q17="追加",XFC17="")</formula>
    </cfRule>
  </conditionalFormatting>
  <conditionalFormatting sqref="G17:M17 O17:R17">
    <cfRule type="expression" dxfId="56" priority="52">
      <formula>G17=""</formula>
    </cfRule>
  </conditionalFormatting>
  <conditionalFormatting sqref="H28:I28">
    <cfRule type="expression" dxfId="55" priority="23">
      <formula>$H$28=""</formula>
    </cfRule>
  </conditionalFormatting>
  <conditionalFormatting sqref="H31:J31">
    <cfRule type="expression" dxfId="54" priority="18">
      <formula>$H$31=""</formula>
    </cfRule>
  </conditionalFormatting>
  <conditionalFormatting sqref="H17:L26 O17:R26">
    <cfRule type="expression" dxfId="53" priority="24">
      <formula>AND($G17&lt;&gt;"",H17="")</formula>
    </cfRule>
  </conditionalFormatting>
  <conditionalFormatting sqref="H30:M30">
    <cfRule type="expression" dxfId="52" priority="20">
      <formula>$H$30=""</formula>
    </cfRule>
  </conditionalFormatting>
  <conditionalFormatting sqref="H29:R29">
    <cfRule type="expression" dxfId="51" priority="21">
      <formula>$H$29=""</formula>
    </cfRule>
  </conditionalFormatting>
  <conditionalFormatting sqref="I5:K5">
    <cfRule type="expression" dxfId="50" priority="94">
      <formula>$I$5=""</formula>
    </cfRule>
  </conditionalFormatting>
  <conditionalFormatting sqref="I9:K9">
    <cfRule type="expression" dxfId="49" priority="90">
      <formula>$I$9=""</formula>
    </cfRule>
  </conditionalFormatting>
  <conditionalFormatting sqref="I12:K12">
    <cfRule type="expression" dxfId="48" priority="34">
      <formula>$I$12="年   月   日"</formula>
    </cfRule>
  </conditionalFormatting>
  <conditionalFormatting sqref="I8:M8">
    <cfRule type="expression" dxfId="47" priority="92">
      <formula>$I$8=""</formula>
    </cfRule>
  </conditionalFormatting>
  <conditionalFormatting sqref="I6:R7">
    <cfRule type="expression" dxfId="46" priority="93">
      <formula>$I6=""</formula>
    </cfRule>
  </conditionalFormatting>
  <conditionalFormatting sqref="J17:L26 O17:R26 G17:G26">
    <cfRule type="expression" dxfId="45" priority="14">
      <formula>AND($H17&lt;&gt;"",G17="")</formula>
    </cfRule>
  </conditionalFormatting>
  <conditionalFormatting sqref="J17:L26">
    <cfRule type="expression" dxfId="44" priority="4">
      <formula>AND(OR($Q17="面積変更",$Q17="面積・意匠変更",$Q17="面積・個数変更",$Q17="面積・意匠・個数変更"),$O17="")</formula>
    </cfRule>
    <cfRule type="expression" dxfId="43" priority="31">
      <formula>AND($M17="+",J17="")</formula>
    </cfRule>
  </conditionalFormatting>
  <conditionalFormatting sqref="J18:L26">
    <cfRule type="expression" dxfId="42" priority="53">
      <formula>AND($M17="+",J18="")</formula>
    </cfRule>
  </conditionalFormatting>
  <conditionalFormatting sqref="J17:M25">
    <cfRule type="expression" dxfId="41" priority="54">
      <formula>$M17="+"</formula>
    </cfRule>
  </conditionalFormatting>
  <conditionalFormatting sqref="J17:P26">
    <cfRule type="expression" dxfId="40" priority="11">
      <formula>OR($Q17="一部除却(撤去)",$Q17="一部滅失")</formula>
    </cfRule>
  </conditionalFormatting>
  <conditionalFormatting sqref="K33:L33">
    <cfRule type="expression" dxfId="39" priority="16">
      <formula>$K$33=""</formula>
    </cfRule>
  </conditionalFormatting>
  <conditionalFormatting sqref="K14:M14">
    <cfRule type="expression" dxfId="38" priority="85">
      <formula>$K$14=""</formula>
    </cfRule>
  </conditionalFormatting>
  <conditionalFormatting sqref="K28:R28">
    <cfRule type="expression" dxfId="37" priority="22">
      <formula>$K$28=""</formula>
    </cfRule>
  </conditionalFormatting>
  <conditionalFormatting sqref="K34:R34">
    <cfRule type="expression" dxfId="36" priority="81">
      <formula>AND($H$34&lt;&gt;"",$K$34="")</formula>
    </cfRule>
  </conditionalFormatting>
  <conditionalFormatting sqref="L17:L26">
    <cfRule type="expression" dxfId="35" priority="6">
      <formula>AND($Q17="面数変更",$L17="")</formula>
    </cfRule>
  </conditionalFormatting>
  <conditionalFormatting sqref="M17:M26">
    <cfRule type="expression" dxfId="34" priority="10">
      <formula>$Q17="変更なし"</formula>
    </cfRule>
  </conditionalFormatting>
  <conditionalFormatting sqref="O17:O26">
    <cfRule type="expression" dxfId="33" priority="7">
      <formula>AND($Q17="照明有無の変更",$O17="")</formula>
    </cfRule>
  </conditionalFormatting>
  <conditionalFormatting sqref="O3:R3">
    <cfRule type="expression" dxfId="32" priority="8">
      <formula>OR($L$3="",$L$3="年　　月　　日")</formula>
    </cfRule>
  </conditionalFormatting>
  <conditionalFormatting sqref="O8:R8">
    <cfRule type="expression" dxfId="31" priority="91">
      <formula>$O$8=""</formula>
    </cfRule>
  </conditionalFormatting>
  <conditionalFormatting sqref="O12:R12">
    <cfRule type="expression" dxfId="30" priority="33">
      <formula>$O$12=""</formula>
    </cfRule>
  </conditionalFormatting>
  <conditionalFormatting sqref="O13:R14">
    <cfRule type="expression" dxfId="29" priority="88">
      <formula>$O$13=""</formula>
    </cfRule>
  </conditionalFormatting>
  <conditionalFormatting sqref="O30:R30">
    <cfRule type="expression" dxfId="28" priority="19">
      <formula>$O$30=""</formula>
    </cfRule>
  </conditionalFormatting>
  <conditionalFormatting sqref="P17:P26">
    <cfRule type="expression" dxfId="27" priority="5">
      <formula>AND(OR($Q17="個数変更",$Q17="面積・個数変更",$Q17="意匠・個数変更",$Q17="面積・意匠・個数変更"),$P17="")</formula>
    </cfRule>
  </conditionalFormatting>
  <conditionalFormatting sqref="R12">
    <cfRule type="expression" dxfId="26" priority="32">
      <formula>$R$12=""</formula>
    </cfRule>
  </conditionalFormatting>
  <conditionalFormatting sqref="S1">
    <cfRule type="expression" dxfId="25" priority="1">
      <formula>$S$1="表示"</formula>
    </cfRule>
  </conditionalFormatting>
  <dataValidations xWindow="230" yWindow="1014" count="37">
    <dataValidation imeMode="off" allowBlank="1" showInputMessage="1" showErrorMessage="1" prompt="ハイフンあり_x000a_半角数字で_x000a_入力してください" sqref="I9:K9 H31:J31" xr:uid="{26B8EAEE-CCB6-443A-9A32-8A8FC619334E}"/>
    <dataValidation imeMode="off" allowBlank="1" showInputMessage="1" showErrorMessage="1" sqref="D17:D26 H11:H12 L12 J17:L26 R12 K33:L33 D11:G11" xr:uid="{A2892B45-AD01-4EFC-8544-C494445A7E13}"/>
    <dataValidation imeMode="off" allowBlank="1" showInputMessage="1" showErrorMessage="1" prompt="エクセルの_x000a_日付形式で_x000a_入力できます_x000a_例:令和8年4月1日_x000a_→2026/4/1 と入力" sqref="E33:I33 O3" xr:uid="{3525E9F8-C609-4DA5-B817-EA2F943A9718}"/>
    <dataValidation imeMode="on" allowBlank="1" showInputMessage="1" showErrorMessage="1" sqref="K34 J6:R6 I6:I7 N30:R30 H29:R29 K28:R28"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I5:K5 H28:I28" xr:uid="{D83A6E5B-13DF-4458-AD29-0AD844EB42DC}">
      <formula1>7</formula1>
      <formula2>7</formula2>
    </dataValidation>
    <dataValidation type="list" imeMode="on" allowBlank="1" showInputMessage="1" showErrorMessage="1" sqref="E34" xr:uid="{31820DC3-DFE7-4D78-943F-BB66F8D348E2}">
      <formula1>"受取,郵送"</formula1>
    </dataValidation>
    <dataValidation type="list" imeMode="on" allowBlank="1" showInputMessage="1" showErrorMessage="1" prompt="セル右端の▼で_x000a_選択してください。" sqref="D14:H14" xr:uid="{B68202C3-0813-4ABD-8794-2F777A42C39F}">
      <formula1>"第3種許可地域,第2種許可地域,第1種許可地域,第3種禁止地域,第2種禁止地域,第1種禁止地域"</formula1>
    </dataValidation>
    <dataValidation type="list" imeMode="on" allowBlank="1" showInputMessage="1" showErrorMessage="1" prompt="セル右端の▼で_x000a_選択してください。" sqref="K14:M14" xr:uid="{E9130CF8-CBCA-4890-9471-DE8B757E857D}">
      <formula1>"自家用広告物,一般広告物,道標,その他"</formula1>
    </dataValidation>
    <dataValidation imeMode="off" allowBlank="1" showErrorMessage="1" sqref="N13" xr:uid="{AD36C0CB-66CB-4627-B597-27199ED4192F}"/>
    <dataValidation imeMode="on" allowBlank="1" showErrorMessage="1" sqref="O13:R14" xr:uid="{42560108-8AC8-4D54-B952-D6849E054434}"/>
    <dataValidation type="list" showInputMessage="1" showErrorMessage="1" sqref="A36 A49 A47 A38:A40 A44 A42" xr:uid="{B8C0502A-6232-4489-AB27-9B36A68F1F34}">
      <formula1>"✔"</formula1>
    </dataValidation>
    <dataValidation type="list" errorStyle="information" imeMode="on" allowBlank="1" showInputMessage="1" prompt="セル右端▼で_x000a_選択するか、_x000a_入力してください。" sqref="I8:M8" xr:uid="{FF23F5CB-ABD9-4A44-9B1E-A5A74B8CC940}">
      <formula1>"代表取締役,代表取締役社長,代表,理事長,代表執行役員,部長"</formula1>
    </dataValidation>
    <dataValidation type="list" imeMode="off" allowBlank="1" showInputMessage="1" showErrorMessage="1" prompt="セル右端▼で_x000a_+を選択すると_x000a_次行の面積が_x000a_合算されます。" sqref="M17:M25" xr:uid="{EB5BBE59-0906-49B9-BD6A-9AF413FF35EB}">
      <formula1>"+"</formula1>
    </dataValidation>
    <dataValidation type="list" imeMode="off" allowBlank="1" showInputMessage="1" showErrorMessage="1" error="'+'以外の_x000a_入力は_x000a_無効です。" prompt="セル右端▼で_x000a_+を選択すると_x000a_「別紙」シート_x000a_最上行の面積が_x000a_合算されます。" sqref="M26" xr:uid="{344C4ABA-EC67-4591-8082-2B191616329F}">
      <formula1>"+"</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8" xr:uid="{D39A284A-2640-46FF-9F25-8B6C3BB98062}">
      <formula1>"②,①"</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9" xr:uid="{A4708BD4-3CB0-4994-AC3A-E661F0615477}">
      <formula1>"③,②,①"</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0" xr:uid="{560FD6C7-6EFA-4BAE-B0F0-67D29363325B}">
      <formula1>"④,③,②"</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1" xr:uid="{4DECF024-F37C-42A2-BA45-99E295452707}">
      <formula1>"⑤,④,③,②"</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2" xr:uid="{26FE244E-8921-4917-A946-C6A85957B459}">
      <formula1>"⑥,⑤,④,③,②"</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3" xr:uid="{79FBB3AC-B296-497C-9D51-FDA60D24B785}">
      <formula1>"⑦,⑥,⑤,④,③"</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4" xr:uid="{D37F34F8-FA56-4727-B68F-8329608155EE}">
      <formula1>"⑧,⑦,⑥,⑤,④"</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5" xr:uid="{94ACC07F-E92B-4DDB-A444-F89114E429AA}">
      <formula1>"⑨,⑧,⑦,⑥,⑤"</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6" xr:uid="{A9DF9AFD-6D21-4043-A98E-386C199B7FA3}">
      <formula1>"⑩,⑨,⑧,⑦,⑥"</formula1>
    </dataValidation>
    <dataValidation type="list" imeMode="on" allowBlank="1" showInputMessage="1" showErrorMessage="1" prompt="セル右端▼で_x000a_有無を選択_x000a_してください。" sqref="E17:E26" xr:uid="{A2D597FA-EB3A-4591-B1B6-DBE586EE74E5}">
      <formula1>"有,無"</formula1>
    </dataValidation>
    <dataValidation type="list" allowBlank="1" showInputMessage="1" showErrorMessage="1" prompt="セル右端▼で_x000a_有無を選択_x000a_してください。" sqref="O17:O26" xr:uid="{1781AC6D-1ADE-40F6-8C60-5B6A17AA8644}">
      <formula1>"有,無"</formula1>
    </dataValidation>
    <dataValidation type="whole" imeMode="off" allowBlank="1" showInputMessage="1" showErrorMessage="1" sqref="F17:F26 P17:P26" xr:uid="{B97659F2-EC25-40C0-AC10-599AAD5E1B86}">
      <formula1>1</formula1>
      <formula2>50</formula2>
    </dataValidation>
    <dataValidation type="list" errorStyle="information" imeMode="on" allowBlank="1" showInputMessage="1" showErrorMessage="1" error="選択肢以外の_x000a_情報は、空欄に_x000a_入力してください。" prompt="セル右端の▼で_x000a_選択してください。_x000a_入力も可能です。" sqref="Q18:R26" xr:uid="{DF842F19-8D43-44C6-86A1-DFB0EC7AC3F3}">
      <formula1>"変更なし,一部除却(撤去),追加,意匠変更,面積変更,個数変更,面数変更,面積・個数変更,意匠・個数変更,面積・意匠変更,面積・意匠・個数変更,照明有無の変更,一部滅失"</formula1>
    </dataValidation>
    <dataValidation type="list" imeMode="on" allowBlank="1" showInputMessage="1" showErrorMessage="1" prompt="セル右端▼クリックで_x000a_表示されるリストから_x000a_選択するか、_x000a_入力してください。" sqref="H30:M30" xr:uid="{8AE17EDD-3DE2-4012-804A-E3F19A4354A7}">
      <formula1>"代表取締役,代表取締役社長,代表,理事長,代表執行役員,部長"</formula1>
    </dataValidation>
    <dataValidation imeMode="on" allowBlank="1" showInputMessage="1" showErrorMessage="1" prompt="区・町名以下を_x000a_入力してください。" sqref="F13:M13" xr:uid="{FC1281FF-79ED-409D-B559-757F2FDFD436}"/>
    <dataValidation type="list" imeMode="off" allowBlank="1" showInputMessage="1" showErrorMessage="1" sqref="O12:P12" xr:uid="{FBD1AE5B-78BB-40BB-852E-991261FC3F77}">
      <formula1>"A,B,C,D,E,F,G,H,I,J,K,L"</formula1>
    </dataValidation>
    <dataValidation type="list" errorStyle="information" imeMode="on" allowBlank="1" showInputMessage="1" showErrorMessage="1" prompt="セル右端の▼で_x000a_選択してください。" sqref="B17:C25 H17:I25" xr:uid="{0B05530C-DE22-4DE4-9ADA-1741B57D26A4}">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 type="list" errorStyle="information" imeMode="on" allowBlank="1" showInputMessage="1" prompt="欄が足りない時は_x000a_「別紙」シートに_x000a_入力してください。" sqref="B26:C26" xr:uid="{20578DD4-8803-430D-9B2C-62D6DB9D0498}">
      <formula1>"壁面広告,建植広告,屋上広告,突出広告,塀・垣広告,屋根面広告,街路灯広告,アーチ広告,アーケード吊下広告,上記に付属,電柱等利用広告,標識等利用広告,広告旗,広告幕,立看板等,アドバルーン"</formula1>
    </dataValidation>
    <dataValidation type="list" imeMode="on" allowBlank="1" showInputMessage="1" showErrorMessage="1" prompt="番号をセル右端_x000a_▼で指定するか、_x000a_直接入力して_x000a_ください。" sqref="G17" xr:uid="{4B4A1F3E-87A7-4DBF-8F9B-999F4382B41E}">
      <formula1>"①"</formula1>
    </dataValidation>
    <dataValidation type="list" errorStyle="information" imeMode="on" allowBlank="1" showInputMessage="1" showErrorMessage="1" prompt="欄が足りない時は_x000a_「別紙」シートに_x000a_入力してください。" sqref="H26:I26" xr:uid="{AF1F9681-DACE-4A39-9006-785BF337D3BF}">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 imeMode="off" allowBlank="1" showInputMessage="1" showErrorMessage="1" prompt="エクセルの_x000a_日付形式で_x000a_入力できます_x000a_例:令和7年8月1日_x000a_→2025/8/1 と入力" sqref="D12:G12" xr:uid="{1129A285-9B7F-49F9-9111-601B970B42D5}"/>
    <dataValidation imeMode="off" allowBlank="1" showInputMessage="1" showErrorMessage="1" prompt="エクセルの_x000a_日付形式で_x000a_入力できます_x000a_例:令和10年7月31日_x000a_→2028/7/31 と入力" sqref="I12:K12" xr:uid="{2DF3FF65-F65A-437C-A22A-9B9672D25D1E}"/>
    <dataValidation type="list" errorStyle="information" imeMode="on" allowBlank="1" showInputMessage="1" prompt="セル右端の▼で_x000a_選択してください。_x000a_入力も可能です。" sqref="Q17:R17" xr:uid="{776A2BB9-F6BC-4DB5-83C6-E709264A743B}">
      <formula1>"変更なし,一部除却(撤去),追加,意匠変更,面積変更,個数変更,面数変更,面積・個数変更,意匠・個数変更,面積・意匠変更,面積・意匠・個数変更,照明有無の変更,一部滅失"</formula1>
    </dataValidation>
  </dataValidations>
  <hyperlinks>
    <hyperlink ref="V4" location="「申請年月日」注記" tooltip="クリックで「記入上の注意」の該当箇所に移動します" display="申請年月日" xr:uid="{A0756A39-CD8C-4D82-9CCD-9B0245BCBAFD}"/>
    <hyperlink ref="V5" location="「申請者」情報注記" tooltip="クリックで「記入上の注意」の該当箇所に移動します" display="申請者情報" xr:uid="{4DC06205-348D-4267-8C65-2059B7DF5954}"/>
    <hyperlink ref="V12" location="「表示場所」注記" tooltip="クリックで「記入上の注意」の該当箇所に移動します" display="表示(設置）場所" xr:uid="{7CDB215E-FE9D-40F3-A5AE-8CCC146E1F0F}"/>
    <hyperlink ref="V13" location="「表示内容」注記" tooltip="クリックで「記入上の注意」の該当箇所に移動します" display="表示内容" xr:uid="{5E1F1154-0AC8-4BBD-AF84-2B61DEC9E2CD}"/>
    <hyperlink ref="V14" location="規制地域区分注記" tooltip="クリックで「記入上の注意」の該当箇所に移動します" display="規制地域区分" xr:uid="{323EF939-F51D-4252-B210-0F766E4AAFBF}"/>
    <hyperlink ref="V15" location="広告物の種別注記" tooltip="クリックで「記入上の注意」の該当箇所に移動します" display="広告物の種別" xr:uid="{61A6204B-B275-48D1-B52E-87D161C9A2FB}"/>
    <hyperlink ref="V17" location="前・広告物の種類注記" tooltip="クリックで「記入上の注意」の該当箇所に移動します" display="変更前・「広告物の種類」" xr:uid="{B3AEAE7B-734F-47A2-A144-870CDFC632C1}"/>
    <hyperlink ref="V22" location="後・広告物の種類注記" tooltip="クリックで「記入上の注意」の該当箇所に移動します" display="変更後・広告物の種類(番号)" xr:uid="{FEF8BEEB-D473-4C6A-88BE-850F0BC16AFD}"/>
    <hyperlink ref="V23" location="後・広告物の種類注記" tooltip="クリックで「記入上の注意」の該当箇所に移動します" display="変更後・広告物の種類" xr:uid="{C9A81985-BE54-493A-A4F3-A60FCCA2D1AF}"/>
    <hyperlink ref="V10" location="許可期間注記" tooltip="クリックで「記入上の注意」の該当箇所に移動します" display="許可期間" xr:uid="{C660C2BC-9195-406D-9CA0-E6629C0F0E4F}"/>
    <hyperlink ref="V18:V20" location="前・広告物の種類注記" tooltip="クリックすると「記入上の注意」シートの該当箇所に移動します" display="変更前・「広告物の種類」" xr:uid="{AD55EF1B-2EB4-489B-A81D-5D6F340930BB}"/>
    <hyperlink ref="V18" location="前・面積注記" tooltip="クリックで「記入上の注意」の該当箇所に移動します" display="変更前・「面積」" xr:uid="{951D0F66-D5AC-4B46-A1DF-D21E12C4ACE8}"/>
    <hyperlink ref="V19" location="前・照明注記" tooltip="クリックで「記入上の注意」の該当箇所に移動します" display="変更前・「照明」" xr:uid="{79A9B276-F3A6-4FBD-9FF6-23240D0FD5F1}"/>
    <hyperlink ref="V20" location="前・個数注記" tooltip="クリックで「記入上の注意」の該当箇所に移動します" display="変更前・「個数」" xr:uid="{5931950C-3BCE-41EA-9283-7DAAD76D63AD}"/>
    <hyperlink ref="V24" location="後・「縦」「横」「面数」注記" tooltip="クリックで「記入上の注意」の該当箇所に移動します" display="「縦」「横」「面数」" xr:uid="{3D1FD092-3EE0-47C8-ABA6-7631B65E3168}"/>
    <hyperlink ref="V25" location="後・合算注記" tooltip="クリックで「記入上の注意」の該当箇所に移動します" display="変更後・「合算」" xr:uid="{331CCFB3-CC1F-40ED-B075-D1D0BA4FDC48}"/>
    <hyperlink ref="V26" location="後・「個数」注記" tooltip="クリックで「記入上の注意」の該当箇所に移動します" display="変更後・「個数」" xr:uid="{A94EB0F3-4293-49C0-9B48-77EA65779FBF}"/>
    <hyperlink ref="V27" location="変更理由注記" tooltip="クリックで「記入上の注意」の該当箇所に移動します" display="変更理由" xr:uid="{024DE9EB-05C1-4A68-9312-A178E89CC89E}"/>
    <hyperlink ref="V28" location="施工者情報注記" tooltip="クリックで「記入上の注意」の該当箇所に移動します" display="施工者情報" xr:uid="{327523BC-244A-48A3-841B-A58462E378D6}"/>
    <hyperlink ref="V35" location="添付書類注記" tooltip="クリックで「記入上の注意」の該当箇所に移動します" display="添付書類" xr:uid="{2767B0D9-8CE3-4946-B6D0-79EBAFD66F7D}"/>
    <hyperlink ref="V34" location="許可書受領注記" tooltip="クリックで「記入上の注意」の該当箇所に移動します" display="受領方法" xr:uid="{40209483-2591-4076-A505-BB4C2D9905D3}"/>
    <hyperlink ref="V46" location="安全点検注記" tooltip="クリックで「記入上の注意」の該当箇所に移動します" display="安全点検結果報告書の添付" xr:uid="{A4E762A2-4697-46E0-8407-466185F0F1F8}"/>
    <hyperlink ref="V48" location="チェックリスト注記" tooltip="クリックで「記入上の注意」の該当箇所に移動します" display="適合確認書の添付" xr:uid="{EAD40CBE-55F1-40FB-94D7-066440E0251B}"/>
    <hyperlink ref="V11" location="「許可番号」注記" tooltip="クリックで「記入上の注意」の該当箇所に移動します" display="許可番号" xr:uid="{4EF8E032-1A5E-457A-B90F-3873BD7B7473}"/>
    <hyperlink ref="V3" location="ガイドライン注記" tooltip="クリックで「記入上の注意」の該当箇所に移動します" display="必読　屋外広告物ガイドライン" xr:uid="{44177849-A835-43A3-BA96-37F6033156B0}"/>
  </hyperlinks>
  <pageMargins left="0.78740157480314965" right="0.19685039370078741" top="0.47244094488188981" bottom="0.39370078740157483" header="0.31496062992125984" footer="0.15748031496062992"/>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C331-5580-4A17-BAD9-811CD4197669}">
  <dimension ref="A1:AL101"/>
  <sheetViews>
    <sheetView showZeros="0" view="pageBreakPreview" zoomScaleNormal="100" zoomScaleSheetLayoutView="100" workbookViewId="0">
      <selection activeCell="H101" sqref="H101"/>
    </sheetView>
  </sheetViews>
  <sheetFormatPr defaultColWidth="0" defaultRowHeight="12.6" zeroHeight="1"/>
  <cols>
    <col min="1" max="1" width="2.0703125" customWidth="1"/>
    <col min="2" max="3" width="3.2109375" customWidth="1"/>
    <col min="4" max="4" width="4.640625" customWidth="1"/>
    <col min="5" max="6" width="2.140625" customWidth="1"/>
    <col min="7" max="7" width="2.0703125" customWidth="1"/>
    <col min="8" max="8" width="5.140625" customWidth="1"/>
    <col min="9" max="9" width="2.640625" customWidth="1"/>
    <col min="10" max="11" width="4.140625" customWidth="1"/>
    <col min="12" max="13" width="2.140625" customWidth="1"/>
    <col min="14" max="14" width="5.640625" customWidth="1"/>
    <col min="15" max="15" width="2.35546875" customWidth="1"/>
    <col min="16" max="16" width="2.35546875" style="39" customWidth="1"/>
    <col min="17" max="17" width="1.640625" style="39" customWidth="1"/>
    <col min="18" max="18" width="6.35546875" customWidth="1"/>
    <col min="19" max="19" width="3.640625" style="140" customWidth="1"/>
    <col min="20" max="20" width="4.640625" style="136" customWidth="1"/>
    <col min="21" max="21" width="4.640625" style="169" customWidth="1"/>
    <col min="22" max="22" width="12.640625" customWidth="1"/>
    <col min="23" max="29" width="12.640625" hidden="1" customWidth="1"/>
    <col min="30" max="30" width="12.640625" style="6" hidden="1" customWidth="1"/>
    <col min="31" max="31" width="12.640625" hidden="1" customWidth="1"/>
    <col min="32" max="32" width="12.640625" style="7" hidden="1" customWidth="1"/>
    <col min="33" max="37" width="12.640625" hidden="1" customWidth="1"/>
    <col min="38" max="38" width="8.7109375" hidden="1" customWidth="1"/>
    <col min="39" max="16384" width="8.92578125" hidden="1"/>
  </cols>
  <sheetData>
    <row r="1" spans="1:37" ht="16.05" customHeight="1" thickBot="1">
      <c r="A1" s="388" t="s">
        <v>283</v>
      </c>
      <c r="B1" s="388"/>
      <c r="C1" s="388"/>
      <c r="D1" s="388"/>
      <c r="E1" s="389" t="s">
        <v>232</v>
      </c>
      <c r="F1" s="389"/>
      <c r="G1" s="389"/>
      <c r="H1" s="389"/>
      <c r="I1" s="389"/>
      <c r="J1" s="389"/>
      <c r="K1" s="389"/>
      <c r="L1" s="389"/>
      <c r="M1" s="389"/>
      <c r="N1" s="390"/>
      <c r="O1" s="352" t="s">
        <v>100</v>
      </c>
      <c r="P1" s="353"/>
      <c r="Q1" s="353"/>
      <c r="R1" s="354"/>
      <c r="S1" s="168"/>
      <c r="V1" s="1" t="s">
        <v>159</v>
      </c>
      <c r="AA1" s="10"/>
      <c r="AB1" s="11"/>
      <c r="AC1" s="11"/>
      <c r="AD1" s="12" t="s">
        <v>12</v>
      </c>
      <c r="AE1" s="10"/>
      <c r="AF1" s="13" t="s">
        <v>13</v>
      </c>
      <c r="AG1" s="11"/>
      <c r="AH1" s="11"/>
      <c r="AJ1" s="3"/>
      <c r="AK1" s="3"/>
    </row>
    <row r="2" spans="1:37" s="3" customFormat="1" ht="22.05" customHeight="1">
      <c r="A2" s="355" t="s">
        <v>230</v>
      </c>
      <c r="B2" s="356"/>
      <c r="C2" s="356"/>
      <c r="D2" s="356"/>
      <c r="E2" s="356"/>
      <c r="F2" s="356"/>
      <c r="G2" s="356"/>
      <c r="H2" s="356"/>
      <c r="I2" s="356"/>
      <c r="J2" s="356"/>
      <c r="K2" s="356"/>
      <c r="L2" s="356"/>
      <c r="M2" s="356"/>
      <c r="N2" s="356"/>
      <c r="O2" s="357"/>
      <c r="P2" s="357"/>
      <c r="Q2" s="357"/>
      <c r="R2" s="358"/>
      <c r="S2" s="137"/>
      <c r="T2" s="138"/>
      <c r="U2" s="170"/>
      <c r="V2" s="125" t="s">
        <v>160</v>
      </c>
      <c r="AA2" s="5"/>
      <c r="AB2" s="5"/>
      <c r="AC2" s="5"/>
      <c r="AD2" s="73"/>
      <c r="AE2" s="74"/>
      <c r="AF2" s="74"/>
      <c r="AG2" s="5"/>
      <c r="AH2" s="5"/>
      <c r="AI2"/>
      <c r="AJ2"/>
      <c r="AK2"/>
    </row>
    <row r="3" spans="1:37" ht="16.05" customHeight="1">
      <c r="A3" s="217"/>
      <c r="B3" s="214"/>
      <c r="C3" s="214"/>
      <c r="D3" s="214"/>
      <c r="E3" s="214"/>
      <c r="F3" s="214"/>
      <c r="G3" s="214"/>
      <c r="H3" s="214"/>
      <c r="I3" s="214"/>
      <c r="J3" s="214"/>
      <c r="K3" s="214"/>
      <c r="L3" s="214"/>
      <c r="M3" s="214"/>
      <c r="N3" s="214"/>
      <c r="O3" s="220"/>
      <c r="P3" s="220"/>
      <c r="Q3" s="220"/>
      <c r="R3" s="221"/>
      <c r="S3" s="139"/>
      <c r="AB3">
        <f>(J13="+")*1</f>
        <v>0</v>
      </c>
      <c r="AC3" s="75"/>
      <c r="AG3" s="19"/>
      <c r="AH3" s="19"/>
    </row>
    <row r="4" spans="1:37" ht="16.05" customHeight="1">
      <c r="A4" s="217"/>
      <c r="B4" s="214"/>
      <c r="C4" s="214"/>
      <c r="D4" s="218"/>
      <c r="E4" s="218"/>
      <c r="F4" s="218"/>
      <c r="G4" s="218"/>
      <c r="H4" s="218"/>
      <c r="I4" s="218"/>
      <c r="J4" s="218"/>
      <c r="K4" s="218"/>
      <c r="L4" s="218"/>
      <c r="M4" s="218"/>
      <c r="N4" s="218"/>
      <c r="O4" s="218"/>
      <c r="P4" s="218"/>
      <c r="Q4" s="218"/>
      <c r="R4" s="219"/>
      <c r="S4" s="139"/>
    </row>
    <row r="5" spans="1:37" ht="16.05" customHeight="1">
      <c r="A5" s="199"/>
      <c r="B5" s="212"/>
      <c r="C5" s="212"/>
      <c r="D5" s="212"/>
      <c r="E5" s="212"/>
      <c r="F5" s="212"/>
      <c r="G5" s="212"/>
      <c r="H5" s="31"/>
      <c r="I5" s="204"/>
      <c r="J5" s="204"/>
      <c r="K5" s="204"/>
      <c r="L5" s="205"/>
      <c r="M5" s="205"/>
      <c r="N5" s="205"/>
      <c r="O5" s="205"/>
      <c r="P5" s="205"/>
      <c r="Q5" s="205"/>
      <c r="R5" s="206"/>
      <c r="S5" s="139"/>
    </row>
    <row r="6" spans="1:37" ht="16.05" customHeight="1">
      <c r="A6" s="199"/>
      <c r="B6" s="213"/>
      <c r="C6" s="213"/>
      <c r="D6" s="213"/>
      <c r="E6" s="213"/>
      <c r="F6" s="213"/>
      <c r="G6" s="213"/>
      <c r="H6" s="31"/>
      <c r="I6" s="207"/>
      <c r="J6" s="207"/>
      <c r="K6" s="207"/>
      <c r="L6" s="207"/>
      <c r="M6" s="207"/>
      <c r="N6" s="207"/>
      <c r="O6" s="207"/>
      <c r="P6" s="207"/>
      <c r="Q6" s="207"/>
      <c r="R6" s="208"/>
      <c r="S6" s="139"/>
    </row>
    <row r="7" spans="1:37" ht="16.05" customHeight="1">
      <c r="A7" s="199"/>
      <c r="B7" s="213"/>
      <c r="C7" s="213"/>
      <c r="D7" s="213"/>
      <c r="E7" s="213"/>
      <c r="F7" s="213"/>
      <c r="G7" s="213"/>
      <c r="H7" s="31"/>
      <c r="I7" s="207"/>
      <c r="J7" s="207"/>
      <c r="K7" s="207"/>
      <c r="L7" s="207"/>
      <c r="M7" s="207"/>
      <c r="N7" s="207"/>
      <c r="O7" s="207"/>
      <c r="P7" s="207"/>
      <c r="Q7" s="207"/>
      <c r="R7" s="208"/>
      <c r="S7" s="139"/>
    </row>
    <row r="8" spans="1:37" ht="22.95" customHeight="1">
      <c r="A8" s="199"/>
      <c r="B8" s="214"/>
      <c r="C8" s="214"/>
      <c r="D8" s="214"/>
      <c r="E8" s="214"/>
      <c r="F8" s="214"/>
      <c r="G8" s="214"/>
      <c r="H8" s="32"/>
      <c r="I8" s="207"/>
      <c r="J8" s="207"/>
      <c r="K8" s="207"/>
      <c r="L8" s="207"/>
      <c r="M8" s="207"/>
      <c r="N8" s="33"/>
      <c r="O8" s="215"/>
      <c r="P8" s="215"/>
      <c r="Q8" s="215"/>
      <c r="R8" s="216" ph="1"/>
      <c r="S8" s="139"/>
    </row>
    <row r="9" spans="1:37" ht="16.05" customHeight="1">
      <c r="A9" s="199"/>
      <c r="B9" s="214"/>
      <c r="C9" s="214"/>
      <c r="D9" s="214"/>
      <c r="E9" s="214"/>
      <c r="F9" s="214"/>
      <c r="G9" s="214"/>
      <c r="H9" s="31"/>
      <c r="I9" s="204"/>
      <c r="J9" s="204"/>
      <c r="K9" s="204"/>
      <c r="L9" s="205"/>
      <c r="M9" s="205"/>
      <c r="N9" s="205"/>
      <c r="O9" s="205"/>
      <c r="P9" s="205"/>
      <c r="Q9" s="205"/>
      <c r="R9" s="206"/>
      <c r="S9" s="139"/>
    </row>
    <row r="10" spans="1:37" ht="34.950000000000003" customHeight="1">
      <c r="A10" s="209"/>
      <c r="B10" s="210"/>
      <c r="C10" s="210"/>
      <c r="D10" s="210"/>
      <c r="E10" s="210"/>
      <c r="F10" s="210"/>
      <c r="G10" s="210"/>
      <c r="H10" s="210"/>
      <c r="I10" s="210"/>
      <c r="J10" s="210"/>
      <c r="K10" s="210"/>
      <c r="L10" s="210"/>
      <c r="M10" s="210"/>
      <c r="N10" s="210"/>
      <c r="O10" s="210"/>
      <c r="P10" s="210"/>
      <c r="Q10" s="210"/>
      <c r="R10" s="211"/>
      <c r="S10" s="139"/>
    </row>
    <row r="11" spans="1:37" ht="21" customHeight="1">
      <c r="A11" s="343" t="s">
        <v>123</v>
      </c>
      <c r="B11" s="344"/>
      <c r="C11" s="344"/>
      <c r="D11" s="344"/>
      <c r="E11" s="344"/>
      <c r="F11" s="345"/>
      <c r="G11" s="272" t="s">
        <v>103</v>
      </c>
      <c r="H11" s="273"/>
      <c r="I11" s="273"/>
      <c r="J11" s="273"/>
      <c r="K11" s="273"/>
      <c r="L11" s="273"/>
      <c r="M11" s="273"/>
      <c r="N11" s="273"/>
      <c r="O11" s="273"/>
      <c r="P11" s="273"/>
      <c r="Q11" s="273"/>
      <c r="R11" s="274"/>
      <c r="AD11" s="25"/>
      <c r="AE11" s="21"/>
      <c r="AF11" s="18"/>
      <c r="AG11" s="19"/>
      <c r="AH11" s="19"/>
    </row>
    <row r="12" spans="1:37" ht="19.95" customHeight="1">
      <c r="A12" s="264" t="s">
        <v>29</v>
      </c>
      <c r="B12" s="265"/>
      <c r="C12" s="299"/>
      <c r="D12" s="130" t="s">
        <v>101</v>
      </c>
      <c r="E12" s="84" t="s">
        <v>107</v>
      </c>
      <c r="F12" s="84" t="s">
        <v>108</v>
      </c>
      <c r="G12" s="367" t="s">
        <v>104</v>
      </c>
      <c r="H12" s="265"/>
      <c r="I12" s="299"/>
      <c r="J12" s="84" t="s">
        <v>217</v>
      </c>
      <c r="K12" s="84" t="s">
        <v>218</v>
      </c>
      <c r="L12" s="84" t="s">
        <v>219</v>
      </c>
      <c r="M12" s="84" t="s">
        <v>14</v>
      </c>
      <c r="N12" s="76" t="s">
        <v>106</v>
      </c>
      <c r="O12" s="76" t="s">
        <v>107</v>
      </c>
      <c r="P12" s="76" t="s">
        <v>108</v>
      </c>
      <c r="Q12" s="266" t="s">
        <v>109</v>
      </c>
      <c r="R12" s="268"/>
      <c r="S12" s="136" t="s">
        <v>254</v>
      </c>
      <c r="T12" s="189" t="s">
        <v>255</v>
      </c>
      <c r="U12" s="169" t="s">
        <v>256</v>
      </c>
      <c r="W12" s="8" t="s">
        <v>10</v>
      </c>
      <c r="X12" s="8"/>
      <c r="Y12" s="8"/>
      <c r="Z12" s="9" t="s">
        <v>11</v>
      </c>
      <c r="AD12" s="12" t="s">
        <v>12</v>
      </c>
      <c r="AE12" s="10"/>
      <c r="AF12" s="13" t="s">
        <v>13</v>
      </c>
      <c r="AG12" s="87" t="s">
        <v>124</v>
      </c>
      <c r="AH12" s="87" t="s">
        <v>125</v>
      </c>
      <c r="AJ12" s="87" t="s">
        <v>127</v>
      </c>
      <c r="AK12" s="87" t="s">
        <v>126</v>
      </c>
    </row>
    <row r="13" spans="1:37" ht="16.95" customHeight="1">
      <c r="A13" s="84" t="s">
        <v>71</v>
      </c>
      <c r="B13" s="277"/>
      <c r="C13" s="278"/>
      <c r="D13" s="89"/>
      <c r="E13" s="80"/>
      <c r="F13" s="70"/>
      <c r="G13" s="83"/>
      <c r="H13" s="386"/>
      <c r="I13" s="387"/>
      <c r="J13" s="105"/>
      <c r="K13" s="106"/>
      <c r="L13" s="107"/>
      <c r="M13" s="85"/>
      <c r="N13" s="81">
        <f>IF(様式第6号!M26="+",IF(J13="","","(前の物件に加算)"),ROUND(AF13,2))</f>
        <v>0</v>
      </c>
      <c r="O13" s="80"/>
      <c r="P13" s="70"/>
      <c r="Q13" s="275"/>
      <c r="R13" s="276"/>
      <c r="S13" s="190" t="str">
        <f>IF(OR(J13="",様式第6号!M26="+",N13=""),"",IF(R13="一部除却(撤去)","",P13*AH13))</f>
        <v/>
      </c>
      <c r="T13" s="192" t="str">
        <f>IF(OR(様式第6号!M26="+",P13=1,P13=""),"","@"&amp;TEXT(AH13,"#")&amp;"×"&amp;TEXT(P13,"#"))</f>
        <v/>
      </c>
      <c r="U13" s="193" t="str">
        <f t="shared" ref="U13:U42" si="0">IF(F13="","",F13*AK13)</f>
        <v/>
      </c>
      <c r="V13" s="126" t="s">
        <v>186</v>
      </c>
      <c r="W13" s="5"/>
      <c r="X13" s="5"/>
      <c r="Y13" s="5"/>
      <c r="Z13" s="5" t="s">
        <v>15</v>
      </c>
      <c r="AB13">
        <f t="shared" ref="AB13:AB42" si="1">(M13="+")*1</f>
        <v>0</v>
      </c>
      <c r="AC13">
        <f>様式第6号!AC26+AB13</f>
        <v>0</v>
      </c>
      <c r="AD13" s="25">
        <f t="shared" ref="AD13:AD42" si="2">$J13*$K13*$L13</f>
        <v>0</v>
      </c>
      <c r="AE13" s="21">
        <f t="shared" ref="AE13:AE39" si="3">IF(M13="+",AE14+AD13,AD13)</f>
        <v>0</v>
      </c>
      <c r="AF13" s="18">
        <f>IF(様式第6号!M26="+","",AE13)</f>
        <v>0</v>
      </c>
      <c r="AG13" s="19">
        <f>IF(様式第6号!M26="+","",IF(N13&gt;$W$21,$Z$21*(ROUNDUP(N13-$W$21,0))+$Z$20,IF(N13&gt;=$W$20,$Z$20,IF(N13&gt;=$W$19,$Z$19,IF(N13&gt;=$W$18,$Z$18,IF(N13&gt;=$W$17,$Z$17,IF(N13&gt;=$W$16,$Z$16,IF(N13&gt;=$W$15,$Z$15,IF(N13&gt;$W$14,$Z$14,0)))))))))</f>
        <v>0</v>
      </c>
      <c r="AH13" s="19">
        <f>IF(様式第6号!M26="+","",$AG13*((O13="有")+1))</f>
        <v>0</v>
      </c>
      <c r="AJ13" s="88">
        <f t="shared" ref="AJ13:AJ42" si="4">IF(D13&gt;$W$21,$Z$21*(ROUNDUP(D13-$W$21,0))+$Z$20,IF(D13&gt;=$W$20,$Z$20,IF(D13&gt;=$W$19,$Z$19,IF(D13&gt;=$W$18,$Z$18,IF(D13&gt;=$W$17,$Z$17,IF(D13&gt;=$W$16,$Z$16,IF(D13&gt;=$W$15,$Z$15,IF(D13&gt;$W$14,$Z$14,0))))))))</f>
        <v>0</v>
      </c>
      <c r="AK13" s="88">
        <f t="shared" ref="AK13:AK42" si="5">$AJ13*((E13="有")+1)</f>
        <v>0</v>
      </c>
    </row>
    <row r="14" spans="1:37" ht="16.95" customHeight="1">
      <c r="A14" s="76" t="s">
        <v>72</v>
      </c>
      <c r="B14" s="277"/>
      <c r="C14" s="278"/>
      <c r="D14" s="89"/>
      <c r="E14" s="80"/>
      <c r="F14" s="70"/>
      <c r="G14" s="83"/>
      <c r="H14" s="319"/>
      <c r="I14" s="278"/>
      <c r="J14" s="68"/>
      <c r="K14" s="69"/>
      <c r="L14" s="70"/>
      <c r="M14" s="71"/>
      <c r="N14" s="81" t="str">
        <f t="shared" ref="N14:N42" si="6">IF(OR(J14="",M13="+"),"",ROUND(AF14,2))</f>
        <v/>
      </c>
      <c r="O14" s="80"/>
      <c r="P14" s="70"/>
      <c r="Q14" s="384"/>
      <c r="R14" s="385"/>
      <c r="S14" s="190" t="str">
        <f t="shared" ref="S14:S42" si="7">IF(OR(J14="",M13="+",N14=""),"",IF(R14="一部除却(撤去)","",P14*AH14))</f>
        <v/>
      </c>
      <c r="T14" s="192" t="str">
        <f t="shared" ref="T14:T42" si="8">IF(OR(M13="+",P14=1,P14=""),"","@"&amp;TEXT(AH14,"#")&amp;"×"&amp;TEXT(P14,"#"))</f>
        <v/>
      </c>
      <c r="U14" s="193" t="str">
        <f t="shared" si="0"/>
        <v/>
      </c>
      <c r="V14" s="126" t="s">
        <v>187</v>
      </c>
      <c r="W14" s="14">
        <v>0</v>
      </c>
      <c r="X14" s="15">
        <f t="shared" ref="X14:X20" si="9">W15</f>
        <v>0.5</v>
      </c>
      <c r="Y14" s="16" t="s">
        <v>16</v>
      </c>
      <c r="Z14" s="34">
        <v>150</v>
      </c>
      <c r="AB14">
        <f t="shared" si="1"/>
        <v>0</v>
      </c>
      <c r="AC14">
        <f t="shared" ref="AC14:AC42" si="10">AC13+AB14</f>
        <v>0</v>
      </c>
      <c r="AD14" s="25">
        <f t="shared" si="2"/>
        <v>0</v>
      </c>
      <c r="AE14" s="21">
        <f t="shared" si="3"/>
        <v>0</v>
      </c>
      <c r="AF14" s="18">
        <f t="shared" ref="AF14:AF42" si="11">IF(M13="+","",AE14)</f>
        <v>0</v>
      </c>
      <c r="AG14" s="19" t="e">
        <f t="shared" ref="AG14:AG42" si="12">IF(M13="+","",IF(N14&gt;$W$21,$Z$21*(ROUNDUP(N14-$W$21,0))+$Z$20,IF(N14&gt;=$W$20,$Z$20,IF(N14&gt;=$W$19,$Z$19,IF(N14&gt;=$W$18,$Z$18,IF(N14&gt;=$W$17,$Z$17,IF(N14&gt;=$W$16,$Z$16,IF(N14&gt;=$W$15,$Z$15,IF(N14&gt;$W$14,$Z$14,0)))))))))</f>
        <v>#VALUE!</v>
      </c>
      <c r="AH14" s="19" t="e">
        <f t="shared" ref="AH14:AH42" si="13">IF(M13="+","",$AG14*((O14="有")+1))</f>
        <v>#VALUE!</v>
      </c>
      <c r="AJ14" s="88">
        <f t="shared" si="4"/>
        <v>0</v>
      </c>
      <c r="AK14" s="88">
        <f t="shared" si="5"/>
        <v>0</v>
      </c>
    </row>
    <row r="15" spans="1:37" ht="16.95" customHeight="1">
      <c r="A15" s="76" t="s">
        <v>73</v>
      </c>
      <c r="B15" s="277"/>
      <c r="C15" s="278"/>
      <c r="D15" s="89"/>
      <c r="E15" s="80"/>
      <c r="F15" s="70"/>
      <c r="G15" s="83"/>
      <c r="H15" s="319"/>
      <c r="I15" s="278"/>
      <c r="J15" s="68"/>
      <c r="K15" s="72"/>
      <c r="L15" s="70"/>
      <c r="M15" s="71"/>
      <c r="N15" s="81" t="str">
        <f t="shared" si="6"/>
        <v/>
      </c>
      <c r="O15" s="80"/>
      <c r="P15" s="70"/>
      <c r="Q15" s="384"/>
      <c r="R15" s="385"/>
      <c r="S15" s="190" t="str">
        <f t="shared" si="7"/>
        <v/>
      </c>
      <c r="T15" s="192" t="str">
        <f t="shared" si="8"/>
        <v/>
      </c>
      <c r="U15" s="193" t="str">
        <f t="shared" si="0"/>
        <v/>
      </c>
      <c r="V15" s="126" t="s">
        <v>188</v>
      </c>
      <c r="W15" s="14">
        <v>0.5</v>
      </c>
      <c r="X15" s="20">
        <f t="shared" si="9"/>
        <v>1</v>
      </c>
      <c r="Y15" s="16" t="s">
        <v>16</v>
      </c>
      <c r="Z15" s="34">
        <v>300</v>
      </c>
      <c r="AB15">
        <f t="shared" si="1"/>
        <v>0</v>
      </c>
      <c r="AC15">
        <f t="shared" si="10"/>
        <v>0</v>
      </c>
      <c r="AD15" s="25">
        <f t="shared" si="2"/>
        <v>0</v>
      </c>
      <c r="AE15" s="21">
        <f t="shared" si="3"/>
        <v>0</v>
      </c>
      <c r="AF15" s="18">
        <f t="shared" si="11"/>
        <v>0</v>
      </c>
      <c r="AG15" s="19" t="e">
        <f t="shared" si="12"/>
        <v>#VALUE!</v>
      </c>
      <c r="AH15" s="19" t="e">
        <f t="shared" si="13"/>
        <v>#VALUE!</v>
      </c>
      <c r="AJ15" s="88">
        <f t="shared" si="4"/>
        <v>0</v>
      </c>
      <c r="AK15" s="88">
        <f t="shared" si="5"/>
        <v>0</v>
      </c>
    </row>
    <row r="16" spans="1:37" ht="16.95" customHeight="1">
      <c r="A16" s="76" t="s">
        <v>74</v>
      </c>
      <c r="B16" s="277"/>
      <c r="C16" s="278"/>
      <c r="D16" s="89"/>
      <c r="E16" s="80"/>
      <c r="F16" s="70"/>
      <c r="G16" s="83"/>
      <c r="H16" s="319"/>
      <c r="I16" s="278"/>
      <c r="J16" s="68"/>
      <c r="K16" s="72"/>
      <c r="L16" s="70"/>
      <c r="M16" s="71"/>
      <c r="N16" s="81" t="str">
        <f t="shared" si="6"/>
        <v/>
      </c>
      <c r="O16" s="80"/>
      <c r="P16" s="70"/>
      <c r="Q16" s="384"/>
      <c r="R16" s="385"/>
      <c r="S16" s="190" t="str">
        <f t="shared" si="7"/>
        <v/>
      </c>
      <c r="T16" s="192" t="str">
        <f t="shared" si="8"/>
        <v/>
      </c>
      <c r="U16" s="193" t="str">
        <f t="shared" si="0"/>
        <v/>
      </c>
      <c r="V16" s="126" t="s">
        <v>189</v>
      </c>
      <c r="W16" s="14">
        <v>1</v>
      </c>
      <c r="X16" s="20">
        <f t="shared" si="9"/>
        <v>2</v>
      </c>
      <c r="Y16" s="16" t="s">
        <v>16</v>
      </c>
      <c r="Z16" s="34">
        <v>600</v>
      </c>
      <c r="AB16">
        <f t="shared" si="1"/>
        <v>0</v>
      </c>
      <c r="AC16">
        <f t="shared" si="10"/>
        <v>0</v>
      </c>
      <c r="AD16" s="25">
        <f t="shared" si="2"/>
        <v>0</v>
      </c>
      <c r="AE16" s="21">
        <f t="shared" si="3"/>
        <v>0</v>
      </c>
      <c r="AF16" s="18">
        <f t="shared" si="11"/>
        <v>0</v>
      </c>
      <c r="AG16" s="19" t="e">
        <f t="shared" si="12"/>
        <v>#VALUE!</v>
      </c>
      <c r="AH16" s="19" t="e">
        <f t="shared" si="13"/>
        <v>#VALUE!</v>
      </c>
      <c r="AJ16" s="88">
        <f t="shared" si="4"/>
        <v>0</v>
      </c>
      <c r="AK16" s="88">
        <f t="shared" si="5"/>
        <v>0</v>
      </c>
    </row>
    <row r="17" spans="1:37" ht="16.95" customHeight="1">
      <c r="A17" s="76" t="s">
        <v>75</v>
      </c>
      <c r="B17" s="277"/>
      <c r="C17" s="278"/>
      <c r="D17" s="89"/>
      <c r="E17" s="80"/>
      <c r="F17" s="70"/>
      <c r="G17" s="83"/>
      <c r="H17" s="319"/>
      <c r="I17" s="278"/>
      <c r="J17" s="68"/>
      <c r="K17" s="72"/>
      <c r="L17" s="70"/>
      <c r="M17" s="71"/>
      <c r="N17" s="81" t="str">
        <f t="shared" si="6"/>
        <v/>
      </c>
      <c r="O17" s="80"/>
      <c r="P17" s="70"/>
      <c r="Q17" s="384"/>
      <c r="R17" s="385"/>
      <c r="S17" s="190" t="str">
        <f t="shared" si="7"/>
        <v/>
      </c>
      <c r="T17" s="192" t="str">
        <f t="shared" si="8"/>
        <v/>
      </c>
      <c r="U17" s="193" t="str">
        <f t="shared" si="0"/>
        <v/>
      </c>
      <c r="V17" s="26"/>
      <c r="W17" s="14">
        <v>2</v>
      </c>
      <c r="X17" s="20">
        <f t="shared" si="9"/>
        <v>5</v>
      </c>
      <c r="Y17" s="16" t="s">
        <v>16</v>
      </c>
      <c r="Z17" s="34">
        <v>900</v>
      </c>
      <c r="AB17">
        <f t="shared" si="1"/>
        <v>0</v>
      </c>
      <c r="AC17">
        <f t="shared" si="10"/>
        <v>0</v>
      </c>
      <c r="AD17" s="25">
        <f t="shared" si="2"/>
        <v>0</v>
      </c>
      <c r="AE17" s="21">
        <f t="shared" si="3"/>
        <v>0</v>
      </c>
      <c r="AF17" s="18">
        <f t="shared" si="11"/>
        <v>0</v>
      </c>
      <c r="AG17" s="19" t="e">
        <f t="shared" si="12"/>
        <v>#VALUE!</v>
      </c>
      <c r="AH17" s="19" t="e">
        <f t="shared" si="13"/>
        <v>#VALUE!</v>
      </c>
      <c r="AJ17" s="88">
        <f t="shared" si="4"/>
        <v>0</v>
      </c>
      <c r="AK17" s="88">
        <f t="shared" si="5"/>
        <v>0</v>
      </c>
    </row>
    <row r="18" spans="1:37" ht="16.95" customHeight="1">
      <c r="A18" s="76" t="s">
        <v>76</v>
      </c>
      <c r="B18" s="277"/>
      <c r="C18" s="278"/>
      <c r="D18" s="89"/>
      <c r="E18" s="80"/>
      <c r="F18" s="70"/>
      <c r="G18" s="83"/>
      <c r="H18" s="319"/>
      <c r="I18" s="278"/>
      <c r="J18" s="68"/>
      <c r="K18" s="72"/>
      <c r="L18" s="70"/>
      <c r="M18" s="71"/>
      <c r="N18" s="81" t="str">
        <f t="shared" si="6"/>
        <v/>
      </c>
      <c r="O18" s="80"/>
      <c r="P18" s="70"/>
      <c r="Q18" s="384"/>
      <c r="R18" s="385"/>
      <c r="S18" s="190" t="str">
        <f t="shared" si="7"/>
        <v/>
      </c>
      <c r="T18" s="192" t="str">
        <f t="shared" si="8"/>
        <v/>
      </c>
      <c r="U18" s="193" t="str">
        <f t="shared" si="0"/>
        <v/>
      </c>
      <c r="V18" s="126" t="s">
        <v>166</v>
      </c>
      <c r="W18" s="14">
        <v>5</v>
      </c>
      <c r="X18" s="20">
        <f t="shared" si="9"/>
        <v>10</v>
      </c>
      <c r="Y18" s="16" t="s">
        <v>16</v>
      </c>
      <c r="Z18" s="34">
        <v>1500</v>
      </c>
      <c r="AB18">
        <f t="shared" si="1"/>
        <v>0</v>
      </c>
      <c r="AC18">
        <f t="shared" si="10"/>
        <v>0</v>
      </c>
      <c r="AD18" s="25">
        <f t="shared" si="2"/>
        <v>0</v>
      </c>
      <c r="AE18" s="21">
        <f t="shared" si="3"/>
        <v>0</v>
      </c>
      <c r="AF18" s="18">
        <f t="shared" si="11"/>
        <v>0</v>
      </c>
      <c r="AG18" s="19" t="e">
        <f t="shared" si="12"/>
        <v>#VALUE!</v>
      </c>
      <c r="AH18" s="19" t="e">
        <f t="shared" si="13"/>
        <v>#VALUE!</v>
      </c>
      <c r="AJ18" s="88">
        <f t="shared" si="4"/>
        <v>0</v>
      </c>
      <c r="AK18" s="88">
        <f t="shared" si="5"/>
        <v>0</v>
      </c>
    </row>
    <row r="19" spans="1:37" ht="16.95" customHeight="1">
      <c r="A19" s="76" t="s">
        <v>77</v>
      </c>
      <c r="B19" s="277"/>
      <c r="C19" s="278"/>
      <c r="D19" s="89"/>
      <c r="E19" s="80"/>
      <c r="F19" s="70"/>
      <c r="G19" s="83"/>
      <c r="H19" s="319"/>
      <c r="I19" s="278"/>
      <c r="J19" s="68"/>
      <c r="K19" s="72"/>
      <c r="L19" s="70"/>
      <c r="M19" s="71"/>
      <c r="N19" s="81" t="str">
        <f t="shared" si="6"/>
        <v/>
      </c>
      <c r="O19" s="80"/>
      <c r="P19" s="70"/>
      <c r="Q19" s="384"/>
      <c r="R19" s="385"/>
      <c r="S19" s="190" t="str">
        <f t="shared" si="7"/>
        <v/>
      </c>
      <c r="T19" s="192" t="str">
        <f t="shared" si="8"/>
        <v/>
      </c>
      <c r="U19" s="193" t="str">
        <f t="shared" si="0"/>
        <v/>
      </c>
      <c r="V19" s="126" t="s">
        <v>167</v>
      </c>
      <c r="W19" s="14">
        <v>10</v>
      </c>
      <c r="X19" s="20">
        <f t="shared" si="9"/>
        <v>20</v>
      </c>
      <c r="Y19" s="16" t="s">
        <v>16</v>
      </c>
      <c r="Z19" s="34">
        <v>3000</v>
      </c>
      <c r="AB19">
        <f t="shared" si="1"/>
        <v>0</v>
      </c>
      <c r="AC19">
        <f t="shared" si="10"/>
        <v>0</v>
      </c>
      <c r="AD19" s="25">
        <f t="shared" si="2"/>
        <v>0</v>
      </c>
      <c r="AE19" s="21">
        <f t="shared" si="3"/>
        <v>0</v>
      </c>
      <c r="AF19" s="18">
        <f t="shared" si="11"/>
        <v>0</v>
      </c>
      <c r="AG19" s="19" t="e">
        <f t="shared" si="12"/>
        <v>#VALUE!</v>
      </c>
      <c r="AH19" s="19" t="e">
        <f t="shared" si="13"/>
        <v>#VALUE!</v>
      </c>
      <c r="AJ19" s="88">
        <f t="shared" si="4"/>
        <v>0</v>
      </c>
      <c r="AK19" s="88">
        <f t="shared" si="5"/>
        <v>0</v>
      </c>
    </row>
    <row r="20" spans="1:37" ht="16.95" customHeight="1">
      <c r="A20" s="76" t="s">
        <v>78</v>
      </c>
      <c r="B20" s="277"/>
      <c r="C20" s="278"/>
      <c r="D20" s="89"/>
      <c r="E20" s="80"/>
      <c r="F20" s="70"/>
      <c r="G20" s="83"/>
      <c r="H20" s="319"/>
      <c r="I20" s="278"/>
      <c r="J20" s="68"/>
      <c r="K20" s="72"/>
      <c r="L20" s="70"/>
      <c r="M20" s="71"/>
      <c r="N20" s="81" t="str">
        <f t="shared" si="6"/>
        <v/>
      </c>
      <c r="O20" s="80"/>
      <c r="P20" s="70"/>
      <c r="Q20" s="384"/>
      <c r="R20" s="385"/>
      <c r="S20" s="190" t="str">
        <f t="shared" si="7"/>
        <v/>
      </c>
      <c r="T20" s="192" t="str">
        <f t="shared" si="8"/>
        <v/>
      </c>
      <c r="U20" s="193" t="str">
        <f t="shared" si="0"/>
        <v/>
      </c>
      <c r="V20" s="126" t="s">
        <v>194</v>
      </c>
      <c r="W20" s="14">
        <v>20</v>
      </c>
      <c r="X20" s="20">
        <f t="shared" si="9"/>
        <v>30</v>
      </c>
      <c r="Y20" s="22" t="s">
        <v>17</v>
      </c>
      <c r="Z20" s="34">
        <v>6000</v>
      </c>
      <c r="AB20">
        <f t="shared" si="1"/>
        <v>0</v>
      </c>
      <c r="AC20">
        <f t="shared" si="10"/>
        <v>0</v>
      </c>
      <c r="AD20" s="25">
        <f t="shared" si="2"/>
        <v>0</v>
      </c>
      <c r="AE20" s="21">
        <f t="shared" si="3"/>
        <v>0</v>
      </c>
      <c r="AF20" s="18">
        <f t="shared" si="11"/>
        <v>0</v>
      </c>
      <c r="AG20" s="19" t="e">
        <f t="shared" si="12"/>
        <v>#VALUE!</v>
      </c>
      <c r="AH20" s="19" t="e">
        <f t="shared" si="13"/>
        <v>#VALUE!</v>
      </c>
      <c r="AJ20" s="88">
        <f t="shared" si="4"/>
        <v>0</v>
      </c>
      <c r="AK20" s="88">
        <f t="shared" si="5"/>
        <v>0</v>
      </c>
    </row>
    <row r="21" spans="1:37" ht="16.95" customHeight="1">
      <c r="A21" s="76" t="s">
        <v>79</v>
      </c>
      <c r="B21" s="277"/>
      <c r="C21" s="278"/>
      <c r="D21" s="89"/>
      <c r="E21" s="80"/>
      <c r="F21" s="70"/>
      <c r="G21" s="83"/>
      <c r="H21" s="319"/>
      <c r="I21" s="278"/>
      <c r="J21" s="68"/>
      <c r="K21" s="72"/>
      <c r="L21" s="70"/>
      <c r="M21" s="71"/>
      <c r="N21" s="81" t="str">
        <f t="shared" si="6"/>
        <v/>
      </c>
      <c r="O21" s="80"/>
      <c r="P21" s="70"/>
      <c r="Q21" s="384"/>
      <c r="R21" s="385"/>
      <c r="S21" s="190" t="str">
        <f t="shared" si="7"/>
        <v/>
      </c>
      <c r="T21" s="192" t="str">
        <f t="shared" si="8"/>
        <v/>
      </c>
      <c r="U21" s="193" t="str">
        <f t="shared" si="0"/>
        <v/>
      </c>
      <c r="V21" s="126" t="s">
        <v>190</v>
      </c>
      <c r="W21" s="14">
        <v>30</v>
      </c>
      <c r="X21" s="14" t="s">
        <v>18</v>
      </c>
      <c r="Y21" s="23" t="s">
        <v>19</v>
      </c>
      <c r="Z21" s="24">
        <v>300</v>
      </c>
      <c r="AB21">
        <f t="shared" si="1"/>
        <v>0</v>
      </c>
      <c r="AC21">
        <f t="shared" si="10"/>
        <v>0</v>
      </c>
      <c r="AD21" s="25">
        <f t="shared" si="2"/>
        <v>0</v>
      </c>
      <c r="AE21" s="21">
        <f t="shared" si="3"/>
        <v>0</v>
      </c>
      <c r="AF21" s="18">
        <f t="shared" si="11"/>
        <v>0</v>
      </c>
      <c r="AG21" s="19" t="e">
        <f t="shared" si="12"/>
        <v>#VALUE!</v>
      </c>
      <c r="AH21" s="19" t="e">
        <f t="shared" si="13"/>
        <v>#VALUE!</v>
      </c>
      <c r="AJ21" s="88">
        <f t="shared" si="4"/>
        <v>0</v>
      </c>
      <c r="AK21" s="88">
        <f t="shared" si="5"/>
        <v>0</v>
      </c>
    </row>
    <row r="22" spans="1:37" ht="16.95" customHeight="1">
      <c r="A22" s="76" t="s">
        <v>80</v>
      </c>
      <c r="B22" s="277"/>
      <c r="C22" s="278"/>
      <c r="D22" s="89"/>
      <c r="E22" s="80"/>
      <c r="F22" s="82"/>
      <c r="G22" s="83"/>
      <c r="H22" s="319"/>
      <c r="I22" s="278"/>
      <c r="J22" s="68"/>
      <c r="K22" s="72"/>
      <c r="L22" s="70"/>
      <c r="M22" s="71"/>
      <c r="N22" s="81" t="str">
        <f t="shared" si="6"/>
        <v/>
      </c>
      <c r="O22" s="80"/>
      <c r="P22" s="70"/>
      <c r="Q22" s="384"/>
      <c r="R22" s="385"/>
      <c r="S22" s="190" t="str">
        <f t="shared" si="7"/>
        <v/>
      </c>
      <c r="T22" s="192" t="str">
        <f t="shared" si="8"/>
        <v/>
      </c>
      <c r="U22" s="193" t="str">
        <f t="shared" si="0"/>
        <v/>
      </c>
      <c r="V22" s="126" t="s">
        <v>191</v>
      </c>
      <c r="AB22">
        <f t="shared" si="1"/>
        <v>0</v>
      </c>
      <c r="AC22">
        <f t="shared" si="10"/>
        <v>0</v>
      </c>
      <c r="AD22" s="25">
        <f t="shared" si="2"/>
        <v>0</v>
      </c>
      <c r="AE22" s="21">
        <f t="shared" si="3"/>
        <v>0</v>
      </c>
      <c r="AF22" s="18">
        <f t="shared" si="11"/>
        <v>0</v>
      </c>
      <c r="AG22" s="19" t="e">
        <f t="shared" si="12"/>
        <v>#VALUE!</v>
      </c>
      <c r="AH22" s="19" t="e">
        <f t="shared" si="13"/>
        <v>#VALUE!</v>
      </c>
      <c r="AJ22" s="88">
        <f t="shared" si="4"/>
        <v>0</v>
      </c>
      <c r="AK22" s="88">
        <f t="shared" si="5"/>
        <v>0</v>
      </c>
    </row>
    <row r="23" spans="1:37" ht="16.95" customHeight="1">
      <c r="A23" s="76" t="s">
        <v>81</v>
      </c>
      <c r="B23" s="277"/>
      <c r="C23" s="278"/>
      <c r="D23" s="89"/>
      <c r="E23" s="80"/>
      <c r="F23" s="82"/>
      <c r="G23" s="83"/>
      <c r="H23" s="319"/>
      <c r="I23" s="278"/>
      <c r="J23" s="68"/>
      <c r="K23" s="72"/>
      <c r="L23" s="70"/>
      <c r="M23" s="71"/>
      <c r="N23" s="81" t="str">
        <f t="shared" si="6"/>
        <v/>
      </c>
      <c r="O23" s="80"/>
      <c r="P23" s="70"/>
      <c r="Q23" s="384"/>
      <c r="R23" s="385"/>
      <c r="S23" s="190" t="str">
        <f t="shared" si="7"/>
        <v/>
      </c>
      <c r="T23" s="192" t="str">
        <f t="shared" si="8"/>
        <v/>
      </c>
      <c r="U23" s="193" t="str">
        <f t="shared" si="0"/>
        <v/>
      </c>
      <c r="V23" s="126" t="s">
        <v>109</v>
      </c>
      <c r="AB23">
        <f t="shared" si="1"/>
        <v>0</v>
      </c>
      <c r="AC23">
        <f t="shared" si="10"/>
        <v>0</v>
      </c>
      <c r="AD23" s="25">
        <f t="shared" si="2"/>
        <v>0</v>
      </c>
      <c r="AE23" s="21">
        <f t="shared" si="3"/>
        <v>0</v>
      </c>
      <c r="AF23" s="18">
        <f t="shared" si="11"/>
        <v>0</v>
      </c>
      <c r="AG23" s="19" t="e">
        <f t="shared" si="12"/>
        <v>#VALUE!</v>
      </c>
      <c r="AH23" s="19" t="e">
        <f t="shared" si="13"/>
        <v>#VALUE!</v>
      </c>
      <c r="AJ23" s="88">
        <f t="shared" si="4"/>
        <v>0</v>
      </c>
      <c r="AK23" s="88">
        <f t="shared" si="5"/>
        <v>0</v>
      </c>
    </row>
    <row r="24" spans="1:37" ht="16.95" customHeight="1">
      <c r="A24" s="76" t="s">
        <v>82</v>
      </c>
      <c r="B24" s="277"/>
      <c r="C24" s="278"/>
      <c r="D24" s="89"/>
      <c r="E24" s="80"/>
      <c r="F24" s="82"/>
      <c r="G24" s="83"/>
      <c r="H24" s="319"/>
      <c r="I24" s="278"/>
      <c r="J24" s="68"/>
      <c r="K24" s="72"/>
      <c r="L24" s="70"/>
      <c r="M24" s="71"/>
      <c r="N24" s="81" t="str">
        <f t="shared" si="6"/>
        <v/>
      </c>
      <c r="O24" s="80"/>
      <c r="P24" s="70"/>
      <c r="Q24" s="384"/>
      <c r="R24" s="385"/>
      <c r="S24" s="190" t="str">
        <f t="shared" si="7"/>
        <v/>
      </c>
      <c r="T24" s="192" t="str">
        <f t="shared" si="8"/>
        <v/>
      </c>
      <c r="U24" s="193" t="str">
        <f t="shared" si="0"/>
        <v/>
      </c>
      <c r="AB24">
        <f t="shared" si="1"/>
        <v>0</v>
      </c>
      <c r="AC24">
        <f t="shared" si="10"/>
        <v>0</v>
      </c>
      <c r="AD24" s="25">
        <f t="shared" si="2"/>
        <v>0</v>
      </c>
      <c r="AE24" s="21">
        <f t="shared" si="3"/>
        <v>0</v>
      </c>
      <c r="AF24" s="18">
        <f t="shared" si="11"/>
        <v>0</v>
      </c>
      <c r="AG24" s="19" t="e">
        <f t="shared" si="12"/>
        <v>#VALUE!</v>
      </c>
      <c r="AH24" s="19" t="e">
        <f t="shared" si="13"/>
        <v>#VALUE!</v>
      </c>
      <c r="AJ24" s="88">
        <f t="shared" si="4"/>
        <v>0</v>
      </c>
      <c r="AK24" s="88">
        <f t="shared" si="5"/>
        <v>0</v>
      </c>
    </row>
    <row r="25" spans="1:37" ht="16.95" customHeight="1">
      <c r="A25" s="76" t="s">
        <v>83</v>
      </c>
      <c r="B25" s="277"/>
      <c r="C25" s="278"/>
      <c r="D25" s="89"/>
      <c r="E25" s="80"/>
      <c r="F25" s="82"/>
      <c r="G25" s="83"/>
      <c r="H25" s="319"/>
      <c r="I25" s="278"/>
      <c r="J25" s="68"/>
      <c r="K25" s="72"/>
      <c r="L25" s="70"/>
      <c r="M25" s="71"/>
      <c r="N25" s="81" t="str">
        <f t="shared" si="6"/>
        <v/>
      </c>
      <c r="O25" s="80"/>
      <c r="P25" s="70"/>
      <c r="Q25" s="384"/>
      <c r="R25" s="385"/>
      <c r="S25" s="190" t="str">
        <f t="shared" si="7"/>
        <v/>
      </c>
      <c r="T25" s="192" t="str">
        <f t="shared" si="8"/>
        <v/>
      </c>
      <c r="U25" s="193" t="str">
        <f t="shared" si="0"/>
        <v/>
      </c>
      <c r="AB25">
        <f t="shared" si="1"/>
        <v>0</v>
      </c>
      <c r="AC25">
        <f t="shared" si="10"/>
        <v>0</v>
      </c>
      <c r="AD25" s="25">
        <f t="shared" si="2"/>
        <v>0</v>
      </c>
      <c r="AE25" s="21">
        <f t="shared" si="3"/>
        <v>0</v>
      </c>
      <c r="AF25" s="18">
        <f t="shared" si="11"/>
        <v>0</v>
      </c>
      <c r="AG25" s="19" t="e">
        <f t="shared" si="12"/>
        <v>#VALUE!</v>
      </c>
      <c r="AH25" s="19" t="e">
        <f t="shared" si="13"/>
        <v>#VALUE!</v>
      </c>
      <c r="AJ25" s="88">
        <f t="shared" si="4"/>
        <v>0</v>
      </c>
      <c r="AK25" s="88">
        <f t="shared" si="5"/>
        <v>0</v>
      </c>
    </row>
    <row r="26" spans="1:37" ht="16.95" customHeight="1">
      <c r="A26" s="76" t="s">
        <v>84</v>
      </c>
      <c r="B26" s="277"/>
      <c r="C26" s="278"/>
      <c r="D26" s="89"/>
      <c r="E26" s="80"/>
      <c r="F26" s="82"/>
      <c r="G26" s="83"/>
      <c r="H26" s="319"/>
      <c r="I26" s="278"/>
      <c r="J26" s="68"/>
      <c r="K26" s="72"/>
      <c r="L26" s="70"/>
      <c r="M26" s="71"/>
      <c r="N26" s="81" t="str">
        <f t="shared" si="6"/>
        <v/>
      </c>
      <c r="O26" s="80"/>
      <c r="P26" s="70"/>
      <c r="Q26" s="384"/>
      <c r="R26" s="385"/>
      <c r="S26" s="190" t="str">
        <f t="shared" si="7"/>
        <v/>
      </c>
      <c r="T26" s="192" t="str">
        <f t="shared" si="8"/>
        <v/>
      </c>
      <c r="U26" s="193" t="str">
        <f t="shared" si="0"/>
        <v/>
      </c>
      <c r="AB26">
        <f t="shared" si="1"/>
        <v>0</v>
      </c>
      <c r="AC26">
        <f t="shared" si="10"/>
        <v>0</v>
      </c>
      <c r="AD26" s="25">
        <f t="shared" si="2"/>
        <v>0</v>
      </c>
      <c r="AE26" s="21">
        <f t="shared" si="3"/>
        <v>0</v>
      </c>
      <c r="AF26" s="18">
        <f t="shared" si="11"/>
        <v>0</v>
      </c>
      <c r="AG26" s="19" t="e">
        <f t="shared" si="12"/>
        <v>#VALUE!</v>
      </c>
      <c r="AH26" s="19" t="e">
        <f t="shared" si="13"/>
        <v>#VALUE!</v>
      </c>
      <c r="AJ26" s="88">
        <f t="shared" si="4"/>
        <v>0</v>
      </c>
      <c r="AK26" s="88">
        <f t="shared" si="5"/>
        <v>0</v>
      </c>
    </row>
    <row r="27" spans="1:37" ht="16.95" customHeight="1">
      <c r="A27" s="76" t="s">
        <v>85</v>
      </c>
      <c r="B27" s="277"/>
      <c r="C27" s="278"/>
      <c r="D27" s="89"/>
      <c r="E27" s="80"/>
      <c r="F27" s="82"/>
      <c r="G27" s="83"/>
      <c r="H27" s="319"/>
      <c r="I27" s="278"/>
      <c r="J27" s="68"/>
      <c r="K27" s="72"/>
      <c r="L27" s="70"/>
      <c r="M27" s="71"/>
      <c r="N27" s="81" t="str">
        <f t="shared" si="6"/>
        <v/>
      </c>
      <c r="O27" s="80"/>
      <c r="P27" s="70"/>
      <c r="Q27" s="384"/>
      <c r="R27" s="385"/>
      <c r="S27" s="190" t="str">
        <f t="shared" si="7"/>
        <v/>
      </c>
      <c r="T27" s="192" t="str">
        <f t="shared" si="8"/>
        <v/>
      </c>
      <c r="U27" s="193" t="str">
        <f t="shared" si="0"/>
        <v/>
      </c>
      <c r="AB27">
        <f t="shared" si="1"/>
        <v>0</v>
      </c>
      <c r="AC27">
        <f t="shared" si="10"/>
        <v>0</v>
      </c>
      <c r="AD27" s="25">
        <f t="shared" si="2"/>
        <v>0</v>
      </c>
      <c r="AE27" s="21">
        <f t="shared" si="3"/>
        <v>0</v>
      </c>
      <c r="AF27" s="18">
        <f t="shared" si="11"/>
        <v>0</v>
      </c>
      <c r="AG27" s="19" t="e">
        <f t="shared" si="12"/>
        <v>#VALUE!</v>
      </c>
      <c r="AH27" s="19" t="e">
        <f t="shared" si="13"/>
        <v>#VALUE!</v>
      </c>
      <c r="AJ27" s="88">
        <f t="shared" si="4"/>
        <v>0</v>
      </c>
      <c r="AK27" s="88">
        <f t="shared" si="5"/>
        <v>0</v>
      </c>
    </row>
    <row r="28" spans="1:37" ht="16.95" customHeight="1">
      <c r="A28" s="76" t="s">
        <v>86</v>
      </c>
      <c r="B28" s="277"/>
      <c r="C28" s="278"/>
      <c r="D28" s="89"/>
      <c r="E28" s="80"/>
      <c r="F28" s="82"/>
      <c r="G28" s="83"/>
      <c r="H28" s="319"/>
      <c r="I28" s="278"/>
      <c r="J28" s="68"/>
      <c r="K28" s="72"/>
      <c r="L28" s="70"/>
      <c r="M28" s="71"/>
      <c r="N28" s="81" t="str">
        <f t="shared" si="6"/>
        <v/>
      </c>
      <c r="O28" s="80"/>
      <c r="P28" s="70"/>
      <c r="Q28" s="384"/>
      <c r="R28" s="385"/>
      <c r="S28" s="190" t="str">
        <f t="shared" si="7"/>
        <v/>
      </c>
      <c r="T28" s="192" t="str">
        <f t="shared" si="8"/>
        <v/>
      </c>
      <c r="U28" s="193" t="str">
        <f t="shared" si="0"/>
        <v/>
      </c>
      <c r="AB28">
        <f t="shared" si="1"/>
        <v>0</v>
      </c>
      <c r="AC28">
        <f t="shared" si="10"/>
        <v>0</v>
      </c>
      <c r="AD28" s="25">
        <f t="shared" si="2"/>
        <v>0</v>
      </c>
      <c r="AE28" s="21">
        <f t="shared" si="3"/>
        <v>0</v>
      </c>
      <c r="AF28" s="18">
        <f t="shared" si="11"/>
        <v>0</v>
      </c>
      <c r="AG28" s="19" t="e">
        <f t="shared" si="12"/>
        <v>#VALUE!</v>
      </c>
      <c r="AH28" s="19" t="e">
        <f t="shared" si="13"/>
        <v>#VALUE!</v>
      </c>
      <c r="AJ28" s="88">
        <f t="shared" si="4"/>
        <v>0</v>
      </c>
      <c r="AK28" s="88">
        <f t="shared" si="5"/>
        <v>0</v>
      </c>
    </row>
    <row r="29" spans="1:37" ht="16.95" customHeight="1">
      <c r="A29" s="76" t="s">
        <v>87</v>
      </c>
      <c r="B29" s="277"/>
      <c r="C29" s="278"/>
      <c r="D29" s="89"/>
      <c r="E29" s="80"/>
      <c r="F29" s="82"/>
      <c r="G29" s="83"/>
      <c r="H29" s="319"/>
      <c r="I29" s="278"/>
      <c r="J29" s="68"/>
      <c r="K29" s="72"/>
      <c r="L29" s="70"/>
      <c r="M29" s="71"/>
      <c r="N29" s="81" t="str">
        <f t="shared" si="6"/>
        <v/>
      </c>
      <c r="O29" s="80"/>
      <c r="P29" s="70"/>
      <c r="Q29" s="384"/>
      <c r="R29" s="385"/>
      <c r="S29" s="190" t="str">
        <f t="shared" si="7"/>
        <v/>
      </c>
      <c r="T29" s="192" t="str">
        <f t="shared" si="8"/>
        <v/>
      </c>
      <c r="U29" s="193" t="str">
        <f t="shared" si="0"/>
        <v/>
      </c>
      <c r="AB29">
        <f t="shared" si="1"/>
        <v>0</v>
      </c>
      <c r="AC29">
        <f t="shared" si="10"/>
        <v>0</v>
      </c>
      <c r="AD29" s="25">
        <f t="shared" si="2"/>
        <v>0</v>
      </c>
      <c r="AE29" s="21">
        <f t="shared" si="3"/>
        <v>0</v>
      </c>
      <c r="AF29" s="18">
        <f t="shared" si="11"/>
        <v>0</v>
      </c>
      <c r="AG29" s="19" t="e">
        <f t="shared" si="12"/>
        <v>#VALUE!</v>
      </c>
      <c r="AH29" s="19" t="e">
        <f t="shared" si="13"/>
        <v>#VALUE!</v>
      </c>
      <c r="AJ29" s="88">
        <f t="shared" si="4"/>
        <v>0</v>
      </c>
      <c r="AK29" s="88">
        <f t="shared" si="5"/>
        <v>0</v>
      </c>
    </row>
    <row r="30" spans="1:37" ht="16.95" customHeight="1">
      <c r="A30" s="76" t="s">
        <v>88</v>
      </c>
      <c r="B30" s="277"/>
      <c r="C30" s="278"/>
      <c r="D30" s="89"/>
      <c r="E30" s="80"/>
      <c r="F30" s="82"/>
      <c r="G30" s="83"/>
      <c r="H30" s="319"/>
      <c r="I30" s="278"/>
      <c r="J30" s="68"/>
      <c r="K30" s="72"/>
      <c r="L30" s="70"/>
      <c r="M30" s="71"/>
      <c r="N30" s="81" t="str">
        <f t="shared" si="6"/>
        <v/>
      </c>
      <c r="O30" s="80"/>
      <c r="P30" s="70"/>
      <c r="Q30" s="384"/>
      <c r="R30" s="385"/>
      <c r="S30" s="190" t="str">
        <f t="shared" si="7"/>
        <v/>
      </c>
      <c r="T30" s="192" t="str">
        <f t="shared" si="8"/>
        <v/>
      </c>
      <c r="U30" s="193" t="str">
        <f t="shared" si="0"/>
        <v/>
      </c>
      <c r="AB30">
        <f t="shared" si="1"/>
        <v>0</v>
      </c>
      <c r="AC30">
        <f t="shared" si="10"/>
        <v>0</v>
      </c>
      <c r="AD30" s="25">
        <f t="shared" si="2"/>
        <v>0</v>
      </c>
      <c r="AE30" s="21">
        <f t="shared" si="3"/>
        <v>0</v>
      </c>
      <c r="AF30" s="18">
        <f t="shared" si="11"/>
        <v>0</v>
      </c>
      <c r="AG30" s="19" t="e">
        <f t="shared" si="12"/>
        <v>#VALUE!</v>
      </c>
      <c r="AH30" s="19" t="e">
        <f t="shared" si="13"/>
        <v>#VALUE!</v>
      </c>
      <c r="AJ30" s="88">
        <f t="shared" si="4"/>
        <v>0</v>
      </c>
      <c r="AK30" s="88">
        <f t="shared" si="5"/>
        <v>0</v>
      </c>
    </row>
    <row r="31" spans="1:37" ht="16.95" customHeight="1">
      <c r="A31" s="76" t="s">
        <v>89</v>
      </c>
      <c r="B31" s="277"/>
      <c r="C31" s="278"/>
      <c r="D31" s="89"/>
      <c r="E31" s="80"/>
      <c r="F31" s="82"/>
      <c r="G31" s="83"/>
      <c r="H31" s="319"/>
      <c r="I31" s="278"/>
      <c r="J31" s="68"/>
      <c r="K31" s="72"/>
      <c r="L31" s="70"/>
      <c r="M31" s="71"/>
      <c r="N31" s="81" t="str">
        <f t="shared" si="6"/>
        <v/>
      </c>
      <c r="O31" s="80"/>
      <c r="P31" s="70"/>
      <c r="Q31" s="384"/>
      <c r="R31" s="385"/>
      <c r="S31" s="190" t="str">
        <f t="shared" si="7"/>
        <v/>
      </c>
      <c r="T31" s="192" t="str">
        <f t="shared" si="8"/>
        <v/>
      </c>
      <c r="U31" s="193" t="str">
        <f t="shared" si="0"/>
        <v/>
      </c>
      <c r="AB31">
        <f t="shared" si="1"/>
        <v>0</v>
      </c>
      <c r="AC31">
        <f t="shared" si="10"/>
        <v>0</v>
      </c>
      <c r="AD31" s="25">
        <f t="shared" si="2"/>
        <v>0</v>
      </c>
      <c r="AE31" s="21">
        <f t="shared" si="3"/>
        <v>0</v>
      </c>
      <c r="AF31" s="18">
        <f t="shared" si="11"/>
        <v>0</v>
      </c>
      <c r="AG31" s="19" t="e">
        <f t="shared" si="12"/>
        <v>#VALUE!</v>
      </c>
      <c r="AH31" s="19" t="e">
        <f t="shared" si="13"/>
        <v>#VALUE!</v>
      </c>
      <c r="AJ31" s="88">
        <f t="shared" si="4"/>
        <v>0</v>
      </c>
      <c r="AK31" s="88">
        <f t="shared" si="5"/>
        <v>0</v>
      </c>
    </row>
    <row r="32" spans="1:37" ht="16.95" customHeight="1">
      <c r="A32" s="76" t="s">
        <v>90</v>
      </c>
      <c r="B32" s="277"/>
      <c r="C32" s="278"/>
      <c r="D32" s="89"/>
      <c r="E32" s="80"/>
      <c r="F32" s="82"/>
      <c r="G32" s="83"/>
      <c r="H32" s="319"/>
      <c r="I32" s="278"/>
      <c r="J32" s="68"/>
      <c r="K32" s="72"/>
      <c r="L32" s="70"/>
      <c r="M32" s="71"/>
      <c r="N32" s="81" t="str">
        <f t="shared" si="6"/>
        <v/>
      </c>
      <c r="O32" s="80"/>
      <c r="P32" s="70"/>
      <c r="Q32" s="384"/>
      <c r="R32" s="385"/>
      <c r="S32" s="190" t="str">
        <f t="shared" si="7"/>
        <v/>
      </c>
      <c r="T32" s="192" t="str">
        <f t="shared" si="8"/>
        <v/>
      </c>
      <c r="U32" s="193" t="str">
        <f t="shared" si="0"/>
        <v/>
      </c>
      <c r="AB32">
        <f t="shared" si="1"/>
        <v>0</v>
      </c>
      <c r="AC32">
        <f t="shared" si="10"/>
        <v>0</v>
      </c>
      <c r="AD32" s="25">
        <f t="shared" si="2"/>
        <v>0</v>
      </c>
      <c r="AE32" s="21">
        <f t="shared" si="3"/>
        <v>0</v>
      </c>
      <c r="AF32" s="18">
        <f t="shared" si="11"/>
        <v>0</v>
      </c>
      <c r="AG32" s="19" t="e">
        <f t="shared" si="12"/>
        <v>#VALUE!</v>
      </c>
      <c r="AH32" s="19" t="e">
        <f t="shared" si="13"/>
        <v>#VALUE!</v>
      </c>
      <c r="AJ32" s="88">
        <f t="shared" si="4"/>
        <v>0</v>
      </c>
      <c r="AK32" s="88">
        <f t="shared" si="5"/>
        <v>0</v>
      </c>
    </row>
    <row r="33" spans="1:37" ht="16.95" customHeight="1">
      <c r="A33" s="76" t="s">
        <v>91</v>
      </c>
      <c r="B33" s="277"/>
      <c r="C33" s="278"/>
      <c r="D33" s="89"/>
      <c r="E33" s="80"/>
      <c r="F33" s="82"/>
      <c r="G33" s="83"/>
      <c r="H33" s="319"/>
      <c r="I33" s="278"/>
      <c r="J33" s="68"/>
      <c r="K33" s="72"/>
      <c r="L33" s="70"/>
      <c r="M33" s="71"/>
      <c r="N33" s="81" t="str">
        <f t="shared" si="6"/>
        <v/>
      </c>
      <c r="O33" s="80"/>
      <c r="P33" s="70"/>
      <c r="Q33" s="384"/>
      <c r="R33" s="385"/>
      <c r="S33" s="190" t="str">
        <f t="shared" si="7"/>
        <v/>
      </c>
      <c r="T33" s="192" t="str">
        <f t="shared" si="8"/>
        <v/>
      </c>
      <c r="U33" s="193" t="str">
        <f t="shared" si="0"/>
        <v/>
      </c>
      <c r="AB33">
        <f t="shared" si="1"/>
        <v>0</v>
      </c>
      <c r="AC33">
        <f t="shared" si="10"/>
        <v>0</v>
      </c>
      <c r="AD33" s="25">
        <f t="shared" si="2"/>
        <v>0</v>
      </c>
      <c r="AE33" s="21">
        <f t="shared" si="3"/>
        <v>0</v>
      </c>
      <c r="AF33" s="18">
        <f t="shared" si="11"/>
        <v>0</v>
      </c>
      <c r="AG33" s="19" t="e">
        <f t="shared" si="12"/>
        <v>#VALUE!</v>
      </c>
      <c r="AH33" s="19" t="e">
        <f t="shared" si="13"/>
        <v>#VALUE!</v>
      </c>
      <c r="AJ33" s="88">
        <f t="shared" si="4"/>
        <v>0</v>
      </c>
      <c r="AK33" s="88">
        <f t="shared" si="5"/>
        <v>0</v>
      </c>
    </row>
    <row r="34" spans="1:37" ht="16.95" customHeight="1">
      <c r="A34" s="76" t="s">
        <v>92</v>
      </c>
      <c r="B34" s="277"/>
      <c r="C34" s="278"/>
      <c r="D34" s="89"/>
      <c r="E34" s="80"/>
      <c r="F34" s="82"/>
      <c r="G34" s="83"/>
      <c r="H34" s="319"/>
      <c r="I34" s="278"/>
      <c r="J34" s="68"/>
      <c r="K34" s="72"/>
      <c r="L34" s="70"/>
      <c r="M34" s="71"/>
      <c r="N34" s="81" t="str">
        <f t="shared" si="6"/>
        <v/>
      </c>
      <c r="O34" s="80"/>
      <c r="P34" s="70"/>
      <c r="Q34" s="384"/>
      <c r="R34" s="385"/>
      <c r="S34" s="190" t="str">
        <f t="shared" si="7"/>
        <v/>
      </c>
      <c r="T34" s="192" t="str">
        <f t="shared" si="8"/>
        <v/>
      </c>
      <c r="U34" s="193" t="str">
        <f t="shared" si="0"/>
        <v/>
      </c>
      <c r="AB34">
        <f t="shared" si="1"/>
        <v>0</v>
      </c>
      <c r="AC34">
        <f t="shared" si="10"/>
        <v>0</v>
      </c>
      <c r="AD34" s="25">
        <f t="shared" si="2"/>
        <v>0</v>
      </c>
      <c r="AE34" s="21">
        <f t="shared" si="3"/>
        <v>0</v>
      </c>
      <c r="AF34" s="18">
        <f t="shared" si="11"/>
        <v>0</v>
      </c>
      <c r="AG34" s="19" t="e">
        <f t="shared" si="12"/>
        <v>#VALUE!</v>
      </c>
      <c r="AH34" s="19" t="e">
        <f t="shared" si="13"/>
        <v>#VALUE!</v>
      </c>
      <c r="AJ34" s="88">
        <f t="shared" si="4"/>
        <v>0</v>
      </c>
      <c r="AK34" s="88">
        <f t="shared" si="5"/>
        <v>0</v>
      </c>
    </row>
    <row r="35" spans="1:37" ht="16.95" customHeight="1">
      <c r="A35" s="76" t="s">
        <v>93</v>
      </c>
      <c r="B35" s="277"/>
      <c r="C35" s="278"/>
      <c r="D35" s="89"/>
      <c r="E35" s="80"/>
      <c r="F35" s="82"/>
      <c r="G35" s="83"/>
      <c r="H35" s="319"/>
      <c r="I35" s="278"/>
      <c r="J35" s="68"/>
      <c r="K35" s="72"/>
      <c r="L35" s="70"/>
      <c r="M35" s="71"/>
      <c r="N35" s="81" t="str">
        <f t="shared" si="6"/>
        <v/>
      </c>
      <c r="O35" s="80"/>
      <c r="P35" s="70"/>
      <c r="Q35" s="384"/>
      <c r="R35" s="385"/>
      <c r="S35" s="190" t="str">
        <f t="shared" si="7"/>
        <v/>
      </c>
      <c r="T35" s="192" t="str">
        <f t="shared" si="8"/>
        <v/>
      </c>
      <c r="U35" s="193" t="str">
        <f t="shared" si="0"/>
        <v/>
      </c>
      <c r="AB35">
        <f t="shared" si="1"/>
        <v>0</v>
      </c>
      <c r="AC35">
        <f t="shared" si="10"/>
        <v>0</v>
      </c>
      <c r="AD35" s="25">
        <f t="shared" si="2"/>
        <v>0</v>
      </c>
      <c r="AE35" s="21">
        <f t="shared" si="3"/>
        <v>0</v>
      </c>
      <c r="AF35" s="18">
        <f t="shared" si="11"/>
        <v>0</v>
      </c>
      <c r="AG35" s="19" t="e">
        <f t="shared" si="12"/>
        <v>#VALUE!</v>
      </c>
      <c r="AH35" s="19" t="e">
        <f t="shared" si="13"/>
        <v>#VALUE!</v>
      </c>
      <c r="AJ35" s="88">
        <f t="shared" si="4"/>
        <v>0</v>
      </c>
      <c r="AK35" s="88">
        <f t="shared" si="5"/>
        <v>0</v>
      </c>
    </row>
    <row r="36" spans="1:37" ht="16.95" customHeight="1">
      <c r="A36" s="76" t="s">
        <v>94</v>
      </c>
      <c r="B36" s="277"/>
      <c r="C36" s="278"/>
      <c r="D36" s="89"/>
      <c r="E36" s="80"/>
      <c r="F36" s="82"/>
      <c r="G36" s="83"/>
      <c r="H36" s="319"/>
      <c r="I36" s="278"/>
      <c r="J36" s="68"/>
      <c r="K36" s="72"/>
      <c r="L36" s="70"/>
      <c r="M36" s="71"/>
      <c r="N36" s="81" t="str">
        <f t="shared" si="6"/>
        <v/>
      </c>
      <c r="O36" s="80"/>
      <c r="P36" s="70"/>
      <c r="Q36" s="384"/>
      <c r="R36" s="385"/>
      <c r="S36" s="190" t="str">
        <f t="shared" si="7"/>
        <v/>
      </c>
      <c r="T36" s="192" t="str">
        <f t="shared" si="8"/>
        <v/>
      </c>
      <c r="U36" s="193" t="str">
        <f t="shared" si="0"/>
        <v/>
      </c>
      <c r="AB36">
        <f t="shared" si="1"/>
        <v>0</v>
      </c>
      <c r="AC36">
        <f t="shared" si="10"/>
        <v>0</v>
      </c>
      <c r="AD36" s="25">
        <f t="shared" si="2"/>
        <v>0</v>
      </c>
      <c r="AE36" s="21">
        <f t="shared" si="3"/>
        <v>0</v>
      </c>
      <c r="AF36" s="18">
        <f t="shared" si="11"/>
        <v>0</v>
      </c>
      <c r="AG36" s="19" t="e">
        <f t="shared" si="12"/>
        <v>#VALUE!</v>
      </c>
      <c r="AH36" s="19" t="e">
        <f t="shared" si="13"/>
        <v>#VALUE!</v>
      </c>
      <c r="AJ36" s="88">
        <f t="shared" si="4"/>
        <v>0</v>
      </c>
      <c r="AK36" s="88">
        <f t="shared" si="5"/>
        <v>0</v>
      </c>
    </row>
    <row r="37" spans="1:37" ht="16.95" customHeight="1">
      <c r="A37" s="76" t="s">
        <v>95</v>
      </c>
      <c r="B37" s="277"/>
      <c r="C37" s="278"/>
      <c r="D37" s="89"/>
      <c r="E37" s="80"/>
      <c r="F37" s="82"/>
      <c r="G37" s="83"/>
      <c r="H37" s="319"/>
      <c r="I37" s="278"/>
      <c r="J37" s="68"/>
      <c r="K37" s="72"/>
      <c r="L37" s="70"/>
      <c r="M37" s="71"/>
      <c r="N37" s="81" t="str">
        <f t="shared" si="6"/>
        <v/>
      </c>
      <c r="O37" s="80"/>
      <c r="P37" s="70"/>
      <c r="Q37" s="384"/>
      <c r="R37" s="385"/>
      <c r="S37" s="190" t="str">
        <f t="shared" si="7"/>
        <v/>
      </c>
      <c r="T37" s="192" t="str">
        <f t="shared" si="8"/>
        <v/>
      </c>
      <c r="U37" s="193" t="str">
        <f t="shared" si="0"/>
        <v/>
      </c>
      <c r="AB37">
        <f t="shared" si="1"/>
        <v>0</v>
      </c>
      <c r="AC37">
        <f t="shared" si="10"/>
        <v>0</v>
      </c>
      <c r="AD37" s="25">
        <f t="shared" si="2"/>
        <v>0</v>
      </c>
      <c r="AE37" s="21">
        <f t="shared" si="3"/>
        <v>0</v>
      </c>
      <c r="AF37" s="18">
        <f t="shared" si="11"/>
        <v>0</v>
      </c>
      <c r="AG37" s="19" t="e">
        <f t="shared" si="12"/>
        <v>#VALUE!</v>
      </c>
      <c r="AH37" s="19" t="e">
        <f t="shared" si="13"/>
        <v>#VALUE!</v>
      </c>
      <c r="AJ37" s="88">
        <f t="shared" si="4"/>
        <v>0</v>
      </c>
      <c r="AK37" s="88">
        <f t="shared" si="5"/>
        <v>0</v>
      </c>
    </row>
    <row r="38" spans="1:37" ht="16.95" customHeight="1">
      <c r="A38" s="76" t="s">
        <v>96</v>
      </c>
      <c r="B38" s="277"/>
      <c r="C38" s="278"/>
      <c r="D38" s="89"/>
      <c r="E38" s="80"/>
      <c r="F38" s="82"/>
      <c r="G38" s="83"/>
      <c r="H38" s="319"/>
      <c r="I38" s="278"/>
      <c r="J38" s="68"/>
      <c r="K38" s="72"/>
      <c r="L38" s="70"/>
      <c r="M38" s="71"/>
      <c r="N38" s="81" t="str">
        <f t="shared" si="6"/>
        <v/>
      </c>
      <c r="O38" s="80"/>
      <c r="P38" s="70"/>
      <c r="Q38" s="384"/>
      <c r="R38" s="385"/>
      <c r="S38" s="190" t="str">
        <f t="shared" si="7"/>
        <v/>
      </c>
      <c r="T38" s="192" t="str">
        <f t="shared" si="8"/>
        <v/>
      </c>
      <c r="U38" s="193" t="str">
        <f t="shared" si="0"/>
        <v/>
      </c>
      <c r="AB38">
        <f t="shared" si="1"/>
        <v>0</v>
      </c>
      <c r="AC38">
        <f t="shared" si="10"/>
        <v>0</v>
      </c>
      <c r="AD38" s="25">
        <f t="shared" si="2"/>
        <v>0</v>
      </c>
      <c r="AE38" s="21">
        <f t="shared" si="3"/>
        <v>0</v>
      </c>
      <c r="AF38" s="18">
        <f t="shared" si="11"/>
        <v>0</v>
      </c>
      <c r="AG38" s="19" t="e">
        <f t="shared" si="12"/>
        <v>#VALUE!</v>
      </c>
      <c r="AH38" s="19" t="e">
        <f t="shared" si="13"/>
        <v>#VALUE!</v>
      </c>
      <c r="AJ38" s="88">
        <f t="shared" si="4"/>
        <v>0</v>
      </c>
      <c r="AK38" s="88">
        <f t="shared" si="5"/>
        <v>0</v>
      </c>
    </row>
    <row r="39" spans="1:37" ht="16.95" customHeight="1">
      <c r="A39" s="76" t="s">
        <v>97</v>
      </c>
      <c r="B39" s="277"/>
      <c r="C39" s="278"/>
      <c r="D39" s="89"/>
      <c r="E39" s="80"/>
      <c r="F39" s="82"/>
      <c r="G39" s="83"/>
      <c r="H39" s="319"/>
      <c r="I39" s="278"/>
      <c r="J39" s="68"/>
      <c r="K39" s="72"/>
      <c r="L39" s="70"/>
      <c r="M39" s="71"/>
      <c r="N39" s="81" t="str">
        <f t="shared" si="6"/>
        <v/>
      </c>
      <c r="O39" s="80"/>
      <c r="P39" s="70"/>
      <c r="Q39" s="384"/>
      <c r="R39" s="385"/>
      <c r="S39" s="190" t="str">
        <f t="shared" si="7"/>
        <v/>
      </c>
      <c r="T39" s="192" t="str">
        <f t="shared" si="8"/>
        <v/>
      </c>
      <c r="U39" s="193" t="str">
        <f t="shared" si="0"/>
        <v/>
      </c>
      <c r="AB39">
        <f t="shared" si="1"/>
        <v>0</v>
      </c>
      <c r="AC39">
        <f t="shared" si="10"/>
        <v>0</v>
      </c>
      <c r="AD39" s="25">
        <f t="shared" si="2"/>
        <v>0</v>
      </c>
      <c r="AE39" s="21">
        <f t="shared" si="3"/>
        <v>0</v>
      </c>
      <c r="AF39" s="18">
        <f t="shared" si="11"/>
        <v>0</v>
      </c>
      <c r="AG39" s="19" t="e">
        <f t="shared" si="12"/>
        <v>#VALUE!</v>
      </c>
      <c r="AH39" s="19" t="e">
        <f t="shared" si="13"/>
        <v>#VALUE!</v>
      </c>
      <c r="AJ39" s="88">
        <f t="shared" si="4"/>
        <v>0</v>
      </c>
      <c r="AK39" s="88">
        <f t="shared" si="5"/>
        <v>0</v>
      </c>
    </row>
    <row r="40" spans="1:37" ht="16.95" customHeight="1">
      <c r="A40" s="76" t="s">
        <v>98</v>
      </c>
      <c r="B40" s="277"/>
      <c r="C40" s="278"/>
      <c r="D40" s="89"/>
      <c r="E40" s="80"/>
      <c r="F40" s="82"/>
      <c r="G40" s="83"/>
      <c r="H40" s="319"/>
      <c r="I40" s="278"/>
      <c r="J40" s="68"/>
      <c r="K40" s="72"/>
      <c r="L40" s="70"/>
      <c r="M40" s="71"/>
      <c r="N40" s="81" t="str">
        <f t="shared" si="6"/>
        <v/>
      </c>
      <c r="O40" s="80"/>
      <c r="P40" s="70"/>
      <c r="Q40" s="384"/>
      <c r="R40" s="385"/>
      <c r="S40" s="190" t="str">
        <f t="shared" si="7"/>
        <v/>
      </c>
      <c r="T40" s="192" t="str">
        <f t="shared" si="8"/>
        <v/>
      </c>
      <c r="U40" s="193" t="str">
        <f t="shared" si="0"/>
        <v/>
      </c>
      <c r="AB40">
        <f t="shared" si="1"/>
        <v>0</v>
      </c>
      <c r="AC40">
        <f t="shared" si="10"/>
        <v>0</v>
      </c>
      <c r="AD40" s="25">
        <f t="shared" si="2"/>
        <v>0</v>
      </c>
      <c r="AE40" s="21">
        <f>IF(M40="+",#REF!+AD40,AD40)</f>
        <v>0</v>
      </c>
      <c r="AF40" s="18">
        <f t="shared" si="11"/>
        <v>0</v>
      </c>
      <c r="AG40" s="19" t="e">
        <f t="shared" si="12"/>
        <v>#VALUE!</v>
      </c>
      <c r="AH40" s="19" t="e">
        <f t="shared" si="13"/>
        <v>#VALUE!</v>
      </c>
      <c r="AJ40" s="88">
        <f t="shared" si="4"/>
        <v>0</v>
      </c>
      <c r="AK40" s="88">
        <f t="shared" si="5"/>
        <v>0</v>
      </c>
    </row>
    <row r="41" spans="1:37" ht="16.95" customHeight="1">
      <c r="A41" s="76" t="s">
        <v>202</v>
      </c>
      <c r="B41" s="277"/>
      <c r="C41" s="278"/>
      <c r="D41" s="89"/>
      <c r="E41" s="80"/>
      <c r="F41" s="82"/>
      <c r="G41" s="83"/>
      <c r="H41" s="319"/>
      <c r="I41" s="278"/>
      <c r="J41" s="68"/>
      <c r="K41" s="72"/>
      <c r="L41" s="70"/>
      <c r="M41" s="71"/>
      <c r="N41" s="81" t="str">
        <f t="shared" si="6"/>
        <v/>
      </c>
      <c r="O41" s="80"/>
      <c r="P41" s="70"/>
      <c r="Q41" s="384"/>
      <c r="R41" s="385"/>
      <c r="S41" s="190" t="str">
        <f t="shared" si="7"/>
        <v/>
      </c>
      <c r="T41" s="192" t="str">
        <f t="shared" si="8"/>
        <v/>
      </c>
      <c r="U41" s="193" t="str">
        <f t="shared" si="0"/>
        <v/>
      </c>
      <c r="AB41">
        <f t="shared" si="1"/>
        <v>0</v>
      </c>
      <c r="AC41">
        <f t="shared" si="10"/>
        <v>0</v>
      </c>
      <c r="AD41" s="25">
        <f t="shared" si="2"/>
        <v>0</v>
      </c>
      <c r="AE41" s="21">
        <f>IF(M41="+",AE42+AD41,AD41)</f>
        <v>0</v>
      </c>
      <c r="AF41" s="18">
        <f t="shared" si="11"/>
        <v>0</v>
      </c>
      <c r="AG41" s="19" t="e">
        <f t="shared" si="12"/>
        <v>#VALUE!</v>
      </c>
      <c r="AH41" s="19" t="e">
        <f t="shared" si="13"/>
        <v>#VALUE!</v>
      </c>
      <c r="AJ41" s="88">
        <f t="shared" si="4"/>
        <v>0</v>
      </c>
      <c r="AK41" s="88">
        <f t="shared" si="5"/>
        <v>0</v>
      </c>
    </row>
    <row r="42" spans="1:37" ht="16.95" customHeight="1">
      <c r="A42" s="76" t="s">
        <v>203</v>
      </c>
      <c r="B42" s="277"/>
      <c r="C42" s="278"/>
      <c r="D42" s="89"/>
      <c r="E42" s="80"/>
      <c r="F42" s="82"/>
      <c r="G42" s="83"/>
      <c r="H42" s="319"/>
      <c r="I42" s="278"/>
      <c r="J42" s="68"/>
      <c r="K42" s="72"/>
      <c r="L42" s="70"/>
      <c r="M42" s="103"/>
      <c r="N42" s="81" t="str">
        <f t="shared" si="6"/>
        <v/>
      </c>
      <c r="O42" s="80"/>
      <c r="P42" s="70"/>
      <c r="Q42" s="384"/>
      <c r="R42" s="385"/>
      <c r="S42" s="190" t="str">
        <f t="shared" si="7"/>
        <v/>
      </c>
      <c r="T42" s="192" t="str">
        <f t="shared" si="8"/>
        <v/>
      </c>
      <c r="U42" s="193" t="str">
        <f t="shared" si="0"/>
        <v/>
      </c>
      <c r="AB42">
        <f t="shared" si="1"/>
        <v>0</v>
      </c>
      <c r="AC42">
        <f t="shared" si="10"/>
        <v>0</v>
      </c>
      <c r="AD42" s="25">
        <f t="shared" si="2"/>
        <v>0</v>
      </c>
      <c r="AE42" s="21">
        <f>IF(M42="+",AE43+AD42,AD42)</f>
        <v>0</v>
      </c>
      <c r="AF42" s="18">
        <f t="shared" si="11"/>
        <v>0</v>
      </c>
      <c r="AG42" s="19" t="e">
        <f t="shared" si="12"/>
        <v>#VALUE!</v>
      </c>
      <c r="AH42" s="19" t="e">
        <f t="shared" si="13"/>
        <v>#VALUE!</v>
      </c>
      <c r="AJ42" s="88">
        <f t="shared" si="4"/>
        <v>0</v>
      </c>
      <c r="AK42" s="88">
        <f t="shared" si="5"/>
        <v>0</v>
      </c>
    </row>
    <row r="43" spans="1:37" ht="18" customHeight="1">
      <c r="A43" s="393" t="s">
        <v>128</v>
      </c>
      <c r="B43" s="394"/>
      <c r="C43" s="395">
        <f>IF(SUMPRODUCT(D13:D42,F13:F42)=0,0,SUMPRODUCT(D13:D42,F13:F42))</f>
        <v>0</v>
      </c>
      <c r="D43" s="396"/>
      <c r="E43" s="397">
        <f>U43</f>
        <v>0</v>
      </c>
      <c r="F43" s="397"/>
      <c r="G43" s="102"/>
      <c r="H43" s="391" t="s">
        <v>111</v>
      </c>
      <c r="I43" s="391"/>
      <c r="J43" s="391"/>
      <c r="K43" s="391" t="s">
        <v>110</v>
      </c>
      <c r="L43" s="327"/>
      <c r="M43" s="392">
        <f>IF(SUMPRODUCT(N13:N42,P13:P42)=0,0,SUMPRODUCT(N13:N42,P13:P42))</f>
        <v>0</v>
      </c>
      <c r="N43" s="392"/>
      <c r="O43" s="289"/>
      <c r="P43" s="290"/>
      <c r="Q43" s="290"/>
      <c r="R43" s="383"/>
      <c r="S43" s="191">
        <f>IF(SUM(S13:S42)=0,0,SUM(S13:S42))</f>
        <v>0</v>
      </c>
      <c r="T43" s="27"/>
      <c r="U43" s="171">
        <f>IF(SUM(U13:U42)=0,0,SUM(U13:U42))</f>
        <v>0</v>
      </c>
      <c r="AD43" s="25"/>
      <c r="AE43" s="21"/>
      <c r="AF43" s="18"/>
      <c r="AG43" s="19"/>
      <c r="AH43" s="19"/>
    </row>
    <row r="44" spans="1:37" ht="19.95" hidden="1" customHeight="1"/>
    <row r="45" spans="1:37" ht="19.95" hidden="1" customHeight="1">
      <c r="AB45" s="77"/>
      <c r="AC45" s="77"/>
      <c r="AD45" s="77"/>
      <c r="AE45" s="17"/>
      <c r="AF45" s="77"/>
      <c r="AG45" s="77"/>
      <c r="AH45" s="77"/>
    </row>
    <row r="46" spans="1:37" ht="19.95" hidden="1" customHeight="1"/>
    <row r="47" spans="1:37" ht="19.95" hidden="1" customHeight="1">
      <c r="AB47" s="77"/>
      <c r="AC47" s="77"/>
      <c r="AD47" s="78"/>
      <c r="AE47" s="77"/>
      <c r="AF47" s="79"/>
      <c r="AG47" s="77"/>
      <c r="AH47" s="77"/>
    </row>
    <row r="48" spans="1:37" ht="19.95" hidden="1" customHeight="1"/>
    <row r="49" ht="19.95" hidden="1" customHeight="1"/>
    <row r="50" ht="19.95" hidden="1" customHeight="1"/>
    <row r="51" ht="19.95" hidden="1" customHeight="1"/>
    <row r="52" ht="19.95" hidden="1" customHeight="1"/>
    <row r="53" ht="19.95" hidden="1" customHeight="1"/>
    <row r="54" ht="19.95" hidden="1" customHeight="1"/>
    <row r="55" ht="19.95" hidden="1" customHeight="1"/>
    <row r="56" ht="19.95" hidden="1" customHeight="1"/>
    <row r="57" ht="19.95" hidden="1" customHeight="1"/>
    <row r="58" ht="19.95" hidden="1" customHeight="1"/>
    <row r="59" ht="19.95" hidden="1" customHeight="1"/>
    <row r="60" ht="19.95" hidden="1" customHeight="1"/>
    <row r="61" ht="19.95" hidden="1" customHeight="1"/>
    <row r="62" ht="19.95" hidden="1" customHeight="1"/>
    <row r="63" ht="19.95" hidden="1" customHeight="1"/>
    <row r="64"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9.95" hidden="1" customHeight="1"/>
    <row r="80" ht="19.95" hidden="1" customHeight="1"/>
    <row r="81" ht="19.95" hidden="1" customHeight="1"/>
    <row r="82" ht="19.95" hidden="1" customHeight="1"/>
    <row r="83" ht="19.95" hidden="1" customHeight="1"/>
    <row r="84" ht="19.95" hidden="1" customHeight="1"/>
    <row r="85" ht="19.95" hidden="1" customHeight="1"/>
    <row r="86" ht="19.95" hidden="1" customHeight="1"/>
    <row r="87" ht="19.95" hidden="1" customHeight="1"/>
    <row r="88" ht="19.95" hidden="1" customHeight="1"/>
    <row r="89" ht="19.95" hidden="1" customHeight="1"/>
    <row r="90" ht="19.95" hidden="1" customHeight="1"/>
    <row r="91" ht="19.95" hidden="1" customHeight="1"/>
    <row r="92" ht="19.95" hidden="1" customHeight="1"/>
    <row r="93" ht="19.95" hidden="1" customHeight="1"/>
    <row r="94" ht="19.95" hidden="1" customHeight="1"/>
    <row r="95" ht="19.95" hidden="1" customHeight="1"/>
    <row r="96" ht="19.95" hidden="1" customHeight="1"/>
    <row r="97" ht="19.95" hidden="1" customHeight="1"/>
    <row r="98" ht="19.95" hidden="1" customHeight="1"/>
    <row r="99"/>
    <row r="100"/>
    <row r="101"/>
  </sheetData>
  <sheetProtection algorithmName="SHA-512" hashValue="3bcLvDwhbP2vk1/UMrOUHhT8mWy/GNZ2wPkZBziwzYF+DuAuTQLU/yQWOwvSRxv4c1cTp2SlPtdIH40MWYH84Q==" saltValue="JTZQg0MdlRTnXMf7ov1Guw==" spinCount="100000" sheet="1" objects="1" scenarios="1"/>
  <protectedRanges>
    <protectedRange sqref="B13:C42 H13:J42 O13:P42 L13:M42" name="広告物データ入力欄"/>
    <protectedRange sqref="O11:R11" name="表示内容_1"/>
    <protectedRange sqref="K11:M11" name="広告物の種別選択_1"/>
    <protectedRange sqref="G13:G42" name="広告物データ"/>
    <protectedRange sqref="D13:F42" name="広告物データ_1"/>
    <protectedRange sqref="D11:F11" name="規制地域区分選択"/>
  </protectedRanges>
  <mergeCells count="106">
    <mergeCell ref="H14:I14"/>
    <mergeCell ref="H15:I15"/>
    <mergeCell ref="G12:I12"/>
    <mergeCell ref="H33:I33"/>
    <mergeCell ref="H34:I34"/>
    <mergeCell ref="H35:I35"/>
    <mergeCell ref="H36:I36"/>
    <mergeCell ref="B18:C18"/>
    <mergeCell ref="B21:C21"/>
    <mergeCell ref="B22:C22"/>
    <mergeCell ref="B23:C23"/>
    <mergeCell ref="B19:C19"/>
    <mergeCell ref="H30:I30"/>
    <mergeCell ref="H31:I31"/>
    <mergeCell ref="H32:I32"/>
    <mergeCell ref="H24:I24"/>
    <mergeCell ref="H25:I25"/>
    <mergeCell ref="H26:I26"/>
    <mergeCell ref="H27:I27"/>
    <mergeCell ref="H28:I28"/>
    <mergeCell ref="H29:I29"/>
    <mergeCell ref="B30:C30"/>
    <mergeCell ref="B38:C38"/>
    <mergeCell ref="B24:C24"/>
    <mergeCell ref="B31:C31"/>
    <mergeCell ref="A11:F11"/>
    <mergeCell ref="A12:C12"/>
    <mergeCell ref="B13:C13"/>
    <mergeCell ref="B14:C14"/>
    <mergeCell ref="B26:C26"/>
    <mergeCell ref="B27:C27"/>
    <mergeCell ref="H38:I38"/>
    <mergeCell ref="H39:I39"/>
    <mergeCell ref="H40:I40"/>
    <mergeCell ref="B33:C33"/>
    <mergeCell ref="B34:C34"/>
    <mergeCell ref="B15:C15"/>
    <mergeCell ref="B16:C16"/>
    <mergeCell ref="B17:C17"/>
    <mergeCell ref="H37:I37"/>
    <mergeCell ref="B32:C32"/>
    <mergeCell ref="B40:C40"/>
    <mergeCell ref="H16:I16"/>
    <mergeCell ref="H17:I17"/>
    <mergeCell ref="H18:I18"/>
    <mergeCell ref="H19:I19"/>
    <mergeCell ref="H20:I20"/>
    <mergeCell ref="B35:C35"/>
    <mergeCell ref="B28:C28"/>
    <mergeCell ref="B29:C29"/>
    <mergeCell ref="B25:C25"/>
    <mergeCell ref="B39:C39"/>
    <mergeCell ref="B20:C20"/>
    <mergeCell ref="B36:C36"/>
    <mergeCell ref="B37:C37"/>
    <mergeCell ref="B42:C42"/>
    <mergeCell ref="K43:L43"/>
    <mergeCell ref="M43:N43"/>
    <mergeCell ref="B41:C41"/>
    <mergeCell ref="H41:I41"/>
    <mergeCell ref="H42:I42"/>
    <mergeCell ref="A43:B43"/>
    <mergeCell ref="C43:D43"/>
    <mergeCell ref="H43:J43"/>
    <mergeCell ref="E43:F43"/>
    <mergeCell ref="Q25:R25"/>
    <mergeCell ref="Q26:R26"/>
    <mergeCell ref="O1:R1"/>
    <mergeCell ref="A2:R2"/>
    <mergeCell ref="Q12:R12"/>
    <mergeCell ref="Q13:R13"/>
    <mergeCell ref="Q14:R14"/>
    <mergeCell ref="Q15:R15"/>
    <mergeCell ref="Q16:R16"/>
    <mergeCell ref="Q17:R17"/>
    <mergeCell ref="H21:I21"/>
    <mergeCell ref="H22:I22"/>
    <mergeCell ref="H23:I23"/>
    <mergeCell ref="Q18:R18"/>
    <mergeCell ref="Q19:R19"/>
    <mergeCell ref="Q20:R20"/>
    <mergeCell ref="Q21:R21"/>
    <mergeCell ref="Q22:R22"/>
    <mergeCell ref="H13:I13"/>
    <mergeCell ref="G11:R11"/>
    <mergeCell ref="Q23:R23"/>
    <mergeCell ref="Q24:R24"/>
    <mergeCell ref="A1:D1"/>
    <mergeCell ref="E1:N1"/>
    <mergeCell ref="O43:R43"/>
    <mergeCell ref="Q36:R36"/>
    <mergeCell ref="Q37:R37"/>
    <mergeCell ref="Q38:R38"/>
    <mergeCell ref="Q39:R39"/>
    <mergeCell ref="Q40:R40"/>
    <mergeCell ref="Q41:R41"/>
    <mergeCell ref="Q42:R42"/>
    <mergeCell ref="Q27:R27"/>
    <mergeCell ref="Q28:R28"/>
    <mergeCell ref="Q29:R29"/>
    <mergeCell ref="Q30:R30"/>
    <mergeCell ref="Q31:R31"/>
    <mergeCell ref="Q32:R32"/>
    <mergeCell ref="Q33:R33"/>
    <mergeCell ref="Q34:R34"/>
    <mergeCell ref="Q35:R35"/>
  </mergeCells>
  <phoneticPr fontId="4"/>
  <conditionalFormatting sqref="B42:L42 O42:R42">
    <cfRule type="expression" dxfId="22" priority="35">
      <formula>B$42=""</formula>
    </cfRule>
  </conditionalFormatting>
  <conditionalFormatting sqref="B13:M41 O13:Q41">
    <cfRule type="expression" dxfId="21" priority="48">
      <formula>B13=""</formula>
    </cfRule>
  </conditionalFormatting>
  <conditionalFormatting sqref="D13:F42">
    <cfRule type="expression" dxfId="20" priority="14">
      <formula>AND($B13&lt;&gt;"",D13="")</formula>
    </cfRule>
  </conditionalFormatting>
  <conditionalFormatting sqref="G13:I41 M13:R41">
    <cfRule type="expression" dxfId="18" priority="49">
      <formula>$M13="+"</formula>
    </cfRule>
  </conditionalFormatting>
  <conditionalFormatting sqref="G13:L42 O13:P42">
    <cfRule type="expression" dxfId="17" priority="2">
      <formula>AND($Q13="追加",G13="")</formula>
    </cfRule>
  </conditionalFormatting>
  <conditionalFormatting sqref="H13:L42 O13:R42">
    <cfRule type="expression" dxfId="16" priority="13">
      <formula>AND($G13&lt;&gt;"",H13="")</formula>
    </cfRule>
  </conditionalFormatting>
  <conditionalFormatting sqref="J13:L41">
    <cfRule type="expression" dxfId="14" priority="24">
      <formula>AND($M13="+",J13="")</formula>
    </cfRule>
    <cfRule type="expression" dxfId="13" priority="37">
      <formula>$M13="+"</formula>
    </cfRule>
  </conditionalFormatting>
  <conditionalFormatting sqref="J13:L42 O13:R42 G13:G42">
    <cfRule type="expression" dxfId="12" priority="11">
      <formula>AND($H13&lt;&gt;"",G13="")</formula>
    </cfRule>
  </conditionalFormatting>
  <conditionalFormatting sqref="J13:L42">
    <cfRule type="expression" dxfId="11" priority="3">
      <formula>AND(OR($Q13="面積変更",$Q13="面積・個数変更",$Q13="面積・意匠変更",$Q13="面積・意匠・個数変更"),J13="")</formula>
    </cfRule>
  </conditionalFormatting>
  <conditionalFormatting sqref="J14:L40 J42:L42">
    <cfRule type="expression" dxfId="10" priority="22">
      <formula>AND($M13="+",J14="")</formula>
    </cfRule>
  </conditionalFormatting>
  <conditionalFormatting sqref="J41:L41">
    <cfRule type="expression" dxfId="9" priority="122">
      <formula>AND(#REF!="+",J41="")</formula>
    </cfRule>
  </conditionalFormatting>
  <conditionalFormatting sqref="J13:M42">
    <cfRule type="expression" dxfId="8" priority="10">
      <formula>$Q13="一部除却(撤去)"</formula>
    </cfRule>
  </conditionalFormatting>
  <conditionalFormatting sqref="J13:P42">
    <cfRule type="expression" dxfId="7" priority="7">
      <formula>OR($Q13="一部除却(撤去)",$Q13="一部滅失")</formula>
    </cfRule>
  </conditionalFormatting>
  <conditionalFormatting sqref="L13:L42">
    <cfRule type="expression" dxfId="6" priority="5">
      <formula>AND($Q13="面数変更",$L13="")</formula>
    </cfRule>
  </conditionalFormatting>
  <conditionalFormatting sqref="M13:M41">
    <cfRule type="expression" dxfId="5" priority="8">
      <formula>$Q13="変更なし"</formula>
    </cfRule>
  </conditionalFormatting>
  <conditionalFormatting sqref="O13:O42">
    <cfRule type="expression" dxfId="4" priority="6">
      <formula>AND($Q13="照明有無の変更",$O13="")</formula>
    </cfRule>
  </conditionalFormatting>
  <conditionalFormatting sqref="O13:Q42 G13:I41">
    <cfRule type="expression" dxfId="3" priority="40">
      <formula>$M13="+"</formula>
    </cfRule>
  </conditionalFormatting>
  <conditionalFormatting sqref="P13:P42">
    <cfRule type="expression" dxfId="1" priority="4">
      <formula>AND(OR($Q13="個数変更",$Q13="面積・個数変更",$Q13="意匠・個数変更",$Q13="面積・意匠・個数変更"),$P13="")</formula>
    </cfRule>
  </conditionalFormatting>
  <dataValidations count="36">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3" xr:uid="{140BD589-A02B-428E-B52A-CAD8F81B5A02}">
      <formula1>"⑪,⑩,⑨,⑧,⑦"</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4" xr:uid="{C2113160-656C-4180-BDE6-B41DA05D1E3F}">
      <formula1>"⑫,⑪,⑩,⑨,⑧"</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5" xr:uid="{D7A3E873-26E0-459B-A66B-2F79E7365719}">
      <formula1>"⑬,⑫,⑪,⑩,⑨"</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6" xr:uid="{4BB2D5B9-B817-4EA9-B6AF-37496D76E343}">
      <formula1>"⑭,⑬,⑫,⑪,⑩"</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7" xr:uid="{36DD686B-2F88-4B92-A7B1-FF8A24428BCE}">
      <formula1>"⑮,⑭,⑬,⑫,⑪"</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8" xr:uid="{66EDD69A-038E-4B64-B5C7-088D69C26F0E}">
      <formula1>"⑯,⑮,⑭,⑬,⑫,⑪"</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19" xr:uid="{A7C6893A-9D30-48E6-B462-ACA2595777F9}">
      <formula1>"⑰,⑯,⑮,⑭,⑬,⑫"</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0" xr:uid="{55EAC31B-CB94-44A7-890A-4869E910F3B2}">
      <formula1>"⑱,⑰,⑯,⑮,⑭,⑬"</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1" xr:uid="{DCE4206C-E88C-45E8-B021-F025B584B3B0}">
      <formula1>"⑲,⑱,⑰,⑯,⑮,⑭"</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2" xr:uid="{A58F33F3-CB31-4C48-B544-27A11B25F2BC}">
      <formula1>"⑳,⑲,⑱,⑰,⑯,⑮,⑭"</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3" xr:uid="{541FDE6B-A608-4867-A529-8689143B2C84}">
      <formula1>"㉑,⑳,⑲,⑱,⑰,⑯,⑮"</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4" xr:uid="{4017FD01-0103-4830-8590-F42BCD24BF57}">
      <formula1>"㉒,㉑,⑳,⑲,⑱,⑰,⑯"</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5" xr:uid="{015CE309-1CE6-4F58-88EC-89BF95A8CDD4}">
      <formula1>"㉓,㉒,㉑,⑳,⑲,⑱,⑰"</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6" xr:uid="{3ACB719D-1365-4D3E-9D83-4A7875875CE5}">
      <formula1>"㉔,㉓,㉒,㉑,⑳,⑲,⑱"</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7" xr:uid="{E6B30895-EFF8-438E-AC3B-94DFF753AD5D}">
      <formula1>"㉕,㉔,㉓,㉒,㉑,⑳,⑲"</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8" xr:uid="{1DBE4E03-354F-4D5A-864A-A8C2F4471D5B}">
      <formula1>"㉖,㉕,㉔,㉓,㉒,㉑,⑳,⑲"</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29" xr:uid="{BD5AEDD0-E715-46CE-A4AD-9BACEC665CD6}">
      <formula1>"㉗,㉖,㉕,㉔,㉓,㉒,㉑,⑳"</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0" xr:uid="{C809397D-537F-4909-B3DB-3FF11C0E3D97}">
      <formula1>"㉘,㉗,㉖,㉕,㉔,㉓,㉒,㉑"</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1" xr:uid="{00CB6897-2909-4442-9656-11B7235095B2}">
      <formula1>"㉙,㉘,㉗,㉖,㉕,㉔,㉓,㉒"</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2" xr:uid="{931A47FA-2BC3-4862-BB41-3B228A95D76C}">
      <formula1>"㉚,㉙,㉘,㉗,㉖,㉕,㉔,㉓"</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3" xr:uid="{9EC60062-B965-4F6D-A870-DDBDD82EDB9A}">
      <formula1>"㉛,㉚,㉙,㉘,㉗,㉖,㉕,㉔,㉓"</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4" xr:uid="{9DC698BD-CC57-496D-B60E-03321E172147}">
      <formula1>"㉜,㉛,㉚,㉙,㉘,㉗,㉖,㉕,㉔"</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5" xr:uid="{8653B0C6-F399-430C-B84A-0A9BB4AD0265}">
      <formula1>"㉝,㉜,㉛,㉚,㉙,㉘,㉗,㉖,㉕"</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6" xr:uid="{CB795B91-112D-4C1B-96B3-DCF879CE6292}">
      <formula1>"㉞,㉝,㉜,㉛,㉚,㉙,㉘,㉗,㉖"</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7" xr:uid="{6F4F65B6-4C38-474B-B32B-FF8F38948277}">
      <formula1>"㉟,㉞,㉝,㉜,㉛,㉚,㉙,㉘,㉗"</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8" xr:uid="{DA6B8AB7-4941-46B4-AB8F-3374FA118711}">
      <formula1>"㊱,㉟,㉞,㉝,㉜,㉛,㉚,㉙,㉘,㉗"</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39" xr:uid="{DBEB5810-5132-4296-8480-DCC50330E235}">
      <formula1>"㊲,㊱,㉟,㉞,㉝,㉜,㉛,㉚,㉙,㉘"</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40" xr:uid="{56585B83-DA70-450A-892A-21B7CCB755BE}">
      <formula1>"㊳,㊲,㊱,㉟,㉞,㉝,㉜,㉛,㉚,㉙"</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41" xr:uid="{AD8631B8-4537-4223-8AD9-CAB294F4BD84}">
      <formula1>"㊷,㊶,㊵,㊴,㊳,㊲,㊱,㉟,㉞,㉝,㉜,㉛"</formula1>
    </dataValidation>
    <dataValidation type="list" errorStyle="warning" imeMode="off" allowBlank="1" showInputMessage="1" showErrorMessage="1" error="この欄は○付の_x000a_物件番号か、_x000a_空欄に限ります" prompt="番号をセル右端_x000a_▼で指定するか、_x000a_直接入力して_x000a_ください。" sqref="G42" xr:uid="{799E37D0-EA86-40D0-85B4-8B5ED78D204A}">
      <formula1>"㊸,㊷,㊶,㊵,㊴,㊳,㊲,㊱,㉟,㉞,㉝,㉜"</formula1>
    </dataValidation>
    <dataValidation type="list" errorStyle="information" imeMode="on" allowBlank="1" showInputMessage="1" prompt="セル右端の▼で_x000a_選択してください。" sqref="B13:C42 H13:I42" xr:uid="{2D939467-1075-4E25-8110-0C26DBD55F8D}">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 type="list" imeMode="off" allowBlank="1" showInputMessage="1" showErrorMessage="1" error="半角の_x000a_+以外の_x000a_入力は_x000a_無効です。" prompt="セル右端▼で_x000a_+を選択すると_x000a_次行の面積が_x000a_合算されます。" sqref="M13:M41" xr:uid="{931C8706-06C8-412F-92F6-EF874DBAFDD3}">
      <formula1>"+"</formula1>
    </dataValidation>
    <dataValidation imeMode="off" allowBlank="1" showInputMessage="1" showErrorMessage="1" sqref="J13:L42 D13:D42 F13:F42 P13:P42" xr:uid="{2646DE9A-E809-409A-A63B-03F6B2F54881}"/>
    <dataValidation type="list" errorStyle="warning" imeMode="on" allowBlank="1" showInputMessage="1" showErrorMessage="1" error="右端の▼ボタンを押して選択してください。" prompt="セル右端▼で_x000a_有無を選択_x000a_してください。" sqref="O13:O42" xr:uid="{D0FBDA80-9792-4598-84F8-E9FBD4C3C883}">
      <formula1>"有,無"</formula1>
    </dataValidation>
    <dataValidation type="list" imeMode="on" allowBlank="1" showInputMessage="1" showErrorMessage="1" prompt="セル右端▼で_x000a_有無を選択_x000a_してください。" sqref="E13:E42" xr:uid="{50A3590D-2855-44BF-99E2-B18DAAA3F309}">
      <formula1>"有,無"</formula1>
    </dataValidation>
    <dataValidation type="list" errorStyle="information" imeMode="on" allowBlank="1" showInputMessage="1" prompt="セル右端の▼で_x000a_選択してください。_x000a_入力も可能です。" sqref="Q13:R42" xr:uid="{36E59F13-6B4C-4E99-919C-90D2EA7A4B1F}">
      <formula1>"変更なし,一部除却(撤去),追加,意匠変更,面積変更,個数変更,面数変更,面積・個数変更,意匠・個数変更,面積・意匠変更,面積・意匠・個数変更,照明有無の変更,一部滅失"</formula1>
    </dataValidation>
  </dataValidations>
  <hyperlinks>
    <hyperlink ref="V13" location="前・広告物の種類注記" tooltip="クリックで「記入上の注意」の該当箇所に移動します" display="変更前・「広告物の種類」" xr:uid="{8CC6D6E7-03A7-4146-90D2-9057023AF4CE}"/>
    <hyperlink ref="V18" location="後・広告物の種類注記" tooltip="クリックで「記入上の注意」の該当箇所に移動します" display="変更後・広告物の種類(番号)" xr:uid="{D32B5B4D-CC6D-4170-A64E-C5FBD4F7CDD4}"/>
    <hyperlink ref="V19" location="後・広告物の種類注記" tooltip="クリックで「記入上の注意」の該当箇所に移動します" display="変更後・広告物の種類" xr:uid="{32B55FB4-F692-4D49-9A23-539FE6CDFDDC}"/>
    <hyperlink ref="V14:V16" location="前・広告物の種類注記" tooltip="クリックすると「記入上の注意」シートの該当箇所に移動します" display="変更前・「広告物の種類」" xr:uid="{3B6D2AE2-97F5-4E81-84DC-B350FE073374}"/>
    <hyperlink ref="V14" location="前・面積注記" tooltip="クリックで「記入上の注意」の該当箇所に移動します" display="変更前・「面積」" xr:uid="{4538EFE7-E4B6-4329-92F1-F474474BFE8F}"/>
    <hyperlink ref="V15" location="前・照明注記" tooltip="クリックで「記入上の注意」の該当箇所に移動します" display="変更前・「照明」" xr:uid="{86531AA7-D7B0-4504-AD74-39E19AD4AB59}"/>
    <hyperlink ref="V16" location="前・個数注記" tooltip="クリックで「記入上の注意」の該当箇所に移動します" display="変更前・「個数」" xr:uid="{74307975-03BA-430D-91A6-EB7C60B99026}"/>
    <hyperlink ref="V20" location="後・「縦」「横」「面数」注記" tooltip="クリックで「記入上の注意」の該当箇所に移動します" display="「縦」「横」「面数」" xr:uid="{1A362325-E32B-47AC-A246-954B0F06BF6D}"/>
    <hyperlink ref="V21" location="後・合算注記" tooltip="クリックで「記入上の注意」の該当箇所に移動します" display="変更後・「合算」" xr:uid="{231A52A7-724C-41E7-9ACF-BC4A6541D1DA}"/>
    <hyperlink ref="V22" location="後・「個数」注記" tooltip="クリックで「記入上の注意」の該当箇所に移動します" display="変更後・「個数」" xr:uid="{E55F1C9A-82BA-4159-9716-C7915C9303C3}"/>
    <hyperlink ref="V23" location="変更理由注記" tooltip="クリックで「記入上の注意」の該当箇所に移動します" display="変更理由" xr:uid="{115DA436-9079-439B-85ED-5084A08D3183}"/>
  </hyperlinks>
  <pageMargins left="0.78740157480314965"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print="0" autoFill="0" autoPict="0" altText="">
                <anchor moveWithCells="1">
                  <from>
                    <xdr:col>1</xdr:col>
                    <xdr:colOff>1036320</xdr:colOff>
                    <xdr:row>14</xdr:row>
                    <xdr:rowOff>0</xdr:rowOff>
                  </from>
                  <to>
                    <xdr:col>9</xdr:col>
                    <xdr:colOff>251460</xdr:colOff>
                    <xdr:row>16</xdr:row>
                    <xdr:rowOff>22860</xdr:rowOff>
                  </to>
                </anchor>
              </controlPr>
            </control>
          </mc:Choice>
        </mc:AlternateContent>
        <mc:AlternateContent xmlns:mc="http://schemas.openxmlformats.org/markup-compatibility/2006">
          <mc:Choice Requires="x14">
            <control shapeId="2050" r:id="rId5" name="Group Box 2">
              <controlPr defaultSize="0" print="0" autoFill="0" autoPict="0" altText="">
                <anchor moveWithCells="1">
                  <from>
                    <xdr:col>1</xdr:col>
                    <xdr:colOff>1036320</xdr:colOff>
                    <xdr:row>9</xdr:row>
                    <xdr:rowOff>0</xdr:rowOff>
                  </from>
                  <to>
                    <xdr:col>9</xdr:col>
                    <xdr:colOff>251460</xdr:colOff>
                    <xdr:row>10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ECAD7920-10F8-4218-8903-0F4779585F9F}">
            <xm:f>AND(様式第6号!J30="+",D13="",H13="",I13="")</xm:f>
            <x14:dxf>
              <font>
                <b/>
                <i val="0"/>
                <color rgb="FFFF0000"/>
              </font>
            </x14:dxf>
          </x14:cfRule>
          <xm:sqref>A13</xm:sqref>
        </x14:conditionalFormatting>
        <x14:conditionalFormatting xmlns:xm="http://schemas.microsoft.com/office/excel/2006/main">
          <x14:cfRule type="expression" priority="1" id="{00000000-000E-0000-0100-000001000000}">
            <xm:f>様式第6号!$S$1="表示"</xm:f>
            <x14:dxf>
              <font>
                <color auto="1"/>
              </font>
              <fill>
                <patternFill patternType="none">
                  <bgColor auto="1"/>
                </patternFill>
              </fill>
            </x14:dxf>
          </x14:cfRule>
          <xm:sqref>A2:U43</xm:sqref>
        </x14:conditionalFormatting>
        <x14:conditionalFormatting xmlns:xm="http://schemas.microsoft.com/office/excel/2006/main">
          <x14:cfRule type="expression" priority="23" id="{C421ACF2-1C50-42EB-BA88-713587B0E893}">
            <xm:f>様式第6号!$M$26="+"</xm:f>
            <x14:dxf>
              <font>
                <color theme="0"/>
              </font>
              <fill>
                <patternFill patternType="none">
                  <bgColor auto="1"/>
                </patternFill>
              </fill>
            </x14:dxf>
          </x14:cfRule>
          <xm:sqref>G13:I13 O13:R13</xm:sqref>
        </x14:conditionalFormatting>
        <x14:conditionalFormatting xmlns:xm="http://schemas.microsoft.com/office/excel/2006/main">
          <x14:cfRule type="expression" priority="25" id="{97BE81F2-2163-4125-91A8-57441EEA597E}">
            <xm:f>AND(J13="",様式第6号!$M$26="+")</xm:f>
            <x14:dxf>
              <font>
                <color auto="1"/>
              </font>
              <fill>
                <patternFill>
                  <bgColor theme="7" tint="0.79998168889431442"/>
                </patternFill>
              </fill>
            </x14:dxf>
          </x14:cfRule>
          <xm:sqref>J13:L13</xm:sqref>
        </x14:conditionalFormatting>
        <x14:conditionalFormatting xmlns:xm="http://schemas.microsoft.com/office/excel/2006/main">
          <x14:cfRule type="expression" priority="38" id="{A849FD2F-2BBB-4992-A38F-E30B39A16E0D}">
            <xm:f>様式第6号!$M$26="+"</xm:f>
            <x14:dxf>
              <font>
                <color theme="0"/>
              </font>
            </x14:dxf>
          </x14:cfRule>
          <xm:sqref>O13:R13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9B6A-1369-4983-878D-6DA81D294108}">
  <sheetPr>
    <tabColor theme="5"/>
    <pageSetUpPr fitToPage="1"/>
  </sheetPr>
  <dimension ref="A1:N179"/>
  <sheetViews>
    <sheetView topLeftCell="A49" workbookViewId="0">
      <selection activeCell="B86" sqref="B86:K86"/>
    </sheetView>
  </sheetViews>
  <sheetFormatPr defaultColWidth="0" defaultRowHeight="19.95" customHeight="1" zeroHeight="1"/>
  <cols>
    <col min="1" max="1" width="2.640625" customWidth="1"/>
    <col min="2" max="2" width="3" customWidth="1"/>
    <col min="3" max="3" width="5.5" customWidth="1"/>
    <col min="4" max="14" width="8.92578125" customWidth="1"/>
    <col min="15" max="16384" width="8.92578125" hidden="1"/>
  </cols>
  <sheetData>
    <row r="1" spans="1:11" ht="19.95" customHeight="1" thickBot="1">
      <c r="A1" s="196" t="s">
        <v>271</v>
      </c>
      <c r="B1" s="197"/>
      <c r="C1" s="197"/>
      <c r="D1" s="197"/>
      <c r="E1" s="197"/>
      <c r="F1" s="197"/>
      <c r="G1" s="197"/>
      <c r="H1" s="197"/>
      <c r="I1" s="197"/>
      <c r="J1" s="197"/>
      <c r="K1" s="112" t="s">
        <v>157</v>
      </c>
    </row>
    <row r="2" spans="1:11" ht="19.95" customHeight="1">
      <c r="A2" s="39"/>
      <c r="B2" s="131" t="s">
        <v>269</v>
      </c>
      <c r="C2" s="399" t="s">
        <v>315</v>
      </c>
      <c r="D2" s="399"/>
      <c r="E2" s="399"/>
      <c r="F2" s="399"/>
      <c r="G2" s="399"/>
      <c r="H2" s="399"/>
      <c r="I2" s="399"/>
      <c r="J2" s="399"/>
    </row>
    <row r="3" spans="1:11" ht="19.95" customHeight="1">
      <c r="A3" s="39"/>
      <c r="B3" s="398"/>
      <c r="C3" s="398"/>
      <c r="D3" s="398"/>
      <c r="E3" s="398"/>
      <c r="F3" s="398"/>
      <c r="G3" s="398"/>
      <c r="H3" s="398"/>
    </row>
    <row r="4" spans="1:11" ht="19.95" customHeight="1" thickBot="1"/>
    <row r="5" spans="1:11" ht="19.95" customHeight="1" thickBot="1">
      <c r="A5" s="114" t="s">
        <v>250</v>
      </c>
      <c r="B5" s="115"/>
      <c r="C5" s="115"/>
      <c r="D5" s="115"/>
      <c r="E5" s="115"/>
      <c r="F5" s="115"/>
      <c r="G5" s="115"/>
      <c r="H5" s="115"/>
      <c r="I5" s="115"/>
      <c r="J5" s="115"/>
      <c r="K5" s="113" t="s">
        <v>157</v>
      </c>
    </row>
    <row r="6" spans="1:11" ht="19.95" customHeight="1">
      <c r="A6" s="35"/>
      <c r="B6" s="47" t="s">
        <v>55</v>
      </c>
      <c r="C6" s="45" t="s">
        <v>284</v>
      </c>
    </row>
    <row r="7" spans="1:11" ht="19.95" customHeight="1">
      <c r="A7" s="39" t="s">
        <v>23</v>
      </c>
      <c r="B7" s="40" t="s">
        <v>99</v>
      </c>
      <c r="C7" s="38"/>
    </row>
    <row r="8" spans="1:11" ht="19.95" customHeight="1">
      <c r="A8" s="39"/>
      <c r="B8" s="41" t="s">
        <v>42</v>
      </c>
      <c r="C8" s="42" t="s">
        <v>224</v>
      </c>
    </row>
    <row r="9" spans="1:11" ht="19.95" customHeight="1" thickBot="1">
      <c r="A9" s="39"/>
      <c r="B9" s="41"/>
      <c r="C9" s="42"/>
    </row>
    <row r="10" spans="1:11" ht="19.95" customHeight="1" thickBot="1">
      <c r="A10" s="114" t="s">
        <v>285</v>
      </c>
      <c r="B10" s="115"/>
      <c r="C10" s="116"/>
      <c r="D10" s="115"/>
      <c r="E10" s="115"/>
      <c r="F10" s="115"/>
      <c r="G10" s="115"/>
      <c r="H10" s="115"/>
      <c r="I10" s="115"/>
      <c r="J10" s="115"/>
      <c r="K10" s="112" t="s">
        <v>157</v>
      </c>
    </row>
    <row r="11" spans="1:11" ht="19.95" customHeight="1">
      <c r="A11" s="35"/>
      <c r="B11" s="47" t="s">
        <v>55</v>
      </c>
      <c r="C11" s="45" t="s">
        <v>251</v>
      </c>
    </row>
    <row r="12" spans="1:11" ht="19.95" customHeight="1">
      <c r="A12" s="39" t="s">
        <v>39</v>
      </c>
      <c r="B12" s="38" t="s">
        <v>40</v>
      </c>
      <c r="C12" s="38"/>
    </row>
    <row r="13" spans="1:11" ht="19.95" customHeight="1">
      <c r="A13" s="39" t="s">
        <v>39</v>
      </c>
      <c r="B13" s="40" t="s">
        <v>41</v>
      </c>
      <c r="C13" s="38"/>
    </row>
    <row r="14" spans="1:11" ht="19.95" customHeight="1">
      <c r="B14" s="41" t="s">
        <v>42</v>
      </c>
      <c r="C14" s="42" t="s">
        <v>43</v>
      </c>
    </row>
    <row r="15" spans="1:11" ht="19.95" customHeight="1">
      <c r="A15" s="39" t="s">
        <v>39</v>
      </c>
      <c r="B15" s="40" t="s">
        <v>258</v>
      </c>
      <c r="C15" s="42"/>
    </row>
    <row r="16" spans="1:11" ht="19.95" customHeight="1">
      <c r="A16" s="39" t="s">
        <v>39</v>
      </c>
      <c r="B16" s="40" t="s">
        <v>44</v>
      </c>
      <c r="C16" s="42"/>
    </row>
    <row r="17" spans="1:11" ht="19.95" customHeight="1">
      <c r="B17" s="41" t="s">
        <v>42</v>
      </c>
      <c r="C17" s="42" t="s">
        <v>45</v>
      </c>
    </row>
    <row r="18" spans="1:11" ht="19.95" customHeight="1" thickBot="1">
      <c r="B18" s="40"/>
      <c r="C18" s="42"/>
    </row>
    <row r="19" spans="1:11" ht="19.95" customHeight="1" thickBot="1">
      <c r="A19" s="117" t="s">
        <v>252</v>
      </c>
      <c r="B19" s="115"/>
      <c r="C19" s="116"/>
      <c r="D19" s="115"/>
      <c r="E19" s="115"/>
      <c r="F19" s="115"/>
      <c r="G19" s="115"/>
      <c r="H19" s="115"/>
      <c r="I19" s="115"/>
      <c r="J19" s="115"/>
      <c r="K19" s="112" t="s">
        <v>157</v>
      </c>
    </row>
    <row r="20" spans="1:11" ht="19.95" customHeight="1">
      <c r="B20" s="47" t="s">
        <v>55</v>
      </c>
      <c r="C20" s="110" t="s">
        <v>144</v>
      </c>
    </row>
    <row r="21" spans="1:11" ht="19.95" customHeight="1">
      <c r="A21" s="39" t="s">
        <v>23</v>
      </c>
      <c r="B21" s="40" t="s">
        <v>145</v>
      </c>
      <c r="C21" s="38"/>
    </row>
    <row r="22" spans="1:11" ht="19.95" customHeight="1">
      <c r="A22" s="39"/>
      <c r="B22" s="41" t="s">
        <v>42</v>
      </c>
      <c r="C22" s="42" t="s">
        <v>224</v>
      </c>
    </row>
    <row r="23" spans="1:11" ht="19.95" customHeight="1" thickBot="1">
      <c r="C23" s="38"/>
    </row>
    <row r="24" spans="1:11" ht="19.95" customHeight="1" thickBot="1">
      <c r="A24" s="117" t="s">
        <v>253</v>
      </c>
      <c r="B24" s="115"/>
      <c r="C24" s="116"/>
      <c r="D24" s="115"/>
      <c r="E24" s="115"/>
      <c r="F24" s="115"/>
      <c r="G24" s="115"/>
      <c r="H24" s="115"/>
      <c r="I24" s="115"/>
      <c r="J24" s="115"/>
      <c r="K24" s="112" t="s">
        <v>157</v>
      </c>
    </row>
    <row r="25" spans="1:11" ht="19.95" customHeight="1">
      <c r="A25" s="39"/>
      <c r="B25" s="47" t="s">
        <v>55</v>
      </c>
      <c r="C25" s="45" t="s">
        <v>286</v>
      </c>
    </row>
    <row r="26" spans="1:11" ht="19.95" customHeight="1">
      <c r="A26" s="39" t="s">
        <v>23</v>
      </c>
      <c r="B26" s="43" t="s">
        <v>259</v>
      </c>
      <c r="C26" s="38"/>
    </row>
    <row r="27" spans="1:11" ht="19.95" customHeight="1">
      <c r="A27" s="39" t="s">
        <v>23</v>
      </c>
      <c r="B27" s="43" t="s">
        <v>146</v>
      </c>
      <c r="C27" s="38"/>
    </row>
    <row r="28" spans="1:11" ht="19.95" customHeight="1">
      <c r="A28" s="39"/>
      <c r="B28" s="41" t="s">
        <v>42</v>
      </c>
      <c r="C28" s="42" t="s">
        <v>287</v>
      </c>
    </row>
    <row r="29" spans="1:11" ht="19.95" customHeight="1" thickBot="1">
      <c r="B29" s="40"/>
      <c r="C29" s="42"/>
    </row>
    <row r="30" spans="1:11" ht="19.95" customHeight="1" thickBot="1">
      <c r="A30" s="117" t="s">
        <v>181</v>
      </c>
      <c r="B30" s="118"/>
      <c r="C30" s="119"/>
      <c r="D30" s="115"/>
      <c r="E30" s="115"/>
      <c r="F30" s="115"/>
      <c r="G30" s="115"/>
      <c r="H30" s="115"/>
      <c r="I30" s="115"/>
      <c r="J30" s="115"/>
      <c r="K30" s="112" t="s">
        <v>157</v>
      </c>
    </row>
    <row r="31" spans="1:11" ht="19.95" customHeight="1">
      <c r="A31" s="39"/>
      <c r="B31" s="47" t="s">
        <v>55</v>
      </c>
      <c r="C31" s="111" t="s">
        <v>288</v>
      </c>
    </row>
    <row r="32" spans="1:11" ht="19.95" customHeight="1">
      <c r="A32" s="39" t="s">
        <v>39</v>
      </c>
      <c r="B32" s="40" t="s">
        <v>289</v>
      </c>
      <c r="C32" s="42"/>
    </row>
    <row r="33" spans="1:11" ht="19.95" customHeight="1">
      <c r="A33" s="39" t="s">
        <v>23</v>
      </c>
      <c r="B33" s="40" t="s">
        <v>196</v>
      </c>
      <c r="C33" s="42"/>
    </row>
    <row r="34" spans="1:11" ht="19.95" customHeight="1">
      <c r="A34" s="39" t="s">
        <v>39</v>
      </c>
      <c r="B34" s="40" t="s">
        <v>197</v>
      </c>
      <c r="C34" s="42"/>
    </row>
    <row r="35" spans="1:11" ht="19.95" customHeight="1">
      <c r="A35" s="39"/>
      <c r="B35" s="40"/>
      <c r="C35" s="42"/>
    </row>
    <row r="36" spans="1:11" ht="19.95" customHeight="1" thickBot="1">
      <c r="B36" s="40"/>
      <c r="C36" s="42"/>
    </row>
    <row r="37" spans="1:11" ht="19.95" customHeight="1" thickBot="1">
      <c r="A37" s="117" t="s">
        <v>182</v>
      </c>
      <c r="B37" s="118"/>
      <c r="C37" s="119"/>
      <c r="D37" s="115"/>
      <c r="E37" s="115"/>
      <c r="F37" s="115"/>
      <c r="G37" s="115"/>
      <c r="H37" s="115"/>
      <c r="I37" s="115"/>
      <c r="J37" s="115"/>
      <c r="K37" s="112" t="s">
        <v>157</v>
      </c>
    </row>
    <row r="38" spans="1:11" ht="19.95" customHeight="1">
      <c r="A38" s="39" t="s">
        <v>56</v>
      </c>
      <c r="B38" s="37" t="s">
        <v>147</v>
      </c>
      <c r="C38" s="42"/>
    </row>
    <row r="39" spans="1:11" ht="19.95" customHeight="1">
      <c r="A39" s="39" t="s">
        <v>39</v>
      </c>
      <c r="B39" s="40" t="s">
        <v>292</v>
      </c>
      <c r="C39" s="38"/>
    </row>
    <row r="40" spans="1:11" ht="19.95" customHeight="1">
      <c r="A40" s="39" t="s">
        <v>56</v>
      </c>
      <c r="B40" s="37" t="s">
        <v>148</v>
      </c>
      <c r="C40" s="38"/>
    </row>
    <row r="41" spans="1:11" ht="19.95" customHeight="1">
      <c r="A41" s="39" t="s">
        <v>23</v>
      </c>
      <c r="B41" s="40" t="s">
        <v>149</v>
      </c>
      <c r="C41" s="38"/>
    </row>
    <row r="42" spans="1:11" ht="19.95" customHeight="1">
      <c r="A42" s="39" t="s">
        <v>23</v>
      </c>
      <c r="B42" s="40" t="s">
        <v>290</v>
      </c>
      <c r="C42" s="38"/>
    </row>
    <row r="43" spans="1:11" ht="19.95" customHeight="1">
      <c r="A43" s="39" t="s">
        <v>39</v>
      </c>
      <c r="B43" s="40" t="s">
        <v>178</v>
      </c>
      <c r="C43" s="38"/>
    </row>
    <row r="44" spans="1:11" ht="19.95" customHeight="1">
      <c r="A44" s="39" t="s">
        <v>39</v>
      </c>
      <c r="B44" s="40" t="s">
        <v>291</v>
      </c>
      <c r="C44" s="38"/>
    </row>
    <row r="45" spans="1:11" ht="19.95" customHeight="1" thickBot="1">
      <c r="B45" s="40"/>
      <c r="C45" s="38"/>
    </row>
    <row r="46" spans="1:11" ht="19.95" customHeight="1" thickBot="1">
      <c r="A46" s="114" t="s">
        <v>183</v>
      </c>
      <c r="B46" s="118"/>
      <c r="C46" s="116"/>
      <c r="D46" s="115"/>
      <c r="E46" s="115"/>
      <c r="F46" s="115"/>
      <c r="G46" s="115"/>
      <c r="H46" s="115"/>
      <c r="I46" s="115"/>
      <c r="J46" s="115"/>
      <c r="K46" s="112" t="s">
        <v>157</v>
      </c>
    </row>
    <row r="47" spans="1:11" ht="19.95" customHeight="1">
      <c r="A47" s="39"/>
      <c r="B47" s="47" t="s">
        <v>55</v>
      </c>
      <c r="C47" s="45" t="s">
        <v>54</v>
      </c>
    </row>
    <row r="48" spans="1:11" ht="19.95" customHeight="1">
      <c r="A48" s="39" t="s">
        <v>39</v>
      </c>
      <c r="B48" s="399" t="s">
        <v>316</v>
      </c>
      <c r="C48" s="399"/>
      <c r="D48" s="399"/>
      <c r="E48" s="399"/>
      <c r="F48" s="399"/>
      <c r="G48" s="399"/>
      <c r="H48" s="399"/>
      <c r="I48" s="399"/>
      <c r="J48" s="399"/>
    </row>
    <row r="49" spans="1:12" ht="19.95" customHeight="1">
      <c r="A49" s="5"/>
      <c r="B49" s="47" t="s">
        <v>55</v>
      </c>
      <c r="C49" s="40" t="s">
        <v>310</v>
      </c>
    </row>
    <row r="50" spans="1:12" ht="19.95" customHeight="1">
      <c r="A50" s="39" t="s">
        <v>39</v>
      </c>
      <c r="B50" s="48" t="s">
        <v>260</v>
      </c>
      <c r="C50" s="38"/>
    </row>
    <row r="51" spans="1:12" ht="19.95" customHeight="1" thickBot="1">
      <c r="A51" s="39"/>
      <c r="B51" s="48"/>
      <c r="C51" s="38"/>
    </row>
    <row r="52" spans="1:12" ht="19.95" customHeight="1" thickBot="1">
      <c r="A52" s="114" t="s">
        <v>184</v>
      </c>
      <c r="B52" s="116"/>
      <c r="C52" s="116"/>
      <c r="D52" s="115"/>
      <c r="E52" s="115"/>
      <c r="F52" s="115"/>
      <c r="G52" s="115"/>
      <c r="H52" s="115"/>
      <c r="I52" s="115"/>
      <c r="J52" s="115"/>
      <c r="K52" s="112" t="s">
        <v>157</v>
      </c>
    </row>
    <row r="53" spans="1:12" ht="19.95" customHeight="1">
      <c r="A53" s="39" t="s">
        <v>39</v>
      </c>
      <c r="B53" s="43" t="s">
        <v>261</v>
      </c>
      <c r="C53" s="38"/>
    </row>
    <row r="54" spans="1:12" ht="19.95" customHeight="1">
      <c r="A54" s="36"/>
      <c r="B54" s="44" t="s">
        <v>46</v>
      </c>
      <c r="C54" s="38"/>
      <c r="D54" s="40" t="s">
        <v>47</v>
      </c>
    </row>
    <row r="55" spans="1:12" ht="19.95" customHeight="1">
      <c r="A55" s="36"/>
      <c r="B55" s="44"/>
      <c r="C55" s="67" t="s">
        <v>131</v>
      </c>
      <c r="D55" s="38" t="s">
        <v>311</v>
      </c>
    </row>
    <row r="56" spans="1:12" ht="19.95" customHeight="1">
      <c r="A56" s="36"/>
      <c r="B56" s="44" t="s">
        <v>48</v>
      </c>
      <c r="C56" s="38"/>
      <c r="D56" s="38" t="s">
        <v>49</v>
      </c>
    </row>
    <row r="57" spans="1:12" ht="19.95" customHeight="1">
      <c r="A57" s="36"/>
      <c r="B57" s="44" t="s">
        <v>50</v>
      </c>
      <c r="C57" s="38"/>
      <c r="D57" s="38" t="s">
        <v>51</v>
      </c>
    </row>
    <row r="58" spans="1:12" ht="19.95" customHeight="1">
      <c r="A58" s="36"/>
      <c r="B58" s="44" t="s">
        <v>52</v>
      </c>
      <c r="C58" s="38"/>
      <c r="D58" s="38" t="s">
        <v>53</v>
      </c>
    </row>
    <row r="59" spans="1:12" ht="19.95" customHeight="1">
      <c r="A59" s="5"/>
      <c r="B59" s="40"/>
      <c r="C59" s="38"/>
    </row>
    <row r="60" spans="1:12" ht="19.95" customHeight="1">
      <c r="A60" s="114" t="s">
        <v>155</v>
      </c>
      <c r="B60" s="118"/>
      <c r="C60" s="116"/>
      <c r="D60" s="115"/>
      <c r="E60" s="115"/>
    </row>
    <row r="61" spans="1:12" ht="19.95" customHeight="1" thickBot="1">
      <c r="A61" s="39" t="s">
        <v>23</v>
      </c>
      <c r="B61" s="47" t="s">
        <v>55</v>
      </c>
      <c r="C61" s="45" t="s">
        <v>156</v>
      </c>
    </row>
    <row r="62" spans="1:12" ht="19.95" customHeight="1" thickBot="1">
      <c r="A62" s="120" t="s">
        <v>56</v>
      </c>
      <c r="B62" s="114" t="s">
        <v>204</v>
      </c>
      <c r="C62" s="116"/>
      <c r="D62" s="115"/>
      <c r="E62" s="115"/>
      <c r="F62" s="115"/>
      <c r="G62" s="115"/>
      <c r="H62" s="115"/>
      <c r="I62" s="115"/>
      <c r="J62" s="115"/>
      <c r="K62" s="112" t="s">
        <v>157</v>
      </c>
      <c r="L62" s="112" t="s">
        <v>158</v>
      </c>
    </row>
    <row r="63" spans="1:12" ht="19.95" customHeight="1">
      <c r="A63" s="39" t="s">
        <v>23</v>
      </c>
      <c r="B63" s="43" t="s">
        <v>262</v>
      </c>
      <c r="C63" s="38"/>
    </row>
    <row r="64" spans="1:12" ht="19.95" customHeight="1" thickBot="1">
      <c r="A64" s="39"/>
      <c r="B64" s="43"/>
      <c r="C64" s="38"/>
    </row>
    <row r="65" spans="1:12" ht="19.95" customHeight="1" thickBot="1">
      <c r="A65" s="120" t="s">
        <v>56</v>
      </c>
      <c r="B65" s="121" t="s">
        <v>205</v>
      </c>
      <c r="C65" s="116"/>
      <c r="D65" s="115"/>
      <c r="E65" s="115"/>
      <c r="F65" s="115"/>
      <c r="G65" s="115"/>
      <c r="H65" s="115"/>
      <c r="I65" s="115"/>
      <c r="J65" s="115"/>
      <c r="K65" s="112" t="s">
        <v>157</v>
      </c>
      <c r="L65" s="112" t="s">
        <v>158</v>
      </c>
    </row>
    <row r="66" spans="1:12" ht="19.95" customHeight="1">
      <c r="A66" s="39" t="s">
        <v>23</v>
      </c>
      <c r="B66" s="43" t="s">
        <v>152</v>
      </c>
      <c r="C66" s="38"/>
    </row>
    <row r="67" spans="1:12" ht="19.95" customHeight="1">
      <c r="A67" s="39"/>
      <c r="B67" s="47" t="s">
        <v>55</v>
      </c>
      <c r="C67" s="40" t="s">
        <v>153</v>
      </c>
    </row>
    <row r="68" spans="1:12" ht="19.95" customHeight="1" thickBot="1">
      <c r="A68" s="39"/>
      <c r="B68" s="66"/>
      <c r="C68" s="42"/>
    </row>
    <row r="69" spans="1:12" ht="19.95" customHeight="1" thickBot="1">
      <c r="A69" s="120" t="s">
        <v>56</v>
      </c>
      <c r="B69" s="121" t="s">
        <v>206</v>
      </c>
      <c r="C69" s="116"/>
      <c r="D69" s="115"/>
      <c r="E69" s="115"/>
      <c r="F69" s="115"/>
      <c r="G69" s="115"/>
      <c r="H69" s="115"/>
      <c r="I69" s="115"/>
      <c r="J69" s="115"/>
      <c r="K69" s="112" t="s">
        <v>157</v>
      </c>
      <c r="L69" s="112" t="s">
        <v>158</v>
      </c>
    </row>
    <row r="70" spans="1:12" ht="19.95" customHeight="1">
      <c r="A70" s="39" t="s">
        <v>23</v>
      </c>
      <c r="B70" s="43" t="s">
        <v>266</v>
      </c>
      <c r="C70" s="38"/>
    </row>
    <row r="71" spans="1:12" ht="19.95" customHeight="1" thickBot="1">
      <c r="A71" s="39"/>
      <c r="B71" s="66"/>
      <c r="C71" s="42"/>
    </row>
    <row r="72" spans="1:12" ht="19.95" customHeight="1" thickBot="1">
      <c r="A72" s="120" t="s">
        <v>56</v>
      </c>
      <c r="B72" s="121" t="s">
        <v>207</v>
      </c>
      <c r="C72" s="116"/>
      <c r="D72" s="115"/>
      <c r="E72" s="115"/>
      <c r="F72" s="115"/>
      <c r="G72" s="115"/>
      <c r="H72" s="115"/>
      <c r="I72" s="115"/>
      <c r="J72" s="115"/>
      <c r="K72" s="112" t="s">
        <v>157</v>
      </c>
      <c r="L72" s="112" t="s">
        <v>158</v>
      </c>
    </row>
    <row r="73" spans="1:12" ht="19.95" customHeight="1">
      <c r="A73" s="39" t="s">
        <v>23</v>
      </c>
      <c r="B73" s="43" t="s">
        <v>154</v>
      </c>
      <c r="C73" s="38"/>
    </row>
    <row r="74" spans="1:12" ht="19.95" customHeight="1">
      <c r="B74" s="40"/>
      <c r="C74" s="38"/>
    </row>
    <row r="75" spans="1:12" ht="19.95" customHeight="1">
      <c r="A75" s="114" t="s">
        <v>132</v>
      </c>
      <c r="B75" s="118"/>
      <c r="C75" s="116"/>
      <c r="D75" s="115"/>
      <c r="E75" s="115"/>
    </row>
    <row r="76" spans="1:12" ht="19.95" customHeight="1" thickBot="1">
      <c r="A76" s="35"/>
      <c r="B76" s="47" t="s">
        <v>55</v>
      </c>
      <c r="C76" s="131" t="s">
        <v>293</v>
      </c>
    </row>
    <row r="77" spans="1:12" ht="19.95" customHeight="1" thickBot="1">
      <c r="A77" s="120" t="s">
        <v>56</v>
      </c>
      <c r="B77" s="114" t="s">
        <v>208</v>
      </c>
      <c r="C77" s="116"/>
      <c r="D77" s="115"/>
      <c r="E77" s="115"/>
      <c r="F77" s="115"/>
      <c r="G77" s="115"/>
      <c r="H77" s="115"/>
      <c r="I77" s="115"/>
      <c r="J77" s="115"/>
      <c r="K77" s="112" t="s">
        <v>157</v>
      </c>
      <c r="L77" s="112" t="s">
        <v>158</v>
      </c>
    </row>
    <row r="78" spans="1:12" ht="19.95" customHeight="1">
      <c r="A78" s="39" t="s">
        <v>23</v>
      </c>
      <c r="B78" s="40" t="s">
        <v>263</v>
      </c>
      <c r="C78" s="38"/>
    </row>
    <row r="79" spans="1:12" ht="19.95" customHeight="1">
      <c r="A79" s="39" t="s">
        <v>23</v>
      </c>
      <c r="B79" s="48" t="s">
        <v>294</v>
      </c>
      <c r="C79" s="38"/>
    </row>
    <row r="80" spans="1:12" ht="19.95" customHeight="1" thickBot="1">
      <c r="A80" s="39"/>
      <c r="B80" s="48"/>
      <c r="C80" s="38"/>
    </row>
    <row r="81" spans="1:12" ht="19.95" customHeight="1" thickBot="1">
      <c r="A81" s="120" t="s">
        <v>56</v>
      </c>
      <c r="B81" s="114" t="s">
        <v>209</v>
      </c>
      <c r="C81" s="116"/>
      <c r="D81" s="115"/>
      <c r="E81" s="115"/>
      <c r="F81" s="115"/>
      <c r="G81" s="115"/>
      <c r="H81" s="115"/>
      <c r="I81" s="115"/>
      <c r="J81" s="115"/>
      <c r="K81" s="112" t="s">
        <v>157</v>
      </c>
      <c r="L81" s="112" t="s">
        <v>158</v>
      </c>
    </row>
    <row r="82" spans="1:12" ht="19.95" customHeight="1">
      <c r="A82" s="39" t="s">
        <v>39</v>
      </c>
      <c r="B82" s="43" t="s">
        <v>264</v>
      </c>
      <c r="C82" s="38"/>
    </row>
    <row r="83" spans="1:12" ht="19.95" customHeight="1">
      <c r="A83" s="39" t="s">
        <v>23</v>
      </c>
      <c r="B83" s="43" t="s">
        <v>295</v>
      </c>
      <c r="C83" s="38"/>
    </row>
    <row r="84" spans="1:12" ht="19.95" customHeight="1" thickBot="1">
      <c r="A84" s="39" t="s">
        <v>23</v>
      </c>
      <c r="B84" s="43" t="s">
        <v>133</v>
      </c>
      <c r="C84" s="38"/>
    </row>
    <row r="85" spans="1:12" ht="19.95" customHeight="1" thickBot="1">
      <c r="A85" s="39"/>
      <c r="B85" s="64" t="s">
        <v>64</v>
      </c>
      <c r="C85" s="38" t="s">
        <v>136</v>
      </c>
    </row>
    <row r="86" spans="1:12" ht="19.95" customHeight="1" thickBot="1">
      <c r="A86" s="39"/>
      <c r="B86" s="47" t="s">
        <v>55</v>
      </c>
      <c r="C86" s="48" t="s">
        <v>297</v>
      </c>
      <c r="D86" s="227"/>
      <c r="E86" s="227"/>
      <c r="F86" s="227"/>
      <c r="G86" s="227"/>
      <c r="H86" s="227"/>
      <c r="I86" s="227"/>
      <c r="J86" s="227"/>
      <c r="K86" s="227"/>
    </row>
    <row r="87" spans="1:12" ht="19.95" customHeight="1" thickBot="1">
      <c r="A87" s="120" t="s">
        <v>56</v>
      </c>
      <c r="B87" s="114" t="s">
        <v>213</v>
      </c>
      <c r="C87" s="116"/>
      <c r="D87" s="115"/>
      <c r="E87" s="115"/>
      <c r="F87" s="115"/>
      <c r="G87" s="115"/>
      <c r="H87" s="115"/>
      <c r="I87" s="115"/>
      <c r="J87" s="115"/>
      <c r="K87" s="112" t="s">
        <v>157</v>
      </c>
      <c r="L87" s="112" t="s">
        <v>158</v>
      </c>
    </row>
    <row r="88" spans="1:12" ht="19.95" customHeight="1">
      <c r="A88" s="162"/>
      <c r="B88" s="47" t="s">
        <v>55</v>
      </c>
      <c r="C88" s="166" t="s">
        <v>214</v>
      </c>
      <c r="K88" s="122"/>
      <c r="L88" s="122"/>
    </row>
    <row r="89" spans="1:12" ht="19.95" customHeight="1">
      <c r="A89" s="164" t="s">
        <v>23</v>
      </c>
      <c r="B89" s="163" t="s">
        <v>221</v>
      </c>
      <c r="C89" s="163"/>
      <c r="K89" s="122"/>
      <c r="L89" s="122"/>
    </row>
    <row r="90" spans="1:12" ht="19.95" customHeight="1">
      <c r="A90" s="164"/>
      <c r="B90" s="47"/>
      <c r="C90" s="167"/>
      <c r="K90" s="122"/>
      <c r="L90" s="122"/>
    </row>
    <row r="91" spans="1:12" ht="19.95" customHeight="1">
      <c r="A91" s="164" t="s">
        <v>23</v>
      </c>
      <c r="B91" s="35" t="s">
        <v>296</v>
      </c>
      <c r="C91" s="163"/>
      <c r="K91" s="122"/>
      <c r="L91" s="122"/>
    </row>
    <row r="92" spans="1:12" ht="19.95" customHeight="1">
      <c r="A92" s="39" t="s">
        <v>39</v>
      </c>
      <c r="B92" s="35" t="s">
        <v>215</v>
      </c>
      <c r="C92" s="38"/>
    </row>
    <row r="93" spans="1:12" ht="19.95" customHeight="1">
      <c r="A93" s="49"/>
      <c r="B93" s="50" t="s">
        <v>57</v>
      </c>
      <c r="C93" s="38"/>
      <c r="D93" s="43" t="s">
        <v>312</v>
      </c>
    </row>
    <row r="94" spans="1:12" ht="19.95" customHeight="1">
      <c r="A94" s="51"/>
      <c r="B94" s="44" t="s">
        <v>58</v>
      </c>
      <c r="C94" s="38"/>
      <c r="D94" s="43" t="s">
        <v>35</v>
      </c>
    </row>
    <row r="95" spans="1:12" ht="19.95" customHeight="1">
      <c r="A95" s="51"/>
      <c r="B95" s="44" t="s">
        <v>59</v>
      </c>
      <c r="C95" s="38"/>
      <c r="D95" s="52" t="s">
        <v>36</v>
      </c>
    </row>
    <row r="96" spans="1:12" ht="19.95" customHeight="1">
      <c r="A96" s="51"/>
      <c r="B96" s="44" t="s">
        <v>60</v>
      </c>
      <c r="C96" s="38"/>
      <c r="D96" s="52" t="s">
        <v>37</v>
      </c>
    </row>
    <row r="97" spans="1:12" ht="19.95" customHeight="1">
      <c r="A97" s="51"/>
      <c r="B97" s="44" t="s">
        <v>61</v>
      </c>
      <c r="C97" s="38"/>
      <c r="D97" s="52" t="s">
        <v>38</v>
      </c>
    </row>
    <row r="98" spans="1:12" ht="19.95" customHeight="1">
      <c r="A98" s="51"/>
      <c r="B98" s="44" t="s">
        <v>62</v>
      </c>
      <c r="C98" s="38"/>
      <c r="D98" s="52" t="s">
        <v>134</v>
      </c>
    </row>
    <row r="99" spans="1:12" ht="19.95" customHeight="1" thickBot="1">
      <c r="A99" s="39" t="s">
        <v>39</v>
      </c>
      <c r="B99" s="43" t="s">
        <v>63</v>
      </c>
      <c r="C99" s="38"/>
    </row>
    <row r="100" spans="1:12" ht="19.95" customHeight="1" thickBot="1">
      <c r="A100" s="53"/>
      <c r="B100" s="54" t="s">
        <v>64</v>
      </c>
      <c r="C100" s="38" t="s">
        <v>65</v>
      </c>
    </row>
    <row r="101" spans="1:12" ht="19.95" customHeight="1" thickBot="1">
      <c r="A101" s="55"/>
      <c r="B101" s="43"/>
      <c r="C101" s="43"/>
    </row>
    <row r="102" spans="1:12" ht="19.95" customHeight="1" thickBot="1">
      <c r="A102" s="120" t="s">
        <v>56</v>
      </c>
      <c r="B102" s="121" t="s">
        <v>210</v>
      </c>
      <c r="C102" s="116"/>
      <c r="D102" s="115"/>
      <c r="E102" s="115"/>
      <c r="F102" s="115"/>
      <c r="G102" s="115"/>
      <c r="H102" s="115"/>
      <c r="I102" s="115"/>
      <c r="J102" s="115"/>
      <c r="K102" s="112" t="s">
        <v>157</v>
      </c>
      <c r="L102" s="112" t="s">
        <v>158</v>
      </c>
    </row>
    <row r="103" spans="1:12" ht="19.95" customHeight="1">
      <c r="A103" s="164" t="s">
        <v>23</v>
      </c>
      <c r="B103" s="35" t="s">
        <v>216</v>
      </c>
      <c r="C103" s="165"/>
    </row>
    <row r="104" spans="1:12" ht="19.95" customHeight="1">
      <c r="A104" s="39" t="s">
        <v>39</v>
      </c>
      <c r="B104" s="48" t="s">
        <v>313</v>
      </c>
      <c r="C104" s="38"/>
    </row>
    <row r="105" spans="1:12" ht="19.95" customHeight="1" thickBot="1">
      <c r="A105" s="39" t="s">
        <v>23</v>
      </c>
      <c r="B105" s="48" t="s">
        <v>198</v>
      </c>
      <c r="C105" s="38"/>
    </row>
    <row r="106" spans="1:12" ht="19.95" customHeight="1" thickBot="1">
      <c r="A106" s="57"/>
      <c r="B106" s="54" t="s">
        <v>64</v>
      </c>
      <c r="C106" s="58" t="s">
        <v>66</v>
      </c>
    </row>
    <row r="107" spans="1:12" ht="19.95" customHeight="1">
      <c r="A107" s="36"/>
      <c r="B107" s="59"/>
      <c r="C107" s="38"/>
    </row>
    <row r="108" spans="1:12" ht="19.95" customHeight="1">
      <c r="A108" s="56"/>
      <c r="B108" s="59"/>
      <c r="C108" s="38"/>
    </row>
    <row r="109" spans="1:12" ht="19.95" customHeight="1">
      <c r="A109" s="5"/>
      <c r="B109" s="59"/>
      <c r="C109" s="38"/>
    </row>
    <row r="110" spans="1:12" ht="19.95" customHeight="1">
      <c r="A110" s="35"/>
      <c r="B110" s="40"/>
      <c r="C110" s="38"/>
    </row>
    <row r="111" spans="1:12" ht="19.95" customHeight="1" thickBot="1">
      <c r="A111" s="60"/>
      <c r="B111" s="59"/>
      <c r="C111" s="59"/>
    </row>
    <row r="112" spans="1:12" ht="19.95" customHeight="1" thickBot="1">
      <c r="A112" s="61"/>
      <c r="B112" s="62"/>
      <c r="C112" s="62"/>
    </row>
    <row r="113" spans="1:12" ht="19.95" customHeight="1" thickBot="1">
      <c r="A113" s="61"/>
      <c r="B113" s="63"/>
      <c r="C113" s="38"/>
    </row>
    <row r="114" spans="1:12" ht="19.95" customHeight="1" thickBot="1">
      <c r="A114" s="120" t="s">
        <v>56</v>
      </c>
      <c r="B114" s="121" t="s">
        <v>211</v>
      </c>
      <c r="C114" s="116"/>
      <c r="D114" s="115"/>
      <c r="E114" s="115"/>
      <c r="F114" s="115"/>
      <c r="G114" s="115"/>
      <c r="H114" s="115"/>
      <c r="I114" s="115"/>
      <c r="J114" s="115"/>
      <c r="K114" s="112" t="s">
        <v>157</v>
      </c>
      <c r="L114" s="112" t="s">
        <v>158</v>
      </c>
    </row>
    <row r="115" spans="1:12" ht="19.95" customHeight="1">
      <c r="A115" s="39"/>
      <c r="B115" s="47" t="s">
        <v>55</v>
      </c>
      <c r="C115" s="48" t="s">
        <v>297</v>
      </c>
    </row>
    <row r="116" spans="1:12" ht="19.95" customHeight="1">
      <c r="A116" s="39" t="s">
        <v>23</v>
      </c>
      <c r="B116" s="35" t="s">
        <v>298</v>
      </c>
      <c r="C116" s="48"/>
    </row>
    <row r="117" spans="1:12" ht="19.95" customHeight="1" thickBot="1">
      <c r="A117" s="39" t="s">
        <v>39</v>
      </c>
      <c r="B117" s="48" t="s">
        <v>67</v>
      </c>
      <c r="C117" s="38"/>
    </row>
    <row r="118" spans="1:12" ht="19.95" customHeight="1" thickBot="1">
      <c r="A118" s="61"/>
      <c r="B118" s="64" t="s">
        <v>64</v>
      </c>
      <c r="C118" s="38" t="s">
        <v>299</v>
      </c>
    </row>
    <row r="119" spans="1:12" ht="19.95" customHeight="1">
      <c r="A119" s="61"/>
      <c r="B119" s="65"/>
      <c r="C119" s="40" t="s">
        <v>68</v>
      </c>
    </row>
    <row r="120" spans="1:12" ht="19.95" customHeight="1">
      <c r="A120" s="61"/>
      <c r="B120" s="65"/>
      <c r="C120" s="38"/>
    </row>
    <row r="121" spans="1:12" ht="19.95" customHeight="1">
      <c r="A121" s="61"/>
      <c r="B121" s="65"/>
      <c r="C121" s="38"/>
    </row>
    <row r="122" spans="1:12" ht="19.95" customHeight="1">
      <c r="A122" s="61"/>
      <c r="B122" s="48"/>
      <c r="C122" s="38"/>
    </row>
    <row r="123" spans="1:12" ht="19.95" customHeight="1">
      <c r="A123" s="39"/>
      <c r="B123" s="66"/>
      <c r="C123" s="42"/>
    </row>
    <row r="124" spans="1:12" ht="19.95" customHeight="1" thickBot="1">
      <c r="A124" s="39"/>
      <c r="B124" s="66"/>
      <c r="C124" s="42"/>
    </row>
    <row r="125" spans="1:12" ht="19.95" customHeight="1" thickBot="1">
      <c r="A125" s="120" t="s">
        <v>56</v>
      </c>
      <c r="B125" s="121" t="s">
        <v>212</v>
      </c>
      <c r="C125" s="116"/>
      <c r="D125" s="115"/>
      <c r="E125" s="115"/>
      <c r="F125" s="115"/>
      <c r="G125" s="115"/>
      <c r="H125" s="115"/>
      <c r="I125" s="115"/>
      <c r="J125" s="115"/>
      <c r="K125" s="112" t="s">
        <v>157</v>
      </c>
      <c r="L125" s="112" t="s">
        <v>158</v>
      </c>
    </row>
    <row r="126" spans="1:12" ht="19.95" customHeight="1">
      <c r="A126" s="39" t="s">
        <v>23</v>
      </c>
      <c r="B126" s="43" t="s">
        <v>265</v>
      </c>
      <c r="C126" s="38"/>
    </row>
    <row r="127" spans="1:12" ht="19.95" customHeight="1">
      <c r="A127" s="39" t="s">
        <v>135</v>
      </c>
      <c r="B127" s="111" t="s">
        <v>185</v>
      </c>
      <c r="C127" s="38"/>
    </row>
    <row r="128" spans="1:12" ht="19.95" customHeight="1">
      <c r="A128" s="39"/>
      <c r="B128" s="47"/>
      <c r="C128" s="45"/>
    </row>
    <row r="129" spans="1:11" ht="19.95" customHeight="1">
      <c r="A129" s="39"/>
      <c r="B129" s="47"/>
      <c r="C129" s="45"/>
    </row>
    <row r="130" spans="1:11" ht="19.95" customHeight="1" thickBot="1">
      <c r="A130" s="36"/>
      <c r="B130" s="48"/>
      <c r="C130" s="38"/>
    </row>
    <row r="131" spans="1:11" ht="19.95" customHeight="1" thickBot="1">
      <c r="A131" s="117" t="s">
        <v>200</v>
      </c>
      <c r="B131" s="118"/>
      <c r="C131" s="119"/>
      <c r="D131" s="115"/>
      <c r="E131" s="115"/>
      <c r="F131" s="115"/>
      <c r="G131" s="115"/>
      <c r="H131" s="115"/>
      <c r="I131" s="115"/>
      <c r="J131" s="115"/>
      <c r="K131" s="112" t="s">
        <v>157</v>
      </c>
    </row>
    <row r="132" spans="1:11" ht="19.95" customHeight="1">
      <c r="A132" s="35"/>
      <c r="B132" s="47" t="s">
        <v>55</v>
      </c>
      <c r="C132" s="45" t="s">
        <v>300</v>
      </c>
    </row>
    <row r="133" spans="1:11" ht="19.95" customHeight="1">
      <c r="A133" s="39" t="s">
        <v>39</v>
      </c>
      <c r="B133" s="38" t="s">
        <v>69</v>
      </c>
      <c r="C133" s="38"/>
    </row>
    <row r="134" spans="1:11" ht="19.95" customHeight="1">
      <c r="A134" s="39" t="s">
        <v>39</v>
      </c>
      <c r="B134" s="40" t="s">
        <v>41</v>
      </c>
      <c r="C134" s="38"/>
    </row>
    <row r="135" spans="1:11" ht="19.95" customHeight="1">
      <c r="A135" s="39" t="s">
        <v>39</v>
      </c>
      <c r="B135" s="41" t="s">
        <v>42</v>
      </c>
      <c r="C135" s="42" t="s">
        <v>43</v>
      </c>
    </row>
    <row r="136" spans="1:11" ht="19.95" customHeight="1">
      <c r="B136" s="40" t="s">
        <v>258</v>
      </c>
      <c r="C136" s="42"/>
    </row>
    <row r="137" spans="1:11" ht="19.95" customHeight="1">
      <c r="A137" s="39" t="s">
        <v>39</v>
      </c>
      <c r="B137" s="40" t="s">
        <v>44</v>
      </c>
      <c r="C137" s="42"/>
    </row>
    <row r="138" spans="1:11" ht="19.95" customHeight="1">
      <c r="A138" s="39"/>
      <c r="B138" s="41" t="s">
        <v>42</v>
      </c>
      <c r="C138" s="42" t="s">
        <v>45</v>
      </c>
    </row>
    <row r="139" spans="1:11" ht="19.95" customHeight="1">
      <c r="A139" s="39" t="s">
        <v>39</v>
      </c>
      <c r="B139" s="48" t="s">
        <v>301</v>
      </c>
      <c r="C139" s="42"/>
    </row>
    <row r="140" spans="1:11" ht="19.95" customHeight="1" thickBot="1"/>
    <row r="141" spans="1:11" ht="19.95" customHeight="1" thickBot="1">
      <c r="A141" s="117" t="s">
        <v>201</v>
      </c>
      <c r="B141" s="118"/>
      <c r="C141" s="119"/>
      <c r="D141" s="115"/>
      <c r="E141" s="115"/>
      <c r="F141" s="115"/>
      <c r="G141" s="115"/>
      <c r="H141" s="115"/>
      <c r="I141" s="115"/>
      <c r="J141" s="115"/>
      <c r="K141" s="112" t="s">
        <v>157</v>
      </c>
    </row>
    <row r="142" spans="1:11" ht="19.95" customHeight="1">
      <c r="A142" s="39" t="s">
        <v>39</v>
      </c>
      <c r="B142" s="43" t="s">
        <v>267</v>
      </c>
      <c r="C142" s="38"/>
    </row>
    <row r="143" spans="1:11" ht="19.95" customHeight="1">
      <c r="A143" s="39" t="s">
        <v>23</v>
      </c>
      <c r="B143" s="43" t="s">
        <v>179</v>
      </c>
      <c r="C143" s="38"/>
    </row>
    <row r="144" spans="1:11" ht="19.95" customHeight="1">
      <c r="A144" s="39" t="s">
        <v>23</v>
      </c>
      <c r="B144" s="43" t="s">
        <v>180</v>
      </c>
      <c r="C144" s="38"/>
    </row>
    <row r="145" spans="1:11" ht="19.95" customHeight="1">
      <c r="A145" s="39"/>
      <c r="B145" s="47" t="s">
        <v>55</v>
      </c>
      <c r="C145" s="67" t="s">
        <v>220</v>
      </c>
    </row>
    <row r="146" spans="1:11" ht="19.95" customHeight="1">
      <c r="A146" s="39"/>
      <c r="B146" s="47"/>
      <c r="C146" s="40" t="s">
        <v>70</v>
      </c>
    </row>
    <row r="147" spans="1:11" ht="19.95" customHeight="1" thickBot="1">
      <c r="B147" s="40"/>
      <c r="C147" s="38"/>
    </row>
    <row r="148" spans="1:11" ht="19.95" customHeight="1" thickBot="1">
      <c r="A148" s="117" t="s">
        <v>237</v>
      </c>
      <c r="B148" s="118"/>
      <c r="C148" s="116"/>
      <c r="D148" s="115"/>
      <c r="E148" s="115"/>
      <c r="F148" s="115"/>
      <c r="G148" s="115"/>
      <c r="H148" s="115"/>
      <c r="I148" s="115"/>
      <c r="J148" s="115"/>
      <c r="K148" s="112" t="s">
        <v>157</v>
      </c>
    </row>
    <row r="149" spans="1:11" ht="19.95" customHeight="1">
      <c r="A149" s="37" t="s">
        <v>23</v>
      </c>
      <c r="B149" s="38" t="s">
        <v>268</v>
      </c>
      <c r="C149" s="38"/>
    </row>
    <row r="150" spans="1:11" ht="19.95" customHeight="1" thickBot="1">
      <c r="A150" s="39"/>
      <c r="B150" s="43"/>
      <c r="C150" s="38"/>
    </row>
    <row r="151" spans="1:11" ht="19.95" customHeight="1" thickBot="1">
      <c r="A151" s="117" t="s">
        <v>302</v>
      </c>
      <c r="B151" s="124"/>
      <c r="C151" s="116"/>
      <c r="D151" s="115"/>
      <c r="E151" s="115"/>
      <c r="F151" s="115"/>
      <c r="G151" s="115"/>
      <c r="H151" s="115"/>
      <c r="I151" s="115"/>
      <c r="J151" s="115"/>
      <c r="K151" s="112" t="s">
        <v>157</v>
      </c>
    </row>
    <row r="152" spans="1:11" ht="19.95" customHeight="1">
      <c r="A152" s="39" t="s">
        <v>23</v>
      </c>
      <c r="B152" s="43" t="s">
        <v>176</v>
      </c>
      <c r="C152" s="38"/>
    </row>
    <row r="153" spans="1:11" ht="19.95" customHeight="1">
      <c r="A153" s="39" t="s">
        <v>23</v>
      </c>
      <c r="B153" s="43" t="s">
        <v>177</v>
      </c>
      <c r="C153" s="38"/>
    </row>
    <row r="154" spans="1:11" ht="19.95" customHeight="1">
      <c r="A154" s="37"/>
      <c r="B154" s="131" t="s">
        <v>199</v>
      </c>
      <c r="C154" s="134" t="s">
        <v>236</v>
      </c>
      <c r="K154" s="122"/>
    </row>
    <row r="155" spans="1:11" ht="19.95" customHeight="1">
      <c r="A155" s="37"/>
      <c r="B155" s="47" t="s">
        <v>55</v>
      </c>
      <c r="C155" s="399" t="s">
        <v>314</v>
      </c>
      <c r="D155" s="399"/>
      <c r="E155" s="399"/>
      <c r="F155" s="399"/>
      <c r="G155" s="399"/>
      <c r="H155" s="399"/>
      <c r="I155" s="399"/>
      <c r="J155" s="399"/>
      <c r="K155" s="399"/>
    </row>
    <row r="156" spans="1:11" ht="19.95" customHeight="1" thickBot="1">
      <c r="A156" s="37"/>
      <c r="B156" s="131"/>
      <c r="C156" s="134"/>
      <c r="K156" s="122"/>
    </row>
    <row r="157" spans="1:11" ht="19.95" customHeight="1" thickBot="1">
      <c r="A157" s="179" t="s">
        <v>56</v>
      </c>
      <c r="B157" s="117" t="s">
        <v>233</v>
      </c>
      <c r="C157" s="119"/>
      <c r="D157" s="115"/>
      <c r="E157" s="115"/>
      <c r="F157" s="115"/>
      <c r="G157" s="115"/>
      <c r="H157" s="115"/>
      <c r="I157" s="115"/>
      <c r="J157" s="115"/>
      <c r="K157" s="112" t="s">
        <v>157</v>
      </c>
    </row>
    <row r="158" spans="1:11" ht="19.95" customHeight="1">
      <c r="A158" s="39" t="s">
        <v>23</v>
      </c>
      <c r="B158" s="43" t="s">
        <v>303</v>
      </c>
      <c r="C158" s="38"/>
      <c r="K158" s="122"/>
    </row>
    <row r="159" spans="1:11" ht="19.95" customHeight="1">
      <c r="A159" s="39"/>
      <c r="B159" s="48"/>
      <c r="C159" s="45"/>
      <c r="K159" s="122"/>
    </row>
    <row r="160" spans="1:11" ht="19.95" customHeight="1">
      <c r="A160" s="39"/>
      <c r="B160" s="47" t="s">
        <v>55</v>
      </c>
      <c r="C160" s="180" t="s">
        <v>234</v>
      </c>
      <c r="K160" s="122"/>
    </row>
    <row r="161" spans="1:14" ht="19.95" customHeight="1" thickBot="1">
      <c r="C161" s="135"/>
      <c r="K161" s="122"/>
    </row>
    <row r="162" spans="1:14" ht="19.95" customHeight="1" thickBot="1">
      <c r="A162" s="179" t="s">
        <v>56</v>
      </c>
      <c r="B162" s="114" t="s">
        <v>235</v>
      </c>
      <c r="C162" s="181"/>
      <c r="D162" s="115"/>
      <c r="E162" s="115"/>
      <c r="F162" s="115"/>
      <c r="G162" s="115"/>
      <c r="H162" s="115"/>
      <c r="I162" s="115"/>
      <c r="J162" s="115"/>
      <c r="K162" s="112" t="s">
        <v>157</v>
      </c>
    </row>
    <row r="163" spans="1:14" ht="19.95" customHeight="1">
      <c r="A163" s="39" t="s">
        <v>23</v>
      </c>
      <c r="B163" s="40" t="s">
        <v>304</v>
      </c>
      <c r="K163" s="122"/>
    </row>
    <row r="164" spans="1:14" ht="19.95" customHeight="1">
      <c r="A164" s="39" t="s">
        <v>23</v>
      </c>
      <c r="B164" s="40" t="s">
        <v>305</v>
      </c>
      <c r="C164" s="39"/>
      <c r="K164" s="122"/>
    </row>
    <row r="165" spans="1:14" ht="19.95" customHeight="1">
      <c r="A165" s="39" t="s">
        <v>23</v>
      </c>
      <c r="B165" s="40" t="s">
        <v>306</v>
      </c>
      <c r="K165" s="122"/>
    </row>
    <row r="166" spans="1:14" ht="19.95" customHeight="1">
      <c r="A166" s="39" t="s">
        <v>23</v>
      </c>
      <c r="B166" s="40" t="s">
        <v>307</v>
      </c>
      <c r="C166" s="39"/>
    </row>
    <row r="167" spans="1:14" ht="19.95" customHeight="1">
      <c r="A167" s="39"/>
      <c r="B167" s="131"/>
      <c r="C167" s="134"/>
    </row>
    <row r="168" spans="1:14" ht="19.95" customHeight="1" thickBot="1">
      <c r="A168" s="117" t="s">
        <v>226</v>
      </c>
      <c r="B168" s="123"/>
      <c r="C168" s="116"/>
      <c r="D168" s="115"/>
      <c r="E168" s="115"/>
      <c r="F168" s="115"/>
      <c r="G168" s="115"/>
      <c r="H168" s="115"/>
      <c r="I168" s="115"/>
      <c r="J168" s="115"/>
      <c r="K168" s="115"/>
      <c r="L168" s="115"/>
      <c r="M168" s="115"/>
      <c r="N168" s="115"/>
    </row>
    <row r="169" spans="1:14" ht="19.95" customHeight="1" thickBot="1">
      <c r="A169" s="39" t="s">
        <v>56</v>
      </c>
      <c r="B169" s="35" t="s">
        <v>150</v>
      </c>
      <c r="C169" s="226"/>
      <c r="D169" s="225"/>
      <c r="E169" s="225"/>
      <c r="F169" s="225"/>
      <c r="K169" s="112" t="s">
        <v>157</v>
      </c>
    </row>
    <row r="170" spans="1:14" ht="19.95" customHeight="1">
      <c r="A170" s="39" t="s">
        <v>23</v>
      </c>
      <c r="B170" s="38" t="s">
        <v>173</v>
      </c>
      <c r="C170" s="225"/>
      <c r="D170" s="225"/>
      <c r="E170" s="225"/>
      <c r="F170" s="225"/>
      <c r="G170" s="225"/>
      <c r="H170" s="225"/>
      <c r="I170" s="225"/>
    </row>
    <row r="171" spans="1:14" ht="19.95" customHeight="1">
      <c r="A171" s="39" t="s">
        <v>23</v>
      </c>
      <c r="B171" s="38" t="s">
        <v>308</v>
      </c>
      <c r="C171" s="38"/>
    </row>
    <row r="172" spans="1:14" ht="19.95" customHeight="1">
      <c r="A172" s="39" t="s">
        <v>23</v>
      </c>
      <c r="B172" s="38" t="s">
        <v>174</v>
      </c>
      <c r="C172" s="38"/>
    </row>
    <row r="173" spans="1:14" ht="19.95" customHeight="1">
      <c r="A173" s="39"/>
      <c r="B173" s="38"/>
      <c r="C173" s="38"/>
    </row>
    <row r="174" spans="1:14" ht="19.95" customHeight="1">
      <c r="A174" s="39" t="s">
        <v>56</v>
      </c>
      <c r="B174" s="35" t="s">
        <v>309</v>
      </c>
      <c r="C174" s="38"/>
    </row>
    <row r="175" spans="1:14" ht="19.95" customHeight="1">
      <c r="A175" s="39" t="s">
        <v>23</v>
      </c>
      <c r="B175" s="38" t="s">
        <v>175</v>
      </c>
      <c r="C175" s="38"/>
    </row>
    <row r="176" spans="1:14" ht="19.95" customHeight="1">
      <c r="A176" s="39" t="s">
        <v>23</v>
      </c>
      <c r="B176" s="38" t="s">
        <v>151</v>
      </c>
      <c r="C176" s="38"/>
    </row>
    <row r="177" spans="1:11" ht="19.95" customHeight="1">
      <c r="A177" s="39"/>
      <c r="B177" s="47"/>
      <c r="C177" s="398"/>
      <c r="D177" s="398"/>
      <c r="E177" s="398"/>
      <c r="F177" s="398"/>
      <c r="G177" s="398"/>
      <c r="H177" s="398"/>
      <c r="I177" s="398"/>
    </row>
    <row r="178" spans="1:11" ht="19.95" customHeight="1">
      <c r="A178" s="37"/>
      <c r="B178" s="47"/>
      <c r="C178" s="398"/>
      <c r="D178" s="398"/>
      <c r="E178" s="398"/>
      <c r="F178" s="398"/>
      <c r="G178" s="398"/>
      <c r="H178" s="398"/>
      <c r="I178" s="398"/>
      <c r="J178" s="398"/>
      <c r="K178" s="398"/>
    </row>
    <row r="179" spans="1:11" ht="19.95" hidden="1" customHeight="1">
      <c r="A179" s="39"/>
      <c r="B179" s="46"/>
      <c r="C179" s="38"/>
    </row>
  </sheetData>
  <sheetProtection algorithmName="SHA-512" hashValue="5gJF3apKQAzD6TgKEAUMWS1b/pxINCxrrAWRiaIOg8I3k7TOJOQ4zAdLAfv3qiIPw23Iwtl6lneLoQjGTtRV5g==" saltValue="Ztb9mYRE8WrbEamJy6y26Q==" spinCount="100000" sheet="1" objects="1" scenarios="1"/>
  <mergeCells count="6">
    <mergeCell ref="C178:K178"/>
    <mergeCell ref="C2:J2"/>
    <mergeCell ref="B3:H3"/>
    <mergeCell ref="B48:J48"/>
    <mergeCell ref="C155:K155"/>
    <mergeCell ref="C177:I177"/>
  </mergeCells>
  <phoneticPr fontId="4"/>
  <hyperlinks>
    <hyperlink ref="K5" location="申請年月日" tooltip="クリックすると該当する入力欄に戻ります。" display="入力欄に戻る→" xr:uid="{E64E7B58-459F-43DB-8479-6D8279F1CFFD}"/>
    <hyperlink ref="K10" location="申請者情報" tooltip="クリックすると該当する入力欄に戻ります。" display="入力欄に戻る→" xr:uid="{9BDF068E-948D-4C74-A13D-7A1AD03AF8EE}"/>
    <hyperlink ref="K30" location="表示場所" tooltip="クリックすると該当する入力欄に戻ります。" display="入力欄に戻る→" xr:uid="{374790EF-0C84-4A84-9987-EE8223F567B2}"/>
    <hyperlink ref="K24" location="許可番号" tooltip="クリックすると該当する入力欄に戻ります。" display="入力欄に戻る→" xr:uid="{15B727C2-102D-4FA3-9A4A-C05A8A01135F}"/>
    <hyperlink ref="K37" location="表示内容" tooltip="クリックすると該当する入力欄に戻ります。" display="入力欄に戻る→" xr:uid="{54A739C1-1F6B-4CAB-B39A-2AE4ABA49FFF}"/>
    <hyperlink ref="K46" location="規制地域区分" tooltip="クリックすると該当する入力欄に戻ります。" display="入力欄に戻る→" xr:uid="{77E6C0A8-399A-4794-AC4B-82C760F5BF3D}"/>
    <hyperlink ref="K52" location="広告物の種別" tooltip="クリックすると該当する入力欄に戻ります。" display="入力欄に戻る→" xr:uid="{62675A54-D158-4E2C-AC8F-33D10D4D906D}"/>
    <hyperlink ref="K81" location="後・広告物の種類" tooltip="クリックすると該当する入力欄に戻ります。" display="入力欄に戻る→" xr:uid="{3146AC32-0793-4C55-B820-C84A8C68D41A}"/>
    <hyperlink ref="L81" location="別紙・後・広告物の種類" tooltip="クリックすると該当する入力欄に戻ります。" display="「別紙」入力欄に戻る→" xr:uid="{B7B105AD-C359-44C4-A4F7-B84245B9E04A}"/>
    <hyperlink ref="K77" location="後・広告物の番号" tooltip="クリックすると該当する入力欄に戻ります。" display="入力欄に戻る→" xr:uid="{2AD28673-C3CF-42AD-A54C-517BE3AF29CE}"/>
    <hyperlink ref="L77" location="別紙・後・広告物の番号" tooltip="クリックすると該当する入力欄に戻ります。" display="「別紙」入力欄に戻る→" xr:uid="{3AE82588-5803-489C-92D5-0AA5AFFC79B7}"/>
    <hyperlink ref="K87" location="「縦」「横」「面数」" tooltip="クリックすると該当する入力欄に戻ります。" display="入力欄に戻る→" xr:uid="{B21B56CE-E4F8-46D1-8227-B41567BAA99E}"/>
    <hyperlink ref="L87" location="別紙・「縦」「横」「面数」" tooltip="クリックすると該当する入力欄に戻ります。" display="「別紙」入力欄に戻る→" xr:uid="{9E06F542-CB09-4C88-93EC-EA52CA007921}"/>
    <hyperlink ref="K72" location="前・個数" tooltip="クリックすると該当する入力欄に戻ります。" display="入力欄に戻る→" xr:uid="{6F8C4CF3-6FAE-4D1D-8922-62A668E011CB}"/>
    <hyperlink ref="L72" location="別紙・前・個数" tooltip="クリックすると該当する入力欄に戻ります。" display="「別紙」入力欄に戻る→" xr:uid="{D7DA6903-D18D-4B35-9B88-4A08066E94BA}"/>
    <hyperlink ref="K102" location="合算" tooltip="クリックすると該当する入力欄に戻ります。" display="入力欄に戻る→" xr:uid="{BE5C615C-372E-4883-ACE0-B73B9774408E}"/>
    <hyperlink ref="L102" location="別紙・合算" tooltip="クリックすると該当する入力欄に戻ります。" display="「別紙」入力欄に戻る→" xr:uid="{25DF77D4-7FE8-4C7D-AFEA-0A6DE8724495}"/>
    <hyperlink ref="K114" location="後・個数" tooltip="クリックすると該当する入力欄に戻ります。" display="入力欄に戻る→" xr:uid="{EA4B41B5-EBA0-4810-8EE4-0289168C1540}"/>
    <hyperlink ref="L114" location="別紙・後・個数" tooltip="クリックすると該当する入力欄に戻ります。" display="「別紙」入力欄に戻る→" xr:uid="{BC95A371-FF96-4913-8FE3-9CDE68223FDC}"/>
    <hyperlink ref="K125" location="変更理由" tooltip="クリックすると該当する入力欄に戻ります。" display="入力欄に戻る→" xr:uid="{77144260-6D78-4765-A4C6-80653A3CCFFD}"/>
    <hyperlink ref="L125" location="別紙・変更理由" tooltip="クリックすると該当する入力欄に戻ります。" display="「別紙」入力欄に戻る→" xr:uid="{813042E1-65EA-48EB-BDCA-6842A0E3EEC8}"/>
    <hyperlink ref="K141" location="許可書受領" tooltip="クリックすると該当する入力欄に戻ります。" display="入力欄に戻る→" xr:uid="{122D9A0E-1392-46F8-8251-5F6123533C28}"/>
    <hyperlink ref="K169" location="チェックリスト" tooltip="クリックすると該当する入力欄に戻ります。" display="入力欄に戻る→" xr:uid="{BA47A397-CA20-4DBB-82D3-024584ACB4CB}"/>
    <hyperlink ref="K148" location="添付書類" tooltip="クリックすると該当する入力欄に戻ります。" display="入力欄に戻る→" xr:uid="{308FCCF8-2726-4002-A30B-C2D0E51958EF}"/>
    <hyperlink ref="K151" location="安全点検" tooltip="クリックすると該当する入力欄に戻ります。" display="入力欄に戻る→" xr:uid="{DC0D4AF6-5398-4EB3-8FE2-BD6256A29835}"/>
    <hyperlink ref="K131" location="施工者情報" tooltip="クリックすると該当する入力欄に戻ります。" display="入力欄に戻る→" xr:uid="{55EA165E-6A16-4931-8620-D24718CBBBD6}"/>
    <hyperlink ref="K19" location="許可期間" tooltip="クリックすると該当する入力欄に戻ります。" display="入力欄に戻る→" xr:uid="{02DC2E57-FC87-4E10-8FCF-FB6813B6B06C}"/>
    <hyperlink ref="K62" location="前・広告物の種類" tooltip="クリックすると該当する入力欄に戻ります。" display="入力欄に戻る→" xr:uid="{2DC98D9F-920E-4E83-9412-F8E088526E3C}"/>
    <hyperlink ref="K65" location="前・面積" tooltip="クリックすると該当する入力欄に戻ります。" display="入力欄に戻る→" xr:uid="{193980E7-CEE8-47E5-A75E-9D36E3059D3B}"/>
    <hyperlink ref="K69" location="前・照明" tooltip="クリックすると該当する入力欄に戻ります。" display="入力欄に戻る→" xr:uid="{3C88FD23-4FD1-4869-A9E0-7E50A8072A92}"/>
    <hyperlink ref="L69" location="別紙・前・照明" tooltip="クリックすると該当する入力欄に戻ります。" display="「別紙」入力欄に戻る→" xr:uid="{CFE116A2-5806-4614-B203-3B75311FB53D}"/>
    <hyperlink ref="L65" location="別紙・前・面積" tooltip="クリックすると該当する入力欄に戻ります。" display="「別紙」入力欄に戻る→" xr:uid="{B7F635AB-D9F4-4398-8BDF-D300578A0DDC}"/>
    <hyperlink ref="L62" location="別紙・前・広告物の種類" tooltip="クリックすると該当する入力欄に戻ります。" display="「別紙」入力欄に戻る→" xr:uid="{8BEC9650-9A63-498D-B27E-9B2617DDBC30}"/>
    <hyperlink ref="C169" location="申請年月日" tooltip="クリックすると該当する入力欄に戻ります。" display="入力欄に戻る→" xr:uid="{5644AC9D-6030-4E1E-B37E-798EED90C307}"/>
    <hyperlink ref="K157" location="安全点検" tooltip="クリックすると該当する入力欄に戻ります。" display="入力欄に戻る→" xr:uid="{90C1D639-1B17-4E31-A6C0-DAAC329E25A9}"/>
    <hyperlink ref="K162" location="安全点検" tooltip="クリックすると該当する入力欄に戻ります。" display="入力欄に戻る→" xr:uid="{9E01B737-7807-4846-9544-68B96296EABA}"/>
    <hyperlink ref="K1" location="ガイドライン" tooltip="クリックすると該当する入力欄に戻ります。" display="入力欄に戻る→" xr:uid="{4CA1AD18-7E92-4F76-AE32-C7D0D0149F49}"/>
  </hyperlink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268E-4050-4568-864B-4DAE371454E5}">
  <dimension ref="A1:N9"/>
  <sheetViews>
    <sheetView workbookViewId="0">
      <selection activeCell="A3" sqref="A3:M3"/>
    </sheetView>
  </sheetViews>
  <sheetFormatPr defaultColWidth="0" defaultRowHeight="0" customHeight="1" zeroHeight="1"/>
  <cols>
    <col min="1" max="1" width="8.640625" customWidth="1"/>
    <col min="2" max="2" width="0.78515625" customWidth="1"/>
    <col min="3" max="3" width="8.92578125" customWidth="1"/>
    <col min="4" max="4" width="2.140625" customWidth="1"/>
    <col min="5" max="5" width="5.140625" customWidth="1"/>
    <col min="6" max="13" width="8.640625" customWidth="1"/>
    <col min="14" max="14" width="0" hidden="1" customWidth="1"/>
    <col min="15" max="16384" width="8.92578125" hidden="1"/>
  </cols>
  <sheetData>
    <row r="1" spans="1:13" ht="22.5" customHeight="1" thickBot="1">
      <c r="A1" s="402" t="s">
        <v>249</v>
      </c>
      <c r="B1" s="403"/>
      <c r="C1" s="403"/>
      <c r="D1" s="403"/>
      <c r="E1" s="403"/>
      <c r="F1" s="403"/>
      <c r="G1" s="403"/>
      <c r="H1" s="403"/>
      <c r="I1" s="403"/>
      <c r="J1" s="403"/>
      <c r="K1" s="403"/>
      <c r="L1" s="403"/>
      <c r="M1" s="403"/>
    </row>
    <row r="2" spans="1:13" ht="12.6">
      <c r="A2" s="182" t="s">
        <v>238</v>
      </c>
      <c r="B2" s="183"/>
      <c r="C2" s="184" t="s">
        <v>239</v>
      </c>
      <c r="D2" s="400" t="s">
        <v>165</v>
      </c>
      <c r="E2" s="401"/>
      <c r="F2" s="185" t="s">
        <v>247</v>
      </c>
      <c r="G2" s="185" t="s">
        <v>240</v>
      </c>
      <c r="H2" s="186" t="s">
        <v>241</v>
      </c>
      <c r="I2" s="185" t="s">
        <v>242</v>
      </c>
      <c r="J2" s="185" t="s">
        <v>243</v>
      </c>
      <c r="K2" s="185" t="s">
        <v>248</v>
      </c>
      <c r="L2" s="184" t="s">
        <v>244</v>
      </c>
      <c r="M2" s="182" t="s">
        <v>245</v>
      </c>
    </row>
    <row r="3" spans="1:13" ht="25.05" customHeight="1">
      <c r="A3" s="188" t="str">
        <f>申請年月日</f>
        <v>年　　月　　日</v>
      </c>
      <c r="B3" s="187"/>
      <c r="C3" s="187" t="s">
        <v>246</v>
      </c>
      <c r="D3" s="187" t="str">
        <f>IF(様式第6号!O12="","",様式第6号!O12)</f>
        <v/>
      </c>
      <c r="E3" s="187" t="str">
        <f>IF(様式第6号!R12="","",様式第6号!R12)</f>
        <v/>
      </c>
      <c r="F3" s="187" t="str">
        <f>IF(様式第6号!I5="","",様式第6号!I5)</f>
        <v/>
      </c>
      <c r="G3" s="187" t="str">
        <f>IF(様式第6号!I6="","",様式第6号!I6)</f>
        <v/>
      </c>
      <c r="H3" s="5" t="str">
        <f>IF(様式第6号!I7="","",様式第6号!I7)</f>
        <v/>
      </c>
      <c r="I3" s="5" t="str">
        <f>IF(様式第6号!I8="","",様式第6号!I8)</f>
        <v/>
      </c>
      <c r="J3" s="5" t="str">
        <f>IF(様式第6号!O8="","",様式第6号!O8)</f>
        <v/>
      </c>
      <c r="K3" s="5" t="str">
        <f>IF(様式第6号!I9="","",様式第6号!I9)</f>
        <v/>
      </c>
      <c r="L3" s="5" t="str">
        <f>IF(表示場所="","",表示場所)</f>
        <v/>
      </c>
      <c r="M3" s="5" t="str">
        <f>IF(表示内容="","",表示内容)</f>
        <v/>
      </c>
    </row>
    <row r="4" spans="1:13" ht="12.6" hidden="1"/>
    <row r="5" spans="1:13" ht="12.6" hidden="1"/>
    <row r="6" spans="1:13" ht="12.6" hidden="1"/>
    <row r="7" spans="1:13" ht="12.6" hidden="1"/>
    <row r="8" spans="1:13" ht="12.6" hidden="1"/>
    <row r="9" spans="1:13" ht="12.6" hidden="1"/>
  </sheetData>
  <sheetProtection sheet="1" scenarios="1"/>
  <mergeCells count="2">
    <mergeCell ref="D2:E2"/>
    <mergeCell ref="A1:M1"/>
  </mergeCells>
  <phoneticPr fontId="4"/>
  <conditionalFormatting sqref="B3">
    <cfRule type="expression" dxfId="0" priority="1">
      <formula>#REF!="書類"</formula>
    </cfRule>
  </conditionalFormatting>
  <dataValidations count="2">
    <dataValidation imeMode="on" allowBlank="1" showInputMessage="1" showErrorMessage="1" sqref="F2:M2" xr:uid="{E5264E59-8018-4870-9D7D-DAF7592C66CE}"/>
    <dataValidation imeMode="off" allowBlank="1" showInputMessage="1" showErrorMessage="1" sqref="A2:B2" xr:uid="{55F28641-7DF8-4C6F-8BE3-81ADD5419D6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60</vt:i4>
      </vt:variant>
    </vt:vector>
  </HeadingPairs>
  <TitlesOfParts>
    <vt:vector size="64" baseType="lpstr">
      <vt:lpstr>様式第6号</vt:lpstr>
      <vt:lpstr>別紙</vt:lpstr>
      <vt:lpstr>記入上の注意</vt:lpstr>
      <vt:lpstr>申請者情報</vt:lpstr>
      <vt:lpstr>「許可番号」注記</vt:lpstr>
      <vt:lpstr>「縦」「横」「面数」</vt:lpstr>
      <vt:lpstr>「申請者」情報注記</vt:lpstr>
      <vt:lpstr>「申請年月日」注記</vt:lpstr>
      <vt:lpstr>「表示場所」注記</vt:lpstr>
      <vt:lpstr>「表示内容」注記</vt:lpstr>
      <vt:lpstr>別紙!Print_Area</vt:lpstr>
      <vt:lpstr>様式第6号!Print_Area</vt:lpstr>
      <vt:lpstr>ガイドライン</vt:lpstr>
      <vt:lpstr>ガイドライン注記</vt:lpstr>
      <vt:lpstr>チェックリスト</vt:lpstr>
      <vt:lpstr>チェックリスト注記</vt:lpstr>
      <vt:lpstr>安全点検</vt:lpstr>
      <vt:lpstr>安全点検注記</vt:lpstr>
      <vt:lpstr>規制地域区分</vt:lpstr>
      <vt:lpstr>規制地域区分注記</vt:lpstr>
      <vt:lpstr>許可期間</vt:lpstr>
      <vt:lpstr>許可期間注記</vt:lpstr>
      <vt:lpstr>許可書受領</vt:lpstr>
      <vt:lpstr>許可書受領注記</vt:lpstr>
      <vt:lpstr>許可年月日</vt:lpstr>
      <vt:lpstr>許可番号</vt:lpstr>
      <vt:lpstr>後・「個数」注記</vt:lpstr>
      <vt:lpstr>後・「縦」「横」「面数」注記</vt:lpstr>
      <vt:lpstr>後・個数</vt:lpstr>
      <vt:lpstr>後・広告物の種類</vt:lpstr>
      <vt:lpstr>後・広告物の種類注記</vt:lpstr>
      <vt:lpstr>後・広告物の番号</vt:lpstr>
      <vt:lpstr>後・合算注記</vt:lpstr>
      <vt:lpstr>広告物の種別</vt:lpstr>
      <vt:lpstr>広告物の種別注記</vt:lpstr>
      <vt:lpstr>合算</vt:lpstr>
      <vt:lpstr>施工者情報</vt:lpstr>
      <vt:lpstr>施工者情報注記</vt:lpstr>
      <vt:lpstr>申請者情報</vt:lpstr>
      <vt:lpstr>申請年月日</vt:lpstr>
      <vt:lpstr>前・個数</vt:lpstr>
      <vt:lpstr>前・個数注記</vt:lpstr>
      <vt:lpstr>前・広告物の種類</vt:lpstr>
      <vt:lpstr>前・広告物の種類注記</vt:lpstr>
      <vt:lpstr>前・照明</vt:lpstr>
      <vt:lpstr>前・照明注記</vt:lpstr>
      <vt:lpstr>前・面積</vt:lpstr>
      <vt:lpstr>前・面積注記</vt:lpstr>
      <vt:lpstr>添付書類</vt:lpstr>
      <vt:lpstr>添付書類注記</vt:lpstr>
      <vt:lpstr>表示場所</vt:lpstr>
      <vt:lpstr>表示内容</vt:lpstr>
      <vt:lpstr>別紙・「縦」「横」「面数」</vt:lpstr>
      <vt:lpstr>別紙・後・個数</vt:lpstr>
      <vt:lpstr>別紙・後・広告物の種類</vt:lpstr>
      <vt:lpstr>別紙・後・広告物の番号</vt:lpstr>
      <vt:lpstr>別紙・合算</vt:lpstr>
      <vt:lpstr>別紙・前・個数</vt:lpstr>
      <vt:lpstr>別紙・前・広告物の種類</vt:lpstr>
      <vt:lpstr>別紙・前・照明</vt:lpstr>
      <vt:lpstr>別紙・前・面積</vt:lpstr>
      <vt:lpstr>別紙・変更理由</vt:lpstr>
      <vt:lpstr>変更理由</vt:lpstr>
      <vt:lpstr>変更理由注記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2026-03-02T05:43:19Z</cp:lastPrinted>
  <dcterms:created xsi:type="dcterms:W3CDTF">2024-09-06T00:39:10Z</dcterms:created>
  <dcterms:modified xsi:type="dcterms:W3CDTF">2026-03-04T01:43:44Z</dcterms:modified>
</cp:coreProperties>
</file>