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１７年度版\"/>
    </mc:Choice>
  </mc:AlternateContent>
  <xr:revisionPtr revIDLastSave="0" documentId="8_{EC65B85E-D1DC-405E-B5E6-5CF67FAE1ABD}" xr6:coauthVersionLast="47" xr6:coauthVersionMax="47" xr10:uidLastSave="{00000000-0000-0000-0000-000000000000}"/>
  <bookViews>
    <workbookView xWindow="-110" yWindow="-110" windowWidth="19420" windowHeight="10420" xr2:uid="{B33C3253-B860-4A3B-B683-E43E583C4B3E}"/>
  </bookViews>
  <sheets>
    <sheet name="大学教職員、学生数" sheetId="1" r:id="rId1"/>
    <sheet name="短大教職員、学生数" sheetId="2" r:id="rId2"/>
    <sheet name="高、中、小学校" sheetId="3" r:id="rId3"/>
    <sheet name="幼稚園他" sheetId="4" r:id="rId4"/>
    <sheet name="卒業後の状況" sheetId="5" r:id="rId5"/>
    <sheet name="高校卒業生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7" i="6" l="1"/>
  <c r="L27" i="6"/>
  <c r="O26" i="6"/>
  <c r="L26" i="6"/>
  <c r="O25" i="6"/>
  <c r="L25" i="6"/>
  <c r="O24" i="6"/>
  <c r="L24" i="6"/>
  <c r="O23" i="6"/>
  <c r="L23" i="6"/>
  <c r="O22" i="6"/>
  <c r="L22" i="6"/>
  <c r="E22" i="6"/>
  <c r="O21" i="6"/>
  <c r="L21" i="6"/>
  <c r="E21" i="6"/>
  <c r="O20" i="6"/>
  <c r="L20" i="6"/>
  <c r="E20" i="6"/>
  <c r="O19" i="6"/>
  <c r="L19" i="6"/>
  <c r="E19" i="6"/>
  <c r="O18" i="6"/>
  <c r="L18" i="6"/>
  <c r="E18" i="6"/>
  <c r="O17" i="6"/>
  <c r="L17" i="6"/>
  <c r="E17" i="6"/>
  <c r="O16" i="6"/>
  <c r="L16" i="6"/>
  <c r="E16" i="6"/>
  <c r="O15" i="6"/>
  <c r="L15" i="6"/>
  <c r="E15" i="6"/>
  <c r="O14" i="6"/>
  <c r="L14" i="6"/>
  <c r="E14" i="6"/>
  <c r="O13" i="6"/>
  <c r="L13" i="6"/>
  <c r="E13" i="6"/>
  <c r="O12" i="6"/>
  <c r="L12" i="6"/>
  <c r="E12" i="6"/>
  <c r="O11" i="6"/>
  <c r="L11" i="6"/>
  <c r="E11" i="6"/>
  <c r="O10" i="6"/>
  <c r="L10" i="6"/>
  <c r="E10" i="6"/>
  <c r="O9" i="6"/>
  <c r="L9" i="6"/>
  <c r="E9" i="6"/>
  <c r="Q7" i="6"/>
  <c r="P7" i="6"/>
  <c r="O7" i="6"/>
  <c r="N7" i="6"/>
  <c r="M7" i="6"/>
  <c r="L7" i="6"/>
  <c r="G7" i="6"/>
  <c r="F7" i="6"/>
  <c r="E7" i="6" s="1"/>
  <c r="N40" i="5"/>
  <c r="K40" i="5"/>
  <c r="H40" i="5"/>
  <c r="G40" i="5"/>
  <c r="E40" i="5" s="1"/>
  <c r="F40" i="5"/>
  <c r="Q39" i="5"/>
  <c r="N39" i="5"/>
  <c r="K39" i="5"/>
  <c r="H39" i="5"/>
  <c r="G39" i="5"/>
  <c r="E39" i="5" s="1"/>
  <c r="F39" i="5"/>
  <c r="N38" i="5"/>
  <c r="K38" i="5"/>
  <c r="H38" i="5"/>
  <c r="G38" i="5"/>
  <c r="F38" i="5"/>
  <c r="E38" i="5" s="1"/>
  <c r="E20" i="5"/>
  <c r="E19" i="5"/>
  <c r="E18" i="5"/>
  <c r="E10" i="5"/>
  <c r="E9" i="5"/>
  <c r="E8" i="5"/>
  <c r="H67" i="4"/>
  <c r="H66" i="4"/>
  <c r="H65" i="4"/>
  <c r="H47" i="4"/>
  <c r="H46" i="4"/>
  <c r="H45" i="4"/>
  <c r="U32" i="4"/>
  <c r="N32" i="4"/>
  <c r="G32" i="4"/>
  <c r="U31" i="4"/>
  <c r="N31" i="4"/>
  <c r="G31" i="4"/>
  <c r="U30" i="4"/>
  <c r="N30" i="4"/>
  <c r="G30" i="4"/>
  <c r="U29" i="4"/>
  <c r="N29" i="4"/>
  <c r="G29" i="4"/>
  <c r="V10" i="4"/>
  <c r="S10" i="4"/>
  <c r="P10" i="4"/>
  <c r="O10" i="4"/>
  <c r="M10" i="4" s="1"/>
  <c r="N10" i="4"/>
  <c r="I10" i="4"/>
  <c r="E10" i="4"/>
  <c r="V9" i="4"/>
  <c r="S9" i="4"/>
  <c r="P9" i="4"/>
  <c r="O9" i="4"/>
  <c r="N9" i="4"/>
  <c r="M9" i="4"/>
  <c r="I9" i="4"/>
  <c r="E9" i="4"/>
  <c r="V8" i="4"/>
  <c r="S8" i="4"/>
  <c r="P8" i="4"/>
  <c r="O8" i="4"/>
  <c r="N8" i="4"/>
  <c r="M8" i="4"/>
  <c r="I8" i="4"/>
  <c r="E8" i="4"/>
  <c r="AE65" i="3"/>
  <c r="AB65" i="3"/>
  <c r="Y65" i="3"/>
  <c r="V65" i="3"/>
  <c r="S65" i="3"/>
  <c r="P65" i="3"/>
  <c r="O65" i="3"/>
  <c r="N65" i="3"/>
  <c r="M65" i="3"/>
  <c r="I65" i="3"/>
  <c r="F65" i="3"/>
  <c r="AE64" i="3"/>
  <c r="AB64" i="3"/>
  <c r="Y64" i="3"/>
  <c r="V64" i="3"/>
  <c r="S64" i="3"/>
  <c r="P64" i="3"/>
  <c r="O64" i="3"/>
  <c r="N64" i="3"/>
  <c r="M64" i="3"/>
  <c r="I64" i="3"/>
  <c r="F64" i="3"/>
  <c r="AE63" i="3"/>
  <c r="AB63" i="3"/>
  <c r="Y63" i="3"/>
  <c r="V63" i="3"/>
  <c r="S63" i="3"/>
  <c r="P63" i="3"/>
  <c r="O63" i="3"/>
  <c r="N63" i="3"/>
  <c r="M63" i="3"/>
  <c r="I63" i="3"/>
  <c r="F63" i="3"/>
  <c r="Y42" i="3"/>
  <c r="V42" i="3"/>
  <c r="S42" i="3"/>
  <c r="R42" i="3"/>
  <c r="Q42" i="3"/>
  <c r="P42" i="3"/>
  <c r="L42" i="3"/>
  <c r="I42" i="3"/>
  <c r="E42" i="3"/>
  <c r="Y41" i="3"/>
  <c r="V41" i="3"/>
  <c r="S41" i="3"/>
  <c r="R41" i="3"/>
  <c r="Q41" i="3"/>
  <c r="P41" i="3" s="1"/>
  <c r="L41" i="3"/>
  <c r="I41" i="3"/>
  <c r="E41" i="3"/>
  <c r="AA10" i="3"/>
  <c r="X10" i="3"/>
  <c r="U10" i="3"/>
  <c r="R10" i="3"/>
  <c r="O10" i="3"/>
  <c r="J10" i="3"/>
  <c r="G10" i="3"/>
  <c r="AA9" i="3"/>
  <c r="X9" i="3"/>
  <c r="U9" i="3"/>
  <c r="R9" i="3"/>
  <c r="O9" i="3"/>
  <c r="J9" i="3"/>
  <c r="G9" i="3"/>
  <c r="AA8" i="3"/>
  <c r="X8" i="3"/>
  <c r="U8" i="3"/>
  <c r="R8" i="3"/>
  <c r="O8" i="3"/>
  <c r="N8" i="3"/>
  <c r="J8" i="3"/>
  <c r="G8" i="3"/>
  <c r="AD13" i="2"/>
  <c r="AC13" i="2"/>
  <c r="Q13" i="2" s="1"/>
  <c r="P13" i="2" s="1"/>
  <c r="AB13" i="2"/>
  <c r="AA13" i="2"/>
  <c r="Z13" i="2"/>
  <c r="Y13" i="2"/>
  <c r="X13" i="2"/>
  <c r="W13" i="2"/>
  <c r="V13" i="2"/>
  <c r="U13" i="2"/>
  <c r="T13" i="2"/>
  <c r="N13" i="2" s="1"/>
  <c r="R13" i="2"/>
  <c r="I13" i="2"/>
  <c r="H13" i="2"/>
  <c r="G13" i="2"/>
  <c r="F13" i="2"/>
  <c r="E13" i="2"/>
  <c r="AB11" i="2"/>
  <c r="Y11" i="2"/>
  <c r="V11" i="2"/>
  <c r="S11" i="2"/>
  <c r="R11" i="2"/>
  <c r="Q11" i="2"/>
  <c r="P11" i="2" s="1"/>
  <c r="O11" i="2"/>
  <c r="N11" i="2"/>
  <c r="M11" i="2"/>
  <c r="L11" i="2"/>
  <c r="K11" i="2"/>
  <c r="J11" i="2" s="1"/>
  <c r="E11" i="2"/>
  <c r="AB10" i="2"/>
  <c r="Y10" i="2"/>
  <c r="V10" i="2"/>
  <c r="S10" i="2"/>
  <c r="R10" i="2"/>
  <c r="Q10" i="2"/>
  <c r="P10" i="2"/>
  <c r="O10" i="2"/>
  <c r="N10" i="2"/>
  <c r="K10" i="2" s="1"/>
  <c r="J10" i="2" s="1"/>
  <c r="M10" i="2"/>
  <c r="L10" i="2"/>
  <c r="E10" i="2"/>
  <c r="AB9" i="2"/>
  <c r="Y9" i="2"/>
  <c r="V9" i="2"/>
  <c r="S9" i="2"/>
  <c r="R9" i="2"/>
  <c r="Q9" i="2"/>
  <c r="P9" i="2"/>
  <c r="O9" i="2"/>
  <c r="L9" i="2" s="1"/>
  <c r="N9" i="2"/>
  <c r="M9" i="2" s="1"/>
  <c r="E9" i="2"/>
  <c r="K9" i="2" l="1"/>
  <c r="J9" i="2" s="1"/>
  <c r="S13" i="2"/>
</calcChain>
</file>

<file path=xl/sharedStrings.xml><?xml version="1.0" encoding="utf-8"?>
<sst xmlns="http://schemas.openxmlformats.org/spreadsheetml/2006/main" count="882" uniqueCount="277">
  <si>
    <t>ⅩⅧ   教     育     ・     文     化</t>
  </si>
  <si>
    <t>237表～246表は毎年5月1日現在で実施される学校基本調査（指定統計第13号）に基づく数値である。</t>
    <phoneticPr fontId="4"/>
  </si>
  <si>
    <t>教職員数は、本務のみの数値である｡</t>
  </si>
  <si>
    <t>237.   大   学   教   職   員   、   学   生   数</t>
    <phoneticPr fontId="4"/>
  </si>
  <si>
    <t>各年５月１日現在</t>
  </si>
  <si>
    <t>年　　次　　　　大　　学</t>
  </si>
  <si>
    <t>教員数</t>
  </si>
  <si>
    <t>職員数</t>
  </si>
  <si>
    <t>学                    生                   数</t>
  </si>
  <si>
    <t>大学院</t>
  </si>
  <si>
    <t>専攻科</t>
  </si>
  <si>
    <t>総　　数</t>
  </si>
  <si>
    <t>１年次</t>
  </si>
  <si>
    <t>２年次</t>
  </si>
  <si>
    <t>３年次</t>
  </si>
  <si>
    <t>４年次</t>
  </si>
  <si>
    <t>５年次</t>
  </si>
  <si>
    <t>６年次</t>
  </si>
  <si>
    <t>その他</t>
  </si>
  <si>
    <t>計</t>
  </si>
  <si>
    <t>男</t>
  </si>
  <si>
    <t>女</t>
  </si>
  <si>
    <t>事務</t>
  </si>
  <si>
    <t>平成</t>
    <rPh sb="0" eb="2">
      <t>ヘイセイ</t>
    </rPh>
    <phoneticPr fontId="4"/>
  </si>
  <si>
    <t>13年</t>
  </si>
  <si>
    <t>14年</t>
  </si>
  <si>
    <t>15年</t>
  </si>
  <si>
    <t>16年</t>
  </si>
  <si>
    <t>17年</t>
    <phoneticPr fontId="4"/>
  </si>
  <si>
    <t>１</t>
  </si>
  <si>
    <t>熊本大学（国立）</t>
    <rPh sb="5" eb="7">
      <t>コクリツ</t>
    </rPh>
    <phoneticPr fontId="4"/>
  </si>
  <si>
    <t>(１)</t>
  </si>
  <si>
    <t>事務局</t>
  </si>
  <si>
    <t>-</t>
  </si>
  <si>
    <t>(２)</t>
  </si>
  <si>
    <t>文学部</t>
  </si>
  <si>
    <t>(３)</t>
  </si>
  <si>
    <t>法学部</t>
    <rPh sb="0" eb="1">
      <t>ホウ</t>
    </rPh>
    <phoneticPr fontId="9"/>
  </si>
  <si>
    <t>(４)</t>
  </si>
  <si>
    <t>教育学部</t>
    <rPh sb="0" eb="2">
      <t>キョウイク</t>
    </rPh>
    <phoneticPr fontId="9"/>
  </si>
  <si>
    <t>(５)</t>
  </si>
  <si>
    <t>理学部</t>
  </si>
  <si>
    <t>(６)</t>
  </si>
  <si>
    <t>医学部</t>
  </si>
  <si>
    <t>(７)</t>
  </si>
  <si>
    <t>薬学部</t>
  </si>
  <si>
    <t>(８)</t>
  </si>
  <si>
    <t>工学部</t>
  </si>
  <si>
    <t>(９)</t>
  </si>
  <si>
    <t>大学院社会文化科学研究科</t>
    <rPh sb="11" eb="12">
      <t>カ</t>
    </rPh>
    <phoneticPr fontId="9"/>
  </si>
  <si>
    <t>(10)</t>
  </si>
  <si>
    <t>大学院自然科学研究科</t>
    <rPh sb="9" eb="10">
      <t>カ</t>
    </rPh>
    <phoneticPr fontId="9"/>
  </si>
  <si>
    <t>(11)</t>
  </si>
  <si>
    <t>大学院医学薬学研究部</t>
    <rPh sb="0" eb="3">
      <t>ダイガクイン</t>
    </rPh>
    <rPh sb="5" eb="7">
      <t>ヤクガク</t>
    </rPh>
    <rPh sb="7" eb="9">
      <t>ケンキュウ</t>
    </rPh>
    <rPh sb="9" eb="10">
      <t>ブ</t>
    </rPh>
    <phoneticPr fontId="9"/>
  </si>
  <si>
    <t>(12)</t>
  </si>
  <si>
    <t>大学院法曹養成研究科</t>
    <rPh sb="0" eb="3">
      <t>ダイガクイン</t>
    </rPh>
    <rPh sb="3" eb="4">
      <t>ホウ</t>
    </rPh>
    <rPh sb="4" eb="5">
      <t>ソウ</t>
    </rPh>
    <rPh sb="5" eb="7">
      <t>ヨウセイ</t>
    </rPh>
    <rPh sb="7" eb="9">
      <t>ケンキュウ</t>
    </rPh>
    <rPh sb="9" eb="10">
      <t>カ</t>
    </rPh>
    <phoneticPr fontId="9"/>
  </si>
  <si>
    <t>(13)</t>
  </si>
  <si>
    <t>医学部附属病院</t>
    <rPh sb="2" eb="3">
      <t>ブ</t>
    </rPh>
    <rPh sb="3" eb="5">
      <t>フゾク</t>
    </rPh>
    <rPh sb="5" eb="7">
      <t>ビョウイン</t>
    </rPh>
    <phoneticPr fontId="9"/>
  </si>
  <si>
    <t>(14)</t>
  </si>
  <si>
    <t>附属図書館</t>
  </si>
  <si>
    <t>(15)</t>
    <phoneticPr fontId="9"/>
  </si>
  <si>
    <t>その他</t>
    <rPh sb="2" eb="3">
      <t>タ</t>
    </rPh>
    <phoneticPr fontId="9"/>
  </si>
  <si>
    <t>(16)</t>
    <phoneticPr fontId="9"/>
  </si>
  <si>
    <t>保健ｾﾝﾀｰ</t>
    <phoneticPr fontId="9"/>
  </si>
  <si>
    <t>(17)</t>
    <phoneticPr fontId="9"/>
  </si>
  <si>
    <t>医療技術短期大学部</t>
  </si>
  <si>
    <t>２</t>
  </si>
  <si>
    <t>熊本県立大学（県立）</t>
    <rPh sb="7" eb="9">
      <t>ケンリツ</t>
    </rPh>
    <phoneticPr fontId="4"/>
  </si>
  <si>
    <t>３</t>
  </si>
  <si>
    <t>熊本学園大学一部（私立）</t>
    <rPh sb="9" eb="11">
      <t>ワタクシリツ</t>
    </rPh>
    <phoneticPr fontId="4"/>
  </si>
  <si>
    <t>　　　　　〃　　 　二部 （私立）</t>
    <rPh sb="14" eb="16">
      <t>ワタクシリツ</t>
    </rPh>
    <phoneticPr fontId="4"/>
  </si>
  <si>
    <t>４</t>
  </si>
  <si>
    <t>崇城大学(私立）</t>
    <rPh sb="5" eb="7">
      <t>ワタクシリツ</t>
    </rPh>
    <phoneticPr fontId="4"/>
  </si>
  <si>
    <t>５</t>
  </si>
  <si>
    <t>九州東海大学（私立）</t>
    <rPh sb="7" eb="9">
      <t>ワタクシリツ</t>
    </rPh>
    <phoneticPr fontId="4"/>
  </si>
  <si>
    <t>６</t>
  </si>
  <si>
    <t>尚絅大学（私立）</t>
    <rPh sb="5" eb="7">
      <t>ワタクシリツ</t>
    </rPh>
    <phoneticPr fontId="4"/>
  </si>
  <si>
    <t>７</t>
  </si>
  <si>
    <t>九州ﾙｰﾃﾙ学院大学（私立）</t>
    <rPh sb="11" eb="13">
      <t>ワタクシリツ</t>
    </rPh>
    <phoneticPr fontId="4"/>
  </si>
  <si>
    <t>８</t>
    <phoneticPr fontId="4"/>
  </si>
  <si>
    <t>熊本保健科学大学（私立）</t>
    <rPh sb="0" eb="2">
      <t>クマモト</t>
    </rPh>
    <rPh sb="2" eb="4">
      <t>ホケン</t>
    </rPh>
    <rPh sb="4" eb="6">
      <t>カガク</t>
    </rPh>
    <rPh sb="6" eb="8">
      <t>ダイガク</t>
    </rPh>
    <rPh sb="9" eb="11">
      <t>シリツ</t>
    </rPh>
    <phoneticPr fontId="4"/>
  </si>
  <si>
    <t>資料　各大学</t>
  </si>
  <si>
    <t>238．  短  期  大  学  教  職  員  数  ，  学  生  数</t>
    <phoneticPr fontId="10"/>
  </si>
  <si>
    <t>年　　次</t>
  </si>
  <si>
    <t>学                    生                    数</t>
  </si>
  <si>
    <t>総             数</t>
  </si>
  <si>
    <t>昼　　間　　部</t>
  </si>
  <si>
    <t>専 攻 科</t>
  </si>
  <si>
    <t>大　　学</t>
  </si>
  <si>
    <t>昼間部総数</t>
  </si>
  <si>
    <t>専攻科研究生</t>
    <rPh sb="0" eb="2">
      <t>センコウ</t>
    </rPh>
    <rPh sb="2" eb="3">
      <t>カ</t>
    </rPh>
    <rPh sb="3" eb="6">
      <t>ケンキュウセイ</t>
    </rPh>
    <phoneticPr fontId="10"/>
  </si>
  <si>
    <t>1　年</t>
  </si>
  <si>
    <t>２　年</t>
  </si>
  <si>
    <t>３　年</t>
  </si>
  <si>
    <t>研 究 生</t>
  </si>
  <si>
    <t>平成</t>
    <rPh sb="0" eb="2">
      <t>ヘイセイ</t>
    </rPh>
    <phoneticPr fontId="10"/>
  </si>
  <si>
    <t>13年</t>
    <rPh sb="2" eb="3">
      <t>ネン</t>
    </rPh>
    <phoneticPr fontId="10"/>
  </si>
  <si>
    <t>14年</t>
    <rPh sb="2" eb="3">
      <t>ネン</t>
    </rPh>
    <phoneticPr fontId="10"/>
  </si>
  <si>
    <t>15年</t>
    <rPh sb="2" eb="3">
      <t>ネン</t>
    </rPh>
    <phoneticPr fontId="10"/>
  </si>
  <si>
    <t>-</t>
    <phoneticPr fontId="10"/>
  </si>
  <si>
    <t>16年</t>
    <rPh sb="2" eb="3">
      <t>ネン</t>
    </rPh>
    <phoneticPr fontId="10"/>
  </si>
  <si>
    <t>17年</t>
    <rPh sb="2" eb="3">
      <t>ネン</t>
    </rPh>
    <phoneticPr fontId="10"/>
  </si>
  <si>
    <t>尚絅短期大学（私立）</t>
    <rPh sb="7" eb="9">
      <t>ワタクシリツ</t>
    </rPh>
    <phoneticPr fontId="10"/>
  </si>
  <si>
    <t>銀杏学園短期大学（私立）</t>
    <rPh sb="0" eb="2">
      <t>ギンナン</t>
    </rPh>
    <rPh sb="2" eb="4">
      <t>ガクエン</t>
    </rPh>
    <rPh sb="4" eb="6">
      <t>タンキ</t>
    </rPh>
    <rPh sb="6" eb="8">
      <t>ダイガク</t>
    </rPh>
    <rPh sb="9" eb="11">
      <t>ワタクシリツ</t>
    </rPh>
    <phoneticPr fontId="10"/>
  </si>
  <si>
    <t>※教員数には非常勤講師を含む。</t>
    <rPh sb="1" eb="3">
      <t>キョウイン</t>
    </rPh>
    <rPh sb="3" eb="4">
      <t>スウ</t>
    </rPh>
    <rPh sb="6" eb="9">
      <t>ヒジョウキン</t>
    </rPh>
    <rPh sb="9" eb="11">
      <t>コウシ</t>
    </rPh>
    <rPh sb="12" eb="13">
      <t>フク</t>
    </rPh>
    <phoneticPr fontId="10"/>
  </si>
  <si>
    <t>239.  高  等  学  校  教  職  員  数  ，  生  徒  数</t>
    <phoneticPr fontId="11"/>
  </si>
  <si>
    <t>年　次</t>
  </si>
  <si>
    <t>学校数</t>
  </si>
  <si>
    <t>教員数（本務者）</t>
  </si>
  <si>
    <t>職　員　数</t>
  </si>
  <si>
    <t>生　　　                    徒                    　　　数</t>
  </si>
  <si>
    <t>１　　年</t>
  </si>
  <si>
    <t>２　　年</t>
  </si>
  <si>
    <t>３　　年</t>
  </si>
  <si>
    <t>４　　年</t>
  </si>
  <si>
    <t>平成</t>
    <rPh sb="0" eb="2">
      <t>ヘイセイ</t>
    </rPh>
    <phoneticPr fontId="11"/>
  </si>
  <si>
    <t>　13　年</t>
  </si>
  <si>
    <t>※</t>
  </si>
  <si>
    <t>　14　年</t>
  </si>
  <si>
    <t>　15　年</t>
  </si>
  <si>
    <t>　16　年</t>
  </si>
  <si>
    <t>　17　年</t>
    <phoneticPr fontId="11"/>
  </si>
  <si>
    <t>県　　立</t>
  </si>
  <si>
    <t>全日制</t>
  </si>
  <si>
    <t>‐</t>
    <phoneticPr fontId="11"/>
  </si>
  <si>
    <t>定時制</t>
  </si>
  <si>
    <t>市　　立</t>
  </si>
  <si>
    <t>私　　立</t>
  </si>
  <si>
    <t>(通信制･県立)</t>
  </si>
  <si>
    <t>※生徒数の総数には専攻科を含む。</t>
  </si>
  <si>
    <t xml:space="preserve">  通信制は別掲である。</t>
    <rPh sb="4" eb="5">
      <t>セイ</t>
    </rPh>
    <phoneticPr fontId="11"/>
  </si>
  <si>
    <t xml:space="preserve">  定時制の学校数は併置校数である。</t>
  </si>
  <si>
    <t>資料　県統計調査課</t>
  </si>
  <si>
    <t>240.  中  学  校  教  職  員  数  ，  生  徒  数</t>
    <phoneticPr fontId="12"/>
  </si>
  <si>
    <t>学　校　数</t>
  </si>
  <si>
    <t>教　員　数</t>
  </si>
  <si>
    <t>学級数</t>
  </si>
  <si>
    <t>生　　　徒　　　数</t>
  </si>
  <si>
    <t>国立</t>
  </si>
  <si>
    <t>市立</t>
  </si>
  <si>
    <t>私立</t>
  </si>
  <si>
    <t>総　数</t>
  </si>
  <si>
    <t>１　年</t>
  </si>
  <si>
    <t>平成</t>
    <rPh sb="0" eb="2">
      <t>ヘイセイ</t>
    </rPh>
    <phoneticPr fontId="12"/>
  </si>
  <si>
    <t>　13　年</t>
    <phoneticPr fontId="12"/>
  </si>
  <si>
    <t>　14　年</t>
    <phoneticPr fontId="12"/>
  </si>
  <si>
    <t>　15　年</t>
    <phoneticPr fontId="12"/>
  </si>
  <si>
    <t>　16　年</t>
    <phoneticPr fontId="12"/>
  </si>
  <si>
    <t>　17　年</t>
    <phoneticPr fontId="12"/>
  </si>
  <si>
    <t>国　　立</t>
  </si>
  <si>
    <t>‐</t>
    <phoneticPr fontId="12"/>
  </si>
  <si>
    <t>241.  小  学  校  教  職  員  数  ，  児  童  数</t>
    <phoneticPr fontId="13"/>
  </si>
  <si>
    <t>各年５月1日現在</t>
  </si>
  <si>
    <t>児                    童                    数</t>
  </si>
  <si>
    <t>５　年</t>
  </si>
  <si>
    <t>６　　年</t>
  </si>
  <si>
    <t>７5条の学級</t>
  </si>
  <si>
    <t>児 童 数</t>
  </si>
  <si>
    <t>(再掲)</t>
  </si>
  <si>
    <t>　16　年</t>
    <phoneticPr fontId="13"/>
  </si>
  <si>
    <t>　17　年</t>
    <phoneticPr fontId="13"/>
  </si>
  <si>
    <t>‐</t>
    <phoneticPr fontId="13"/>
  </si>
  <si>
    <t>242.  幼  稚  園  教  職  員  数  ，  幼  児  数</t>
    <phoneticPr fontId="11"/>
  </si>
  <si>
    <t>施　設　数</t>
  </si>
  <si>
    <t>幼　　児　　数</t>
  </si>
  <si>
    <t>総 計</t>
  </si>
  <si>
    <t>国 立</t>
  </si>
  <si>
    <t>市 立</t>
  </si>
  <si>
    <t>私 立</t>
  </si>
  <si>
    <t>３　歳　児</t>
  </si>
  <si>
    <t>４　歳　児</t>
  </si>
  <si>
    <t>５　歳　児</t>
  </si>
  <si>
    <t>　16　年</t>
    <phoneticPr fontId="11"/>
  </si>
  <si>
    <t>243. 盲 ・ ろ う ・ 養 護 学 校 教 員 数 ， 幼 児 ・ 児 童 ・ 生 徒 数</t>
    <phoneticPr fontId="11"/>
  </si>
  <si>
    <t>盲　　学　　校</t>
  </si>
  <si>
    <t>ろ　　う　　学　　校</t>
  </si>
  <si>
    <t>養　　護　　学　　校</t>
  </si>
  <si>
    <t>幼児・児童・生徒数</t>
  </si>
  <si>
    <t>幼稚部</t>
  </si>
  <si>
    <t>小学部</t>
  </si>
  <si>
    <t>中学部</t>
  </si>
  <si>
    <t>高等部</t>
  </si>
  <si>
    <t>　15  年</t>
    <phoneticPr fontId="11"/>
  </si>
  <si>
    <t>-</t>
    <phoneticPr fontId="11"/>
  </si>
  <si>
    <t>244. 専 修 学 校 教 職 員 数 ， 生 徒 数</t>
    <phoneticPr fontId="11"/>
  </si>
  <si>
    <t xml:space="preserve">学 校 数 </t>
  </si>
  <si>
    <t>教 員 数</t>
  </si>
  <si>
    <t>職 員 数</t>
  </si>
  <si>
    <t>生　　徒　　数</t>
  </si>
  <si>
    <t>県　　立</t>
    <rPh sb="0" eb="1">
      <t>ケン</t>
    </rPh>
    <phoneticPr fontId="14"/>
  </si>
  <si>
    <t>245. 各 種 学 校 教 職 員 数 ， 生 徒 数</t>
    <rPh sb="5" eb="8">
      <t>カクシュ</t>
    </rPh>
    <phoneticPr fontId="5"/>
  </si>
  <si>
    <t>平成</t>
  </si>
  <si>
    <t>　16　年</t>
    <phoneticPr fontId="5"/>
  </si>
  <si>
    <t>　17　年</t>
    <phoneticPr fontId="5"/>
  </si>
  <si>
    <t>‐</t>
    <phoneticPr fontId="5"/>
  </si>
  <si>
    <t>県　　立</t>
    <rPh sb="0" eb="1">
      <t>ケン</t>
    </rPh>
    <phoneticPr fontId="5"/>
  </si>
  <si>
    <t>246. 中 学 ・ 高 校 生 の 卒 業 後 の 状 況</t>
    <phoneticPr fontId="13"/>
  </si>
  <si>
    <t>卒業年次</t>
  </si>
  <si>
    <t>卒業者数</t>
  </si>
  <si>
    <t>A.進学者数</t>
  </si>
  <si>
    <t>B.教育訓練</t>
  </si>
  <si>
    <t>C.就職者数</t>
  </si>
  <si>
    <t>D.一時的な仕</t>
    <rPh sb="2" eb="5">
      <t>イチジテキ</t>
    </rPh>
    <rPh sb="6" eb="7">
      <t>ツカ</t>
    </rPh>
    <phoneticPr fontId="13"/>
  </si>
  <si>
    <t>A,Bのうち就</t>
  </si>
  <si>
    <t>E.左記以外の者</t>
    <phoneticPr fontId="13"/>
  </si>
  <si>
    <t>F.その他</t>
    <phoneticPr fontId="13"/>
  </si>
  <si>
    <t>(含･就職進学者)</t>
  </si>
  <si>
    <t>(機関等入学者)</t>
  </si>
  <si>
    <t>(A･Bを除く)</t>
  </si>
  <si>
    <t>事に就いた者</t>
    <rPh sb="0" eb="1">
      <t>コト</t>
    </rPh>
    <rPh sb="2" eb="3">
      <t>ツ</t>
    </rPh>
    <rPh sb="5" eb="6">
      <t>モノ</t>
    </rPh>
    <phoneticPr fontId="13"/>
  </si>
  <si>
    <t>職している者</t>
  </si>
  <si>
    <t>(死亡･不詳)</t>
  </si>
  <si>
    <t>中　　学　　校</t>
  </si>
  <si>
    <t>-</t>
    <phoneticPr fontId="13"/>
  </si>
  <si>
    <t>高　等　学　校　　（通信制除く）</t>
  </si>
  <si>
    <t>※Ｂの教育訓練は、専修学校(高等課程・一般過程)と、公共職業能力開発施設等の入学者</t>
  </si>
  <si>
    <t>※16年度調査から一時的な仕事に就いた者の項目が追加された（高等学校のみ）</t>
    <rPh sb="3" eb="5">
      <t>ネンド</t>
    </rPh>
    <rPh sb="5" eb="7">
      <t>チョウサ</t>
    </rPh>
    <rPh sb="9" eb="12">
      <t>イチジテキ</t>
    </rPh>
    <rPh sb="13" eb="15">
      <t>シゴト</t>
    </rPh>
    <rPh sb="16" eb="17">
      <t>ツ</t>
    </rPh>
    <rPh sb="19" eb="20">
      <t>モノ</t>
    </rPh>
    <rPh sb="21" eb="23">
      <t>コウモク</t>
    </rPh>
    <rPh sb="24" eb="26">
      <t>ツイカ</t>
    </rPh>
    <rPh sb="30" eb="32">
      <t>コウトウ</t>
    </rPh>
    <rPh sb="32" eb="34">
      <t>ガッコウ</t>
    </rPh>
    <phoneticPr fontId="13"/>
  </si>
  <si>
    <t>247. 中 学 卒 業 生 の 産 業 別 就 職 状 況</t>
    <phoneticPr fontId="11"/>
  </si>
  <si>
    <t>第１次産業</t>
  </si>
  <si>
    <t>第２次産業</t>
  </si>
  <si>
    <t>第３次産業</t>
  </si>
  <si>
    <t>不詳･その他</t>
  </si>
  <si>
    <t>県　　内</t>
  </si>
  <si>
    <t>県　　外</t>
  </si>
  <si>
    <t>248. 高 校 卒 業 生 の 産 業 別 就 職 状 況</t>
    <phoneticPr fontId="14"/>
  </si>
  <si>
    <t>年は卒業年次</t>
  </si>
  <si>
    <t>産 業 大 分 類 別</t>
  </si>
  <si>
    <t>14　　年</t>
  </si>
  <si>
    <t>15　　年</t>
  </si>
  <si>
    <t>16　　年</t>
  </si>
  <si>
    <t>17　　年</t>
    <phoneticPr fontId="14"/>
  </si>
  <si>
    <t>総　　　数</t>
  </si>
  <si>
    <t>Ａ</t>
  </si>
  <si>
    <t>農　　　業</t>
  </si>
  <si>
    <t>Ｂ</t>
  </si>
  <si>
    <t>林　　　業</t>
  </si>
  <si>
    <t>-</t>
    <phoneticPr fontId="14"/>
  </si>
  <si>
    <t>Ｃ</t>
  </si>
  <si>
    <t>漁　　　業</t>
  </si>
  <si>
    <t>Ｄ</t>
  </si>
  <si>
    <t>鉱　　　業</t>
  </si>
  <si>
    <t>Ｅ</t>
  </si>
  <si>
    <t>建　設　業</t>
  </si>
  <si>
    <t>Ｆ</t>
  </si>
  <si>
    <t>製　造　業</t>
  </si>
  <si>
    <t>Ｇ</t>
  </si>
  <si>
    <t>電気･ガス･水道</t>
  </si>
  <si>
    <t>電気･ガス･熱供給・水道業</t>
    <rPh sb="6" eb="7">
      <t>ネツ</t>
    </rPh>
    <rPh sb="7" eb="9">
      <t>キョウキュウ</t>
    </rPh>
    <rPh sb="10" eb="13">
      <t>スイドウギョウ</t>
    </rPh>
    <phoneticPr fontId="14"/>
  </si>
  <si>
    <t>Ｈ</t>
  </si>
  <si>
    <t>運輸通信業</t>
  </si>
  <si>
    <t>情報通信業</t>
    <rPh sb="0" eb="2">
      <t>ジョウホウ</t>
    </rPh>
    <rPh sb="2" eb="4">
      <t>ツウシン</t>
    </rPh>
    <rPh sb="4" eb="5">
      <t>ギョウ</t>
    </rPh>
    <phoneticPr fontId="14"/>
  </si>
  <si>
    <t>Ｉ</t>
  </si>
  <si>
    <t>卸売･小売･飲食</t>
  </si>
  <si>
    <t>運輸業</t>
    <rPh sb="0" eb="2">
      <t>ウンユ</t>
    </rPh>
    <rPh sb="2" eb="3">
      <t>ギョウ</t>
    </rPh>
    <phoneticPr fontId="14"/>
  </si>
  <si>
    <t>Ｊ</t>
  </si>
  <si>
    <t>金融･保険業</t>
  </si>
  <si>
    <t>卸売･小売</t>
    <phoneticPr fontId="14"/>
  </si>
  <si>
    <t>Ｋ</t>
  </si>
  <si>
    <t>不動産業</t>
  </si>
  <si>
    <t>Ｌ</t>
  </si>
  <si>
    <t>サービス業</t>
  </si>
  <si>
    <t>Ｍ</t>
  </si>
  <si>
    <t>公　　　務</t>
  </si>
  <si>
    <t>飲食店、宿泊業</t>
    <rPh sb="0" eb="2">
      <t>インショク</t>
    </rPh>
    <rPh sb="2" eb="3">
      <t>テン</t>
    </rPh>
    <rPh sb="4" eb="6">
      <t>シュクハク</t>
    </rPh>
    <rPh sb="6" eb="7">
      <t>ギョウ</t>
    </rPh>
    <phoneticPr fontId="14"/>
  </si>
  <si>
    <t>そ　の　他</t>
  </si>
  <si>
    <t>Ｎ</t>
    <phoneticPr fontId="14"/>
  </si>
  <si>
    <t>医療・福祉</t>
    <rPh sb="0" eb="2">
      <t>イリョウ</t>
    </rPh>
    <rPh sb="3" eb="5">
      <t>フクシ</t>
    </rPh>
    <phoneticPr fontId="14"/>
  </si>
  <si>
    <t>Ｏ</t>
    <phoneticPr fontId="1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</si>
  <si>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</si>
  <si>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Ｐ</t>
    <phoneticPr fontId="14"/>
  </si>
  <si>
    <t>複合サービス事業</t>
    <rPh sb="0" eb="2">
      <t>フクゴウ</t>
    </rPh>
    <rPh sb="2" eb="6">
      <t>サービスギョウ</t>
    </rPh>
    <rPh sb="6" eb="8">
      <t>ジギョウ</t>
    </rPh>
    <phoneticPr fontId="14"/>
  </si>
  <si>
    <t>Ｑ</t>
    <phoneticPr fontId="14"/>
  </si>
  <si>
    <t>サービス業（他に分類されないもの）</t>
    <rPh sb="4" eb="5">
      <t>ギョウ</t>
    </rPh>
    <rPh sb="6" eb="7">
      <t>タ</t>
    </rPh>
    <rPh sb="8" eb="10">
      <t>ブンルイ</t>
    </rPh>
    <phoneticPr fontId="14"/>
  </si>
  <si>
    <t>Ｒ</t>
    <phoneticPr fontId="14"/>
  </si>
  <si>
    <t>公務（他に分類されないもの）</t>
    <rPh sb="0" eb="2">
      <t>コウム</t>
    </rPh>
    <rPh sb="3" eb="4">
      <t>タ</t>
    </rPh>
    <rPh sb="5" eb="7">
      <t>ブンルイ</t>
    </rPh>
    <phoneticPr fontId="14"/>
  </si>
  <si>
    <t>その他</t>
    <rPh sb="0" eb="3">
      <t>ソノタ</t>
    </rPh>
    <phoneticPr fontId="14"/>
  </si>
  <si>
    <t>※日本標準産業分類の改訂(H14.3)に伴い「産業分類」の区分が変更された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</si>
</sst>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##\ ###\ ###\ ##0"/>
    <numFmt numFmtId="177" formatCode="#,##0_ "/>
    <numFmt numFmtId="178" formatCode="#,###;\-#,###;&quot;-&quot;"/>
    <numFmt numFmtId="179" formatCode="#,##0_);[Red]\(#,##0\)"/>
    <numFmt numFmtId="180" formatCode="#\ ##0\ "/>
    <numFmt numFmtId="181" formatCode="##\ ##0\ "/>
  </numFmts>
  <fonts count="15" x14ac:knownFonts="1">
    <font>
      <sz val="11"/>
      <name val="ＭＳ Ｐゴシック"/>
      <charset val="128"/>
    </font>
    <font>
      <b/>
      <sz val="14"/>
      <name val="ＭＳ Ｐ明朝"/>
      <family val="1"/>
      <charset val="128"/>
    </font>
    <font>
      <sz val="6"/>
      <name val="ＭＳ Ｐゴシック"/>
      <charset val="128"/>
    </font>
    <font>
      <sz val="10"/>
      <name val="ＭＳ Ｐ明朝"/>
      <family val="1"/>
      <charset val="128"/>
    </font>
    <font>
      <b/>
      <sz val="24"/>
      <name val="ＭＳ 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24"/>
      <name val="ＭＳ Ｐ明朝"/>
      <family val="1"/>
      <charset val="128"/>
    </font>
    <font>
      <sz val="6"/>
      <name val="ＭＳ 明朝"/>
      <family val="1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49" fontId="3" fillId="0" borderId="0" xfId="0" applyNumberFormat="1" applyFont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0" fontId="3" fillId="0" borderId="0" xfId="0" applyFont="1" applyAlignment="1">
      <alignment horizontal="distributed" justifyLastLine="1"/>
    </xf>
    <xf numFmtId="176" fontId="6" fillId="0" borderId="0" xfId="0" applyNumberFormat="1" applyFont="1" applyAlignment="1">
      <alignment horizontal="right"/>
    </xf>
    <xf numFmtId="176" fontId="6" fillId="0" borderId="0" xfId="0" applyNumberFormat="1" applyFont="1" applyAlignment="1">
      <alignment horizontal="right" shrinkToFit="1"/>
    </xf>
    <xf numFmtId="177" fontId="3" fillId="0" borderId="0" xfId="0" applyNumberFormat="1" applyFont="1"/>
    <xf numFmtId="49" fontId="7" fillId="0" borderId="0" xfId="0" applyNumberFormat="1" applyFont="1"/>
    <xf numFmtId="0" fontId="8" fillId="0" borderId="0" xfId="0" applyFont="1" applyAlignment="1">
      <alignment horizontal="distributed" justifyLastLine="1"/>
    </xf>
    <xf numFmtId="0" fontId="7" fillId="0" borderId="0" xfId="0" applyFont="1" applyAlignment="1">
      <alignment horizontal="center"/>
    </xf>
    <xf numFmtId="176" fontId="7" fillId="0" borderId="18" xfId="0" applyNumberFormat="1" applyFont="1" applyBorder="1" applyAlignment="1">
      <alignment horizontal="right" shrinkToFit="1"/>
    </xf>
    <xf numFmtId="176" fontId="7" fillId="0" borderId="0" xfId="0" applyNumberFormat="1" applyFont="1" applyAlignment="1">
      <alignment horizontal="right" shrinkToFit="1"/>
    </xf>
    <xf numFmtId="0" fontId="7" fillId="0" borderId="0" xfId="0" applyFont="1"/>
    <xf numFmtId="177" fontId="7" fillId="0" borderId="0" xfId="0" applyNumberFormat="1" applyFont="1"/>
    <xf numFmtId="176" fontId="6" fillId="0" borderId="18" xfId="0" applyNumberFormat="1" applyFont="1" applyBorder="1" applyAlignment="1">
      <alignment horizontal="right"/>
    </xf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3" fillId="0" borderId="0" xfId="0" applyFont="1" applyAlignment="1">
      <alignment horizontal="right"/>
    </xf>
    <xf numFmtId="178" fontId="3" fillId="0" borderId="0" xfId="0" applyNumberFormat="1" applyFont="1"/>
    <xf numFmtId="49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distributed"/>
    </xf>
    <xf numFmtId="0" fontId="0" fillId="0" borderId="13" xfId="0" applyBorder="1" applyAlignment="1">
      <alignment horizontal="distributed"/>
    </xf>
    <xf numFmtId="0" fontId="3" fillId="0" borderId="9" xfId="0" applyFont="1" applyBorder="1" applyAlignment="1">
      <alignment horizontal="right"/>
    </xf>
    <xf numFmtId="0" fontId="3" fillId="0" borderId="13" xfId="0" applyFont="1" applyBorder="1" applyAlignment="1">
      <alignment shrinkToFit="1"/>
    </xf>
    <xf numFmtId="0" fontId="0" fillId="0" borderId="13" xfId="0" applyBorder="1" applyAlignment="1">
      <alignment shrinkToFit="1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/>
    <xf numFmtId="0" fontId="3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49" fontId="3" fillId="0" borderId="16" xfId="0" applyNumberFormat="1" applyFont="1" applyBorder="1"/>
    <xf numFmtId="0" fontId="3" fillId="0" borderId="16" xfId="0" applyFont="1" applyBorder="1"/>
    <xf numFmtId="0" fontId="3" fillId="0" borderId="17" xfId="0" applyFont="1" applyBorder="1"/>
    <xf numFmtId="176" fontId="6" fillId="0" borderId="15" xfId="0" applyNumberFormat="1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3" fillId="0" borderId="9" xfId="0" applyFont="1" applyBorder="1"/>
    <xf numFmtId="179" fontId="3" fillId="0" borderId="18" xfId="0" applyNumberFormat="1" applyFont="1" applyBorder="1" applyAlignment="1">
      <alignment horizontal="righ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77" fontId="3" fillId="0" borderId="0" xfId="0" applyNumberFormat="1" applyFont="1" applyAlignment="1">
      <alignment horizontal="right"/>
    </xf>
    <xf numFmtId="179" fontId="3" fillId="0" borderId="0" xfId="0" applyNumberFormat="1" applyFont="1"/>
    <xf numFmtId="0" fontId="7" fillId="0" borderId="9" xfId="0" applyFont="1" applyBorder="1"/>
    <xf numFmtId="179" fontId="7" fillId="0" borderId="18" xfId="0" applyNumberFormat="1" applyFont="1" applyBorder="1" applyAlignment="1">
      <alignment horizontal="right"/>
    </xf>
    <xf numFmtId="179" fontId="7" fillId="0" borderId="0" xfId="0" applyNumberFormat="1" applyFont="1" applyAlignment="1">
      <alignment horizontal="right"/>
    </xf>
    <xf numFmtId="180" fontId="8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179" fontId="7" fillId="0" borderId="0" xfId="0" applyNumberFormat="1" applyFont="1"/>
    <xf numFmtId="0" fontId="3" fillId="0" borderId="21" xfId="0" applyFont="1" applyBorder="1"/>
    <xf numFmtId="0" fontId="3" fillId="0" borderId="22" xfId="0" applyFont="1" applyBorder="1" applyAlignment="1">
      <alignment horizontal="right"/>
    </xf>
    <xf numFmtId="179" fontId="3" fillId="0" borderId="23" xfId="0" applyNumberFormat="1" applyFont="1" applyBorder="1" applyAlignment="1">
      <alignment horizontal="right"/>
    </xf>
    <xf numFmtId="179" fontId="3" fillId="0" borderId="21" xfId="0" applyNumberFormat="1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177" fontId="3" fillId="0" borderId="0" xfId="0" applyNumberFormat="1" applyFont="1" applyAlignment="1">
      <alignment horizontal="distributed"/>
    </xf>
    <xf numFmtId="177" fontId="3" fillId="0" borderId="13" xfId="0" applyNumberFormat="1" applyFont="1" applyBorder="1"/>
    <xf numFmtId="177" fontId="3" fillId="0" borderId="9" xfId="0" applyNumberFormat="1" applyFont="1" applyBorder="1" applyAlignment="1">
      <alignment horizontal="center"/>
    </xf>
    <xf numFmtId="181" fontId="3" fillId="0" borderId="0" xfId="0" applyNumberFormat="1" applyFont="1" applyAlignment="1">
      <alignment horizontal="right"/>
    </xf>
    <xf numFmtId="181" fontId="3" fillId="0" borderId="0" xfId="0" applyNumberFormat="1" applyFont="1" applyAlignment="1">
      <alignment horizontal="right" vertical="center"/>
    </xf>
    <xf numFmtId="177" fontId="7" fillId="0" borderId="9" xfId="0" applyNumberFormat="1" applyFont="1" applyBorder="1" applyAlignment="1">
      <alignment horizontal="center"/>
    </xf>
    <xf numFmtId="177" fontId="3" fillId="0" borderId="9" xfId="0" applyNumberFormat="1" applyFont="1" applyBorder="1" applyAlignment="1">
      <alignment horizontal="distributed"/>
    </xf>
    <xf numFmtId="0" fontId="3" fillId="0" borderId="9" xfId="0" applyFont="1" applyBorder="1" applyAlignment="1">
      <alignment horizontal="distributed"/>
    </xf>
    <xf numFmtId="177" fontId="3" fillId="0" borderId="0" xfId="0" applyNumberFormat="1" applyFont="1" applyAlignment="1">
      <alignment horizontal="distributed"/>
    </xf>
    <xf numFmtId="0" fontId="3" fillId="0" borderId="21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176" fontId="3" fillId="0" borderId="23" xfId="0" applyNumberFormat="1" applyFont="1" applyBorder="1" applyAlignment="1">
      <alignment horizontal="left"/>
    </xf>
    <xf numFmtId="176" fontId="3" fillId="0" borderId="21" xfId="0" applyNumberFormat="1" applyFont="1" applyBorder="1" applyAlignment="1">
      <alignment horizontal="left"/>
    </xf>
    <xf numFmtId="176" fontId="3" fillId="0" borderId="21" xfId="0" applyNumberFormat="1" applyFont="1" applyBorder="1"/>
    <xf numFmtId="177" fontId="3" fillId="0" borderId="0" xfId="0" applyNumberFormat="1" applyFont="1" applyAlignment="1">
      <alignment horizontal="left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8" fillId="0" borderId="0" xfId="0" applyFont="1"/>
    <xf numFmtId="0" fontId="8" fillId="0" borderId="9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181" fontId="7" fillId="0" borderId="0" xfId="0" applyNumberFormat="1" applyFont="1" applyAlignment="1">
      <alignment horizontal="right"/>
    </xf>
    <xf numFmtId="177" fontId="3" fillId="0" borderId="23" xfId="0" applyNumberFormat="1" applyFont="1" applyBorder="1" applyAlignment="1">
      <alignment horizontal="left"/>
    </xf>
    <xf numFmtId="177" fontId="3" fillId="0" borderId="21" xfId="0" applyNumberFormat="1" applyFont="1" applyBorder="1" applyAlignment="1">
      <alignment horizontal="left"/>
    </xf>
    <xf numFmtId="179" fontId="3" fillId="0" borderId="19" xfId="0" applyNumberFormat="1" applyFont="1" applyBorder="1" applyAlignment="1">
      <alignment horizontal="left"/>
    </xf>
    <xf numFmtId="179" fontId="3" fillId="0" borderId="20" xfId="0" applyNumberFormat="1" applyFont="1" applyBorder="1" applyAlignment="1">
      <alignment horizontal="left"/>
    </xf>
    <xf numFmtId="179" fontId="3" fillId="0" borderId="20" xfId="0" applyNumberFormat="1" applyFont="1" applyBorder="1"/>
    <xf numFmtId="181" fontId="3" fillId="0" borderId="0" xfId="0" applyNumberFormat="1" applyFont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176" fontId="3" fillId="0" borderId="15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left"/>
    </xf>
    <xf numFmtId="176" fontId="3" fillId="0" borderId="16" xfId="0" applyNumberFormat="1" applyFont="1" applyBorder="1"/>
    <xf numFmtId="179" fontId="3" fillId="0" borderId="0" xfId="0" applyNumberFormat="1" applyFont="1" applyAlignment="1">
      <alignment horizontal="left"/>
    </xf>
    <xf numFmtId="177" fontId="3" fillId="0" borderId="16" xfId="0" applyNumberFormat="1" applyFont="1" applyBorder="1" applyAlignment="1">
      <alignment horizontal="left"/>
    </xf>
    <xf numFmtId="0" fontId="3" fillId="0" borderId="13" xfId="0" applyFont="1" applyBorder="1"/>
    <xf numFmtId="0" fontId="8" fillId="0" borderId="13" xfId="0" applyFont="1" applyBorder="1"/>
    <xf numFmtId="180" fontId="7" fillId="0" borderId="0" xfId="0" applyNumberFormat="1" applyFont="1" applyAlignment="1">
      <alignment horizontal="right"/>
    </xf>
    <xf numFmtId="179" fontId="3" fillId="0" borderId="21" xfId="0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181" fontId="3" fillId="0" borderId="18" xfId="0" applyNumberFormat="1" applyFont="1" applyBorder="1" applyAlignment="1">
      <alignment horizontal="right"/>
    </xf>
    <xf numFmtId="181" fontId="7" fillId="0" borderId="18" xfId="0" applyNumberFormat="1" applyFont="1" applyBorder="1" applyAlignment="1">
      <alignment horizontal="right"/>
    </xf>
    <xf numFmtId="177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179" fontId="8" fillId="0" borderId="18" xfId="0" applyNumberFormat="1" applyFont="1" applyBorder="1" applyAlignment="1">
      <alignment horizontal="center"/>
    </xf>
    <xf numFmtId="179" fontId="8" fillId="0" borderId="0" xfId="0" applyNumberFormat="1" applyFont="1" applyAlignment="1">
      <alignment horizontal="center"/>
    </xf>
    <xf numFmtId="177" fontId="3" fillId="0" borderId="15" xfId="0" applyNumberFormat="1" applyFont="1" applyBorder="1" applyAlignment="1">
      <alignment horizontal="left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/>
    <xf numFmtId="0" fontId="3" fillId="0" borderId="24" xfId="0" applyFont="1" applyBorder="1"/>
    <xf numFmtId="179" fontId="3" fillId="0" borderId="19" xfId="0" applyNumberFormat="1" applyFont="1" applyBorder="1" applyAlignment="1">
      <alignment horizontal="right"/>
    </xf>
    <xf numFmtId="179" fontId="3" fillId="0" borderId="20" xfId="0" applyNumberFormat="1" applyFont="1" applyBorder="1" applyAlignment="1">
      <alignment horizontal="right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9" xfId="0" applyFont="1" applyBorder="1" applyAlignment="1">
      <alignment horizontal="left"/>
    </xf>
    <xf numFmtId="179" fontId="3" fillId="0" borderId="30" xfId="0" applyNumberFormat="1" applyFont="1" applyBorder="1" applyAlignment="1">
      <alignment horizontal="right"/>
    </xf>
    <xf numFmtId="179" fontId="3" fillId="0" borderId="29" xfId="0" applyNumberFormat="1" applyFont="1" applyBorder="1" applyAlignment="1">
      <alignment horizontal="right"/>
    </xf>
    <xf numFmtId="0" fontId="7" fillId="0" borderId="0" xfId="0" applyFont="1" applyAlignment="1">
      <alignment horizontal="distributed"/>
    </xf>
    <xf numFmtId="0" fontId="7" fillId="0" borderId="31" xfId="0" applyFont="1" applyBorder="1" applyAlignment="1">
      <alignment horizontal="distributed"/>
    </xf>
    <xf numFmtId="179" fontId="3" fillId="0" borderId="31" xfId="0" applyNumberFormat="1" applyFont="1" applyBorder="1" applyAlignment="1">
      <alignment horizontal="right"/>
    </xf>
    <xf numFmtId="0" fontId="3" fillId="0" borderId="31" xfId="0" applyFont="1" applyBorder="1" applyAlignment="1">
      <alignment horizontal="left"/>
    </xf>
    <xf numFmtId="179" fontId="6" fillId="0" borderId="0" xfId="0" applyNumberFormat="1" applyFont="1" applyAlignment="1">
      <alignment horizontal="right"/>
    </xf>
    <xf numFmtId="0" fontId="3" fillId="0" borderId="31" xfId="0" applyFont="1" applyBorder="1" applyAlignment="1">
      <alignment horizontal="distributed"/>
    </xf>
    <xf numFmtId="41" fontId="3" fillId="0" borderId="0" xfId="0" applyNumberFormat="1" applyFont="1" applyAlignment="1">
      <alignment horizontal="right"/>
    </xf>
    <xf numFmtId="0" fontId="3" fillId="0" borderId="0" xfId="0" applyFont="1" applyAlignment="1">
      <alignment horizontal="distributed" shrinkToFit="1"/>
    </xf>
    <xf numFmtId="0" fontId="3" fillId="0" borderId="31" xfId="0" applyFont="1" applyBorder="1" applyAlignment="1">
      <alignment horizontal="distributed" shrinkToFit="1"/>
    </xf>
    <xf numFmtId="0" fontId="3" fillId="0" borderId="0" xfId="0" applyFont="1" applyAlignment="1">
      <alignment shrinkToFit="1"/>
    </xf>
    <xf numFmtId="179" fontId="3" fillId="0" borderId="0" xfId="0" applyNumberFormat="1" applyFont="1" applyAlignment="1">
      <alignment horizontal="distributed"/>
    </xf>
    <xf numFmtId="0" fontId="3" fillId="0" borderId="30" xfId="0" applyFont="1" applyBorder="1"/>
    <xf numFmtId="179" fontId="3" fillId="0" borderId="0" xfId="0" applyNumberFormat="1" applyFont="1" applyAlignment="1">
      <alignment horizontal="center"/>
    </xf>
    <xf numFmtId="0" fontId="3" fillId="0" borderId="31" xfId="0" applyFont="1" applyBorder="1"/>
    <xf numFmtId="0" fontId="3" fillId="0" borderId="0" xfId="0" applyFont="1" applyAlignment="1">
      <alignment horizontal="distributed" wrapText="1"/>
    </xf>
    <xf numFmtId="0" fontId="3" fillId="0" borderId="32" xfId="0" applyFont="1" applyBorder="1"/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6E071-95B6-4F85-8767-5D2A22323354}">
  <sheetPr>
    <pageSetUpPr fitToPage="1"/>
  </sheetPr>
  <dimension ref="A1:BF247"/>
  <sheetViews>
    <sheetView tabSelected="1" zoomScaleNormal="100" workbookViewId="0">
      <selection sqref="A1:AK1"/>
    </sheetView>
  </sheetViews>
  <sheetFormatPr defaultColWidth="8.6328125" defaultRowHeight="15" customHeight="1" x14ac:dyDescent="0.2"/>
  <cols>
    <col min="1" max="1" width="2" style="2" customWidth="1"/>
    <col min="2" max="3" width="3.90625" style="2" customWidth="1"/>
    <col min="4" max="4" width="15.26953125" style="2" customWidth="1"/>
    <col min="5" max="5" width="2.08984375" style="2" customWidth="1"/>
    <col min="6" max="6" width="6.7265625" style="2" customWidth="1"/>
    <col min="7" max="7" width="5.90625" style="2" customWidth="1"/>
    <col min="8" max="8" width="5.453125" style="2" customWidth="1"/>
    <col min="9" max="9" width="5.36328125" style="2" customWidth="1"/>
    <col min="10" max="10" width="4.90625" style="2" customWidth="1"/>
    <col min="11" max="12" width="6.08984375" style="2" customWidth="1"/>
    <col min="13" max="25" width="5.90625" style="2" customWidth="1"/>
    <col min="26" max="26" width="5.36328125" style="2" customWidth="1"/>
    <col min="27" max="29" width="4.7265625" style="2" customWidth="1"/>
    <col min="30" max="31" width="5.36328125" style="2" customWidth="1"/>
    <col min="32" max="34" width="5.90625" style="2" customWidth="1"/>
    <col min="35" max="37" width="5.36328125" style="2" customWidth="1"/>
    <col min="38" max="256" width="8.6328125" style="2"/>
    <col min="257" max="257" width="2" style="2" customWidth="1"/>
    <col min="258" max="259" width="3.90625" style="2" customWidth="1"/>
    <col min="260" max="260" width="15.26953125" style="2" customWidth="1"/>
    <col min="261" max="261" width="2.08984375" style="2" customWidth="1"/>
    <col min="262" max="262" width="6.7265625" style="2" customWidth="1"/>
    <col min="263" max="263" width="5.90625" style="2" customWidth="1"/>
    <col min="264" max="264" width="5.453125" style="2" customWidth="1"/>
    <col min="265" max="265" width="5.36328125" style="2" customWidth="1"/>
    <col min="266" max="266" width="4.90625" style="2" customWidth="1"/>
    <col min="267" max="268" width="6.08984375" style="2" customWidth="1"/>
    <col min="269" max="281" width="5.90625" style="2" customWidth="1"/>
    <col min="282" max="282" width="5.36328125" style="2" customWidth="1"/>
    <col min="283" max="285" width="4.7265625" style="2" customWidth="1"/>
    <col min="286" max="287" width="5.36328125" style="2" customWidth="1"/>
    <col min="288" max="290" width="5.90625" style="2" customWidth="1"/>
    <col min="291" max="293" width="5.36328125" style="2" customWidth="1"/>
    <col min="294" max="512" width="8.6328125" style="2"/>
    <col min="513" max="513" width="2" style="2" customWidth="1"/>
    <col min="514" max="515" width="3.90625" style="2" customWidth="1"/>
    <col min="516" max="516" width="15.26953125" style="2" customWidth="1"/>
    <col min="517" max="517" width="2.08984375" style="2" customWidth="1"/>
    <col min="518" max="518" width="6.7265625" style="2" customWidth="1"/>
    <col min="519" max="519" width="5.90625" style="2" customWidth="1"/>
    <col min="520" max="520" width="5.453125" style="2" customWidth="1"/>
    <col min="521" max="521" width="5.36328125" style="2" customWidth="1"/>
    <col min="522" max="522" width="4.90625" style="2" customWidth="1"/>
    <col min="523" max="524" width="6.08984375" style="2" customWidth="1"/>
    <col min="525" max="537" width="5.90625" style="2" customWidth="1"/>
    <col min="538" max="538" width="5.36328125" style="2" customWidth="1"/>
    <col min="539" max="541" width="4.7265625" style="2" customWidth="1"/>
    <col min="542" max="543" width="5.36328125" style="2" customWidth="1"/>
    <col min="544" max="546" width="5.90625" style="2" customWidth="1"/>
    <col min="547" max="549" width="5.36328125" style="2" customWidth="1"/>
    <col min="550" max="768" width="8.6328125" style="2"/>
    <col min="769" max="769" width="2" style="2" customWidth="1"/>
    <col min="770" max="771" width="3.90625" style="2" customWidth="1"/>
    <col min="772" max="772" width="15.26953125" style="2" customWidth="1"/>
    <col min="773" max="773" width="2.08984375" style="2" customWidth="1"/>
    <col min="774" max="774" width="6.7265625" style="2" customWidth="1"/>
    <col min="775" max="775" width="5.90625" style="2" customWidth="1"/>
    <col min="776" max="776" width="5.453125" style="2" customWidth="1"/>
    <col min="777" max="777" width="5.36328125" style="2" customWidth="1"/>
    <col min="778" max="778" width="4.90625" style="2" customWidth="1"/>
    <col min="779" max="780" width="6.08984375" style="2" customWidth="1"/>
    <col min="781" max="793" width="5.90625" style="2" customWidth="1"/>
    <col min="794" max="794" width="5.36328125" style="2" customWidth="1"/>
    <col min="795" max="797" width="4.7265625" style="2" customWidth="1"/>
    <col min="798" max="799" width="5.36328125" style="2" customWidth="1"/>
    <col min="800" max="802" width="5.90625" style="2" customWidth="1"/>
    <col min="803" max="805" width="5.36328125" style="2" customWidth="1"/>
    <col min="806" max="1024" width="8.6328125" style="2"/>
    <col min="1025" max="1025" width="2" style="2" customWidth="1"/>
    <col min="1026" max="1027" width="3.90625" style="2" customWidth="1"/>
    <col min="1028" max="1028" width="15.26953125" style="2" customWidth="1"/>
    <col min="1029" max="1029" width="2.08984375" style="2" customWidth="1"/>
    <col min="1030" max="1030" width="6.7265625" style="2" customWidth="1"/>
    <col min="1031" max="1031" width="5.90625" style="2" customWidth="1"/>
    <col min="1032" max="1032" width="5.453125" style="2" customWidth="1"/>
    <col min="1033" max="1033" width="5.36328125" style="2" customWidth="1"/>
    <col min="1034" max="1034" width="4.90625" style="2" customWidth="1"/>
    <col min="1035" max="1036" width="6.08984375" style="2" customWidth="1"/>
    <col min="1037" max="1049" width="5.90625" style="2" customWidth="1"/>
    <col min="1050" max="1050" width="5.36328125" style="2" customWidth="1"/>
    <col min="1051" max="1053" width="4.7265625" style="2" customWidth="1"/>
    <col min="1054" max="1055" width="5.36328125" style="2" customWidth="1"/>
    <col min="1056" max="1058" width="5.90625" style="2" customWidth="1"/>
    <col min="1059" max="1061" width="5.36328125" style="2" customWidth="1"/>
    <col min="1062" max="1280" width="8.6328125" style="2"/>
    <col min="1281" max="1281" width="2" style="2" customWidth="1"/>
    <col min="1282" max="1283" width="3.90625" style="2" customWidth="1"/>
    <col min="1284" max="1284" width="15.26953125" style="2" customWidth="1"/>
    <col min="1285" max="1285" width="2.08984375" style="2" customWidth="1"/>
    <col min="1286" max="1286" width="6.7265625" style="2" customWidth="1"/>
    <col min="1287" max="1287" width="5.90625" style="2" customWidth="1"/>
    <col min="1288" max="1288" width="5.453125" style="2" customWidth="1"/>
    <col min="1289" max="1289" width="5.36328125" style="2" customWidth="1"/>
    <col min="1290" max="1290" width="4.90625" style="2" customWidth="1"/>
    <col min="1291" max="1292" width="6.08984375" style="2" customWidth="1"/>
    <col min="1293" max="1305" width="5.90625" style="2" customWidth="1"/>
    <col min="1306" max="1306" width="5.36328125" style="2" customWidth="1"/>
    <col min="1307" max="1309" width="4.7265625" style="2" customWidth="1"/>
    <col min="1310" max="1311" width="5.36328125" style="2" customWidth="1"/>
    <col min="1312" max="1314" width="5.90625" style="2" customWidth="1"/>
    <col min="1315" max="1317" width="5.36328125" style="2" customWidth="1"/>
    <col min="1318" max="1536" width="8.6328125" style="2"/>
    <col min="1537" max="1537" width="2" style="2" customWidth="1"/>
    <col min="1538" max="1539" width="3.90625" style="2" customWidth="1"/>
    <col min="1540" max="1540" width="15.26953125" style="2" customWidth="1"/>
    <col min="1541" max="1541" width="2.08984375" style="2" customWidth="1"/>
    <col min="1542" max="1542" width="6.7265625" style="2" customWidth="1"/>
    <col min="1543" max="1543" width="5.90625" style="2" customWidth="1"/>
    <col min="1544" max="1544" width="5.453125" style="2" customWidth="1"/>
    <col min="1545" max="1545" width="5.36328125" style="2" customWidth="1"/>
    <col min="1546" max="1546" width="4.90625" style="2" customWidth="1"/>
    <col min="1547" max="1548" width="6.08984375" style="2" customWidth="1"/>
    <col min="1549" max="1561" width="5.90625" style="2" customWidth="1"/>
    <col min="1562" max="1562" width="5.36328125" style="2" customWidth="1"/>
    <col min="1563" max="1565" width="4.7265625" style="2" customWidth="1"/>
    <col min="1566" max="1567" width="5.36328125" style="2" customWidth="1"/>
    <col min="1568" max="1570" width="5.90625" style="2" customWidth="1"/>
    <col min="1571" max="1573" width="5.36328125" style="2" customWidth="1"/>
    <col min="1574" max="1792" width="8.6328125" style="2"/>
    <col min="1793" max="1793" width="2" style="2" customWidth="1"/>
    <col min="1794" max="1795" width="3.90625" style="2" customWidth="1"/>
    <col min="1796" max="1796" width="15.26953125" style="2" customWidth="1"/>
    <col min="1797" max="1797" width="2.08984375" style="2" customWidth="1"/>
    <col min="1798" max="1798" width="6.7265625" style="2" customWidth="1"/>
    <col min="1799" max="1799" width="5.90625" style="2" customWidth="1"/>
    <col min="1800" max="1800" width="5.453125" style="2" customWidth="1"/>
    <col min="1801" max="1801" width="5.36328125" style="2" customWidth="1"/>
    <col min="1802" max="1802" width="4.90625" style="2" customWidth="1"/>
    <col min="1803" max="1804" width="6.08984375" style="2" customWidth="1"/>
    <col min="1805" max="1817" width="5.90625" style="2" customWidth="1"/>
    <col min="1818" max="1818" width="5.36328125" style="2" customWidth="1"/>
    <col min="1819" max="1821" width="4.7265625" style="2" customWidth="1"/>
    <col min="1822" max="1823" width="5.36328125" style="2" customWidth="1"/>
    <col min="1824" max="1826" width="5.90625" style="2" customWidth="1"/>
    <col min="1827" max="1829" width="5.36328125" style="2" customWidth="1"/>
    <col min="1830" max="2048" width="8.6328125" style="2"/>
    <col min="2049" max="2049" width="2" style="2" customWidth="1"/>
    <col min="2050" max="2051" width="3.90625" style="2" customWidth="1"/>
    <col min="2052" max="2052" width="15.26953125" style="2" customWidth="1"/>
    <col min="2053" max="2053" width="2.08984375" style="2" customWidth="1"/>
    <col min="2054" max="2054" width="6.7265625" style="2" customWidth="1"/>
    <col min="2055" max="2055" width="5.90625" style="2" customWidth="1"/>
    <col min="2056" max="2056" width="5.453125" style="2" customWidth="1"/>
    <col min="2057" max="2057" width="5.36328125" style="2" customWidth="1"/>
    <col min="2058" max="2058" width="4.90625" style="2" customWidth="1"/>
    <col min="2059" max="2060" width="6.08984375" style="2" customWidth="1"/>
    <col min="2061" max="2073" width="5.90625" style="2" customWidth="1"/>
    <col min="2074" max="2074" width="5.36328125" style="2" customWidth="1"/>
    <col min="2075" max="2077" width="4.7265625" style="2" customWidth="1"/>
    <col min="2078" max="2079" width="5.36328125" style="2" customWidth="1"/>
    <col min="2080" max="2082" width="5.90625" style="2" customWidth="1"/>
    <col min="2083" max="2085" width="5.36328125" style="2" customWidth="1"/>
    <col min="2086" max="2304" width="8.6328125" style="2"/>
    <col min="2305" max="2305" width="2" style="2" customWidth="1"/>
    <col min="2306" max="2307" width="3.90625" style="2" customWidth="1"/>
    <col min="2308" max="2308" width="15.26953125" style="2" customWidth="1"/>
    <col min="2309" max="2309" width="2.08984375" style="2" customWidth="1"/>
    <col min="2310" max="2310" width="6.7265625" style="2" customWidth="1"/>
    <col min="2311" max="2311" width="5.90625" style="2" customWidth="1"/>
    <col min="2312" max="2312" width="5.453125" style="2" customWidth="1"/>
    <col min="2313" max="2313" width="5.36328125" style="2" customWidth="1"/>
    <col min="2314" max="2314" width="4.90625" style="2" customWidth="1"/>
    <col min="2315" max="2316" width="6.08984375" style="2" customWidth="1"/>
    <col min="2317" max="2329" width="5.90625" style="2" customWidth="1"/>
    <col min="2330" max="2330" width="5.36328125" style="2" customWidth="1"/>
    <col min="2331" max="2333" width="4.7265625" style="2" customWidth="1"/>
    <col min="2334" max="2335" width="5.36328125" style="2" customWidth="1"/>
    <col min="2336" max="2338" width="5.90625" style="2" customWidth="1"/>
    <col min="2339" max="2341" width="5.36328125" style="2" customWidth="1"/>
    <col min="2342" max="2560" width="8.6328125" style="2"/>
    <col min="2561" max="2561" width="2" style="2" customWidth="1"/>
    <col min="2562" max="2563" width="3.90625" style="2" customWidth="1"/>
    <col min="2564" max="2564" width="15.26953125" style="2" customWidth="1"/>
    <col min="2565" max="2565" width="2.08984375" style="2" customWidth="1"/>
    <col min="2566" max="2566" width="6.7265625" style="2" customWidth="1"/>
    <col min="2567" max="2567" width="5.90625" style="2" customWidth="1"/>
    <col min="2568" max="2568" width="5.453125" style="2" customWidth="1"/>
    <col min="2569" max="2569" width="5.36328125" style="2" customWidth="1"/>
    <col min="2570" max="2570" width="4.90625" style="2" customWidth="1"/>
    <col min="2571" max="2572" width="6.08984375" style="2" customWidth="1"/>
    <col min="2573" max="2585" width="5.90625" style="2" customWidth="1"/>
    <col min="2586" max="2586" width="5.36328125" style="2" customWidth="1"/>
    <col min="2587" max="2589" width="4.7265625" style="2" customWidth="1"/>
    <col min="2590" max="2591" width="5.36328125" style="2" customWidth="1"/>
    <col min="2592" max="2594" width="5.90625" style="2" customWidth="1"/>
    <col min="2595" max="2597" width="5.36328125" style="2" customWidth="1"/>
    <col min="2598" max="2816" width="8.6328125" style="2"/>
    <col min="2817" max="2817" width="2" style="2" customWidth="1"/>
    <col min="2818" max="2819" width="3.90625" style="2" customWidth="1"/>
    <col min="2820" max="2820" width="15.26953125" style="2" customWidth="1"/>
    <col min="2821" max="2821" width="2.08984375" style="2" customWidth="1"/>
    <col min="2822" max="2822" width="6.7265625" style="2" customWidth="1"/>
    <col min="2823" max="2823" width="5.90625" style="2" customWidth="1"/>
    <col min="2824" max="2824" width="5.453125" style="2" customWidth="1"/>
    <col min="2825" max="2825" width="5.36328125" style="2" customWidth="1"/>
    <col min="2826" max="2826" width="4.90625" style="2" customWidth="1"/>
    <col min="2827" max="2828" width="6.08984375" style="2" customWidth="1"/>
    <col min="2829" max="2841" width="5.90625" style="2" customWidth="1"/>
    <col min="2842" max="2842" width="5.36328125" style="2" customWidth="1"/>
    <col min="2843" max="2845" width="4.7265625" style="2" customWidth="1"/>
    <col min="2846" max="2847" width="5.36328125" style="2" customWidth="1"/>
    <col min="2848" max="2850" width="5.90625" style="2" customWidth="1"/>
    <col min="2851" max="2853" width="5.36328125" style="2" customWidth="1"/>
    <col min="2854" max="3072" width="8.6328125" style="2"/>
    <col min="3073" max="3073" width="2" style="2" customWidth="1"/>
    <col min="3074" max="3075" width="3.90625" style="2" customWidth="1"/>
    <col min="3076" max="3076" width="15.26953125" style="2" customWidth="1"/>
    <col min="3077" max="3077" width="2.08984375" style="2" customWidth="1"/>
    <col min="3078" max="3078" width="6.7265625" style="2" customWidth="1"/>
    <col min="3079" max="3079" width="5.90625" style="2" customWidth="1"/>
    <col min="3080" max="3080" width="5.453125" style="2" customWidth="1"/>
    <col min="3081" max="3081" width="5.36328125" style="2" customWidth="1"/>
    <col min="3082" max="3082" width="4.90625" style="2" customWidth="1"/>
    <col min="3083" max="3084" width="6.08984375" style="2" customWidth="1"/>
    <col min="3085" max="3097" width="5.90625" style="2" customWidth="1"/>
    <col min="3098" max="3098" width="5.36328125" style="2" customWidth="1"/>
    <col min="3099" max="3101" width="4.7265625" style="2" customWidth="1"/>
    <col min="3102" max="3103" width="5.36328125" style="2" customWidth="1"/>
    <col min="3104" max="3106" width="5.90625" style="2" customWidth="1"/>
    <col min="3107" max="3109" width="5.36328125" style="2" customWidth="1"/>
    <col min="3110" max="3328" width="8.6328125" style="2"/>
    <col min="3329" max="3329" width="2" style="2" customWidth="1"/>
    <col min="3330" max="3331" width="3.90625" style="2" customWidth="1"/>
    <col min="3332" max="3332" width="15.26953125" style="2" customWidth="1"/>
    <col min="3333" max="3333" width="2.08984375" style="2" customWidth="1"/>
    <col min="3334" max="3334" width="6.7265625" style="2" customWidth="1"/>
    <col min="3335" max="3335" width="5.90625" style="2" customWidth="1"/>
    <col min="3336" max="3336" width="5.453125" style="2" customWidth="1"/>
    <col min="3337" max="3337" width="5.36328125" style="2" customWidth="1"/>
    <col min="3338" max="3338" width="4.90625" style="2" customWidth="1"/>
    <col min="3339" max="3340" width="6.08984375" style="2" customWidth="1"/>
    <col min="3341" max="3353" width="5.90625" style="2" customWidth="1"/>
    <col min="3354" max="3354" width="5.36328125" style="2" customWidth="1"/>
    <col min="3355" max="3357" width="4.7265625" style="2" customWidth="1"/>
    <col min="3358" max="3359" width="5.36328125" style="2" customWidth="1"/>
    <col min="3360" max="3362" width="5.90625" style="2" customWidth="1"/>
    <col min="3363" max="3365" width="5.36328125" style="2" customWidth="1"/>
    <col min="3366" max="3584" width="8.6328125" style="2"/>
    <col min="3585" max="3585" width="2" style="2" customWidth="1"/>
    <col min="3586" max="3587" width="3.90625" style="2" customWidth="1"/>
    <col min="3588" max="3588" width="15.26953125" style="2" customWidth="1"/>
    <col min="3589" max="3589" width="2.08984375" style="2" customWidth="1"/>
    <col min="3590" max="3590" width="6.7265625" style="2" customWidth="1"/>
    <col min="3591" max="3591" width="5.90625" style="2" customWidth="1"/>
    <col min="3592" max="3592" width="5.453125" style="2" customWidth="1"/>
    <col min="3593" max="3593" width="5.36328125" style="2" customWidth="1"/>
    <col min="3594" max="3594" width="4.90625" style="2" customWidth="1"/>
    <col min="3595" max="3596" width="6.08984375" style="2" customWidth="1"/>
    <col min="3597" max="3609" width="5.90625" style="2" customWidth="1"/>
    <col min="3610" max="3610" width="5.36328125" style="2" customWidth="1"/>
    <col min="3611" max="3613" width="4.7265625" style="2" customWidth="1"/>
    <col min="3614" max="3615" width="5.36328125" style="2" customWidth="1"/>
    <col min="3616" max="3618" width="5.90625" style="2" customWidth="1"/>
    <col min="3619" max="3621" width="5.36328125" style="2" customWidth="1"/>
    <col min="3622" max="3840" width="8.6328125" style="2"/>
    <col min="3841" max="3841" width="2" style="2" customWidth="1"/>
    <col min="3842" max="3843" width="3.90625" style="2" customWidth="1"/>
    <col min="3844" max="3844" width="15.26953125" style="2" customWidth="1"/>
    <col min="3845" max="3845" width="2.08984375" style="2" customWidth="1"/>
    <col min="3846" max="3846" width="6.7265625" style="2" customWidth="1"/>
    <col min="3847" max="3847" width="5.90625" style="2" customWidth="1"/>
    <col min="3848" max="3848" width="5.453125" style="2" customWidth="1"/>
    <col min="3849" max="3849" width="5.36328125" style="2" customWidth="1"/>
    <col min="3850" max="3850" width="4.90625" style="2" customWidth="1"/>
    <col min="3851" max="3852" width="6.08984375" style="2" customWidth="1"/>
    <col min="3853" max="3865" width="5.90625" style="2" customWidth="1"/>
    <col min="3866" max="3866" width="5.36328125" style="2" customWidth="1"/>
    <col min="3867" max="3869" width="4.7265625" style="2" customWidth="1"/>
    <col min="3870" max="3871" width="5.36328125" style="2" customWidth="1"/>
    <col min="3872" max="3874" width="5.90625" style="2" customWidth="1"/>
    <col min="3875" max="3877" width="5.36328125" style="2" customWidth="1"/>
    <col min="3878" max="4096" width="8.6328125" style="2"/>
    <col min="4097" max="4097" width="2" style="2" customWidth="1"/>
    <col min="4098" max="4099" width="3.90625" style="2" customWidth="1"/>
    <col min="4100" max="4100" width="15.26953125" style="2" customWidth="1"/>
    <col min="4101" max="4101" width="2.08984375" style="2" customWidth="1"/>
    <col min="4102" max="4102" width="6.7265625" style="2" customWidth="1"/>
    <col min="4103" max="4103" width="5.90625" style="2" customWidth="1"/>
    <col min="4104" max="4104" width="5.453125" style="2" customWidth="1"/>
    <col min="4105" max="4105" width="5.36328125" style="2" customWidth="1"/>
    <col min="4106" max="4106" width="4.90625" style="2" customWidth="1"/>
    <col min="4107" max="4108" width="6.08984375" style="2" customWidth="1"/>
    <col min="4109" max="4121" width="5.90625" style="2" customWidth="1"/>
    <col min="4122" max="4122" width="5.36328125" style="2" customWidth="1"/>
    <col min="4123" max="4125" width="4.7265625" style="2" customWidth="1"/>
    <col min="4126" max="4127" width="5.36328125" style="2" customWidth="1"/>
    <col min="4128" max="4130" width="5.90625" style="2" customWidth="1"/>
    <col min="4131" max="4133" width="5.36328125" style="2" customWidth="1"/>
    <col min="4134" max="4352" width="8.6328125" style="2"/>
    <col min="4353" max="4353" width="2" style="2" customWidth="1"/>
    <col min="4354" max="4355" width="3.90625" style="2" customWidth="1"/>
    <col min="4356" max="4356" width="15.26953125" style="2" customWidth="1"/>
    <col min="4357" max="4357" width="2.08984375" style="2" customWidth="1"/>
    <col min="4358" max="4358" width="6.7265625" style="2" customWidth="1"/>
    <col min="4359" max="4359" width="5.90625" style="2" customWidth="1"/>
    <col min="4360" max="4360" width="5.453125" style="2" customWidth="1"/>
    <col min="4361" max="4361" width="5.36328125" style="2" customWidth="1"/>
    <col min="4362" max="4362" width="4.90625" style="2" customWidth="1"/>
    <col min="4363" max="4364" width="6.08984375" style="2" customWidth="1"/>
    <col min="4365" max="4377" width="5.90625" style="2" customWidth="1"/>
    <col min="4378" max="4378" width="5.36328125" style="2" customWidth="1"/>
    <col min="4379" max="4381" width="4.7265625" style="2" customWidth="1"/>
    <col min="4382" max="4383" width="5.36328125" style="2" customWidth="1"/>
    <col min="4384" max="4386" width="5.90625" style="2" customWidth="1"/>
    <col min="4387" max="4389" width="5.36328125" style="2" customWidth="1"/>
    <col min="4390" max="4608" width="8.6328125" style="2"/>
    <col min="4609" max="4609" width="2" style="2" customWidth="1"/>
    <col min="4610" max="4611" width="3.90625" style="2" customWidth="1"/>
    <col min="4612" max="4612" width="15.26953125" style="2" customWidth="1"/>
    <col min="4613" max="4613" width="2.08984375" style="2" customWidth="1"/>
    <col min="4614" max="4614" width="6.7265625" style="2" customWidth="1"/>
    <col min="4615" max="4615" width="5.90625" style="2" customWidth="1"/>
    <col min="4616" max="4616" width="5.453125" style="2" customWidth="1"/>
    <col min="4617" max="4617" width="5.36328125" style="2" customWidth="1"/>
    <col min="4618" max="4618" width="4.90625" style="2" customWidth="1"/>
    <col min="4619" max="4620" width="6.08984375" style="2" customWidth="1"/>
    <col min="4621" max="4633" width="5.90625" style="2" customWidth="1"/>
    <col min="4634" max="4634" width="5.36328125" style="2" customWidth="1"/>
    <col min="4635" max="4637" width="4.7265625" style="2" customWidth="1"/>
    <col min="4638" max="4639" width="5.36328125" style="2" customWidth="1"/>
    <col min="4640" max="4642" width="5.90625" style="2" customWidth="1"/>
    <col min="4643" max="4645" width="5.36328125" style="2" customWidth="1"/>
    <col min="4646" max="4864" width="8.6328125" style="2"/>
    <col min="4865" max="4865" width="2" style="2" customWidth="1"/>
    <col min="4866" max="4867" width="3.90625" style="2" customWidth="1"/>
    <col min="4868" max="4868" width="15.26953125" style="2" customWidth="1"/>
    <col min="4869" max="4869" width="2.08984375" style="2" customWidth="1"/>
    <col min="4870" max="4870" width="6.7265625" style="2" customWidth="1"/>
    <col min="4871" max="4871" width="5.90625" style="2" customWidth="1"/>
    <col min="4872" max="4872" width="5.453125" style="2" customWidth="1"/>
    <col min="4873" max="4873" width="5.36328125" style="2" customWidth="1"/>
    <col min="4874" max="4874" width="4.90625" style="2" customWidth="1"/>
    <col min="4875" max="4876" width="6.08984375" style="2" customWidth="1"/>
    <col min="4877" max="4889" width="5.90625" style="2" customWidth="1"/>
    <col min="4890" max="4890" width="5.36328125" style="2" customWidth="1"/>
    <col min="4891" max="4893" width="4.7265625" style="2" customWidth="1"/>
    <col min="4894" max="4895" width="5.36328125" style="2" customWidth="1"/>
    <col min="4896" max="4898" width="5.90625" style="2" customWidth="1"/>
    <col min="4899" max="4901" width="5.36328125" style="2" customWidth="1"/>
    <col min="4902" max="5120" width="8.6328125" style="2"/>
    <col min="5121" max="5121" width="2" style="2" customWidth="1"/>
    <col min="5122" max="5123" width="3.90625" style="2" customWidth="1"/>
    <col min="5124" max="5124" width="15.26953125" style="2" customWidth="1"/>
    <col min="5125" max="5125" width="2.08984375" style="2" customWidth="1"/>
    <col min="5126" max="5126" width="6.7265625" style="2" customWidth="1"/>
    <col min="5127" max="5127" width="5.90625" style="2" customWidth="1"/>
    <col min="5128" max="5128" width="5.453125" style="2" customWidth="1"/>
    <col min="5129" max="5129" width="5.36328125" style="2" customWidth="1"/>
    <col min="5130" max="5130" width="4.90625" style="2" customWidth="1"/>
    <col min="5131" max="5132" width="6.08984375" style="2" customWidth="1"/>
    <col min="5133" max="5145" width="5.90625" style="2" customWidth="1"/>
    <col min="5146" max="5146" width="5.36328125" style="2" customWidth="1"/>
    <col min="5147" max="5149" width="4.7265625" style="2" customWidth="1"/>
    <col min="5150" max="5151" width="5.36328125" style="2" customWidth="1"/>
    <col min="5152" max="5154" width="5.90625" style="2" customWidth="1"/>
    <col min="5155" max="5157" width="5.36328125" style="2" customWidth="1"/>
    <col min="5158" max="5376" width="8.6328125" style="2"/>
    <col min="5377" max="5377" width="2" style="2" customWidth="1"/>
    <col min="5378" max="5379" width="3.90625" style="2" customWidth="1"/>
    <col min="5380" max="5380" width="15.26953125" style="2" customWidth="1"/>
    <col min="5381" max="5381" width="2.08984375" style="2" customWidth="1"/>
    <col min="5382" max="5382" width="6.7265625" style="2" customWidth="1"/>
    <col min="5383" max="5383" width="5.90625" style="2" customWidth="1"/>
    <col min="5384" max="5384" width="5.453125" style="2" customWidth="1"/>
    <col min="5385" max="5385" width="5.36328125" style="2" customWidth="1"/>
    <col min="5386" max="5386" width="4.90625" style="2" customWidth="1"/>
    <col min="5387" max="5388" width="6.08984375" style="2" customWidth="1"/>
    <col min="5389" max="5401" width="5.90625" style="2" customWidth="1"/>
    <col min="5402" max="5402" width="5.36328125" style="2" customWidth="1"/>
    <col min="5403" max="5405" width="4.7265625" style="2" customWidth="1"/>
    <col min="5406" max="5407" width="5.36328125" style="2" customWidth="1"/>
    <col min="5408" max="5410" width="5.90625" style="2" customWidth="1"/>
    <col min="5411" max="5413" width="5.36328125" style="2" customWidth="1"/>
    <col min="5414" max="5632" width="8.6328125" style="2"/>
    <col min="5633" max="5633" width="2" style="2" customWidth="1"/>
    <col min="5634" max="5635" width="3.90625" style="2" customWidth="1"/>
    <col min="5636" max="5636" width="15.26953125" style="2" customWidth="1"/>
    <col min="5637" max="5637" width="2.08984375" style="2" customWidth="1"/>
    <col min="5638" max="5638" width="6.7265625" style="2" customWidth="1"/>
    <col min="5639" max="5639" width="5.90625" style="2" customWidth="1"/>
    <col min="5640" max="5640" width="5.453125" style="2" customWidth="1"/>
    <col min="5641" max="5641" width="5.36328125" style="2" customWidth="1"/>
    <col min="5642" max="5642" width="4.90625" style="2" customWidth="1"/>
    <col min="5643" max="5644" width="6.08984375" style="2" customWidth="1"/>
    <col min="5645" max="5657" width="5.90625" style="2" customWidth="1"/>
    <col min="5658" max="5658" width="5.36328125" style="2" customWidth="1"/>
    <col min="5659" max="5661" width="4.7265625" style="2" customWidth="1"/>
    <col min="5662" max="5663" width="5.36328125" style="2" customWidth="1"/>
    <col min="5664" max="5666" width="5.90625" style="2" customWidth="1"/>
    <col min="5667" max="5669" width="5.36328125" style="2" customWidth="1"/>
    <col min="5670" max="5888" width="8.6328125" style="2"/>
    <col min="5889" max="5889" width="2" style="2" customWidth="1"/>
    <col min="5890" max="5891" width="3.90625" style="2" customWidth="1"/>
    <col min="5892" max="5892" width="15.26953125" style="2" customWidth="1"/>
    <col min="5893" max="5893" width="2.08984375" style="2" customWidth="1"/>
    <col min="5894" max="5894" width="6.7265625" style="2" customWidth="1"/>
    <col min="5895" max="5895" width="5.90625" style="2" customWidth="1"/>
    <col min="5896" max="5896" width="5.453125" style="2" customWidth="1"/>
    <col min="5897" max="5897" width="5.36328125" style="2" customWidth="1"/>
    <col min="5898" max="5898" width="4.90625" style="2" customWidth="1"/>
    <col min="5899" max="5900" width="6.08984375" style="2" customWidth="1"/>
    <col min="5901" max="5913" width="5.90625" style="2" customWidth="1"/>
    <col min="5914" max="5914" width="5.36328125" style="2" customWidth="1"/>
    <col min="5915" max="5917" width="4.7265625" style="2" customWidth="1"/>
    <col min="5918" max="5919" width="5.36328125" style="2" customWidth="1"/>
    <col min="5920" max="5922" width="5.90625" style="2" customWidth="1"/>
    <col min="5923" max="5925" width="5.36328125" style="2" customWidth="1"/>
    <col min="5926" max="6144" width="8.6328125" style="2"/>
    <col min="6145" max="6145" width="2" style="2" customWidth="1"/>
    <col min="6146" max="6147" width="3.90625" style="2" customWidth="1"/>
    <col min="6148" max="6148" width="15.26953125" style="2" customWidth="1"/>
    <col min="6149" max="6149" width="2.08984375" style="2" customWidth="1"/>
    <col min="6150" max="6150" width="6.7265625" style="2" customWidth="1"/>
    <col min="6151" max="6151" width="5.90625" style="2" customWidth="1"/>
    <col min="6152" max="6152" width="5.453125" style="2" customWidth="1"/>
    <col min="6153" max="6153" width="5.36328125" style="2" customWidth="1"/>
    <col min="6154" max="6154" width="4.90625" style="2" customWidth="1"/>
    <col min="6155" max="6156" width="6.08984375" style="2" customWidth="1"/>
    <col min="6157" max="6169" width="5.90625" style="2" customWidth="1"/>
    <col min="6170" max="6170" width="5.36328125" style="2" customWidth="1"/>
    <col min="6171" max="6173" width="4.7265625" style="2" customWidth="1"/>
    <col min="6174" max="6175" width="5.36328125" style="2" customWidth="1"/>
    <col min="6176" max="6178" width="5.90625" style="2" customWidth="1"/>
    <col min="6179" max="6181" width="5.36328125" style="2" customWidth="1"/>
    <col min="6182" max="6400" width="8.6328125" style="2"/>
    <col min="6401" max="6401" width="2" style="2" customWidth="1"/>
    <col min="6402" max="6403" width="3.90625" style="2" customWidth="1"/>
    <col min="6404" max="6404" width="15.26953125" style="2" customWidth="1"/>
    <col min="6405" max="6405" width="2.08984375" style="2" customWidth="1"/>
    <col min="6406" max="6406" width="6.7265625" style="2" customWidth="1"/>
    <col min="6407" max="6407" width="5.90625" style="2" customWidth="1"/>
    <col min="6408" max="6408" width="5.453125" style="2" customWidth="1"/>
    <col min="6409" max="6409" width="5.36328125" style="2" customWidth="1"/>
    <col min="6410" max="6410" width="4.90625" style="2" customWidth="1"/>
    <col min="6411" max="6412" width="6.08984375" style="2" customWidth="1"/>
    <col min="6413" max="6425" width="5.90625" style="2" customWidth="1"/>
    <col min="6426" max="6426" width="5.36328125" style="2" customWidth="1"/>
    <col min="6427" max="6429" width="4.7265625" style="2" customWidth="1"/>
    <col min="6430" max="6431" width="5.36328125" style="2" customWidth="1"/>
    <col min="6432" max="6434" width="5.90625" style="2" customWidth="1"/>
    <col min="6435" max="6437" width="5.36328125" style="2" customWidth="1"/>
    <col min="6438" max="6656" width="8.6328125" style="2"/>
    <col min="6657" max="6657" width="2" style="2" customWidth="1"/>
    <col min="6658" max="6659" width="3.90625" style="2" customWidth="1"/>
    <col min="6660" max="6660" width="15.26953125" style="2" customWidth="1"/>
    <col min="6661" max="6661" width="2.08984375" style="2" customWidth="1"/>
    <col min="6662" max="6662" width="6.7265625" style="2" customWidth="1"/>
    <col min="6663" max="6663" width="5.90625" style="2" customWidth="1"/>
    <col min="6664" max="6664" width="5.453125" style="2" customWidth="1"/>
    <col min="6665" max="6665" width="5.36328125" style="2" customWidth="1"/>
    <col min="6666" max="6666" width="4.90625" style="2" customWidth="1"/>
    <col min="6667" max="6668" width="6.08984375" style="2" customWidth="1"/>
    <col min="6669" max="6681" width="5.90625" style="2" customWidth="1"/>
    <col min="6682" max="6682" width="5.36328125" style="2" customWidth="1"/>
    <col min="6683" max="6685" width="4.7265625" style="2" customWidth="1"/>
    <col min="6686" max="6687" width="5.36328125" style="2" customWidth="1"/>
    <col min="6688" max="6690" width="5.90625" style="2" customWidth="1"/>
    <col min="6691" max="6693" width="5.36328125" style="2" customWidth="1"/>
    <col min="6694" max="6912" width="8.6328125" style="2"/>
    <col min="6913" max="6913" width="2" style="2" customWidth="1"/>
    <col min="6914" max="6915" width="3.90625" style="2" customWidth="1"/>
    <col min="6916" max="6916" width="15.26953125" style="2" customWidth="1"/>
    <col min="6917" max="6917" width="2.08984375" style="2" customWidth="1"/>
    <col min="6918" max="6918" width="6.7265625" style="2" customWidth="1"/>
    <col min="6919" max="6919" width="5.90625" style="2" customWidth="1"/>
    <col min="6920" max="6920" width="5.453125" style="2" customWidth="1"/>
    <col min="6921" max="6921" width="5.36328125" style="2" customWidth="1"/>
    <col min="6922" max="6922" width="4.90625" style="2" customWidth="1"/>
    <col min="6923" max="6924" width="6.08984375" style="2" customWidth="1"/>
    <col min="6925" max="6937" width="5.90625" style="2" customWidth="1"/>
    <col min="6938" max="6938" width="5.36328125" style="2" customWidth="1"/>
    <col min="6939" max="6941" width="4.7265625" style="2" customWidth="1"/>
    <col min="6942" max="6943" width="5.36328125" style="2" customWidth="1"/>
    <col min="6944" max="6946" width="5.90625" style="2" customWidth="1"/>
    <col min="6947" max="6949" width="5.36328125" style="2" customWidth="1"/>
    <col min="6950" max="7168" width="8.6328125" style="2"/>
    <col min="7169" max="7169" width="2" style="2" customWidth="1"/>
    <col min="7170" max="7171" width="3.90625" style="2" customWidth="1"/>
    <col min="7172" max="7172" width="15.26953125" style="2" customWidth="1"/>
    <col min="7173" max="7173" width="2.08984375" style="2" customWidth="1"/>
    <col min="7174" max="7174" width="6.7265625" style="2" customWidth="1"/>
    <col min="7175" max="7175" width="5.90625" style="2" customWidth="1"/>
    <col min="7176" max="7176" width="5.453125" style="2" customWidth="1"/>
    <col min="7177" max="7177" width="5.36328125" style="2" customWidth="1"/>
    <col min="7178" max="7178" width="4.90625" style="2" customWidth="1"/>
    <col min="7179" max="7180" width="6.08984375" style="2" customWidth="1"/>
    <col min="7181" max="7193" width="5.90625" style="2" customWidth="1"/>
    <col min="7194" max="7194" width="5.36328125" style="2" customWidth="1"/>
    <col min="7195" max="7197" width="4.7265625" style="2" customWidth="1"/>
    <col min="7198" max="7199" width="5.36328125" style="2" customWidth="1"/>
    <col min="7200" max="7202" width="5.90625" style="2" customWidth="1"/>
    <col min="7203" max="7205" width="5.36328125" style="2" customWidth="1"/>
    <col min="7206" max="7424" width="8.6328125" style="2"/>
    <col min="7425" max="7425" width="2" style="2" customWidth="1"/>
    <col min="7426" max="7427" width="3.90625" style="2" customWidth="1"/>
    <col min="7428" max="7428" width="15.26953125" style="2" customWidth="1"/>
    <col min="7429" max="7429" width="2.08984375" style="2" customWidth="1"/>
    <col min="7430" max="7430" width="6.7265625" style="2" customWidth="1"/>
    <col min="7431" max="7431" width="5.90625" style="2" customWidth="1"/>
    <col min="7432" max="7432" width="5.453125" style="2" customWidth="1"/>
    <col min="7433" max="7433" width="5.36328125" style="2" customWidth="1"/>
    <col min="7434" max="7434" width="4.90625" style="2" customWidth="1"/>
    <col min="7435" max="7436" width="6.08984375" style="2" customWidth="1"/>
    <col min="7437" max="7449" width="5.90625" style="2" customWidth="1"/>
    <col min="7450" max="7450" width="5.36328125" style="2" customWidth="1"/>
    <col min="7451" max="7453" width="4.7265625" style="2" customWidth="1"/>
    <col min="7454" max="7455" width="5.36328125" style="2" customWidth="1"/>
    <col min="7456" max="7458" width="5.90625" style="2" customWidth="1"/>
    <col min="7459" max="7461" width="5.36328125" style="2" customWidth="1"/>
    <col min="7462" max="7680" width="8.6328125" style="2"/>
    <col min="7681" max="7681" width="2" style="2" customWidth="1"/>
    <col min="7682" max="7683" width="3.90625" style="2" customWidth="1"/>
    <col min="7684" max="7684" width="15.26953125" style="2" customWidth="1"/>
    <col min="7685" max="7685" width="2.08984375" style="2" customWidth="1"/>
    <col min="7686" max="7686" width="6.7265625" style="2" customWidth="1"/>
    <col min="7687" max="7687" width="5.90625" style="2" customWidth="1"/>
    <col min="7688" max="7688" width="5.453125" style="2" customWidth="1"/>
    <col min="7689" max="7689" width="5.36328125" style="2" customWidth="1"/>
    <col min="7690" max="7690" width="4.90625" style="2" customWidth="1"/>
    <col min="7691" max="7692" width="6.08984375" style="2" customWidth="1"/>
    <col min="7693" max="7705" width="5.90625" style="2" customWidth="1"/>
    <col min="7706" max="7706" width="5.36328125" style="2" customWidth="1"/>
    <col min="7707" max="7709" width="4.7265625" style="2" customWidth="1"/>
    <col min="7710" max="7711" width="5.36328125" style="2" customWidth="1"/>
    <col min="7712" max="7714" width="5.90625" style="2" customWidth="1"/>
    <col min="7715" max="7717" width="5.36328125" style="2" customWidth="1"/>
    <col min="7718" max="7936" width="8.6328125" style="2"/>
    <col min="7937" max="7937" width="2" style="2" customWidth="1"/>
    <col min="7938" max="7939" width="3.90625" style="2" customWidth="1"/>
    <col min="7940" max="7940" width="15.26953125" style="2" customWidth="1"/>
    <col min="7941" max="7941" width="2.08984375" style="2" customWidth="1"/>
    <col min="7942" max="7942" width="6.7265625" style="2" customWidth="1"/>
    <col min="7943" max="7943" width="5.90625" style="2" customWidth="1"/>
    <col min="7944" max="7944" width="5.453125" style="2" customWidth="1"/>
    <col min="7945" max="7945" width="5.36328125" style="2" customWidth="1"/>
    <col min="7946" max="7946" width="4.90625" style="2" customWidth="1"/>
    <col min="7947" max="7948" width="6.08984375" style="2" customWidth="1"/>
    <col min="7949" max="7961" width="5.90625" style="2" customWidth="1"/>
    <col min="7962" max="7962" width="5.36328125" style="2" customWidth="1"/>
    <col min="7963" max="7965" width="4.7265625" style="2" customWidth="1"/>
    <col min="7966" max="7967" width="5.36328125" style="2" customWidth="1"/>
    <col min="7968" max="7970" width="5.90625" style="2" customWidth="1"/>
    <col min="7971" max="7973" width="5.36328125" style="2" customWidth="1"/>
    <col min="7974" max="8192" width="8.6328125" style="2"/>
    <col min="8193" max="8193" width="2" style="2" customWidth="1"/>
    <col min="8194" max="8195" width="3.90625" style="2" customWidth="1"/>
    <col min="8196" max="8196" width="15.26953125" style="2" customWidth="1"/>
    <col min="8197" max="8197" width="2.08984375" style="2" customWidth="1"/>
    <col min="8198" max="8198" width="6.7265625" style="2" customWidth="1"/>
    <col min="8199" max="8199" width="5.90625" style="2" customWidth="1"/>
    <col min="8200" max="8200" width="5.453125" style="2" customWidth="1"/>
    <col min="8201" max="8201" width="5.36328125" style="2" customWidth="1"/>
    <col min="8202" max="8202" width="4.90625" style="2" customWidth="1"/>
    <col min="8203" max="8204" width="6.08984375" style="2" customWidth="1"/>
    <col min="8205" max="8217" width="5.90625" style="2" customWidth="1"/>
    <col min="8218" max="8218" width="5.36328125" style="2" customWidth="1"/>
    <col min="8219" max="8221" width="4.7265625" style="2" customWidth="1"/>
    <col min="8222" max="8223" width="5.36328125" style="2" customWidth="1"/>
    <col min="8224" max="8226" width="5.90625" style="2" customWidth="1"/>
    <col min="8227" max="8229" width="5.36328125" style="2" customWidth="1"/>
    <col min="8230" max="8448" width="8.6328125" style="2"/>
    <col min="8449" max="8449" width="2" style="2" customWidth="1"/>
    <col min="8450" max="8451" width="3.90625" style="2" customWidth="1"/>
    <col min="8452" max="8452" width="15.26953125" style="2" customWidth="1"/>
    <col min="8453" max="8453" width="2.08984375" style="2" customWidth="1"/>
    <col min="8454" max="8454" width="6.7265625" style="2" customWidth="1"/>
    <col min="8455" max="8455" width="5.90625" style="2" customWidth="1"/>
    <col min="8456" max="8456" width="5.453125" style="2" customWidth="1"/>
    <col min="8457" max="8457" width="5.36328125" style="2" customWidth="1"/>
    <col min="8458" max="8458" width="4.90625" style="2" customWidth="1"/>
    <col min="8459" max="8460" width="6.08984375" style="2" customWidth="1"/>
    <col min="8461" max="8473" width="5.90625" style="2" customWidth="1"/>
    <col min="8474" max="8474" width="5.36328125" style="2" customWidth="1"/>
    <col min="8475" max="8477" width="4.7265625" style="2" customWidth="1"/>
    <col min="8478" max="8479" width="5.36328125" style="2" customWidth="1"/>
    <col min="8480" max="8482" width="5.90625" style="2" customWidth="1"/>
    <col min="8483" max="8485" width="5.36328125" style="2" customWidth="1"/>
    <col min="8486" max="8704" width="8.6328125" style="2"/>
    <col min="8705" max="8705" width="2" style="2" customWidth="1"/>
    <col min="8706" max="8707" width="3.90625" style="2" customWidth="1"/>
    <col min="8708" max="8708" width="15.26953125" style="2" customWidth="1"/>
    <col min="8709" max="8709" width="2.08984375" style="2" customWidth="1"/>
    <col min="8710" max="8710" width="6.7265625" style="2" customWidth="1"/>
    <col min="8711" max="8711" width="5.90625" style="2" customWidth="1"/>
    <col min="8712" max="8712" width="5.453125" style="2" customWidth="1"/>
    <col min="8713" max="8713" width="5.36328125" style="2" customWidth="1"/>
    <col min="8714" max="8714" width="4.90625" style="2" customWidth="1"/>
    <col min="8715" max="8716" width="6.08984375" style="2" customWidth="1"/>
    <col min="8717" max="8729" width="5.90625" style="2" customWidth="1"/>
    <col min="8730" max="8730" width="5.36328125" style="2" customWidth="1"/>
    <col min="8731" max="8733" width="4.7265625" style="2" customWidth="1"/>
    <col min="8734" max="8735" width="5.36328125" style="2" customWidth="1"/>
    <col min="8736" max="8738" width="5.90625" style="2" customWidth="1"/>
    <col min="8739" max="8741" width="5.36328125" style="2" customWidth="1"/>
    <col min="8742" max="8960" width="8.6328125" style="2"/>
    <col min="8961" max="8961" width="2" style="2" customWidth="1"/>
    <col min="8962" max="8963" width="3.90625" style="2" customWidth="1"/>
    <col min="8964" max="8964" width="15.26953125" style="2" customWidth="1"/>
    <col min="8965" max="8965" width="2.08984375" style="2" customWidth="1"/>
    <col min="8966" max="8966" width="6.7265625" style="2" customWidth="1"/>
    <col min="8967" max="8967" width="5.90625" style="2" customWidth="1"/>
    <col min="8968" max="8968" width="5.453125" style="2" customWidth="1"/>
    <col min="8969" max="8969" width="5.36328125" style="2" customWidth="1"/>
    <col min="8970" max="8970" width="4.90625" style="2" customWidth="1"/>
    <col min="8971" max="8972" width="6.08984375" style="2" customWidth="1"/>
    <col min="8973" max="8985" width="5.90625" style="2" customWidth="1"/>
    <col min="8986" max="8986" width="5.36328125" style="2" customWidth="1"/>
    <col min="8987" max="8989" width="4.7265625" style="2" customWidth="1"/>
    <col min="8990" max="8991" width="5.36328125" style="2" customWidth="1"/>
    <col min="8992" max="8994" width="5.90625" style="2" customWidth="1"/>
    <col min="8995" max="8997" width="5.36328125" style="2" customWidth="1"/>
    <col min="8998" max="9216" width="8.6328125" style="2"/>
    <col min="9217" max="9217" width="2" style="2" customWidth="1"/>
    <col min="9218" max="9219" width="3.90625" style="2" customWidth="1"/>
    <col min="9220" max="9220" width="15.26953125" style="2" customWidth="1"/>
    <col min="9221" max="9221" width="2.08984375" style="2" customWidth="1"/>
    <col min="9222" max="9222" width="6.7265625" style="2" customWidth="1"/>
    <col min="9223" max="9223" width="5.90625" style="2" customWidth="1"/>
    <col min="9224" max="9224" width="5.453125" style="2" customWidth="1"/>
    <col min="9225" max="9225" width="5.36328125" style="2" customWidth="1"/>
    <col min="9226" max="9226" width="4.90625" style="2" customWidth="1"/>
    <col min="9227" max="9228" width="6.08984375" style="2" customWidth="1"/>
    <col min="9229" max="9241" width="5.90625" style="2" customWidth="1"/>
    <col min="9242" max="9242" width="5.36328125" style="2" customWidth="1"/>
    <col min="9243" max="9245" width="4.7265625" style="2" customWidth="1"/>
    <col min="9246" max="9247" width="5.36328125" style="2" customWidth="1"/>
    <col min="9248" max="9250" width="5.90625" style="2" customWidth="1"/>
    <col min="9251" max="9253" width="5.36328125" style="2" customWidth="1"/>
    <col min="9254" max="9472" width="8.6328125" style="2"/>
    <col min="9473" max="9473" width="2" style="2" customWidth="1"/>
    <col min="9474" max="9475" width="3.90625" style="2" customWidth="1"/>
    <col min="9476" max="9476" width="15.26953125" style="2" customWidth="1"/>
    <col min="9477" max="9477" width="2.08984375" style="2" customWidth="1"/>
    <col min="9478" max="9478" width="6.7265625" style="2" customWidth="1"/>
    <col min="9479" max="9479" width="5.90625" style="2" customWidth="1"/>
    <col min="9480" max="9480" width="5.453125" style="2" customWidth="1"/>
    <col min="9481" max="9481" width="5.36328125" style="2" customWidth="1"/>
    <col min="9482" max="9482" width="4.90625" style="2" customWidth="1"/>
    <col min="9483" max="9484" width="6.08984375" style="2" customWidth="1"/>
    <col min="9485" max="9497" width="5.90625" style="2" customWidth="1"/>
    <col min="9498" max="9498" width="5.36328125" style="2" customWidth="1"/>
    <col min="9499" max="9501" width="4.7265625" style="2" customWidth="1"/>
    <col min="9502" max="9503" width="5.36328125" style="2" customWidth="1"/>
    <col min="9504" max="9506" width="5.90625" style="2" customWidth="1"/>
    <col min="9507" max="9509" width="5.36328125" style="2" customWidth="1"/>
    <col min="9510" max="9728" width="8.6328125" style="2"/>
    <col min="9729" max="9729" width="2" style="2" customWidth="1"/>
    <col min="9730" max="9731" width="3.90625" style="2" customWidth="1"/>
    <col min="9732" max="9732" width="15.26953125" style="2" customWidth="1"/>
    <col min="9733" max="9733" width="2.08984375" style="2" customWidth="1"/>
    <col min="9734" max="9734" width="6.7265625" style="2" customWidth="1"/>
    <col min="9735" max="9735" width="5.90625" style="2" customWidth="1"/>
    <col min="9736" max="9736" width="5.453125" style="2" customWidth="1"/>
    <col min="9737" max="9737" width="5.36328125" style="2" customWidth="1"/>
    <col min="9738" max="9738" width="4.90625" style="2" customWidth="1"/>
    <col min="9739" max="9740" width="6.08984375" style="2" customWidth="1"/>
    <col min="9741" max="9753" width="5.90625" style="2" customWidth="1"/>
    <col min="9754" max="9754" width="5.36328125" style="2" customWidth="1"/>
    <col min="9755" max="9757" width="4.7265625" style="2" customWidth="1"/>
    <col min="9758" max="9759" width="5.36328125" style="2" customWidth="1"/>
    <col min="9760" max="9762" width="5.90625" style="2" customWidth="1"/>
    <col min="9763" max="9765" width="5.36328125" style="2" customWidth="1"/>
    <col min="9766" max="9984" width="8.6328125" style="2"/>
    <col min="9985" max="9985" width="2" style="2" customWidth="1"/>
    <col min="9986" max="9987" width="3.90625" style="2" customWidth="1"/>
    <col min="9988" max="9988" width="15.26953125" style="2" customWidth="1"/>
    <col min="9989" max="9989" width="2.08984375" style="2" customWidth="1"/>
    <col min="9990" max="9990" width="6.7265625" style="2" customWidth="1"/>
    <col min="9991" max="9991" width="5.90625" style="2" customWidth="1"/>
    <col min="9992" max="9992" width="5.453125" style="2" customWidth="1"/>
    <col min="9993" max="9993" width="5.36328125" style="2" customWidth="1"/>
    <col min="9994" max="9994" width="4.90625" style="2" customWidth="1"/>
    <col min="9995" max="9996" width="6.08984375" style="2" customWidth="1"/>
    <col min="9997" max="10009" width="5.90625" style="2" customWidth="1"/>
    <col min="10010" max="10010" width="5.36328125" style="2" customWidth="1"/>
    <col min="10011" max="10013" width="4.7265625" style="2" customWidth="1"/>
    <col min="10014" max="10015" width="5.36328125" style="2" customWidth="1"/>
    <col min="10016" max="10018" width="5.90625" style="2" customWidth="1"/>
    <col min="10019" max="10021" width="5.36328125" style="2" customWidth="1"/>
    <col min="10022" max="10240" width="8.6328125" style="2"/>
    <col min="10241" max="10241" width="2" style="2" customWidth="1"/>
    <col min="10242" max="10243" width="3.90625" style="2" customWidth="1"/>
    <col min="10244" max="10244" width="15.26953125" style="2" customWidth="1"/>
    <col min="10245" max="10245" width="2.08984375" style="2" customWidth="1"/>
    <col min="10246" max="10246" width="6.7265625" style="2" customWidth="1"/>
    <col min="10247" max="10247" width="5.90625" style="2" customWidth="1"/>
    <col min="10248" max="10248" width="5.453125" style="2" customWidth="1"/>
    <col min="10249" max="10249" width="5.36328125" style="2" customWidth="1"/>
    <col min="10250" max="10250" width="4.90625" style="2" customWidth="1"/>
    <col min="10251" max="10252" width="6.08984375" style="2" customWidth="1"/>
    <col min="10253" max="10265" width="5.90625" style="2" customWidth="1"/>
    <col min="10266" max="10266" width="5.36328125" style="2" customWidth="1"/>
    <col min="10267" max="10269" width="4.7265625" style="2" customWidth="1"/>
    <col min="10270" max="10271" width="5.36328125" style="2" customWidth="1"/>
    <col min="10272" max="10274" width="5.90625" style="2" customWidth="1"/>
    <col min="10275" max="10277" width="5.36328125" style="2" customWidth="1"/>
    <col min="10278" max="10496" width="8.6328125" style="2"/>
    <col min="10497" max="10497" width="2" style="2" customWidth="1"/>
    <col min="10498" max="10499" width="3.90625" style="2" customWidth="1"/>
    <col min="10500" max="10500" width="15.26953125" style="2" customWidth="1"/>
    <col min="10501" max="10501" width="2.08984375" style="2" customWidth="1"/>
    <col min="10502" max="10502" width="6.7265625" style="2" customWidth="1"/>
    <col min="10503" max="10503" width="5.90625" style="2" customWidth="1"/>
    <col min="10504" max="10504" width="5.453125" style="2" customWidth="1"/>
    <col min="10505" max="10505" width="5.36328125" style="2" customWidth="1"/>
    <col min="10506" max="10506" width="4.90625" style="2" customWidth="1"/>
    <col min="10507" max="10508" width="6.08984375" style="2" customWidth="1"/>
    <col min="10509" max="10521" width="5.90625" style="2" customWidth="1"/>
    <col min="10522" max="10522" width="5.36328125" style="2" customWidth="1"/>
    <col min="10523" max="10525" width="4.7265625" style="2" customWidth="1"/>
    <col min="10526" max="10527" width="5.36328125" style="2" customWidth="1"/>
    <col min="10528" max="10530" width="5.90625" style="2" customWidth="1"/>
    <col min="10531" max="10533" width="5.36328125" style="2" customWidth="1"/>
    <col min="10534" max="10752" width="8.6328125" style="2"/>
    <col min="10753" max="10753" width="2" style="2" customWidth="1"/>
    <col min="10754" max="10755" width="3.90625" style="2" customWidth="1"/>
    <col min="10756" max="10756" width="15.26953125" style="2" customWidth="1"/>
    <col min="10757" max="10757" width="2.08984375" style="2" customWidth="1"/>
    <col min="10758" max="10758" width="6.7265625" style="2" customWidth="1"/>
    <col min="10759" max="10759" width="5.90625" style="2" customWidth="1"/>
    <col min="10760" max="10760" width="5.453125" style="2" customWidth="1"/>
    <col min="10761" max="10761" width="5.36328125" style="2" customWidth="1"/>
    <col min="10762" max="10762" width="4.90625" style="2" customWidth="1"/>
    <col min="10763" max="10764" width="6.08984375" style="2" customWidth="1"/>
    <col min="10765" max="10777" width="5.90625" style="2" customWidth="1"/>
    <col min="10778" max="10778" width="5.36328125" style="2" customWidth="1"/>
    <col min="10779" max="10781" width="4.7265625" style="2" customWidth="1"/>
    <col min="10782" max="10783" width="5.36328125" style="2" customWidth="1"/>
    <col min="10784" max="10786" width="5.90625" style="2" customWidth="1"/>
    <col min="10787" max="10789" width="5.36328125" style="2" customWidth="1"/>
    <col min="10790" max="11008" width="8.6328125" style="2"/>
    <col min="11009" max="11009" width="2" style="2" customWidth="1"/>
    <col min="11010" max="11011" width="3.90625" style="2" customWidth="1"/>
    <col min="11012" max="11012" width="15.26953125" style="2" customWidth="1"/>
    <col min="11013" max="11013" width="2.08984375" style="2" customWidth="1"/>
    <col min="11014" max="11014" width="6.7265625" style="2" customWidth="1"/>
    <col min="11015" max="11015" width="5.90625" style="2" customWidth="1"/>
    <col min="11016" max="11016" width="5.453125" style="2" customWidth="1"/>
    <col min="11017" max="11017" width="5.36328125" style="2" customWidth="1"/>
    <col min="11018" max="11018" width="4.90625" style="2" customWidth="1"/>
    <col min="11019" max="11020" width="6.08984375" style="2" customWidth="1"/>
    <col min="11021" max="11033" width="5.90625" style="2" customWidth="1"/>
    <col min="11034" max="11034" width="5.36328125" style="2" customWidth="1"/>
    <col min="11035" max="11037" width="4.7265625" style="2" customWidth="1"/>
    <col min="11038" max="11039" width="5.36328125" style="2" customWidth="1"/>
    <col min="11040" max="11042" width="5.90625" style="2" customWidth="1"/>
    <col min="11043" max="11045" width="5.36328125" style="2" customWidth="1"/>
    <col min="11046" max="11264" width="8.6328125" style="2"/>
    <col min="11265" max="11265" width="2" style="2" customWidth="1"/>
    <col min="11266" max="11267" width="3.90625" style="2" customWidth="1"/>
    <col min="11268" max="11268" width="15.26953125" style="2" customWidth="1"/>
    <col min="11269" max="11269" width="2.08984375" style="2" customWidth="1"/>
    <col min="11270" max="11270" width="6.7265625" style="2" customWidth="1"/>
    <col min="11271" max="11271" width="5.90625" style="2" customWidth="1"/>
    <col min="11272" max="11272" width="5.453125" style="2" customWidth="1"/>
    <col min="11273" max="11273" width="5.36328125" style="2" customWidth="1"/>
    <col min="11274" max="11274" width="4.90625" style="2" customWidth="1"/>
    <col min="11275" max="11276" width="6.08984375" style="2" customWidth="1"/>
    <col min="11277" max="11289" width="5.90625" style="2" customWidth="1"/>
    <col min="11290" max="11290" width="5.36328125" style="2" customWidth="1"/>
    <col min="11291" max="11293" width="4.7265625" style="2" customWidth="1"/>
    <col min="11294" max="11295" width="5.36328125" style="2" customWidth="1"/>
    <col min="11296" max="11298" width="5.90625" style="2" customWidth="1"/>
    <col min="11299" max="11301" width="5.36328125" style="2" customWidth="1"/>
    <col min="11302" max="11520" width="8.6328125" style="2"/>
    <col min="11521" max="11521" width="2" style="2" customWidth="1"/>
    <col min="11522" max="11523" width="3.90625" style="2" customWidth="1"/>
    <col min="11524" max="11524" width="15.26953125" style="2" customWidth="1"/>
    <col min="11525" max="11525" width="2.08984375" style="2" customWidth="1"/>
    <col min="11526" max="11526" width="6.7265625" style="2" customWidth="1"/>
    <col min="11527" max="11527" width="5.90625" style="2" customWidth="1"/>
    <col min="11528" max="11528" width="5.453125" style="2" customWidth="1"/>
    <col min="11529" max="11529" width="5.36328125" style="2" customWidth="1"/>
    <col min="11530" max="11530" width="4.90625" style="2" customWidth="1"/>
    <col min="11531" max="11532" width="6.08984375" style="2" customWidth="1"/>
    <col min="11533" max="11545" width="5.90625" style="2" customWidth="1"/>
    <col min="11546" max="11546" width="5.36328125" style="2" customWidth="1"/>
    <col min="11547" max="11549" width="4.7265625" style="2" customWidth="1"/>
    <col min="11550" max="11551" width="5.36328125" style="2" customWidth="1"/>
    <col min="11552" max="11554" width="5.90625" style="2" customWidth="1"/>
    <col min="11555" max="11557" width="5.36328125" style="2" customWidth="1"/>
    <col min="11558" max="11776" width="8.6328125" style="2"/>
    <col min="11777" max="11777" width="2" style="2" customWidth="1"/>
    <col min="11778" max="11779" width="3.90625" style="2" customWidth="1"/>
    <col min="11780" max="11780" width="15.26953125" style="2" customWidth="1"/>
    <col min="11781" max="11781" width="2.08984375" style="2" customWidth="1"/>
    <col min="11782" max="11782" width="6.7265625" style="2" customWidth="1"/>
    <col min="11783" max="11783" width="5.90625" style="2" customWidth="1"/>
    <col min="11784" max="11784" width="5.453125" style="2" customWidth="1"/>
    <col min="11785" max="11785" width="5.36328125" style="2" customWidth="1"/>
    <col min="11786" max="11786" width="4.90625" style="2" customWidth="1"/>
    <col min="11787" max="11788" width="6.08984375" style="2" customWidth="1"/>
    <col min="11789" max="11801" width="5.90625" style="2" customWidth="1"/>
    <col min="11802" max="11802" width="5.36328125" style="2" customWidth="1"/>
    <col min="11803" max="11805" width="4.7265625" style="2" customWidth="1"/>
    <col min="11806" max="11807" width="5.36328125" style="2" customWidth="1"/>
    <col min="11808" max="11810" width="5.90625" style="2" customWidth="1"/>
    <col min="11811" max="11813" width="5.36328125" style="2" customWidth="1"/>
    <col min="11814" max="12032" width="8.6328125" style="2"/>
    <col min="12033" max="12033" width="2" style="2" customWidth="1"/>
    <col min="12034" max="12035" width="3.90625" style="2" customWidth="1"/>
    <col min="12036" max="12036" width="15.26953125" style="2" customWidth="1"/>
    <col min="12037" max="12037" width="2.08984375" style="2" customWidth="1"/>
    <col min="12038" max="12038" width="6.7265625" style="2" customWidth="1"/>
    <col min="12039" max="12039" width="5.90625" style="2" customWidth="1"/>
    <col min="12040" max="12040" width="5.453125" style="2" customWidth="1"/>
    <col min="12041" max="12041" width="5.36328125" style="2" customWidth="1"/>
    <col min="12042" max="12042" width="4.90625" style="2" customWidth="1"/>
    <col min="12043" max="12044" width="6.08984375" style="2" customWidth="1"/>
    <col min="12045" max="12057" width="5.90625" style="2" customWidth="1"/>
    <col min="12058" max="12058" width="5.36328125" style="2" customWidth="1"/>
    <col min="12059" max="12061" width="4.7265625" style="2" customWidth="1"/>
    <col min="12062" max="12063" width="5.36328125" style="2" customWidth="1"/>
    <col min="12064" max="12066" width="5.90625" style="2" customWidth="1"/>
    <col min="12067" max="12069" width="5.36328125" style="2" customWidth="1"/>
    <col min="12070" max="12288" width="8.6328125" style="2"/>
    <col min="12289" max="12289" width="2" style="2" customWidth="1"/>
    <col min="12290" max="12291" width="3.90625" style="2" customWidth="1"/>
    <col min="12292" max="12292" width="15.26953125" style="2" customWidth="1"/>
    <col min="12293" max="12293" width="2.08984375" style="2" customWidth="1"/>
    <col min="12294" max="12294" width="6.7265625" style="2" customWidth="1"/>
    <col min="12295" max="12295" width="5.90625" style="2" customWidth="1"/>
    <col min="12296" max="12296" width="5.453125" style="2" customWidth="1"/>
    <col min="12297" max="12297" width="5.36328125" style="2" customWidth="1"/>
    <col min="12298" max="12298" width="4.90625" style="2" customWidth="1"/>
    <col min="12299" max="12300" width="6.08984375" style="2" customWidth="1"/>
    <col min="12301" max="12313" width="5.90625" style="2" customWidth="1"/>
    <col min="12314" max="12314" width="5.36328125" style="2" customWidth="1"/>
    <col min="12315" max="12317" width="4.7265625" style="2" customWidth="1"/>
    <col min="12318" max="12319" width="5.36328125" style="2" customWidth="1"/>
    <col min="12320" max="12322" width="5.90625" style="2" customWidth="1"/>
    <col min="12323" max="12325" width="5.36328125" style="2" customWidth="1"/>
    <col min="12326" max="12544" width="8.6328125" style="2"/>
    <col min="12545" max="12545" width="2" style="2" customWidth="1"/>
    <col min="12546" max="12547" width="3.90625" style="2" customWidth="1"/>
    <col min="12548" max="12548" width="15.26953125" style="2" customWidth="1"/>
    <col min="12549" max="12549" width="2.08984375" style="2" customWidth="1"/>
    <col min="12550" max="12550" width="6.7265625" style="2" customWidth="1"/>
    <col min="12551" max="12551" width="5.90625" style="2" customWidth="1"/>
    <col min="12552" max="12552" width="5.453125" style="2" customWidth="1"/>
    <col min="12553" max="12553" width="5.36328125" style="2" customWidth="1"/>
    <col min="12554" max="12554" width="4.90625" style="2" customWidth="1"/>
    <col min="12555" max="12556" width="6.08984375" style="2" customWidth="1"/>
    <col min="12557" max="12569" width="5.90625" style="2" customWidth="1"/>
    <col min="12570" max="12570" width="5.36328125" style="2" customWidth="1"/>
    <col min="12571" max="12573" width="4.7265625" style="2" customWidth="1"/>
    <col min="12574" max="12575" width="5.36328125" style="2" customWidth="1"/>
    <col min="12576" max="12578" width="5.90625" style="2" customWidth="1"/>
    <col min="12579" max="12581" width="5.36328125" style="2" customWidth="1"/>
    <col min="12582" max="12800" width="8.6328125" style="2"/>
    <col min="12801" max="12801" width="2" style="2" customWidth="1"/>
    <col min="12802" max="12803" width="3.90625" style="2" customWidth="1"/>
    <col min="12804" max="12804" width="15.26953125" style="2" customWidth="1"/>
    <col min="12805" max="12805" width="2.08984375" style="2" customWidth="1"/>
    <col min="12806" max="12806" width="6.7265625" style="2" customWidth="1"/>
    <col min="12807" max="12807" width="5.90625" style="2" customWidth="1"/>
    <col min="12808" max="12808" width="5.453125" style="2" customWidth="1"/>
    <col min="12809" max="12809" width="5.36328125" style="2" customWidth="1"/>
    <col min="12810" max="12810" width="4.90625" style="2" customWidth="1"/>
    <col min="12811" max="12812" width="6.08984375" style="2" customWidth="1"/>
    <col min="12813" max="12825" width="5.90625" style="2" customWidth="1"/>
    <col min="12826" max="12826" width="5.36328125" style="2" customWidth="1"/>
    <col min="12827" max="12829" width="4.7265625" style="2" customWidth="1"/>
    <col min="12830" max="12831" width="5.36328125" style="2" customWidth="1"/>
    <col min="12832" max="12834" width="5.90625" style="2" customWidth="1"/>
    <col min="12835" max="12837" width="5.36328125" style="2" customWidth="1"/>
    <col min="12838" max="13056" width="8.6328125" style="2"/>
    <col min="13057" max="13057" width="2" style="2" customWidth="1"/>
    <col min="13058" max="13059" width="3.90625" style="2" customWidth="1"/>
    <col min="13060" max="13060" width="15.26953125" style="2" customWidth="1"/>
    <col min="13061" max="13061" width="2.08984375" style="2" customWidth="1"/>
    <col min="13062" max="13062" width="6.7265625" style="2" customWidth="1"/>
    <col min="13063" max="13063" width="5.90625" style="2" customWidth="1"/>
    <col min="13064" max="13064" width="5.453125" style="2" customWidth="1"/>
    <col min="13065" max="13065" width="5.36328125" style="2" customWidth="1"/>
    <col min="13066" max="13066" width="4.90625" style="2" customWidth="1"/>
    <col min="13067" max="13068" width="6.08984375" style="2" customWidth="1"/>
    <col min="13069" max="13081" width="5.90625" style="2" customWidth="1"/>
    <col min="13082" max="13082" width="5.36328125" style="2" customWidth="1"/>
    <col min="13083" max="13085" width="4.7265625" style="2" customWidth="1"/>
    <col min="13086" max="13087" width="5.36328125" style="2" customWidth="1"/>
    <col min="13088" max="13090" width="5.90625" style="2" customWidth="1"/>
    <col min="13091" max="13093" width="5.36328125" style="2" customWidth="1"/>
    <col min="13094" max="13312" width="8.6328125" style="2"/>
    <col min="13313" max="13313" width="2" style="2" customWidth="1"/>
    <col min="13314" max="13315" width="3.90625" style="2" customWidth="1"/>
    <col min="13316" max="13316" width="15.26953125" style="2" customWidth="1"/>
    <col min="13317" max="13317" width="2.08984375" style="2" customWidth="1"/>
    <col min="13318" max="13318" width="6.7265625" style="2" customWidth="1"/>
    <col min="13319" max="13319" width="5.90625" style="2" customWidth="1"/>
    <col min="13320" max="13320" width="5.453125" style="2" customWidth="1"/>
    <col min="13321" max="13321" width="5.36328125" style="2" customWidth="1"/>
    <col min="13322" max="13322" width="4.90625" style="2" customWidth="1"/>
    <col min="13323" max="13324" width="6.08984375" style="2" customWidth="1"/>
    <col min="13325" max="13337" width="5.90625" style="2" customWidth="1"/>
    <col min="13338" max="13338" width="5.36328125" style="2" customWidth="1"/>
    <col min="13339" max="13341" width="4.7265625" style="2" customWidth="1"/>
    <col min="13342" max="13343" width="5.36328125" style="2" customWidth="1"/>
    <col min="13344" max="13346" width="5.90625" style="2" customWidth="1"/>
    <col min="13347" max="13349" width="5.36328125" style="2" customWidth="1"/>
    <col min="13350" max="13568" width="8.6328125" style="2"/>
    <col min="13569" max="13569" width="2" style="2" customWidth="1"/>
    <col min="13570" max="13571" width="3.90625" style="2" customWidth="1"/>
    <col min="13572" max="13572" width="15.26953125" style="2" customWidth="1"/>
    <col min="13573" max="13573" width="2.08984375" style="2" customWidth="1"/>
    <col min="13574" max="13574" width="6.7265625" style="2" customWidth="1"/>
    <col min="13575" max="13575" width="5.90625" style="2" customWidth="1"/>
    <col min="13576" max="13576" width="5.453125" style="2" customWidth="1"/>
    <col min="13577" max="13577" width="5.36328125" style="2" customWidth="1"/>
    <col min="13578" max="13578" width="4.90625" style="2" customWidth="1"/>
    <col min="13579" max="13580" width="6.08984375" style="2" customWidth="1"/>
    <col min="13581" max="13593" width="5.90625" style="2" customWidth="1"/>
    <col min="13594" max="13594" width="5.36328125" style="2" customWidth="1"/>
    <col min="13595" max="13597" width="4.7265625" style="2" customWidth="1"/>
    <col min="13598" max="13599" width="5.36328125" style="2" customWidth="1"/>
    <col min="13600" max="13602" width="5.90625" style="2" customWidth="1"/>
    <col min="13603" max="13605" width="5.36328125" style="2" customWidth="1"/>
    <col min="13606" max="13824" width="8.6328125" style="2"/>
    <col min="13825" max="13825" width="2" style="2" customWidth="1"/>
    <col min="13826" max="13827" width="3.90625" style="2" customWidth="1"/>
    <col min="13828" max="13828" width="15.26953125" style="2" customWidth="1"/>
    <col min="13829" max="13829" width="2.08984375" style="2" customWidth="1"/>
    <col min="13830" max="13830" width="6.7265625" style="2" customWidth="1"/>
    <col min="13831" max="13831" width="5.90625" style="2" customWidth="1"/>
    <col min="13832" max="13832" width="5.453125" style="2" customWidth="1"/>
    <col min="13833" max="13833" width="5.36328125" style="2" customWidth="1"/>
    <col min="13834" max="13834" width="4.90625" style="2" customWidth="1"/>
    <col min="13835" max="13836" width="6.08984375" style="2" customWidth="1"/>
    <col min="13837" max="13849" width="5.90625" style="2" customWidth="1"/>
    <col min="13850" max="13850" width="5.36328125" style="2" customWidth="1"/>
    <col min="13851" max="13853" width="4.7265625" style="2" customWidth="1"/>
    <col min="13854" max="13855" width="5.36328125" style="2" customWidth="1"/>
    <col min="13856" max="13858" width="5.90625" style="2" customWidth="1"/>
    <col min="13859" max="13861" width="5.36328125" style="2" customWidth="1"/>
    <col min="13862" max="14080" width="8.6328125" style="2"/>
    <col min="14081" max="14081" width="2" style="2" customWidth="1"/>
    <col min="14082" max="14083" width="3.90625" style="2" customWidth="1"/>
    <col min="14084" max="14084" width="15.26953125" style="2" customWidth="1"/>
    <col min="14085" max="14085" width="2.08984375" style="2" customWidth="1"/>
    <col min="14086" max="14086" width="6.7265625" style="2" customWidth="1"/>
    <col min="14087" max="14087" width="5.90625" style="2" customWidth="1"/>
    <col min="14088" max="14088" width="5.453125" style="2" customWidth="1"/>
    <col min="14089" max="14089" width="5.36328125" style="2" customWidth="1"/>
    <col min="14090" max="14090" width="4.90625" style="2" customWidth="1"/>
    <col min="14091" max="14092" width="6.08984375" style="2" customWidth="1"/>
    <col min="14093" max="14105" width="5.90625" style="2" customWidth="1"/>
    <col min="14106" max="14106" width="5.36328125" style="2" customWidth="1"/>
    <col min="14107" max="14109" width="4.7265625" style="2" customWidth="1"/>
    <col min="14110" max="14111" width="5.36328125" style="2" customWidth="1"/>
    <col min="14112" max="14114" width="5.90625" style="2" customWidth="1"/>
    <col min="14115" max="14117" width="5.36328125" style="2" customWidth="1"/>
    <col min="14118" max="14336" width="8.6328125" style="2"/>
    <col min="14337" max="14337" width="2" style="2" customWidth="1"/>
    <col min="14338" max="14339" width="3.90625" style="2" customWidth="1"/>
    <col min="14340" max="14340" width="15.26953125" style="2" customWidth="1"/>
    <col min="14341" max="14341" width="2.08984375" style="2" customWidth="1"/>
    <col min="14342" max="14342" width="6.7265625" style="2" customWidth="1"/>
    <col min="14343" max="14343" width="5.90625" style="2" customWidth="1"/>
    <col min="14344" max="14344" width="5.453125" style="2" customWidth="1"/>
    <col min="14345" max="14345" width="5.36328125" style="2" customWidth="1"/>
    <col min="14346" max="14346" width="4.90625" style="2" customWidth="1"/>
    <col min="14347" max="14348" width="6.08984375" style="2" customWidth="1"/>
    <col min="14349" max="14361" width="5.90625" style="2" customWidth="1"/>
    <col min="14362" max="14362" width="5.36328125" style="2" customWidth="1"/>
    <col min="14363" max="14365" width="4.7265625" style="2" customWidth="1"/>
    <col min="14366" max="14367" width="5.36328125" style="2" customWidth="1"/>
    <col min="14368" max="14370" width="5.90625" style="2" customWidth="1"/>
    <col min="14371" max="14373" width="5.36328125" style="2" customWidth="1"/>
    <col min="14374" max="14592" width="8.6328125" style="2"/>
    <col min="14593" max="14593" width="2" style="2" customWidth="1"/>
    <col min="14594" max="14595" width="3.90625" style="2" customWidth="1"/>
    <col min="14596" max="14596" width="15.26953125" style="2" customWidth="1"/>
    <col min="14597" max="14597" width="2.08984375" style="2" customWidth="1"/>
    <col min="14598" max="14598" width="6.7265625" style="2" customWidth="1"/>
    <col min="14599" max="14599" width="5.90625" style="2" customWidth="1"/>
    <col min="14600" max="14600" width="5.453125" style="2" customWidth="1"/>
    <col min="14601" max="14601" width="5.36328125" style="2" customWidth="1"/>
    <col min="14602" max="14602" width="4.90625" style="2" customWidth="1"/>
    <col min="14603" max="14604" width="6.08984375" style="2" customWidth="1"/>
    <col min="14605" max="14617" width="5.90625" style="2" customWidth="1"/>
    <col min="14618" max="14618" width="5.36328125" style="2" customWidth="1"/>
    <col min="14619" max="14621" width="4.7265625" style="2" customWidth="1"/>
    <col min="14622" max="14623" width="5.36328125" style="2" customWidth="1"/>
    <col min="14624" max="14626" width="5.90625" style="2" customWidth="1"/>
    <col min="14627" max="14629" width="5.36328125" style="2" customWidth="1"/>
    <col min="14630" max="14848" width="8.6328125" style="2"/>
    <col min="14849" max="14849" width="2" style="2" customWidth="1"/>
    <col min="14850" max="14851" width="3.90625" style="2" customWidth="1"/>
    <col min="14852" max="14852" width="15.26953125" style="2" customWidth="1"/>
    <col min="14853" max="14853" width="2.08984375" style="2" customWidth="1"/>
    <col min="14854" max="14854" width="6.7265625" style="2" customWidth="1"/>
    <col min="14855" max="14855" width="5.90625" style="2" customWidth="1"/>
    <col min="14856" max="14856" width="5.453125" style="2" customWidth="1"/>
    <col min="14857" max="14857" width="5.36328125" style="2" customWidth="1"/>
    <col min="14858" max="14858" width="4.90625" style="2" customWidth="1"/>
    <col min="14859" max="14860" width="6.08984375" style="2" customWidth="1"/>
    <col min="14861" max="14873" width="5.90625" style="2" customWidth="1"/>
    <col min="14874" max="14874" width="5.36328125" style="2" customWidth="1"/>
    <col min="14875" max="14877" width="4.7265625" style="2" customWidth="1"/>
    <col min="14878" max="14879" width="5.36328125" style="2" customWidth="1"/>
    <col min="14880" max="14882" width="5.90625" style="2" customWidth="1"/>
    <col min="14883" max="14885" width="5.36328125" style="2" customWidth="1"/>
    <col min="14886" max="15104" width="8.6328125" style="2"/>
    <col min="15105" max="15105" width="2" style="2" customWidth="1"/>
    <col min="15106" max="15107" width="3.90625" style="2" customWidth="1"/>
    <col min="15108" max="15108" width="15.26953125" style="2" customWidth="1"/>
    <col min="15109" max="15109" width="2.08984375" style="2" customWidth="1"/>
    <col min="15110" max="15110" width="6.7265625" style="2" customWidth="1"/>
    <col min="15111" max="15111" width="5.90625" style="2" customWidth="1"/>
    <col min="15112" max="15112" width="5.453125" style="2" customWidth="1"/>
    <col min="15113" max="15113" width="5.36328125" style="2" customWidth="1"/>
    <col min="15114" max="15114" width="4.90625" style="2" customWidth="1"/>
    <col min="15115" max="15116" width="6.08984375" style="2" customWidth="1"/>
    <col min="15117" max="15129" width="5.90625" style="2" customWidth="1"/>
    <col min="15130" max="15130" width="5.36328125" style="2" customWidth="1"/>
    <col min="15131" max="15133" width="4.7265625" style="2" customWidth="1"/>
    <col min="15134" max="15135" width="5.36328125" style="2" customWidth="1"/>
    <col min="15136" max="15138" width="5.90625" style="2" customWidth="1"/>
    <col min="15139" max="15141" width="5.36328125" style="2" customWidth="1"/>
    <col min="15142" max="15360" width="8.6328125" style="2"/>
    <col min="15361" max="15361" width="2" style="2" customWidth="1"/>
    <col min="15362" max="15363" width="3.90625" style="2" customWidth="1"/>
    <col min="15364" max="15364" width="15.26953125" style="2" customWidth="1"/>
    <col min="15365" max="15365" width="2.08984375" style="2" customWidth="1"/>
    <col min="15366" max="15366" width="6.7265625" style="2" customWidth="1"/>
    <col min="15367" max="15367" width="5.90625" style="2" customWidth="1"/>
    <col min="15368" max="15368" width="5.453125" style="2" customWidth="1"/>
    <col min="15369" max="15369" width="5.36328125" style="2" customWidth="1"/>
    <col min="15370" max="15370" width="4.90625" style="2" customWidth="1"/>
    <col min="15371" max="15372" width="6.08984375" style="2" customWidth="1"/>
    <col min="15373" max="15385" width="5.90625" style="2" customWidth="1"/>
    <col min="15386" max="15386" width="5.36328125" style="2" customWidth="1"/>
    <col min="15387" max="15389" width="4.7265625" style="2" customWidth="1"/>
    <col min="15390" max="15391" width="5.36328125" style="2" customWidth="1"/>
    <col min="15392" max="15394" width="5.90625" style="2" customWidth="1"/>
    <col min="15395" max="15397" width="5.36328125" style="2" customWidth="1"/>
    <col min="15398" max="15616" width="8.6328125" style="2"/>
    <col min="15617" max="15617" width="2" style="2" customWidth="1"/>
    <col min="15618" max="15619" width="3.90625" style="2" customWidth="1"/>
    <col min="15620" max="15620" width="15.26953125" style="2" customWidth="1"/>
    <col min="15621" max="15621" width="2.08984375" style="2" customWidth="1"/>
    <col min="15622" max="15622" width="6.7265625" style="2" customWidth="1"/>
    <col min="15623" max="15623" width="5.90625" style="2" customWidth="1"/>
    <col min="15624" max="15624" width="5.453125" style="2" customWidth="1"/>
    <col min="15625" max="15625" width="5.36328125" style="2" customWidth="1"/>
    <col min="15626" max="15626" width="4.90625" style="2" customWidth="1"/>
    <col min="15627" max="15628" width="6.08984375" style="2" customWidth="1"/>
    <col min="15629" max="15641" width="5.90625" style="2" customWidth="1"/>
    <col min="15642" max="15642" width="5.36328125" style="2" customWidth="1"/>
    <col min="15643" max="15645" width="4.7265625" style="2" customWidth="1"/>
    <col min="15646" max="15647" width="5.36328125" style="2" customWidth="1"/>
    <col min="15648" max="15650" width="5.90625" style="2" customWidth="1"/>
    <col min="15651" max="15653" width="5.36328125" style="2" customWidth="1"/>
    <col min="15654" max="15872" width="8.6328125" style="2"/>
    <col min="15873" max="15873" width="2" style="2" customWidth="1"/>
    <col min="15874" max="15875" width="3.90625" style="2" customWidth="1"/>
    <col min="15876" max="15876" width="15.26953125" style="2" customWidth="1"/>
    <col min="15877" max="15877" width="2.08984375" style="2" customWidth="1"/>
    <col min="15878" max="15878" width="6.7265625" style="2" customWidth="1"/>
    <col min="15879" max="15879" width="5.90625" style="2" customWidth="1"/>
    <col min="15880" max="15880" width="5.453125" style="2" customWidth="1"/>
    <col min="15881" max="15881" width="5.36328125" style="2" customWidth="1"/>
    <col min="15882" max="15882" width="4.90625" style="2" customWidth="1"/>
    <col min="15883" max="15884" width="6.08984375" style="2" customWidth="1"/>
    <col min="15885" max="15897" width="5.90625" style="2" customWidth="1"/>
    <col min="15898" max="15898" width="5.36328125" style="2" customWidth="1"/>
    <col min="15899" max="15901" width="4.7265625" style="2" customWidth="1"/>
    <col min="15902" max="15903" width="5.36328125" style="2" customWidth="1"/>
    <col min="15904" max="15906" width="5.90625" style="2" customWidth="1"/>
    <col min="15907" max="15909" width="5.36328125" style="2" customWidth="1"/>
    <col min="15910" max="16128" width="8.6328125" style="2"/>
    <col min="16129" max="16129" width="2" style="2" customWidth="1"/>
    <col min="16130" max="16131" width="3.90625" style="2" customWidth="1"/>
    <col min="16132" max="16132" width="15.26953125" style="2" customWidth="1"/>
    <col min="16133" max="16133" width="2.08984375" style="2" customWidth="1"/>
    <col min="16134" max="16134" width="6.7265625" style="2" customWidth="1"/>
    <col min="16135" max="16135" width="5.90625" style="2" customWidth="1"/>
    <col min="16136" max="16136" width="5.453125" style="2" customWidth="1"/>
    <col min="16137" max="16137" width="5.36328125" style="2" customWidth="1"/>
    <col min="16138" max="16138" width="4.90625" style="2" customWidth="1"/>
    <col min="16139" max="16140" width="6.08984375" style="2" customWidth="1"/>
    <col min="16141" max="16153" width="5.90625" style="2" customWidth="1"/>
    <col min="16154" max="16154" width="5.36328125" style="2" customWidth="1"/>
    <col min="16155" max="16157" width="4.7265625" style="2" customWidth="1"/>
    <col min="16158" max="16159" width="5.36328125" style="2" customWidth="1"/>
    <col min="16160" max="16162" width="5.90625" style="2" customWidth="1"/>
    <col min="16163" max="16165" width="5.36328125" style="2" customWidth="1"/>
    <col min="16166" max="16384" width="8.6328125" style="2"/>
  </cols>
  <sheetData>
    <row r="1" spans="1:39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9" ht="1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1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9" ht="1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2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9" ht="24" customHeight="1" x14ac:dyDescent="0.2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6" spans="1:39" ht="15" customHeight="1" x14ac:dyDescent="0.2">
      <c r="A6" s="2" t="s">
        <v>4</v>
      </c>
    </row>
    <row r="7" spans="1:39" s="3" customFormat="1" ht="15" customHeight="1" x14ac:dyDescent="0.2">
      <c r="A7" s="5"/>
      <c r="B7" s="6" t="s">
        <v>5</v>
      </c>
      <c r="C7" s="7"/>
      <c r="D7" s="7"/>
      <c r="E7" s="8"/>
      <c r="F7" s="9" t="s">
        <v>6</v>
      </c>
      <c r="G7" s="10"/>
      <c r="H7" s="10"/>
      <c r="I7" s="10" t="s">
        <v>7</v>
      </c>
      <c r="J7" s="10"/>
      <c r="K7" s="11" t="s">
        <v>8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9"/>
      <c r="AF7" s="10" t="s">
        <v>9</v>
      </c>
      <c r="AG7" s="10"/>
      <c r="AH7" s="10"/>
      <c r="AI7" s="13" t="s">
        <v>10</v>
      </c>
      <c r="AJ7" s="13"/>
      <c r="AK7" s="14"/>
    </row>
    <row r="8" spans="1:39" s="3" customFormat="1" ht="15" customHeight="1" x14ac:dyDescent="0.2">
      <c r="B8" s="15"/>
      <c r="C8" s="15"/>
      <c r="D8" s="15"/>
      <c r="E8" s="16"/>
      <c r="F8" s="17"/>
      <c r="G8" s="18"/>
      <c r="H8" s="18"/>
      <c r="I8" s="18"/>
      <c r="J8" s="18"/>
      <c r="K8" s="18" t="s">
        <v>11</v>
      </c>
      <c r="L8" s="18"/>
      <c r="M8" s="18"/>
      <c r="N8" s="18" t="s">
        <v>12</v>
      </c>
      <c r="O8" s="18"/>
      <c r="P8" s="18"/>
      <c r="Q8" s="18" t="s">
        <v>13</v>
      </c>
      <c r="R8" s="18"/>
      <c r="S8" s="18"/>
      <c r="T8" s="18" t="s">
        <v>14</v>
      </c>
      <c r="U8" s="18"/>
      <c r="V8" s="18"/>
      <c r="W8" s="18" t="s">
        <v>15</v>
      </c>
      <c r="X8" s="18"/>
      <c r="Y8" s="18"/>
      <c r="Z8" s="19" t="s">
        <v>16</v>
      </c>
      <c r="AA8" s="20"/>
      <c r="AB8" s="17"/>
      <c r="AC8" s="19" t="s">
        <v>17</v>
      </c>
      <c r="AD8" s="20"/>
      <c r="AE8" s="17"/>
      <c r="AF8" s="18"/>
      <c r="AG8" s="18"/>
      <c r="AH8" s="18"/>
      <c r="AI8" s="21" t="s">
        <v>18</v>
      </c>
      <c r="AJ8" s="21"/>
      <c r="AK8" s="22"/>
    </row>
    <row r="9" spans="1:39" s="3" customFormat="1" ht="15" customHeight="1" x14ac:dyDescent="0.2">
      <c r="A9" s="23"/>
      <c r="B9" s="24"/>
      <c r="C9" s="24"/>
      <c r="D9" s="24"/>
      <c r="E9" s="25"/>
      <c r="F9" s="26" t="s">
        <v>19</v>
      </c>
      <c r="G9" s="27" t="s">
        <v>20</v>
      </c>
      <c r="H9" s="27" t="s">
        <v>21</v>
      </c>
      <c r="I9" s="28" t="s">
        <v>22</v>
      </c>
      <c r="J9" s="28" t="s">
        <v>18</v>
      </c>
      <c r="K9" s="27" t="s">
        <v>19</v>
      </c>
      <c r="L9" s="27" t="s">
        <v>20</v>
      </c>
      <c r="M9" s="27" t="s">
        <v>21</v>
      </c>
      <c r="N9" s="27" t="s">
        <v>19</v>
      </c>
      <c r="O9" s="27" t="s">
        <v>20</v>
      </c>
      <c r="P9" s="27" t="s">
        <v>21</v>
      </c>
      <c r="Q9" s="27" t="s">
        <v>19</v>
      </c>
      <c r="R9" s="27" t="s">
        <v>20</v>
      </c>
      <c r="S9" s="27" t="s">
        <v>21</v>
      </c>
      <c r="T9" s="27" t="s">
        <v>19</v>
      </c>
      <c r="U9" s="27" t="s">
        <v>20</v>
      </c>
      <c r="V9" s="27" t="s">
        <v>21</v>
      </c>
      <c r="W9" s="27" t="s">
        <v>19</v>
      </c>
      <c r="X9" s="27" t="s">
        <v>20</v>
      </c>
      <c r="Y9" s="27" t="s">
        <v>21</v>
      </c>
      <c r="Z9" s="27" t="s">
        <v>19</v>
      </c>
      <c r="AA9" s="27" t="s">
        <v>20</v>
      </c>
      <c r="AB9" s="27" t="s">
        <v>21</v>
      </c>
      <c r="AC9" s="27" t="s">
        <v>19</v>
      </c>
      <c r="AD9" s="27" t="s">
        <v>20</v>
      </c>
      <c r="AE9" s="27" t="s">
        <v>21</v>
      </c>
      <c r="AF9" s="27" t="s">
        <v>19</v>
      </c>
      <c r="AG9" s="27" t="s">
        <v>20</v>
      </c>
      <c r="AH9" s="27" t="s">
        <v>21</v>
      </c>
      <c r="AI9" s="27" t="s">
        <v>19</v>
      </c>
      <c r="AJ9" s="27" t="s">
        <v>20</v>
      </c>
      <c r="AK9" s="29" t="s">
        <v>21</v>
      </c>
    </row>
    <row r="10" spans="1:39" ht="15" customHeight="1" x14ac:dyDescent="0.2">
      <c r="A10" s="30"/>
      <c r="B10" s="30"/>
      <c r="C10" s="30"/>
      <c r="D10" s="31"/>
      <c r="E10" s="32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9" ht="15" customHeight="1" x14ac:dyDescent="0.2">
      <c r="A11" s="30"/>
      <c r="B11" s="33" t="s">
        <v>23</v>
      </c>
      <c r="C11" s="34"/>
      <c r="D11" s="35" t="s">
        <v>24</v>
      </c>
      <c r="E11" s="32"/>
      <c r="F11" s="36">
        <v>1712</v>
      </c>
      <c r="G11" s="36">
        <v>1519</v>
      </c>
      <c r="H11" s="36">
        <v>193</v>
      </c>
      <c r="I11" s="36">
        <v>890</v>
      </c>
      <c r="J11" s="36">
        <v>610</v>
      </c>
      <c r="K11" s="37">
        <v>26927</v>
      </c>
      <c r="L11" s="37">
        <v>17161</v>
      </c>
      <c r="M11" s="37">
        <v>9766</v>
      </c>
      <c r="N11" s="36">
        <v>6285</v>
      </c>
      <c r="O11" s="36">
        <v>3798</v>
      </c>
      <c r="P11" s="36">
        <v>2487</v>
      </c>
      <c r="Q11" s="36">
        <v>6437</v>
      </c>
      <c r="R11" s="36">
        <v>3982</v>
      </c>
      <c r="S11" s="36">
        <v>2455</v>
      </c>
      <c r="T11" s="36">
        <v>6436</v>
      </c>
      <c r="U11" s="36">
        <v>4088</v>
      </c>
      <c r="V11" s="36">
        <v>2348</v>
      </c>
      <c r="W11" s="36">
        <v>7576</v>
      </c>
      <c r="X11" s="36">
        <v>5154</v>
      </c>
      <c r="Y11" s="36">
        <v>2422</v>
      </c>
      <c r="Z11" s="36">
        <v>102</v>
      </c>
      <c r="AA11" s="36">
        <v>77</v>
      </c>
      <c r="AB11" s="36">
        <v>25</v>
      </c>
      <c r="AC11" s="36">
        <v>91</v>
      </c>
      <c r="AD11" s="36">
        <v>62</v>
      </c>
      <c r="AE11" s="36">
        <v>29</v>
      </c>
      <c r="AF11" s="36">
        <v>2218</v>
      </c>
      <c r="AG11" s="36">
        <v>1729</v>
      </c>
      <c r="AH11" s="36">
        <v>489</v>
      </c>
      <c r="AI11" s="36">
        <v>383</v>
      </c>
      <c r="AJ11" s="36">
        <v>207</v>
      </c>
      <c r="AK11" s="36">
        <v>176</v>
      </c>
    </row>
    <row r="12" spans="1:39" ht="15" customHeight="1" x14ac:dyDescent="0.2">
      <c r="A12" s="30"/>
      <c r="B12" s="30"/>
      <c r="C12" s="30"/>
      <c r="D12" s="35" t="s">
        <v>25</v>
      </c>
      <c r="E12" s="32"/>
      <c r="F12" s="36">
        <v>1633</v>
      </c>
      <c r="G12" s="36">
        <v>1463</v>
      </c>
      <c r="H12" s="36">
        <v>170</v>
      </c>
      <c r="I12" s="36">
        <v>886</v>
      </c>
      <c r="J12" s="36">
        <v>605</v>
      </c>
      <c r="K12" s="37">
        <v>26093</v>
      </c>
      <c r="L12" s="37">
        <v>16382</v>
      </c>
      <c r="M12" s="37">
        <v>9711</v>
      </c>
      <c r="N12" s="36">
        <v>6195</v>
      </c>
      <c r="O12" s="36">
        <v>3735</v>
      </c>
      <c r="P12" s="36">
        <v>2460</v>
      </c>
      <c r="Q12" s="36">
        <v>6164</v>
      </c>
      <c r="R12" s="36">
        <v>3733</v>
      </c>
      <c r="S12" s="36">
        <v>2431</v>
      </c>
      <c r="T12" s="36">
        <v>6314</v>
      </c>
      <c r="U12" s="36">
        <v>3901</v>
      </c>
      <c r="V12" s="36">
        <v>2413</v>
      </c>
      <c r="W12" s="36">
        <v>7211</v>
      </c>
      <c r="X12" s="36">
        <v>4859</v>
      </c>
      <c r="Y12" s="36">
        <v>2352</v>
      </c>
      <c r="Z12" s="36">
        <v>103</v>
      </c>
      <c r="AA12" s="36">
        <v>74</v>
      </c>
      <c r="AB12" s="36">
        <v>29</v>
      </c>
      <c r="AC12" s="36">
        <v>106</v>
      </c>
      <c r="AD12" s="36">
        <v>80</v>
      </c>
      <c r="AE12" s="36">
        <v>26</v>
      </c>
      <c r="AF12" s="36">
        <v>2313</v>
      </c>
      <c r="AG12" s="36">
        <v>1779</v>
      </c>
      <c r="AH12" s="36">
        <v>534</v>
      </c>
      <c r="AI12" s="36">
        <v>425</v>
      </c>
      <c r="AJ12" s="36">
        <v>246</v>
      </c>
      <c r="AK12" s="36">
        <v>179</v>
      </c>
    </row>
    <row r="13" spans="1:39" ht="15" customHeight="1" x14ac:dyDescent="0.2">
      <c r="A13" s="30"/>
      <c r="B13" s="30"/>
      <c r="C13" s="30"/>
      <c r="D13" s="35" t="s">
        <v>26</v>
      </c>
      <c r="E13" s="32"/>
      <c r="F13" s="36">
        <v>1676</v>
      </c>
      <c r="G13" s="36">
        <v>1482</v>
      </c>
      <c r="H13" s="36">
        <v>194</v>
      </c>
      <c r="I13" s="36">
        <v>880</v>
      </c>
      <c r="J13" s="36">
        <v>599</v>
      </c>
      <c r="K13" s="37">
        <v>25096</v>
      </c>
      <c r="L13" s="37">
        <v>15771</v>
      </c>
      <c r="M13" s="37">
        <v>9325</v>
      </c>
      <c r="N13" s="36">
        <v>6096</v>
      </c>
      <c r="O13" s="36">
        <v>3800</v>
      </c>
      <c r="P13" s="36">
        <v>2296</v>
      </c>
      <c r="Q13" s="36">
        <v>5931</v>
      </c>
      <c r="R13" s="36">
        <v>3644</v>
      </c>
      <c r="S13" s="36">
        <v>2287</v>
      </c>
      <c r="T13" s="36">
        <v>5874</v>
      </c>
      <c r="U13" s="36">
        <v>3593</v>
      </c>
      <c r="V13" s="36">
        <v>2281</v>
      </c>
      <c r="W13" s="36">
        <v>6986</v>
      </c>
      <c r="X13" s="36">
        <v>4582</v>
      </c>
      <c r="Y13" s="36">
        <v>2404</v>
      </c>
      <c r="Z13" s="36">
        <v>101</v>
      </c>
      <c r="AA13" s="36">
        <v>74</v>
      </c>
      <c r="AB13" s="36">
        <v>27</v>
      </c>
      <c r="AC13" s="36">
        <v>108</v>
      </c>
      <c r="AD13" s="36">
        <v>78</v>
      </c>
      <c r="AE13" s="36">
        <v>30</v>
      </c>
      <c r="AF13" s="36">
        <v>2398</v>
      </c>
      <c r="AG13" s="36">
        <v>1811</v>
      </c>
      <c r="AH13" s="36">
        <v>587</v>
      </c>
      <c r="AI13" s="36">
        <v>373</v>
      </c>
      <c r="AJ13" s="36">
        <v>218</v>
      </c>
      <c r="AK13" s="36">
        <v>155</v>
      </c>
    </row>
    <row r="14" spans="1:39" ht="15" customHeight="1" x14ac:dyDescent="0.2">
      <c r="A14" s="30"/>
      <c r="B14" s="30"/>
      <c r="C14" s="30"/>
      <c r="D14" s="35" t="s">
        <v>27</v>
      </c>
      <c r="E14" s="32"/>
      <c r="F14" s="36">
        <v>1719</v>
      </c>
      <c r="G14" s="36">
        <v>1493</v>
      </c>
      <c r="H14" s="36">
        <v>226</v>
      </c>
      <c r="I14" s="36">
        <v>885</v>
      </c>
      <c r="J14" s="36">
        <v>616</v>
      </c>
      <c r="K14" s="37">
        <v>25068</v>
      </c>
      <c r="L14" s="37">
        <v>15401</v>
      </c>
      <c r="M14" s="37">
        <v>9667</v>
      </c>
      <c r="N14" s="36">
        <v>6058</v>
      </c>
      <c r="O14" s="36">
        <v>3748</v>
      </c>
      <c r="P14" s="36">
        <v>2310</v>
      </c>
      <c r="Q14" s="36">
        <v>6368</v>
      </c>
      <c r="R14" s="36">
        <v>3805</v>
      </c>
      <c r="S14" s="36">
        <v>2563</v>
      </c>
      <c r="T14" s="36">
        <v>5891</v>
      </c>
      <c r="U14" s="36">
        <v>3509</v>
      </c>
      <c r="V14" s="36">
        <v>2382</v>
      </c>
      <c r="W14" s="36">
        <v>6552</v>
      </c>
      <c r="X14" s="36">
        <v>4194</v>
      </c>
      <c r="Y14" s="36">
        <v>2358</v>
      </c>
      <c r="Z14" s="36">
        <v>96</v>
      </c>
      <c r="AA14" s="36">
        <v>69</v>
      </c>
      <c r="AB14" s="36">
        <v>27</v>
      </c>
      <c r="AC14" s="36">
        <v>103</v>
      </c>
      <c r="AD14" s="36">
        <v>76</v>
      </c>
      <c r="AE14" s="36">
        <v>27</v>
      </c>
      <c r="AF14" s="36">
        <v>2443</v>
      </c>
      <c r="AG14" s="36">
        <v>1813</v>
      </c>
      <c r="AH14" s="36">
        <v>630</v>
      </c>
      <c r="AI14" s="36">
        <v>346</v>
      </c>
      <c r="AJ14" s="36">
        <v>174</v>
      </c>
      <c r="AK14" s="36">
        <v>172</v>
      </c>
      <c r="AM14" s="38"/>
    </row>
    <row r="15" spans="1:39" s="44" customFormat="1" ht="15" customHeight="1" x14ac:dyDescent="0.2">
      <c r="A15" s="39"/>
      <c r="B15" s="39"/>
      <c r="C15" s="39"/>
      <c r="D15" s="40" t="s">
        <v>28</v>
      </c>
      <c r="E15" s="41"/>
      <c r="F15" s="42">
        <v>1658</v>
      </c>
      <c r="G15" s="43">
        <v>1445</v>
      </c>
      <c r="H15" s="43">
        <v>213</v>
      </c>
      <c r="I15" s="43">
        <v>801</v>
      </c>
      <c r="J15" s="43">
        <v>697</v>
      </c>
      <c r="K15" s="43">
        <v>25392</v>
      </c>
      <c r="L15" s="43">
        <v>15543</v>
      </c>
      <c r="M15" s="43">
        <v>9849</v>
      </c>
      <c r="N15" s="43">
        <v>6329</v>
      </c>
      <c r="O15" s="43">
        <v>3792</v>
      </c>
      <c r="P15" s="43">
        <v>2537</v>
      </c>
      <c r="Q15" s="43">
        <v>6024</v>
      </c>
      <c r="R15" s="43">
        <v>3729</v>
      </c>
      <c r="S15" s="43">
        <v>2295</v>
      </c>
      <c r="T15" s="43">
        <v>6251</v>
      </c>
      <c r="U15" s="43">
        <v>3702</v>
      </c>
      <c r="V15" s="43">
        <v>2549</v>
      </c>
      <c r="W15" s="43">
        <v>6576</v>
      </c>
      <c r="X15" s="43">
        <v>4173</v>
      </c>
      <c r="Y15" s="43">
        <v>2403</v>
      </c>
      <c r="Z15" s="43">
        <v>108</v>
      </c>
      <c r="AA15" s="43">
        <v>73</v>
      </c>
      <c r="AB15" s="43">
        <v>35</v>
      </c>
      <c r="AC15" s="43">
        <v>104</v>
      </c>
      <c r="AD15" s="43">
        <v>74</v>
      </c>
      <c r="AE15" s="43">
        <v>30</v>
      </c>
      <c r="AF15" s="43">
        <v>2531</v>
      </c>
      <c r="AG15" s="43">
        <v>1854</v>
      </c>
      <c r="AH15" s="43">
        <v>677</v>
      </c>
      <c r="AI15" s="43">
        <v>279</v>
      </c>
      <c r="AJ15" s="43">
        <v>149</v>
      </c>
      <c r="AK15" s="43">
        <v>130</v>
      </c>
      <c r="AM15" s="45"/>
    </row>
    <row r="16" spans="1:39" ht="15" customHeight="1" x14ac:dyDescent="0.2">
      <c r="A16" s="30"/>
      <c r="B16" s="30"/>
      <c r="C16" s="30"/>
      <c r="F16" s="4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</row>
    <row r="17" spans="1:58" ht="15" customHeight="1" x14ac:dyDescent="0.2">
      <c r="A17" s="30" t="s">
        <v>29</v>
      </c>
      <c r="B17" s="47" t="s">
        <v>30</v>
      </c>
      <c r="C17" s="48"/>
      <c r="D17" s="48"/>
      <c r="E17" s="49"/>
      <c r="F17" s="46">
        <v>944</v>
      </c>
      <c r="G17" s="36">
        <v>831</v>
      </c>
      <c r="H17" s="36">
        <v>113</v>
      </c>
      <c r="I17" s="36">
        <v>383</v>
      </c>
      <c r="J17" s="36">
        <v>639</v>
      </c>
      <c r="K17" s="36">
        <v>8116</v>
      </c>
      <c r="L17" s="36">
        <v>4876</v>
      </c>
      <c r="M17" s="36">
        <v>3240</v>
      </c>
      <c r="N17" s="36">
        <v>1879</v>
      </c>
      <c r="O17" s="36">
        <v>1153</v>
      </c>
      <c r="P17" s="36">
        <v>726</v>
      </c>
      <c r="Q17" s="36">
        <v>1843</v>
      </c>
      <c r="R17" s="36">
        <v>1107</v>
      </c>
      <c r="S17" s="36">
        <v>736</v>
      </c>
      <c r="T17" s="36">
        <v>1995</v>
      </c>
      <c r="U17" s="36">
        <v>1111</v>
      </c>
      <c r="V17" s="36">
        <v>884</v>
      </c>
      <c r="W17" s="36">
        <v>2187</v>
      </c>
      <c r="X17" s="36">
        <v>1358</v>
      </c>
      <c r="Y17" s="36">
        <v>829</v>
      </c>
      <c r="Z17" s="36">
        <v>108</v>
      </c>
      <c r="AA17" s="36">
        <v>73</v>
      </c>
      <c r="AB17" s="36">
        <v>35</v>
      </c>
      <c r="AC17" s="36">
        <v>104</v>
      </c>
      <c r="AD17" s="36">
        <v>74</v>
      </c>
      <c r="AE17" s="36">
        <v>30</v>
      </c>
      <c r="AF17" s="36">
        <v>2083</v>
      </c>
      <c r="AG17" s="36">
        <v>1546</v>
      </c>
      <c r="AH17" s="36">
        <v>537</v>
      </c>
      <c r="AI17" s="36">
        <v>199</v>
      </c>
      <c r="AJ17" s="36">
        <v>92</v>
      </c>
      <c r="AK17" s="36">
        <v>107</v>
      </c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</row>
    <row r="18" spans="1:58" ht="15" customHeight="1" x14ac:dyDescent="0.2">
      <c r="B18" s="51" t="s">
        <v>31</v>
      </c>
      <c r="C18" s="52" t="s">
        <v>32</v>
      </c>
      <c r="D18" s="53"/>
      <c r="E18" s="54"/>
      <c r="F18" s="36">
        <v>4</v>
      </c>
      <c r="G18" s="36">
        <v>4</v>
      </c>
      <c r="H18" s="36">
        <v>0</v>
      </c>
      <c r="I18" s="36">
        <v>0</v>
      </c>
      <c r="J18" s="36">
        <v>0</v>
      </c>
      <c r="K18" s="36" t="s">
        <v>33</v>
      </c>
      <c r="L18" s="36">
        <v>0</v>
      </c>
      <c r="M18" s="36">
        <v>0</v>
      </c>
      <c r="N18" s="36" t="s">
        <v>33</v>
      </c>
      <c r="O18" s="36">
        <v>0</v>
      </c>
      <c r="P18" s="36">
        <v>0</v>
      </c>
      <c r="Q18" s="36" t="s">
        <v>33</v>
      </c>
      <c r="R18" s="36">
        <v>0</v>
      </c>
      <c r="S18" s="36">
        <v>0</v>
      </c>
      <c r="T18" s="36" t="s">
        <v>33</v>
      </c>
      <c r="U18" s="36">
        <v>0</v>
      </c>
      <c r="V18" s="36">
        <v>0</v>
      </c>
      <c r="W18" s="36" t="s">
        <v>33</v>
      </c>
      <c r="X18" s="36">
        <v>0</v>
      </c>
      <c r="Y18" s="36">
        <v>0</v>
      </c>
      <c r="Z18" s="36" t="s">
        <v>33</v>
      </c>
      <c r="AA18" s="36">
        <v>0</v>
      </c>
      <c r="AB18" s="36">
        <v>0</v>
      </c>
      <c r="AC18" s="36" t="s">
        <v>33</v>
      </c>
      <c r="AD18" s="36">
        <v>0</v>
      </c>
      <c r="AE18" s="36">
        <v>0</v>
      </c>
      <c r="AF18" s="36" t="s">
        <v>33</v>
      </c>
      <c r="AG18" s="36">
        <v>0</v>
      </c>
      <c r="AH18" s="36">
        <v>0</v>
      </c>
      <c r="AI18" s="36" t="s">
        <v>33</v>
      </c>
      <c r="AJ18" s="36">
        <v>0</v>
      </c>
      <c r="AK18" s="36">
        <v>0</v>
      </c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</row>
    <row r="19" spans="1:58" ht="15" customHeight="1" x14ac:dyDescent="0.2">
      <c r="B19" s="51" t="s">
        <v>34</v>
      </c>
      <c r="C19" s="52" t="s">
        <v>35</v>
      </c>
      <c r="D19" s="53"/>
      <c r="E19" s="54"/>
      <c r="F19" s="36" t="s">
        <v>33</v>
      </c>
      <c r="G19" s="36">
        <v>0</v>
      </c>
      <c r="H19" s="36">
        <v>0</v>
      </c>
      <c r="I19" s="36">
        <v>207</v>
      </c>
      <c r="J19" s="36">
        <v>19</v>
      </c>
      <c r="K19" s="36" t="s">
        <v>33</v>
      </c>
      <c r="L19" s="36">
        <v>0</v>
      </c>
      <c r="M19" s="36">
        <v>0</v>
      </c>
      <c r="N19" s="36" t="s">
        <v>33</v>
      </c>
      <c r="O19" s="36">
        <v>0</v>
      </c>
      <c r="P19" s="36">
        <v>0</v>
      </c>
      <c r="Q19" s="36" t="s">
        <v>33</v>
      </c>
      <c r="R19" s="36">
        <v>0</v>
      </c>
      <c r="S19" s="36">
        <v>0</v>
      </c>
      <c r="T19" s="36" t="s">
        <v>33</v>
      </c>
      <c r="U19" s="36">
        <v>0</v>
      </c>
      <c r="V19" s="36">
        <v>0</v>
      </c>
      <c r="W19" s="36" t="s">
        <v>33</v>
      </c>
      <c r="X19" s="36">
        <v>0</v>
      </c>
      <c r="Y19" s="36">
        <v>0</v>
      </c>
      <c r="Z19" s="36" t="s">
        <v>33</v>
      </c>
      <c r="AA19" s="36">
        <v>0</v>
      </c>
      <c r="AB19" s="36">
        <v>0</v>
      </c>
      <c r="AC19" s="36" t="s">
        <v>33</v>
      </c>
      <c r="AD19" s="36">
        <v>0</v>
      </c>
      <c r="AE19" s="36">
        <v>0</v>
      </c>
      <c r="AF19" s="36" t="s">
        <v>33</v>
      </c>
      <c r="AG19" s="36">
        <v>0</v>
      </c>
      <c r="AH19" s="36">
        <v>0</v>
      </c>
      <c r="AI19" s="36" t="s">
        <v>33</v>
      </c>
      <c r="AJ19" s="36">
        <v>0</v>
      </c>
      <c r="AK19" s="36">
        <v>0</v>
      </c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</row>
    <row r="20" spans="1:58" ht="15" customHeight="1" x14ac:dyDescent="0.2">
      <c r="B20" s="51" t="s">
        <v>36</v>
      </c>
      <c r="C20" s="52" t="s">
        <v>37</v>
      </c>
      <c r="D20" s="53"/>
      <c r="E20" s="54"/>
      <c r="F20" s="36">
        <v>73</v>
      </c>
      <c r="G20" s="36">
        <v>61</v>
      </c>
      <c r="H20" s="36">
        <v>12</v>
      </c>
      <c r="I20" s="36">
        <v>14</v>
      </c>
      <c r="J20" s="36">
        <v>0</v>
      </c>
      <c r="K20" s="36">
        <v>814</v>
      </c>
      <c r="L20" s="36">
        <v>239</v>
      </c>
      <c r="M20" s="36">
        <v>575</v>
      </c>
      <c r="N20" s="36">
        <v>195</v>
      </c>
      <c r="O20" s="36">
        <v>59</v>
      </c>
      <c r="P20" s="36">
        <v>136</v>
      </c>
      <c r="Q20" s="36">
        <v>183</v>
      </c>
      <c r="R20" s="36">
        <v>59</v>
      </c>
      <c r="S20" s="36">
        <v>124</v>
      </c>
      <c r="T20" s="36">
        <v>196</v>
      </c>
      <c r="U20" s="36">
        <v>48</v>
      </c>
      <c r="V20" s="36">
        <v>148</v>
      </c>
      <c r="W20" s="36">
        <v>240</v>
      </c>
      <c r="X20" s="36">
        <v>73</v>
      </c>
      <c r="Y20" s="36">
        <v>167</v>
      </c>
      <c r="Z20" s="36" t="s">
        <v>33</v>
      </c>
      <c r="AA20" s="36">
        <v>0</v>
      </c>
      <c r="AB20" s="36">
        <v>0</v>
      </c>
      <c r="AC20" s="36" t="s">
        <v>33</v>
      </c>
      <c r="AD20" s="36">
        <v>0</v>
      </c>
      <c r="AE20" s="36">
        <v>0</v>
      </c>
      <c r="AF20" s="36">
        <v>109</v>
      </c>
      <c r="AG20" s="36">
        <v>51</v>
      </c>
      <c r="AH20" s="36">
        <v>58</v>
      </c>
      <c r="AI20" s="36">
        <v>22</v>
      </c>
      <c r="AJ20" s="36">
        <v>9</v>
      </c>
      <c r="AK20" s="36">
        <v>13</v>
      </c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</row>
    <row r="21" spans="1:58" ht="15" customHeight="1" x14ac:dyDescent="0.2">
      <c r="B21" s="51" t="s">
        <v>38</v>
      </c>
      <c r="C21" s="52" t="s">
        <v>39</v>
      </c>
      <c r="D21" s="53"/>
      <c r="E21" s="54"/>
      <c r="F21" s="36">
        <v>108</v>
      </c>
      <c r="G21" s="36">
        <v>88</v>
      </c>
      <c r="H21" s="36">
        <v>20</v>
      </c>
      <c r="I21" s="36">
        <v>16</v>
      </c>
      <c r="J21" s="36">
        <v>5</v>
      </c>
      <c r="K21" s="36">
        <v>1376</v>
      </c>
      <c r="L21" s="36">
        <v>534</v>
      </c>
      <c r="M21" s="36">
        <v>842</v>
      </c>
      <c r="N21" s="36">
        <v>326</v>
      </c>
      <c r="O21" s="36">
        <v>146</v>
      </c>
      <c r="P21" s="36">
        <v>180</v>
      </c>
      <c r="Q21" s="36">
        <v>316</v>
      </c>
      <c r="R21" s="36">
        <v>132</v>
      </c>
      <c r="S21" s="36">
        <v>184</v>
      </c>
      <c r="T21" s="36">
        <v>342</v>
      </c>
      <c r="U21" s="36">
        <v>118</v>
      </c>
      <c r="V21" s="36">
        <v>224</v>
      </c>
      <c r="W21" s="36">
        <v>392</v>
      </c>
      <c r="X21" s="36">
        <v>138</v>
      </c>
      <c r="Y21" s="36">
        <v>254</v>
      </c>
      <c r="Z21" s="36" t="s">
        <v>33</v>
      </c>
      <c r="AA21" s="36">
        <v>0</v>
      </c>
      <c r="AB21" s="36">
        <v>0</v>
      </c>
      <c r="AC21" s="36" t="s">
        <v>33</v>
      </c>
      <c r="AD21" s="36">
        <v>0</v>
      </c>
      <c r="AE21" s="36">
        <v>0</v>
      </c>
      <c r="AF21" s="36">
        <v>106</v>
      </c>
      <c r="AG21" s="36">
        <v>57</v>
      </c>
      <c r="AH21" s="36">
        <v>49</v>
      </c>
      <c r="AI21" s="36">
        <v>61</v>
      </c>
      <c r="AJ21" s="36">
        <v>16</v>
      </c>
      <c r="AK21" s="36">
        <v>45</v>
      </c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</row>
    <row r="22" spans="1:58" ht="15" customHeight="1" x14ac:dyDescent="0.2">
      <c r="B22" s="51" t="s">
        <v>40</v>
      </c>
      <c r="C22" s="52" t="s">
        <v>41</v>
      </c>
      <c r="D22" s="53"/>
      <c r="E22" s="54"/>
      <c r="F22" s="36">
        <v>32</v>
      </c>
      <c r="G22" s="36">
        <v>27</v>
      </c>
      <c r="H22" s="36">
        <v>5</v>
      </c>
      <c r="I22" s="36">
        <v>0</v>
      </c>
      <c r="J22" s="36">
        <v>0</v>
      </c>
      <c r="K22" s="36">
        <v>1000</v>
      </c>
      <c r="L22" s="36">
        <v>497</v>
      </c>
      <c r="M22" s="36">
        <v>503</v>
      </c>
      <c r="N22" s="36">
        <v>219</v>
      </c>
      <c r="O22" s="36">
        <v>123</v>
      </c>
      <c r="P22" s="36">
        <v>96</v>
      </c>
      <c r="Q22" s="36">
        <v>221</v>
      </c>
      <c r="R22" s="36">
        <v>102</v>
      </c>
      <c r="S22" s="36">
        <v>119</v>
      </c>
      <c r="T22" s="36">
        <v>250</v>
      </c>
      <c r="U22" s="36">
        <v>108</v>
      </c>
      <c r="V22" s="36">
        <v>142</v>
      </c>
      <c r="W22" s="36">
        <v>310</v>
      </c>
      <c r="X22" s="36">
        <v>164</v>
      </c>
      <c r="Y22" s="36">
        <v>146</v>
      </c>
      <c r="Z22" s="36" t="s">
        <v>33</v>
      </c>
      <c r="AA22" s="36">
        <v>0</v>
      </c>
      <c r="AB22" s="36">
        <v>0</v>
      </c>
      <c r="AC22" s="36" t="s">
        <v>33</v>
      </c>
      <c r="AD22" s="36">
        <v>0</v>
      </c>
      <c r="AE22" s="36">
        <v>0</v>
      </c>
      <c r="AF22" s="36">
        <v>69</v>
      </c>
      <c r="AG22" s="36">
        <v>39</v>
      </c>
      <c r="AH22" s="36">
        <v>30</v>
      </c>
      <c r="AI22" s="36">
        <v>6</v>
      </c>
      <c r="AJ22" s="36">
        <v>1</v>
      </c>
      <c r="AK22" s="36">
        <v>5</v>
      </c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</row>
    <row r="23" spans="1:58" ht="15" customHeight="1" x14ac:dyDescent="0.2">
      <c r="B23" s="51" t="s">
        <v>42</v>
      </c>
      <c r="C23" s="52" t="s">
        <v>43</v>
      </c>
      <c r="D23" s="53"/>
      <c r="E23" s="54"/>
      <c r="F23" s="36">
        <v>65</v>
      </c>
      <c r="G23" s="36">
        <v>61</v>
      </c>
      <c r="H23" s="36">
        <v>4</v>
      </c>
      <c r="I23" s="36">
        <v>7</v>
      </c>
      <c r="J23" s="36">
        <v>3</v>
      </c>
      <c r="K23" s="36">
        <v>852</v>
      </c>
      <c r="L23" s="36">
        <v>591</v>
      </c>
      <c r="M23" s="36">
        <v>261</v>
      </c>
      <c r="N23" s="36">
        <v>200</v>
      </c>
      <c r="O23" s="36">
        <v>136</v>
      </c>
      <c r="P23" s="36">
        <v>64</v>
      </c>
      <c r="Q23" s="36">
        <v>195</v>
      </c>
      <c r="R23" s="36">
        <v>137</v>
      </c>
      <c r="S23" s="36">
        <v>58</v>
      </c>
      <c r="T23" s="36">
        <v>220</v>
      </c>
      <c r="U23" s="36">
        <v>149</v>
      </c>
      <c r="V23" s="36">
        <v>71</v>
      </c>
      <c r="W23" s="36">
        <v>237</v>
      </c>
      <c r="X23" s="36">
        <v>169</v>
      </c>
      <c r="Y23" s="36">
        <v>68</v>
      </c>
      <c r="Z23" s="36" t="s">
        <v>33</v>
      </c>
      <c r="AA23" s="36">
        <v>0</v>
      </c>
      <c r="AB23" s="36">
        <v>0</v>
      </c>
      <c r="AC23" s="36" t="s">
        <v>33</v>
      </c>
      <c r="AD23" s="36">
        <v>0</v>
      </c>
      <c r="AE23" s="36">
        <v>0</v>
      </c>
      <c r="AF23" s="36" t="s">
        <v>33</v>
      </c>
      <c r="AG23" s="36">
        <v>0</v>
      </c>
      <c r="AH23" s="36">
        <v>0</v>
      </c>
      <c r="AI23" s="36">
        <v>8</v>
      </c>
      <c r="AJ23" s="36">
        <v>5</v>
      </c>
      <c r="AK23" s="36">
        <v>3</v>
      </c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</row>
    <row r="24" spans="1:58" ht="15" customHeight="1" x14ac:dyDescent="0.2">
      <c r="B24" s="51" t="s">
        <v>44</v>
      </c>
      <c r="C24" s="52" t="s">
        <v>45</v>
      </c>
      <c r="D24" s="53"/>
      <c r="E24" s="54"/>
      <c r="F24" s="36">
        <v>58</v>
      </c>
      <c r="G24" s="36">
        <v>34</v>
      </c>
      <c r="H24" s="36">
        <v>24</v>
      </c>
      <c r="I24" s="36">
        <v>0</v>
      </c>
      <c r="J24" s="36">
        <v>1</v>
      </c>
      <c r="K24" s="36">
        <v>917</v>
      </c>
      <c r="L24" s="36">
        <v>515</v>
      </c>
      <c r="M24" s="36">
        <v>402</v>
      </c>
      <c r="N24" s="36">
        <v>256</v>
      </c>
      <c r="O24" s="36">
        <v>117</v>
      </c>
      <c r="P24" s="36">
        <v>139</v>
      </c>
      <c r="Q24" s="36">
        <v>252</v>
      </c>
      <c r="R24" s="36">
        <v>111</v>
      </c>
      <c r="S24" s="36">
        <v>141</v>
      </c>
      <c r="T24" s="36">
        <v>103</v>
      </c>
      <c r="U24" s="36">
        <v>75</v>
      </c>
      <c r="V24" s="36">
        <v>28</v>
      </c>
      <c r="W24" s="36">
        <v>94</v>
      </c>
      <c r="X24" s="36">
        <v>65</v>
      </c>
      <c r="Y24" s="36">
        <v>29</v>
      </c>
      <c r="Z24" s="36">
        <v>108</v>
      </c>
      <c r="AA24" s="36">
        <v>73</v>
      </c>
      <c r="AB24" s="36">
        <v>35</v>
      </c>
      <c r="AC24" s="36">
        <v>104</v>
      </c>
      <c r="AD24" s="36">
        <v>74</v>
      </c>
      <c r="AE24" s="36">
        <v>30</v>
      </c>
      <c r="AF24" s="36">
        <v>325</v>
      </c>
      <c r="AG24" s="36">
        <v>236</v>
      </c>
      <c r="AH24" s="36">
        <v>89</v>
      </c>
      <c r="AI24" s="36">
        <v>54</v>
      </c>
      <c r="AJ24" s="36">
        <v>39</v>
      </c>
      <c r="AK24" s="36">
        <v>15</v>
      </c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</row>
    <row r="25" spans="1:58" ht="15" customHeight="1" x14ac:dyDescent="0.2">
      <c r="B25" s="51" t="s">
        <v>46</v>
      </c>
      <c r="C25" s="52" t="s">
        <v>47</v>
      </c>
      <c r="D25" s="53"/>
      <c r="E25" s="54"/>
      <c r="F25" s="36" t="s">
        <v>33</v>
      </c>
      <c r="G25" s="36">
        <v>0</v>
      </c>
      <c r="H25" s="36">
        <v>0</v>
      </c>
      <c r="I25" s="36">
        <v>0</v>
      </c>
      <c r="J25" s="36">
        <v>0</v>
      </c>
      <c r="K25" s="36">
        <v>394</v>
      </c>
      <c r="L25" s="36">
        <v>200</v>
      </c>
      <c r="M25" s="36">
        <v>194</v>
      </c>
      <c r="N25" s="36">
        <v>98</v>
      </c>
      <c r="O25" s="36">
        <v>48</v>
      </c>
      <c r="P25" s="36">
        <v>50</v>
      </c>
      <c r="Q25" s="36">
        <v>100</v>
      </c>
      <c r="R25" s="36">
        <v>58</v>
      </c>
      <c r="S25" s="36">
        <v>42</v>
      </c>
      <c r="T25" s="36">
        <v>99</v>
      </c>
      <c r="U25" s="36">
        <v>52</v>
      </c>
      <c r="V25" s="36">
        <v>47</v>
      </c>
      <c r="W25" s="36">
        <v>97</v>
      </c>
      <c r="X25" s="36">
        <v>42</v>
      </c>
      <c r="Y25" s="36">
        <v>55</v>
      </c>
      <c r="Z25" s="36" t="s">
        <v>33</v>
      </c>
      <c r="AA25" s="36">
        <v>0</v>
      </c>
      <c r="AB25" s="36">
        <v>0</v>
      </c>
      <c r="AC25" s="36" t="s">
        <v>33</v>
      </c>
      <c r="AD25" s="36">
        <v>0</v>
      </c>
      <c r="AE25" s="36">
        <v>0</v>
      </c>
      <c r="AF25" s="36">
        <v>226</v>
      </c>
      <c r="AG25" s="36">
        <v>143</v>
      </c>
      <c r="AH25" s="36">
        <v>83</v>
      </c>
      <c r="AI25" s="36">
        <v>6</v>
      </c>
      <c r="AJ25" s="36">
        <v>4</v>
      </c>
      <c r="AK25" s="36">
        <v>2</v>
      </c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</row>
    <row r="26" spans="1:58" ht="15" customHeight="1" x14ac:dyDescent="0.2">
      <c r="B26" s="51" t="s">
        <v>48</v>
      </c>
      <c r="C26" s="55" t="s">
        <v>49</v>
      </c>
      <c r="D26" s="56"/>
      <c r="E26" s="54"/>
      <c r="F26" s="36">
        <v>130</v>
      </c>
      <c r="G26" s="36">
        <v>126</v>
      </c>
      <c r="H26" s="36">
        <v>4</v>
      </c>
      <c r="I26" s="36">
        <v>11</v>
      </c>
      <c r="J26" s="36">
        <v>43</v>
      </c>
      <c r="K26" s="36">
        <v>2604</v>
      </c>
      <c r="L26" s="36">
        <v>2270</v>
      </c>
      <c r="M26" s="36">
        <v>334</v>
      </c>
      <c r="N26" s="36">
        <v>585</v>
      </c>
      <c r="O26" s="36">
        <v>524</v>
      </c>
      <c r="P26" s="36">
        <v>61</v>
      </c>
      <c r="Q26" s="36">
        <v>575</v>
      </c>
      <c r="R26" s="36">
        <v>508</v>
      </c>
      <c r="S26" s="36">
        <v>67</v>
      </c>
      <c r="T26" s="36">
        <v>627</v>
      </c>
      <c r="U26" s="36">
        <v>531</v>
      </c>
      <c r="V26" s="36">
        <v>96</v>
      </c>
      <c r="W26" s="36">
        <v>817</v>
      </c>
      <c r="X26" s="36">
        <v>707</v>
      </c>
      <c r="Y26" s="36">
        <v>110</v>
      </c>
      <c r="Z26" s="36" t="s">
        <v>33</v>
      </c>
      <c r="AA26" s="36">
        <v>0</v>
      </c>
      <c r="AB26" s="36">
        <v>0</v>
      </c>
      <c r="AC26" s="36" t="s">
        <v>33</v>
      </c>
      <c r="AD26" s="36">
        <v>0</v>
      </c>
      <c r="AE26" s="36">
        <v>0</v>
      </c>
      <c r="AF26" s="36" t="s">
        <v>33</v>
      </c>
      <c r="AG26" s="36">
        <v>0</v>
      </c>
      <c r="AH26" s="36">
        <v>0</v>
      </c>
      <c r="AI26" s="36">
        <v>10</v>
      </c>
      <c r="AJ26" s="36">
        <v>9</v>
      </c>
      <c r="AK26" s="36">
        <v>1</v>
      </c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</row>
    <row r="27" spans="1:58" ht="15" customHeight="1" x14ac:dyDescent="0.2">
      <c r="B27" s="51" t="s">
        <v>50</v>
      </c>
      <c r="C27" s="55" t="s">
        <v>51</v>
      </c>
      <c r="D27" s="56"/>
      <c r="E27" s="54"/>
      <c r="F27" s="36">
        <v>4</v>
      </c>
      <c r="G27" s="36">
        <v>4</v>
      </c>
      <c r="H27" s="36">
        <v>0</v>
      </c>
      <c r="I27" s="36">
        <v>0</v>
      </c>
      <c r="J27" s="36">
        <v>0</v>
      </c>
      <c r="K27" s="36" t="s">
        <v>33</v>
      </c>
      <c r="L27" s="36">
        <v>0</v>
      </c>
      <c r="M27" s="36">
        <v>0</v>
      </c>
      <c r="N27" s="36" t="s">
        <v>33</v>
      </c>
      <c r="O27" s="36">
        <v>0</v>
      </c>
      <c r="P27" s="36">
        <v>0</v>
      </c>
      <c r="Q27" s="36" t="s">
        <v>33</v>
      </c>
      <c r="R27" s="36">
        <v>0</v>
      </c>
      <c r="S27" s="36">
        <v>0</v>
      </c>
      <c r="T27" s="36" t="s">
        <v>33</v>
      </c>
      <c r="U27" s="36">
        <v>0</v>
      </c>
      <c r="V27" s="36">
        <v>0</v>
      </c>
      <c r="W27" s="36" t="s">
        <v>33</v>
      </c>
      <c r="X27" s="36">
        <v>0</v>
      </c>
      <c r="Y27" s="36">
        <v>0</v>
      </c>
      <c r="Z27" s="36" t="s">
        <v>33</v>
      </c>
      <c r="AA27" s="36">
        <v>0</v>
      </c>
      <c r="AB27" s="36">
        <v>0</v>
      </c>
      <c r="AC27" s="36" t="s">
        <v>33</v>
      </c>
      <c r="AD27" s="36">
        <v>0</v>
      </c>
      <c r="AE27" s="36">
        <v>0</v>
      </c>
      <c r="AF27" s="36">
        <v>51</v>
      </c>
      <c r="AG27" s="36">
        <v>27</v>
      </c>
      <c r="AH27" s="36">
        <v>24</v>
      </c>
      <c r="AI27" s="36" t="s">
        <v>33</v>
      </c>
      <c r="AJ27" s="36">
        <v>0</v>
      </c>
      <c r="AK27" s="36">
        <v>0</v>
      </c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</row>
    <row r="28" spans="1:58" ht="15" customHeight="1" x14ac:dyDescent="0.2">
      <c r="B28" s="51" t="s">
        <v>52</v>
      </c>
      <c r="C28" s="52" t="s">
        <v>53</v>
      </c>
      <c r="D28" s="53"/>
      <c r="E28" s="54"/>
      <c r="F28" s="36">
        <v>44</v>
      </c>
      <c r="G28" s="36">
        <v>41</v>
      </c>
      <c r="H28" s="36">
        <v>3</v>
      </c>
      <c r="I28" s="36">
        <v>7</v>
      </c>
      <c r="J28" s="36">
        <v>0</v>
      </c>
      <c r="K28" s="36" t="s">
        <v>33</v>
      </c>
      <c r="L28" s="36">
        <v>0</v>
      </c>
      <c r="M28" s="36">
        <v>0</v>
      </c>
      <c r="N28" s="36" t="s">
        <v>33</v>
      </c>
      <c r="O28" s="36">
        <v>0</v>
      </c>
      <c r="P28" s="36">
        <v>0</v>
      </c>
      <c r="Q28" s="36" t="s">
        <v>33</v>
      </c>
      <c r="R28" s="36">
        <v>0</v>
      </c>
      <c r="S28" s="36">
        <v>0</v>
      </c>
      <c r="T28" s="36" t="s">
        <v>33</v>
      </c>
      <c r="U28" s="36">
        <v>0</v>
      </c>
      <c r="V28" s="36">
        <v>0</v>
      </c>
      <c r="W28" s="36" t="s">
        <v>33</v>
      </c>
      <c r="X28" s="36">
        <v>0</v>
      </c>
      <c r="Y28" s="36">
        <v>0</v>
      </c>
      <c r="Z28" s="36" t="s">
        <v>33</v>
      </c>
      <c r="AA28" s="36">
        <v>0</v>
      </c>
      <c r="AB28" s="36">
        <v>0</v>
      </c>
      <c r="AC28" s="36" t="s">
        <v>33</v>
      </c>
      <c r="AD28" s="36">
        <v>0</v>
      </c>
      <c r="AE28" s="36">
        <v>0</v>
      </c>
      <c r="AF28" s="36">
        <v>1130</v>
      </c>
      <c r="AG28" s="36">
        <v>954</v>
      </c>
      <c r="AH28" s="36">
        <v>176</v>
      </c>
      <c r="AI28" s="36">
        <v>11</v>
      </c>
      <c r="AJ28" s="36">
        <v>9</v>
      </c>
      <c r="AK28" s="36">
        <v>2</v>
      </c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</row>
    <row r="29" spans="1:58" ht="15" customHeight="1" x14ac:dyDescent="0.2">
      <c r="B29" s="51" t="s">
        <v>54</v>
      </c>
      <c r="C29" s="52" t="s">
        <v>55</v>
      </c>
      <c r="D29" s="53"/>
      <c r="E29" s="54"/>
      <c r="F29" s="36">
        <v>213</v>
      </c>
      <c r="G29" s="36">
        <v>193</v>
      </c>
      <c r="H29" s="36">
        <v>20</v>
      </c>
      <c r="I29" s="36">
        <v>39</v>
      </c>
      <c r="J29" s="36">
        <v>11</v>
      </c>
      <c r="K29" s="36" t="s">
        <v>33</v>
      </c>
      <c r="L29" s="36">
        <v>0</v>
      </c>
      <c r="M29" s="36">
        <v>0</v>
      </c>
      <c r="N29" s="36" t="s">
        <v>33</v>
      </c>
      <c r="O29" s="36">
        <v>0</v>
      </c>
      <c r="P29" s="36">
        <v>0</v>
      </c>
      <c r="Q29" s="36" t="s">
        <v>33</v>
      </c>
      <c r="R29" s="36">
        <v>0</v>
      </c>
      <c r="S29" s="36">
        <v>0</v>
      </c>
      <c r="T29" s="36" t="s">
        <v>33</v>
      </c>
      <c r="U29" s="36">
        <v>0</v>
      </c>
      <c r="V29" s="36">
        <v>0</v>
      </c>
      <c r="W29" s="36" t="s">
        <v>33</v>
      </c>
      <c r="X29" s="36">
        <v>0</v>
      </c>
      <c r="Y29" s="36">
        <v>0</v>
      </c>
      <c r="Z29" s="36" t="s">
        <v>33</v>
      </c>
      <c r="AA29" s="36">
        <v>0</v>
      </c>
      <c r="AB29" s="36">
        <v>0</v>
      </c>
      <c r="AC29" s="36" t="s">
        <v>33</v>
      </c>
      <c r="AD29" s="36">
        <v>0</v>
      </c>
      <c r="AE29" s="36">
        <v>0</v>
      </c>
      <c r="AF29" s="36" t="s">
        <v>33</v>
      </c>
      <c r="AG29" s="36">
        <v>0</v>
      </c>
      <c r="AH29" s="36">
        <v>0</v>
      </c>
      <c r="AI29" s="36" t="s">
        <v>33</v>
      </c>
      <c r="AJ29" s="36">
        <v>0</v>
      </c>
      <c r="AK29" s="36">
        <v>0</v>
      </c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</row>
    <row r="30" spans="1:58" ht="15" customHeight="1" x14ac:dyDescent="0.2">
      <c r="B30" s="51" t="s">
        <v>56</v>
      </c>
      <c r="C30" s="52" t="s">
        <v>57</v>
      </c>
      <c r="D30" s="53"/>
      <c r="E30" s="54"/>
      <c r="F30" s="36">
        <v>17</v>
      </c>
      <c r="G30" s="36">
        <v>16</v>
      </c>
      <c r="H30" s="36">
        <v>1</v>
      </c>
      <c r="I30" s="36">
        <v>0</v>
      </c>
      <c r="J30" s="36">
        <v>0</v>
      </c>
      <c r="K30" s="36" t="s">
        <v>33</v>
      </c>
      <c r="L30" s="36">
        <v>0</v>
      </c>
      <c r="M30" s="36">
        <v>0</v>
      </c>
      <c r="N30" s="36" t="s">
        <v>33</v>
      </c>
      <c r="O30" s="36">
        <v>0</v>
      </c>
      <c r="P30" s="36">
        <v>0</v>
      </c>
      <c r="Q30" s="36" t="s">
        <v>33</v>
      </c>
      <c r="R30" s="36">
        <v>0</v>
      </c>
      <c r="S30" s="36">
        <v>0</v>
      </c>
      <c r="T30" s="36" t="s">
        <v>33</v>
      </c>
      <c r="U30" s="36">
        <v>0</v>
      </c>
      <c r="V30" s="36">
        <v>0</v>
      </c>
      <c r="W30" s="36" t="s">
        <v>33</v>
      </c>
      <c r="X30" s="36">
        <v>0</v>
      </c>
      <c r="Y30" s="36">
        <v>0</v>
      </c>
      <c r="Z30" s="36" t="s">
        <v>33</v>
      </c>
      <c r="AA30" s="36">
        <v>0</v>
      </c>
      <c r="AB30" s="36">
        <v>0</v>
      </c>
      <c r="AC30" s="36" t="s">
        <v>33</v>
      </c>
      <c r="AD30" s="36">
        <v>0</v>
      </c>
      <c r="AE30" s="36">
        <v>0</v>
      </c>
      <c r="AF30" s="36">
        <v>67</v>
      </c>
      <c r="AG30" s="36">
        <v>39</v>
      </c>
      <c r="AH30" s="36">
        <v>28</v>
      </c>
      <c r="AI30" s="36" t="s">
        <v>33</v>
      </c>
      <c r="AJ30" s="36">
        <v>0</v>
      </c>
      <c r="AK30" s="36">
        <v>0</v>
      </c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</row>
    <row r="31" spans="1:58" ht="15" customHeight="1" x14ac:dyDescent="0.2">
      <c r="B31" s="51" t="s">
        <v>58</v>
      </c>
      <c r="C31" s="52" t="s">
        <v>59</v>
      </c>
      <c r="D31" s="53"/>
      <c r="E31" s="54"/>
      <c r="F31" s="36">
        <v>104</v>
      </c>
      <c r="G31" s="36">
        <v>93</v>
      </c>
      <c r="H31" s="36">
        <v>11</v>
      </c>
      <c r="I31" s="36">
        <v>82</v>
      </c>
      <c r="J31" s="36">
        <v>531</v>
      </c>
      <c r="K31" s="36" t="s">
        <v>33</v>
      </c>
      <c r="L31" s="36">
        <v>0</v>
      </c>
      <c r="M31" s="36">
        <v>0</v>
      </c>
      <c r="N31" s="36" t="s">
        <v>33</v>
      </c>
      <c r="O31" s="36">
        <v>0</v>
      </c>
      <c r="P31" s="36">
        <v>0</v>
      </c>
      <c r="Q31" s="36" t="s">
        <v>33</v>
      </c>
      <c r="R31" s="36">
        <v>0</v>
      </c>
      <c r="S31" s="36">
        <v>0</v>
      </c>
      <c r="T31" s="36" t="s">
        <v>33</v>
      </c>
      <c r="U31" s="36">
        <v>0</v>
      </c>
      <c r="V31" s="36">
        <v>0</v>
      </c>
      <c r="W31" s="36" t="s">
        <v>33</v>
      </c>
      <c r="X31" s="36">
        <v>0</v>
      </c>
      <c r="Y31" s="36">
        <v>0</v>
      </c>
      <c r="Z31" s="36" t="s">
        <v>33</v>
      </c>
      <c r="AA31" s="36">
        <v>0</v>
      </c>
      <c r="AB31" s="36">
        <v>0</v>
      </c>
      <c r="AC31" s="36" t="s">
        <v>33</v>
      </c>
      <c r="AD31" s="36">
        <v>0</v>
      </c>
      <c r="AE31" s="36">
        <v>0</v>
      </c>
      <c r="AF31" s="36" t="s">
        <v>33</v>
      </c>
      <c r="AG31" s="36">
        <v>0</v>
      </c>
      <c r="AH31" s="36">
        <v>0</v>
      </c>
      <c r="AI31" s="36" t="s">
        <v>33</v>
      </c>
      <c r="AJ31" s="36">
        <v>0</v>
      </c>
      <c r="AK31" s="36">
        <v>0</v>
      </c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</row>
    <row r="32" spans="1:58" ht="15" customHeight="1" x14ac:dyDescent="0.2">
      <c r="B32" s="51" t="s">
        <v>60</v>
      </c>
      <c r="C32" s="52" t="s">
        <v>61</v>
      </c>
      <c r="D32" s="53"/>
      <c r="E32" s="54"/>
      <c r="F32" s="36" t="s">
        <v>33</v>
      </c>
      <c r="G32" s="36">
        <v>0</v>
      </c>
      <c r="H32" s="36">
        <v>0</v>
      </c>
      <c r="I32" s="36">
        <v>0</v>
      </c>
      <c r="J32" s="36">
        <v>0</v>
      </c>
      <c r="K32" s="36" t="s">
        <v>33</v>
      </c>
      <c r="L32" s="36">
        <v>0</v>
      </c>
      <c r="M32" s="36">
        <v>0</v>
      </c>
      <c r="N32" s="36" t="s">
        <v>33</v>
      </c>
      <c r="O32" s="36">
        <v>0</v>
      </c>
      <c r="P32" s="36">
        <v>0</v>
      </c>
      <c r="Q32" s="36" t="s">
        <v>33</v>
      </c>
      <c r="R32" s="36">
        <v>0</v>
      </c>
      <c r="S32" s="36">
        <v>0</v>
      </c>
      <c r="T32" s="36" t="s">
        <v>33</v>
      </c>
      <c r="U32" s="36">
        <v>0</v>
      </c>
      <c r="V32" s="36">
        <v>0</v>
      </c>
      <c r="W32" s="36" t="s">
        <v>33</v>
      </c>
      <c r="X32" s="36">
        <v>0</v>
      </c>
      <c r="Y32" s="36">
        <v>0</v>
      </c>
      <c r="Z32" s="36" t="s">
        <v>33</v>
      </c>
      <c r="AA32" s="36">
        <v>0</v>
      </c>
      <c r="AB32" s="36">
        <v>0</v>
      </c>
      <c r="AC32" s="36" t="s">
        <v>33</v>
      </c>
      <c r="AD32" s="36">
        <v>0</v>
      </c>
      <c r="AE32" s="36">
        <v>0</v>
      </c>
      <c r="AF32" s="36" t="s">
        <v>33</v>
      </c>
      <c r="AG32" s="36">
        <v>0</v>
      </c>
      <c r="AH32" s="36">
        <v>0</v>
      </c>
      <c r="AI32" s="36" t="s">
        <v>33</v>
      </c>
      <c r="AJ32" s="36">
        <v>0</v>
      </c>
      <c r="AK32" s="36">
        <v>0</v>
      </c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</row>
    <row r="33" spans="1:58" ht="15" customHeight="1" x14ac:dyDescent="0.2">
      <c r="B33" s="51" t="s">
        <v>62</v>
      </c>
      <c r="C33" s="52" t="s">
        <v>63</v>
      </c>
      <c r="D33" s="53"/>
      <c r="E33" s="54"/>
      <c r="F33" s="36">
        <v>3</v>
      </c>
      <c r="G33" s="36">
        <v>2</v>
      </c>
      <c r="H33" s="36">
        <v>1</v>
      </c>
      <c r="I33" s="36">
        <v>0</v>
      </c>
      <c r="J33" s="36">
        <v>2</v>
      </c>
      <c r="K33" s="36" t="s">
        <v>33</v>
      </c>
      <c r="L33" s="36">
        <v>0</v>
      </c>
      <c r="M33" s="36">
        <v>0</v>
      </c>
      <c r="N33" s="36" t="s">
        <v>33</v>
      </c>
      <c r="O33" s="36">
        <v>0</v>
      </c>
      <c r="P33" s="36">
        <v>0</v>
      </c>
      <c r="Q33" s="36" t="s">
        <v>33</v>
      </c>
      <c r="R33" s="36">
        <v>0</v>
      </c>
      <c r="S33" s="36">
        <v>0</v>
      </c>
      <c r="T33" s="36" t="s">
        <v>33</v>
      </c>
      <c r="U33" s="36">
        <v>0</v>
      </c>
      <c r="V33" s="36">
        <v>0</v>
      </c>
      <c r="W33" s="36" t="s">
        <v>33</v>
      </c>
      <c r="X33" s="36">
        <v>0</v>
      </c>
      <c r="Y33" s="36">
        <v>0</v>
      </c>
      <c r="Z33" s="36" t="s">
        <v>33</v>
      </c>
      <c r="AA33" s="36">
        <v>0</v>
      </c>
      <c r="AB33" s="36">
        <v>0</v>
      </c>
      <c r="AC33" s="36" t="s">
        <v>33</v>
      </c>
      <c r="AD33" s="36">
        <v>0</v>
      </c>
      <c r="AE33" s="36">
        <v>0</v>
      </c>
      <c r="AF33" s="36" t="s">
        <v>33</v>
      </c>
      <c r="AG33" s="36">
        <v>0</v>
      </c>
      <c r="AH33" s="36">
        <v>0</v>
      </c>
      <c r="AI33" s="36" t="s">
        <v>33</v>
      </c>
      <c r="AJ33" s="36">
        <v>0</v>
      </c>
      <c r="AK33" s="36">
        <v>0</v>
      </c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</row>
    <row r="34" spans="1:58" ht="15" customHeight="1" x14ac:dyDescent="0.2">
      <c r="B34" s="51" t="s">
        <v>64</v>
      </c>
      <c r="C34" s="52" t="s">
        <v>65</v>
      </c>
      <c r="D34" s="53"/>
      <c r="E34" s="54"/>
      <c r="F34" s="36">
        <v>89</v>
      </c>
      <c r="G34" s="36">
        <v>81</v>
      </c>
      <c r="H34" s="36">
        <v>8</v>
      </c>
      <c r="I34" s="36">
        <v>0</v>
      </c>
      <c r="J34" s="36">
        <v>24</v>
      </c>
      <c r="K34" s="36" t="s">
        <v>33</v>
      </c>
      <c r="L34" s="36">
        <v>0</v>
      </c>
      <c r="M34" s="36">
        <v>0</v>
      </c>
      <c r="N34" s="36" t="s">
        <v>33</v>
      </c>
      <c r="O34" s="36">
        <v>0</v>
      </c>
      <c r="P34" s="36">
        <v>0</v>
      </c>
      <c r="Q34" s="36" t="s">
        <v>33</v>
      </c>
      <c r="R34" s="36">
        <v>0</v>
      </c>
      <c r="S34" s="36">
        <v>0</v>
      </c>
      <c r="T34" s="36" t="s">
        <v>33</v>
      </c>
      <c r="U34" s="36">
        <v>0</v>
      </c>
      <c r="V34" s="36">
        <v>0</v>
      </c>
      <c r="W34" s="36" t="s">
        <v>33</v>
      </c>
      <c r="X34" s="36">
        <v>0</v>
      </c>
      <c r="Y34" s="36">
        <v>0</v>
      </c>
      <c r="Z34" s="36" t="s">
        <v>33</v>
      </c>
      <c r="AA34" s="36">
        <v>0</v>
      </c>
      <c r="AB34" s="36">
        <v>0</v>
      </c>
      <c r="AC34" s="36" t="s">
        <v>33</v>
      </c>
      <c r="AD34" s="36">
        <v>0</v>
      </c>
      <c r="AE34" s="36">
        <v>0</v>
      </c>
      <c r="AF34" s="36" t="s">
        <v>33</v>
      </c>
      <c r="AG34" s="36">
        <v>0</v>
      </c>
      <c r="AH34" s="36">
        <v>0</v>
      </c>
      <c r="AI34" s="36" t="s">
        <v>33</v>
      </c>
      <c r="AJ34" s="36">
        <v>0</v>
      </c>
      <c r="AK34" s="36">
        <v>0</v>
      </c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</row>
    <row r="35" spans="1:58" ht="15" customHeight="1" x14ac:dyDescent="0.2">
      <c r="A35" s="57"/>
      <c r="B35" s="57"/>
      <c r="C35" s="57"/>
      <c r="D35" s="58"/>
      <c r="E35" s="54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</row>
    <row r="36" spans="1:58" ht="15" customHeight="1" x14ac:dyDescent="0.2">
      <c r="A36" s="30" t="s">
        <v>66</v>
      </c>
      <c r="B36" s="47" t="s">
        <v>67</v>
      </c>
      <c r="C36" s="48"/>
      <c r="D36" s="48"/>
      <c r="E36" s="54"/>
      <c r="F36" s="36">
        <v>92</v>
      </c>
      <c r="G36" s="36">
        <v>75</v>
      </c>
      <c r="H36" s="36">
        <v>17</v>
      </c>
      <c r="I36" s="36">
        <v>34</v>
      </c>
      <c r="J36" s="36">
        <v>0</v>
      </c>
      <c r="K36" s="36">
        <v>2012</v>
      </c>
      <c r="L36" s="36">
        <v>734</v>
      </c>
      <c r="M36" s="36">
        <v>1278</v>
      </c>
      <c r="N36" s="36">
        <v>484</v>
      </c>
      <c r="O36" s="36">
        <v>178</v>
      </c>
      <c r="P36" s="36">
        <v>306</v>
      </c>
      <c r="Q36" s="36">
        <v>535</v>
      </c>
      <c r="R36" s="36">
        <v>202</v>
      </c>
      <c r="S36" s="36">
        <v>333</v>
      </c>
      <c r="T36" s="36">
        <v>464</v>
      </c>
      <c r="U36" s="36">
        <v>166</v>
      </c>
      <c r="V36" s="36">
        <v>298</v>
      </c>
      <c r="W36" s="36">
        <v>529</v>
      </c>
      <c r="X36" s="36">
        <v>188</v>
      </c>
      <c r="Y36" s="36">
        <v>341</v>
      </c>
      <c r="Z36" s="36" t="s">
        <v>33</v>
      </c>
      <c r="AA36" s="36">
        <v>0</v>
      </c>
      <c r="AB36" s="36">
        <v>0</v>
      </c>
      <c r="AC36" s="36" t="s">
        <v>33</v>
      </c>
      <c r="AD36" s="36">
        <v>0</v>
      </c>
      <c r="AE36" s="36">
        <v>0</v>
      </c>
      <c r="AF36" s="36">
        <v>86</v>
      </c>
      <c r="AG36" s="36">
        <v>48</v>
      </c>
      <c r="AH36" s="36">
        <v>38</v>
      </c>
      <c r="AI36" s="36">
        <v>8</v>
      </c>
      <c r="AJ36" s="36">
        <v>6</v>
      </c>
      <c r="AK36" s="36">
        <v>2</v>
      </c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</row>
    <row r="37" spans="1:58" ht="15" customHeight="1" x14ac:dyDescent="0.2">
      <c r="A37" s="30"/>
      <c r="B37" s="30"/>
      <c r="C37" s="30"/>
      <c r="E37" s="54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</row>
    <row r="38" spans="1:58" ht="15" customHeight="1" x14ac:dyDescent="0.2">
      <c r="A38" s="30" t="s">
        <v>68</v>
      </c>
      <c r="B38" s="47" t="s">
        <v>69</v>
      </c>
      <c r="C38" s="48"/>
      <c r="D38" s="48"/>
      <c r="E38" s="54"/>
      <c r="F38" s="36">
        <v>143</v>
      </c>
      <c r="G38" s="36">
        <v>128</v>
      </c>
      <c r="H38" s="36">
        <v>15</v>
      </c>
      <c r="I38" s="36">
        <v>121</v>
      </c>
      <c r="J38" s="36">
        <v>6</v>
      </c>
      <c r="K38" s="36">
        <v>6723</v>
      </c>
      <c r="L38" s="36">
        <v>3888</v>
      </c>
      <c r="M38" s="36">
        <v>2835</v>
      </c>
      <c r="N38" s="36">
        <v>1662</v>
      </c>
      <c r="O38" s="36">
        <v>900</v>
      </c>
      <c r="P38" s="36">
        <v>762</v>
      </c>
      <c r="Q38" s="36">
        <v>1607</v>
      </c>
      <c r="R38" s="36">
        <v>985</v>
      </c>
      <c r="S38" s="36">
        <v>622</v>
      </c>
      <c r="T38" s="36">
        <v>1604</v>
      </c>
      <c r="U38" s="36">
        <v>908</v>
      </c>
      <c r="V38" s="36">
        <v>696</v>
      </c>
      <c r="W38" s="36">
        <v>1850</v>
      </c>
      <c r="X38" s="36">
        <v>1095</v>
      </c>
      <c r="Y38" s="36">
        <v>755</v>
      </c>
      <c r="Z38" s="36" t="s">
        <v>33</v>
      </c>
      <c r="AA38" s="36">
        <v>0</v>
      </c>
      <c r="AB38" s="36">
        <v>0</v>
      </c>
      <c r="AC38" s="36" t="s">
        <v>33</v>
      </c>
      <c r="AD38" s="36">
        <v>0</v>
      </c>
      <c r="AE38" s="36">
        <v>0</v>
      </c>
      <c r="AF38" s="36">
        <v>139</v>
      </c>
      <c r="AG38" s="36">
        <v>80</v>
      </c>
      <c r="AH38" s="36">
        <v>59</v>
      </c>
      <c r="AI38" s="36" t="s">
        <v>33</v>
      </c>
      <c r="AJ38" s="36">
        <v>0</v>
      </c>
      <c r="AK38" s="36">
        <v>0</v>
      </c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</row>
    <row r="39" spans="1:58" ht="15" customHeight="1" x14ac:dyDescent="0.2">
      <c r="A39" s="30"/>
      <c r="B39" s="30"/>
      <c r="C39" s="30"/>
      <c r="E39" s="54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</row>
    <row r="40" spans="1:58" ht="15" customHeight="1" x14ac:dyDescent="0.2">
      <c r="A40" s="30"/>
      <c r="B40" s="59" t="s">
        <v>70</v>
      </c>
      <c r="C40" s="60"/>
      <c r="D40" s="60"/>
      <c r="E40" s="54"/>
      <c r="F40" s="36">
        <v>13</v>
      </c>
      <c r="G40" s="36">
        <v>9</v>
      </c>
      <c r="H40" s="36">
        <v>4</v>
      </c>
      <c r="I40" s="36">
        <v>12</v>
      </c>
      <c r="J40" s="36">
        <v>0</v>
      </c>
      <c r="K40" s="36">
        <v>664</v>
      </c>
      <c r="L40" s="36">
        <v>451</v>
      </c>
      <c r="M40" s="36">
        <v>213</v>
      </c>
      <c r="N40" s="36">
        <v>158</v>
      </c>
      <c r="O40" s="36">
        <v>109</v>
      </c>
      <c r="P40" s="36">
        <v>49</v>
      </c>
      <c r="Q40" s="36">
        <v>109</v>
      </c>
      <c r="R40" s="36">
        <v>76</v>
      </c>
      <c r="S40" s="36">
        <v>33</v>
      </c>
      <c r="T40" s="36">
        <v>170</v>
      </c>
      <c r="U40" s="36">
        <v>110</v>
      </c>
      <c r="V40" s="36">
        <v>60</v>
      </c>
      <c r="W40" s="36">
        <v>227</v>
      </c>
      <c r="X40" s="36">
        <v>156</v>
      </c>
      <c r="Y40" s="36">
        <v>71</v>
      </c>
      <c r="Z40" s="36" t="s">
        <v>33</v>
      </c>
      <c r="AA40" s="36">
        <v>0</v>
      </c>
      <c r="AB40" s="36">
        <v>0</v>
      </c>
      <c r="AC40" s="36" t="s">
        <v>33</v>
      </c>
      <c r="AD40" s="36">
        <v>0</v>
      </c>
      <c r="AE40" s="36">
        <v>0</v>
      </c>
      <c r="AF40" s="36" t="s">
        <v>33</v>
      </c>
      <c r="AG40" s="36">
        <v>0</v>
      </c>
      <c r="AH40" s="36">
        <v>0</v>
      </c>
      <c r="AI40" s="36" t="s">
        <v>33</v>
      </c>
      <c r="AJ40" s="36">
        <v>0</v>
      </c>
      <c r="AK40" s="36">
        <v>0</v>
      </c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</row>
    <row r="41" spans="1:58" ht="15" customHeight="1" x14ac:dyDescent="0.2">
      <c r="A41" s="30"/>
      <c r="B41" s="30"/>
      <c r="C41" s="30"/>
      <c r="E41" s="54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</row>
    <row r="42" spans="1:58" ht="15" customHeight="1" x14ac:dyDescent="0.2">
      <c r="A42" s="30" t="s">
        <v>71</v>
      </c>
      <c r="B42" s="47" t="s">
        <v>72</v>
      </c>
      <c r="C42" s="48"/>
      <c r="D42" s="48"/>
      <c r="E42" s="54"/>
      <c r="F42" s="36">
        <v>217</v>
      </c>
      <c r="G42" s="36">
        <v>211</v>
      </c>
      <c r="H42" s="36">
        <v>6</v>
      </c>
      <c r="I42" s="36">
        <v>94</v>
      </c>
      <c r="J42" s="36">
        <v>45</v>
      </c>
      <c r="K42" s="36">
        <v>3592</v>
      </c>
      <c r="L42" s="36">
        <v>2967</v>
      </c>
      <c r="M42" s="36">
        <v>625</v>
      </c>
      <c r="N42" s="36">
        <v>1020</v>
      </c>
      <c r="O42" s="36">
        <v>767</v>
      </c>
      <c r="P42" s="36">
        <v>253</v>
      </c>
      <c r="Q42" s="36">
        <v>745</v>
      </c>
      <c r="R42" s="36">
        <v>639</v>
      </c>
      <c r="S42" s="36">
        <v>106</v>
      </c>
      <c r="T42" s="36">
        <v>899</v>
      </c>
      <c r="U42" s="36">
        <v>770</v>
      </c>
      <c r="V42" s="36">
        <v>129</v>
      </c>
      <c r="W42" s="36">
        <v>928</v>
      </c>
      <c r="X42" s="36">
        <v>791</v>
      </c>
      <c r="Y42" s="36">
        <v>137</v>
      </c>
      <c r="Z42" s="36" t="s">
        <v>33</v>
      </c>
      <c r="AA42" s="36">
        <v>0</v>
      </c>
      <c r="AB42" s="36">
        <v>0</v>
      </c>
      <c r="AC42" s="36" t="s">
        <v>33</v>
      </c>
      <c r="AD42" s="36">
        <v>0</v>
      </c>
      <c r="AE42" s="36">
        <v>0</v>
      </c>
      <c r="AF42" s="36">
        <v>174</v>
      </c>
      <c r="AG42" s="36">
        <v>139</v>
      </c>
      <c r="AH42" s="36">
        <v>35</v>
      </c>
      <c r="AI42" s="36">
        <v>59</v>
      </c>
      <c r="AJ42" s="36">
        <v>43</v>
      </c>
      <c r="AK42" s="36">
        <v>16</v>
      </c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</row>
    <row r="43" spans="1:58" ht="15" customHeight="1" x14ac:dyDescent="0.2">
      <c r="A43" s="30"/>
      <c r="B43" s="30"/>
      <c r="C43" s="30"/>
      <c r="D43" s="61"/>
      <c r="E43" s="54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</row>
    <row r="44" spans="1:58" ht="15" customHeight="1" x14ac:dyDescent="0.2">
      <c r="A44" s="30" t="s">
        <v>73</v>
      </c>
      <c r="B44" s="47" t="s">
        <v>74</v>
      </c>
      <c r="C44" s="48"/>
      <c r="D44" s="48"/>
      <c r="E44" s="54"/>
      <c r="F44" s="36">
        <v>129</v>
      </c>
      <c r="G44" s="36">
        <v>124</v>
      </c>
      <c r="H44" s="36">
        <v>5</v>
      </c>
      <c r="I44" s="36">
        <v>93</v>
      </c>
      <c r="J44" s="36">
        <v>0</v>
      </c>
      <c r="K44" s="36">
        <v>2654</v>
      </c>
      <c r="L44" s="36">
        <v>2238</v>
      </c>
      <c r="M44" s="36">
        <v>416</v>
      </c>
      <c r="N44" s="36">
        <v>641</v>
      </c>
      <c r="O44" s="36">
        <v>557</v>
      </c>
      <c r="P44" s="36">
        <v>84</v>
      </c>
      <c r="Q44" s="36">
        <v>701</v>
      </c>
      <c r="R44" s="36">
        <v>598</v>
      </c>
      <c r="S44" s="36">
        <v>103</v>
      </c>
      <c r="T44" s="36">
        <v>651</v>
      </c>
      <c r="U44" s="36">
        <v>540</v>
      </c>
      <c r="V44" s="36">
        <v>111</v>
      </c>
      <c r="W44" s="36">
        <v>661</v>
      </c>
      <c r="X44" s="36">
        <v>543</v>
      </c>
      <c r="Y44" s="36">
        <v>118</v>
      </c>
      <c r="Z44" s="36" t="s">
        <v>33</v>
      </c>
      <c r="AA44" s="36">
        <v>0</v>
      </c>
      <c r="AB44" s="36">
        <v>0</v>
      </c>
      <c r="AC44" s="36" t="s">
        <v>33</v>
      </c>
      <c r="AD44" s="36">
        <v>0</v>
      </c>
      <c r="AE44" s="36">
        <v>0</v>
      </c>
      <c r="AF44" s="36">
        <v>49</v>
      </c>
      <c r="AG44" s="36">
        <v>41</v>
      </c>
      <c r="AH44" s="36">
        <v>8</v>
      </c>
      <c r="AI44" s="36">
        <v>7</v>
      </c>
      <c r="AJ44" s="36">
        <v>7</v>
      </c>
      <c r="AK44" s="36">
        <v>0</v>
      </c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</row>
    <row r="45" spans="1:58" ht="15" customHeight="1" x14ac:dyDescent="0.2">
      <c r="A45" s="30"/>
      <c r="B45" s="30"/>
      <c r="C45" s="30"/>
      <c r="D45" s="61"/>
      <c r="E45" s="54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</row>
    <row r="46" spans="1:58" ht="15" customHeight="1" x14ac:dyDescent="0.2">
      <c r="A46" s="30" t="s">
        <v>75</v>
      </c>
      <c r="B46" s="47" t="s">
        <v>76</v>
      </c>
      <c r="C46" s="48"/>
      <c r="D46" s="48"/>
      <c r="E46" s="54"/>
      <c r="F46" s="36">
        <v>27</v>
      </c>
      <c r="G46" s="36">
        <v>18</v>
      </c>
      <c r="H46" s="36">
        <v>9</v>
      </c>
      <c r="I46" s="36">
        <v>21</v>
      </c>
      <c r="J46" s="36">
        <v>0</v>
      </c>
      <c r="K46" s="36">
        <v>268</v>
      </c>
      <c r="L46" s="36">
        <v>0</v>
      </c>
      <c r="M46" s="36">
        <v>268</v>
      </c>
      <c r="N46" s="36">
        <v>70</v>
      </c>
      <c r="O46" s="36">
        <v>0</v>
      </c>
      <c r="P46" s="36">
        <v>70</v>
      </c>
      <c r="Q46" s="36">
        <v>57</v>
      </c>
      <c r="R46" s="36">
        <v>0</v>
      </c>
      <c r="S46" s="36">
        <v>57</v>
      </c>
      <c r="T46" s="36">
        <v>67</v>
      </c>
      <c r="U46" s="36">
        <v>0</v>
      </c>
      <c r="V46" s="36">
        <v>0</v>
      </c>
      <c r="W46" s="36">
        <v>74</v>
      </c>
      <c r="X46" s="36">
        <v>0</v>
      </c>
      <c r="Y46" s="36">
        <v>74</v>
      </c>
      <c r="Z46" s="36" t="s">
        <v>33</v>
      </c>
      <c r="AA46" s="36">
        <v>0</v>
      </c>
      <c r="AB46" s="36">
        <v>0</v>
      </c>
      <c r="AC46" s="36" t="s">
        <v>33</v>
      </c>
      <c r="AD46" s="36">
        <v>0</v>
      </c>
      <c r="AE46" s="36">
        <v>0</v>
      </c>
      <c r="AF46" s="36" t="s">
        <v>33</v>
      </c>
      <c r="AG46" s="36">
        <v>0</v>
      </c>
      <c r="AH46" s="36">
        <v>0</v>
      </c>
      <c r="AI46" s="36" t="s">
        <v>33</v>
      </c>
      <c r="AJ46" s="36">
        <v>0</v>
      </c>
      <c r="AK46" s="36">
        <v>0</v>
      </c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</row>
    <row r="47" spans="1:58" ht="15" customHeight="1" x14ac:dyDescent="0.2">
      <c r="A47" s="30"/>
      <c r="B47" s="30"/>
      <c r="C47" s="30"/>
      <c r="E47" s="54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</row>
    <row r="48" spans="1:58" ht="15" customHeight="1" x14ac:dyDescent="0.2">
      <c r="A48" s="30" t="s">
        <v>77</v>
      </c>
      <c r="B48" s="47" t="s">
        <v>78</v>
      </c>
      <c r="C48" s="48"/>
      <c r="D48" s="48"/>
      <c r="E48" s="54"/>
      <c r="F48" s="36">
        <v>30</v>
      </c>
      <c r="G48" s="36">
        <v>21</v>
      </c>
      <c r="H48" s="36">
        <v>9</v>
      </c>
      <c r="I48" s="36">
        <v>20</v>
      </c>
      <c r="J48" s="36">
        <v>2</v>
      </c>
      <c r="K48" s="36">
        <v>681</v>
      </c>
      <c r="L48" s="36">
        <v>239</v>
      </c>
      <c r="M48" s="36">
        <v>442</v>
      </c>
      <c r="N48" s="36">
        <v>185</v>
      </c>
      <c r="O48" s="36">
        <v>71</v>
      </c>
      <c r="P48" s="36">
        <v>114</v>
      </c>
      <c r="Q48" s="36">
        <v>191</v>
      </c>
      <c r="R48" s="36">
        <v>66</v>
      </c>
      <c r="S48" s="36">
        <v>125</v>
      </c>
      <c r="T48" s="36">
        <v>185</v>
      </c>
      <c r="U48" s="36">
        <v>60</v>
      </c>
      <c r="V48" s="36">
        <v>125</v>
      </c>
      <c r="W48" s="36">
        <v>120</v>
      </c>
      <c r="X48" s="36">
        <v>42</v>
      </c>
      <c r="Y48" s="36">
        <v>78</v>
      </c>
      <c r="Z48" s="36" t="s">
        <v>33</v>
      </c>
      <c r="AA48" s="36">
        <v>0</v>
      </c>
      <c r="AB48" s="36">
        <v>0</v>
      </c>
      <c r="AC48" s="36" t="s">
        <v>33</v>
      </c>
      <c r="AD48" s="36">
        <v>0</v>
      </c>
      <c r="AE48" s="36">
        <v>0</v>
      </c>
      <c r="AF48" s="36" t="s">
        <v>33</v>
      </c>
      <c r="AG48" s="36">
        <v>0</v>
      </c>
      <c r="AH48" s="36">
        <v>0</v>
      </c>
      <c r="AI48" s="36">
        <v>6</v>
      </c>
      <c r="AJ48" s="36">
        <v>1</v>
      </c>
      <c r="AK48" s="36">
        <v>5</v>
      </c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</row>
    <row r="49" spans="1:58" ht="15" customHeight="1" x14ac:dyDescent="0.2">
      <c r="A49" s="30"/>
      <c r="B49" s="61"/>
      <c r="C49" s="62"/>
      <c r="D49" s="62"/>
      <c r="E49" s="54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</row>
    <row r="50" spans="1:58" ht="15" customHeight="1" x14ac:dyDescent="0.2">
      <c r="A50" s="30" t="s">
        <v>79</v>
      </c>
      <c r="B50" s="47" t="s">
        <v>80</v>
      </c>
      <c r="C50" s="48"/>
      <c r="D50" s="48"/>
      <c r="E50" s="54"/>
      <c r="F50" s="36">
        <v>63</v>
      </c>
      <c r="G50" s="36">
        <v>28</v>
      </c>
      <c r="H50" s="36">
        <v>35</v>
      </c>
      <c r="I50" s="36">
        <v>23</v>
      </c>
      <c r="J50" s="36">
        <v>5</v>
      </c>
      <c r="K50" s="36">
        <v>682</v>
      </c>
      <c r="L50" s="36">
        <v>150</v>
      </c>
      <c r="M50" s="36">
        <v>532</v>
      </c>
      <c r="N50" s="36">
        <v>230</v>
      </c>
      <c r="O50" s="36">
        <v>57</v>
      </c>
      <c r="P50" s="36">
        <v>173</v>
      </c>
      <c r="Q50" s="36">
        <v>236</v>
      </c>
      <c r="R50" s="36">
        <v>56</v>
      </c>
      <c r="S50" s="36">
        <v>180</v>
      </c>
      <c r="T50" s="36">
        <v>216</v>
      </c>
      <c r="U50" s="36">
        <v>37</v>
      </c>
      <c r="V50" s="36">
        <v>179</v>
      </c>
      <c r="W50" s="36" t="s">
        <v>33</v>
      </c>
      <c r="X50" s="36">
        <v>0</v>
      </c>
      <c r="Y50" s="36">
        <v>0</v>
      </c>
      <c r="Z50" s="36" t="s">
        <v>33</v>
      </c>
      <c r="AA50" s="36">
        <v>0</v>
      </c>
      <c r="AB50" s="36">
        <v>0</v>
      </c>
      <c r="AC50" s="36" t="s">
        <v>33</v>
      </c>
      <c r="AD50" s="36">
        <v>0</v>
      </c>
      <c r="AE50" s="36">
        <v>0</v>
      </c>
      <c r="AF50" s="36" t="s">
        <v>33</v>
      </c>
      <c r="AG50" s="36">
        <v>0</v>
      </c>
      <c r="AH50" s="36">
        <v>0</v>
      </c>
      <c r="AI50" s="36" t="s">
        <v>33</v>
      </c>
      <c r="AJ50" s="36">
        <v>0</v>
      </c>
      <c r="AK50" s="36">
        <v>0</v>
      </c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</row>
    <row r="51" spans="1:58" ht="15" customHeight="1" x14ac:dyDescent="0.2">
      <c r="A51" s="63"/>
      <c r="B51" s="63"/>
      <c r="C51" s="63"/>
      <c r="D51" s="64"/>
      <c r="E51" s="65"/>
      <c r="F51" s="66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</row>
    <row r="52" spans="1:58" ht="15" customHeight="1" x14ac:dyDescent="0.2">
      <c r="A52" s="30"/>
      <c r="B52" s="30"/>
      <c r="C52" s="3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</row>
    <row r="53" spans="1:58" ht="15" customHeight="1" x14ac:dyDescent="0.2">
      <c r="A53" s="2" t="s">
        <v>81</v>
      </c>
      <c r="D53" s="31"/>
      <c r="E53" s="31"/>
      <c r="F53" s="68"/>
      <c r="G53" s="68"/>
      <c r="H53" s="50"/>
      <c r="I53" s="68"/>
      <c r="J53" s="68"/>
      <c r="K53" s="68"/>
      <c r="L53" s="68"/>
      <c r="M53" s="68"/>
      <c r="N53" s="68"/>
      <c r="O53" s="68"/>
      <c r="P53" s="68"/>
      <c r="Q53" s="68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</row>
    <row r="54" spans="1:58" ht="15" customHeight="1" x14ac:dyDescent="0.2"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</row>
    <row r="55" spans="1:58" ht="15" customHeight="1" x14ac:dyDescent="0.2"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</row>
    <row r="56" spans="1:58" ht="15" customHeight="1" x14ac:dyDescent="0.2"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</row>
    <row r="57" spans="1:58" ht="15" customHeight="1" x14ac:dyDescent="0.2"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</row>
    <row r="58" spans="1:58" ht="15" customHeight="1" x14ac:dyDescent="0.2"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</row>
    <row r="59" spans="1:58" ht="15" customHeight="1" x14ac:dyDescent="0.2"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</row>
    <row r="60" spans="1:58" ht="15" customHeight="1" x14ac:dyDescent="0.2"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</row>
    <row r="61" spans="1:58" ht="15" customHeight="1" x14ac:dyDescent="0.2"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</row>
    <row r="62" spans="1:58" ht="15" customHeight="1" x14ac:dyDescent="0.2"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</row>
    <row r="63" spans="1:58" ht="15" customHeight="1" x14ac:dyDescent="0.2"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</row>
    <row r="64" spans="1:58" ht="15" customHeight="1" x14ac:dyDescent="0.2"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</row>
    <row r="65" spans="6:58" ht="15" customHeight="1" x14ac:dyDescent="0.2"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</row>
    <row r="66" spans="6:58" ht="15" customHeight="1" x14ac:dyDescent="0.2"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</row>
    <row r="67" spans="6:58" ht="15" customHeight="1" x14ac:dyDescent="0.2"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</row>
    <row r="68" spans="6:58" ht="15" customHeight="1" x14ac:dyDescent="0.2"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</row>
    <row r="69" spans="6:58" ht="15" customHeight="1" x14ac:dyDescent="0.2"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</row>
    <row r="70" spans="6:58" ht="15" customHeight="1" x14ac:dyDescent="0.2"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</row>
    <row r="71" spans="6:58" ht="15" customHeight="1" x14ac:dyDescent="0.2"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</row>
    <row r="72" spans="6:58" ht="15" customHeight="1" x14ac:dyDescent="0.2"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</row>
    <row r="73" spans="6:58" ht="15" customHeight="1" x14ac:dyDescent="0.2"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</row>
    <row r="74" spans="6:58" ht="15" customHeight="1" x14ac:dyDescent="0.2"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</row>
    <row r="75" spans="6:58" ht="15" customHeight="1" x14ac:dyDescent="0.2"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</row>
    <row r="76" spans="6:58" ht="15" customHeight="1" x14ac:dyDescent="0.2"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</row>
    <row r="77" spans="6:58" ht="15" customHeight="1" x14ac:dyDescent="0.2"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</row>
    <row r="78" spans="6:58" ht="15" customHeight="1" x14ac:dyDescent="0.2"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</row>
    <row r="79" spans="6:58" ht="15" customHeight="1" x14ac:dyDescent="0.2"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</row>
    <row r="80" spans="6:58" ht="15" customHeight="1" x14ac:dyDescent="0.2"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</row>
    <row r="81" spans="6:58" ht="15" customHeight="1" x14ac:dyDescent="0.2"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</row>
    <row r="82" spans="6:58" ht="15" customHeight="1" x14ac:dyDescent="0.2"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</row>
    <row r="83" spans="6:58" ht="15" customHeight="1" x14ac:dyDescent="0.2"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</row>
    <row r="84" spans="6:58" ht="15" customHeight="1" x14ac:dyDescent="0.2"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</row>
    <row r="85" spans="6:58" ht="15" customHeight="1" x14ac:dyDescent="0.2"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</row>
    <row r="86" spans="6:58" ht="15" customHeight="1" x14ac:dyDescent="0.2"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</row>
    <row r="87" spans="6:58" ht="15" customHeight="1" x14ac:dyDescent="0.2"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</row>
    <row r="88" spans="6:58" ht="15" customHeight="1" x14ac:dyDescent="0.2"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</row>
    <row r="89" spans="6:58" ht="15" customHeight="1" x14ac:dyDescent="0.2"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</row>
    <row r="90" spans="6:58" ht="15" customHeight="1" x14ac:dyDescent="0.2"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</row>
    <row r="91" spans="6:58" ht="15" customHeight="1" x14ac:dyDescent="0.2"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</row>
    <row r="92" spans="6:58" ht="15" customHeight="1" x14ac:dyDescent="0.2"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</row>
    <row r="93" spans="6:58" ht="15" customHeight="1" x14ac:dyDescent="0.2"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</row>
    <row r="94" spans="6:58" ht="15" customHeight="1" x14ac:dyDescent="0.2"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</row>
    <row r="95" spans="6:58" ht="15" customHeight="1" x14ac:dyDescent="0.2"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</row>
    <row r="96" spans="6:58" ht="15" customHeight="1" x14ac:dyDescent="0.2"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</row>
    <row r="97" spans="6:58" ht="15" customHeight="1" x14ac:dyDescent="0.2"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</row>
    <row r="98" spans="6:58" ht="15" customHeight="1" x14ac:dyDescent="0.2"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</row>
    <row r="99" spans="6:58" ht="15" customHeight="1" x14ac:dyDescent="0.2"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</row>
    <row r="100" spans="6:58" ht="15" customHeight="1" x14ac:dyDescent="0.2"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</row>
    <row r="101" spans="6:58" ht="15" customHeight="1" x14ac:dyDescent="0.2"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</row>
    <row r="102" spans="6:58" ht="15" customHeight="1" x14ac:dyDescent="0.2"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</row>
    <row r="103" spans="6:58" ht="15" customHeight="1" x14ac:dyDescent="0.2"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</row>
    <row r="104" spans="6:58" ht="15" customHeight="1" x14ac:dyDescent="0.2"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</row>
    <row r="105" spans="6:58" ht="15" customHeight="1" x14ac:dyDescent="0.2"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</row>
    <row r="106" spans="6:58" ht="15" customHeight="1" x14ac:dyDescent="0.2"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</row>
    <row r="107" spans="6:58" ht="15" customHeight="1" x14ac:dyDescent="0.2"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</row>
    <row r="108" spans="6:58" ht="15" customHeight="1" x14ac:dyDescent="0.2"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</row>
    <row r="109" spans="6:58" ht="15" customHeight="1" x14ac:dyDescent="0.2"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</row>
    <row r="110" spans="6:58" ht="15" customHeight="1" x14ac:dyDescent="0.2"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</row>
    <row r="111" spans="6:58" ht="15" customHeight="1" x14ac:dyDescent="0.2"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</row>
    <row r="112" spans="6:58" ht="15" customHeight="1" x14ac:dyDescent="0.2"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</row>
    <row r="113" spans="6:58" ht="15" customHeight="1" x14ac:dyDescent="0.2"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</row>
    <row r="114" spans="6:58" ht="15" customHeight="1" x14ac:dyDescent="0.2"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</row>
    <row r="115" spans="6:58" ht="15" customHeight="1" x14ac:dyDescent="0.2"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</row>
    <row r="116" spans="6:58" ht="15" customHeight="1" x14ac:dyDescent="0.2"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</row>
    <row r="117" spans="6:58" ht="15" customHeight="1" x14ac:dyDescent="0.2"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</row>
    <row r="118" spans="6:58" ht="15" customHeight="1" x14ac:dyDescent="0.2"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</row>
    <row r="119" spans="6:58" ht="15" customHeight="1" x14ac:dyDescent="0.2"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</row>
    <row r="120" spans="6:58" ht="15" customHeight="1" x14ac:dyDescent="0.2"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</row>
    <row r="121" spans="6:58" ht="15" customHeight="1" x14ac:dyDescent="0.2"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</row>
    <row r="122" spans="6:58" ht="15" customHeight="1" x14ac:dyDescent="0.2"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</row>
    <row r="123" spans="6:58" ht="15" customHeight="1" x14ac:dyDescent="0.2"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</row>
    <row r="124" spans="6:58" ht="15" customHeight="1" x14ac:dyDescent="0.2"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</row>
    <row r="125" spans="6:58" ht="15" customHeight="1" x14ac:dyDescent="0.2"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</row>
    <row r="126" spans="6:58" ht="15" customHeight="1" x14ac:dyDescent="0.2"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</row>
    <row r="127" spans="6:58" ht="15" customHeight="1" x14ac:dyDescent="0.2"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</row>
    <row r="128" spans="6:58" ht="15" customHeight="1" x14ac:dyDescent="0.2"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</row>
    <row r="129" spans="6:58" ht="15" customHeight="1" x14ac:dyDescent="0.2"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</row>
    <row r="130" spans="6:58" ht="15" customHeight="1" x14ac:dyDescent="0.2"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</row>
    <row r="131" spans="6:58" ht="15" customHeight="1" x14ac:dyDescent="0.2"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</row>
    <row r="132" spans="6:58" ht="15" customHeight="1" x14ac:dyDescent="0.2"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</row>
    <row r="133" spans="6:58" ht="15" customHeight="1" x14ac:dyDescent="0.2"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</row>
    <row r="134" spans="6:58" ht="15" customHeight="1" x14ac:dyDescent="0.2"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</row>
    <row r="135" spans="6:58" ht="15" customHeight="1" x14ac:dyDescent="0.2"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</row>
    <row r="136" spans="6:58" ht="15" customHeight="1" x14ac:dyDescent="0.2"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</row>
    <row r="137" spans="6:58" ht="15" customHeight="1" x14ac:dyDescent="0.2"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</row>
    <row r="138" spans="6:58" ht="15" customHeight="1" x14ac:dyDescent="0.2"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</row>
    <row r="139" spans="6:58" ht="15" customHeight="1" x14ac:dyDescent="0.2"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</row>
    <row r="140" spans="6:58" ht="15" customHeight="1" x14ac:dyDescent="0.2"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</row>
    <row r="141" spans="6:58" ht="15" customHeight="1" x14ac:dyDescent="0.2"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</row>
    <row r="142" spans="6:58" ht="15" customHeight="1" x14ac:dyDescent="0.2"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</row>
    <row r="143" spans="6:58" ht="15" customHeight="1" x14ac:dyDescent="0.2"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</row>
    <row r="144" spans="6:58" ht="15" customHeight="1" x14ac:dyDescent="0.2"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</row>
    <row r="145" spans="6:58" ht="15" customHeight="1" x14ac:dyDescent="0.2"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</row>
    <row r="146" spans="6:58" ht="15" customHeight="1" x14ac:dyDescent="0.2"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</row>
    <row r="147" spans="6:58" ht="15" customHeight="1" x14ac:dyDescent="0.2"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</row>
    <row r="148" spans="6:58" ht="15" customHeight="1" x14ac:dyDescent="0.2"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</row>
    <row r="149" spans="6:58" ht="15" customHeight="1" x14ac:dyDescent="0.2"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</row>
    <row r="150" spans="6:58" ht="15" customHeight="1" x14ac:dyDescent="0.2"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</row>
    <row r="151" spans="6:58" ht="15" customHeight="1" x14ac:dyDescent="0.2"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</row>
    <row r="152" spans="6:58" ht="15" customHeight="1" x14ac:dyDescent="0.2"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</row>
    <row r="153" spans="6:58" ht="15" customHeight="1" x14ac:dyDescent="0.2"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</row>
    <row r="154" spans="6:58" ht="15" customHeight="1" x14ac:dyDescent="0.2"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</row>
    <row r="155" spans="6:58" ht="15" customHeight="1" x14ac:dyDescent="0.2"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</row>
    <row r="156" spans="6:58" ht="15" customHeight="1" x14ac:dyDescent="0.2"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</row>
    <row r="157" spans="6:58" ht="15" customHeight="1" x14ac:dyDescent="0.2"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</row>
    <row r="158" spans="6:58" ht="15" customHeight="1" x14ac:dyDescent="0.2"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</row>
    <row r="159" spans="6:58" ht="15" customHeight="1" x14ac:dyDescent="0.2"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</row>
    <row r="160" spans="6:58" ht="15" customHeight="1" x14ac:dyDescent="0.2"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</row>
    <row r="161" spans="6:58" ht="15" customHeight="1" x14ac:dyDescent="0.2"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</row>
    <row r="162" spans="6:58" ht="15" customHeight="1" x14ac:dyDescent="0.2"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</row>
    <row r="163" spans="6:58" ht="15" customHeight="1" x14ac:dyDescent="0.2"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</row>
    <row r="164" spans="6:58" ht="15" customHeight="1" x14ac:dyDescent="0.2"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</row>
    <row r="165" spans="6:58" ht="15" customHeight="1" x14ac:dyDescent="0.2"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</row>
    <row r="166" spans="6:58" ht="15" customHeight="1" x14ac:dyDescent="0.2"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</row>
    <row r="167" spans="6:58" ht="15" customHeight="1" x14ac:dyDescent="0.2"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</row>
    <row r="168" spans="6:58" ht="15" customHeight="1" x14ac:dyDescent="0.2"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</row>
    <row r="169" spans="6:58" ht="15" customHeight="1" x14ac:dyDescent="0.2"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</row>
    <row r="170" spans="6:58" ht="15" customHeight="1" x14ac:dyDescent="0.2"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</row>
    <row r="171" spans="6:58" ht="15" customHeight="1" x14ac:dyDescent="0.2"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</row>
    <row r="172" spans="6:58" ht="15" customHeight="1" x14ac:dyDescent="0.2"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</row>
    <row r="173" spans="6:58" ht="15" customHeight="1" x14ac:dyDescent="0.2"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</row>
    <row r="174" spans="6:58" ht="15" customHeight="1" x14ac:dyDescent="0.2"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</row>
    <row r="175" spans="6:58" ht="15" customHeight="1" x14ac:dyDescent="0.2"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</row>
    <row r="176" spans="6:58" ht="15" customHeight="1" x14ac:dyDescent="0.2"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</row>
    <row r="177" spans="6:58" ht="15" customHeight="1" x14ac:dyDescent="0.2"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</row>
    <row r="178" spans="6:58" ht="15" customHeight="1" x14ac:dyDescent="0.2"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</row>
    <row r="179" spans="6:58" ht="15" customHeight="1" x14ac:dyDescent="0.2"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</row>
    <row r="180" spans="6:58" ht="15" customHeight="1" x14ac:dyDescent="0.2"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</row>
    <row r="181" spans="6:58" ht="15" customHeight="1" x14ac:dyDescent="0.2"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</row>
    <row r="182" spans="6:58" ht="15" customHeight="1" x14ac:dyDescent="0.2"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</row>
    <row r="183" spans="6:58" ht="15" customHeight="1" x14ac:dyDescent="0.2"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</row>
    <row r="184" spans="6:58" ht="15" customHeight="1" x14ac:dyDescent="0.2"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</row>
    <row r="185" spans="6:58" ht="15" customHeight="1" x14ac:dyDescent="0.2"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</row>
    <row r="186" spans="6:58" ht="15" customHeight="1" x14ac:dyDescent="0.2"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</row>
    <row r="187" spans="6:58" ht="15" customHeight="1" x14ac:dyDescent="0.2"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</row>
    <row r="188" spans="6:58" ht="15" customHeight="1" x14ac:dyDescent="0.2"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</row>
    <row r="189" spans="6:58" ht="15" customHeight="1" x14ac:dyDescent="0.2"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</row>
    <row r="190" spans="6:58" ht="15" customHeight="1" x14ac:dyDescent="0.2"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</row>
    <row r="191" spans="6:58" ht="15" customHeight="1" x14ac:dyDescent="0.2"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</row>
    <row r="192" spans="6:58" ht="15" customHeight="1" x14ac:dyDescent="0.2"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</row>
    <row r="193" spans="6:58" ht="15" customHeight="1" x14ac:dyDescent="0.2"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</row>
    <row r="194" spans="6:58" ht="15" customHeight="1" x14ac:dyDescent="0.2"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</row>
    <row r="195" spans="6:58" ht="15" customHeight="1" x14ac:dyDescent="0.2"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</row>
    <row r="196" spans="6:58" ht="15" customHeight="1" x14ac:dyDescent="0.2"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</row>
    <row r="197" spans="6:58" ht="15" customHeight="1" x14ac:dyDescent="0.2"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</row>
    <row r="198" spans="6:58" ht="15" customHeight="1" x14ac:dyDescent="0.2"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</row>
    <row r="199" spans="6:58" ht="15" customHeight="1" x14ac:dyDescent="0.2"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</row>
    <row r="200" spans="6:58" ht="15" customHeight="1" x14ac:dyDescent="0.2"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</row>
    <row r="201" spans="6:58" ht="15" customHeight="1" x14ac:dyDescent="0.2"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</row>
    <row r="202" spans="6:58" ht="15" customHeight="1" x14ac:dyDescent="0.2"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</row>
    <row r="203" spans="6:58" ht="15" customHeight="1" x14ac:dyDescent="0.2"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</row>
    <row r="204" spans="6:58" ht="15" customHeight="1" x14ac:dyDescent="0.2"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</row>
    <row r="205" spans="6:58" ht="15" customHeight="1" x14ac:dyDescent="0.2"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</row>
    <row r="206" spans="6:58" ht="15" customHeight="1" x14ac:dyDescent="0.2"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</row>
    <row r="207" spans="6:58" ht="15" customHeight="1" x14ac:dyDescent="0.2"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</row>
    <row r="208" spans="6:58" ht="15" customHeight="1" x14ac:dyDescent="0.2"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</row>
    <row r="209" spans="6:58" ht="15" customHeight="1" x14ac:dyDescent="0.2"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</row>
    <row r="210" spans="6:58" ht="15" customHeight="1" x14ac:dyDescent="0.2"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</row>
    <row r="211" spans="6:58" ht="15" customHeight="1" x14ac:dyDescent="0.2"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</row>
    <row r="212" spans="6:58" ht="15" customHeight="1" x14ac:dyDescent="0.2"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</row>
    <row r="213" spans="6:58" ht="15" customHeight="1" x14ac:dyDescent="0.2"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</row>
    <row r="214" spans="6:58" ht="15" customHeight="1" x14ac:dyDescent="0.2"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</row>
    <row r="215" spans="6:58" ht="15" customHeight="1" x14ac:dyDescent="0.2"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</row>
    <row r="216" spans="6:58" ht="15" customHeight="1" x14ac:dyDescent="0.2"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</row>
    <row r="217" spans="6:58" ht="15" customHeight="1" x14ac:dyDescent="0.2"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</row>
    <row r="218" spans="6:58" ht="15" customHeight="1" x14ac:dyDescent="0.2"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</row>
    <row r="219" spans="6:58" ht="15" customHeight="1" x14ac:dyDescent="0.2"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</row>
    <row r="220" spans="6:58" ht="15" customHeight="1" x14ac:dyDescent="0.2"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</row>
    <row r="221" spans="6:58" ht="15" customHeight="1" x14ac:dyDescent="0.2"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</row>
    <row r="222" spans="6:58" ht="15" customHeight="1" x14ac:dyDescent="0.2"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</row>
    <row r="223" spans="6:58" ht="15" customHeight="1" x14ac:dyDescent="0.2"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</row>
    <row r="224" spans="6:58" ht="15" customHeight="1" x14ac:dyDescent="0.2"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</row>
    <row r="225" spans="6:58" ht="15" customHeight="1" x14ac:dyDescent="0.2"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</row>
    <row r="226" spans="6:58" ht="15" customHeight="1" x14ac:dyDescent="0.2"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</row>
    <row r="227" spans="6:58" ht="15" customHeight="1" x14ac:dyDescent="0.2"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</row>
    <row r="228" spans="6:58" ht="15" customHeight="1" x14ac:dyDescent="0.2"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</row>
    <row r="229" spans="6:58" ht="15" customHeight="1" x14ac:dyDescent="0.2"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</row>
    <row r="230" spans="6:58" ht="15" customHeight="1" x14ac:dyDescent="0.2"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</row>
    <row r="231" spans="6:58" ht="15" customHeight="1" x14ac:dyDescent="0.2"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</row>
    <row r="232" spans="6:58" ht="15" customHeight="1" x14ac:dyDescent="0.2"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</row>
    <row r="233" spans="6:58" ht="15" customHeight="1" x14ac:dyDescent="0.2"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</row>
    <row r="234" spans="6:58" ht="15" customHeight="1" x14ac:dyDescent="0.2"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</row>
    <row r="235" spans="6:58" ht="15" customHeight="1" x14ac:dyDescent="0.2"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</row>
    <row r="236" spans="6:58" ht="15" customHeight="1" x14ac:dyDescent="0.2"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</row>
    <row r="237" spans="6:58" ht="15" customHeight="1" x14ac:dyDescent="0.2"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</row>
    <row r="238" spans="6:58" ht="15" customHeight="1" x14ac:dyDescent="0.2"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</row>
    <row r="239" spans="6:58" ht="15" customHeight="1" x14ac:dyDescent="0.2"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</row>
    <row r="240" spans="6:58" ht="15" customHeight="1" x14ac:dyDescent="0.2"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</row>
    <row r="241" spans="6:58" ht="15" customHeight="1" x14ac:dyDescent="0.2"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</row>
    <row r="242" spans="6:58" ht="15" customHeight="1" x14ac:dyDescent="0.2"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</row>
    <row r="243" spans="6:58" ht="15" customHeight="1" x14ac:dyDescent="0.2"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</row>
    <row r="244" spans="6:58" ht="15" customHeight="1" x14ac:dyDescent="0.2"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</row>
    <row r="245" spans="6:58" ht="15" customHeight="1" x14ac:dyDescent="0.2"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</row>
    <row r="246" spans="6:58" ht="15" customHeight="1" x14ac:dyDescent="0.2"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</row>
    <row r="247" spans="6:58" ht="15" customHeight="1" x14ac:dyDescent="0.2"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</row>
  </sheetData>
  <mergeCells count="43">
    <mergeCell ref="B46:D46"/>
    <mergeCell ref="B48:D48"/>
    <mergeCell ref="B50:D50"/>
    <mergeCell ref="C34:D34"/>
    <mergeCell ref="B36:D36"/>
    <mergeCell ref="B38:D38"/>
    <mergeCell ref="B40:D40"/>
    <mergeCell ref="B42:D42"/>
    <mergeCell ref="B44:D44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B11:C11"/>
    <mergeCell ref="B17:D17"/>
    <mergeCell ref="C18:D18"/>
    <mergeCell ref="C19:D19"/>
    <mergeCell ref="C20:D20"/>
    <mergeCell ref="C21:D21"/>
    <mergeCell ref="Q8:S8"/>
    <mergeCell ref="T8:V8"/>
    <mergeCell ref="W8:Y8"/>
    <mergeCell ref="Z8:AB8"/>
    <mergeCell ref="AC8:AE8"/>
    <mergeCell ref="AI8:AK8"/>
    <mergeCell ref="A1:AK1"/>
    <mergeCell ref="A4:AK4"/>
    <mergeCell ref="B7:D9"/>
    <mergeCell ref="F7:H8"/>
    <mergeCell ref="I7:J8"/>
    <mergeCell ref="K7:AE7"/>
    <mergeCell ref="AF7:AH8"/>
    <mergeCell ref="AI7:AK7"/>
    <mergeCell ref="K8:M8"/>
    <mergeCell ref="N8:P8"/>
  </mergeCells>
  <phoneticPr fontId="2"/>
  <pageMargins left="0.39370078740157483" right="0.39370078740157483" top="0.78740157480314965" bottom="0.59055118110236227" header="0.51181102362204722" footer="0.51181102362204722"/>
  <pageSetup paperSize="8" scale="9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4D1B7-69AA-458E-A257-64DEF6DB1945}">
  <dimension ref="A1:AF19"/>
  <sheetViews>
    <sheetView zoomScaleNormal="100" workbookViewId="0">
      <selection sqref="A1:AK1"/>
    </sheetView>
  </sheetViews>
  <sheetFormatPr defaultColWidth="8.6328125" defaultRowHeight="15" customHeight="1" x14ac:dyDescent="0.2"/>
  <cols>
    <col min="1" max="1" width="1.6328125" style="2" customWidth="1"/>
    <col min="2" max="2" width="7.6328125" style="2" customWidth="1"/>
    <col min="3" max="3" width="12.7265625" style="2" customWidth="1"/>
    <col min="4" max="4" width="1.6328125" style="2" customWidth="1"/>
    <col min="5" max="30" width="6.7265625" style="2" customWidth="1"/>
    <col min="31" max="43" width="5.6328125" style="2" customWidth="1"/>
    <col min="44" max="256" width="8.6328125" style="2"/>
    <col min="257" max="257" width="1.6328125" style="2" customWidth="1"/>
    <col min="258" max="258" width="7.6328125" style="2" customWidth="1"/>
    <col min="259" max="259" width="12.7265625" style="2" customWidth="1"/>
    <col min="260" max="260" width="1.6328125" style="2" customWidth="1"/>
    <col min="261" max="286" width="6.7265625" style="2" customWidth="1"/>
    <col min="287" max="299" width="5.6328125" style="2" customWidth="1"/>
    <col min="300" max="512" width="8.6328125" style="2"/>
    <col min="513" max="513" width="1.6328125" style="2" customWidth="1"/>
    <col min="514" max="514" width="7.6328125" style="2" customWidth="1"/>
    <col min="515" max="515" width="12.7265625" style="2" customWidth="1"/>
    <col min="516" max="516" width="1.6328125" style="2" customWidth="1"/>
    <col min="517" max="542" width="6.7265625" style="2" customWidth="1"/>
    <col min="543" max="555" width="5.6328125" style="2" customWidth="1"/>
    <col min="556" max="768" width="8.6328125" style="2"/>
    <col min="769" max="769" width="1.6328125" style="2" customWidth="1"/>
    <col min="770" max="770" width="7.6328125" style="2" customWidth="1"/>
    <col min="771" max="771" width="12.7265625" style="2" customWidth="1"/>
    <col min="772" max="772" width="1.6328125" style="2" customWidth="1"/>
    <col min="773" max="798" width="6.7265625" style="2" customWidth="1"/>
    <col min="799" max="811" width="5.6328125" style="2" customWidth="1"/>
    <col min="812" max="1024" width="8.6328125" style="2"/>
    <col min="1025" max="1025" width="1.6328125" style="2" customWidth="1"/>
    <col min="1026" max="1026" width="7.6328125" style="2" customWidth="1"/>
    <col min="1027" max="1027" width="12.7265625" style="2" customWidth="1"/>
    <col min="1028" max="1028" width="1.6328125" style="2" customWidth="1"/>
    <col min="1029" max="1054" width="6.7265625" style="2" customWidth="1"/>
    <col min="1055" max="1067" width="5.6328125" style="2" customWidth="1"/>
    <col min="1068" max="1280" width="8.6328125" style="2"/>
    <col min="1281" max="1281" width="1.6328125" style="2" customWidth="1"/>
    <col min="1282" max="1282" width="7.6328125" style="2" customWidth="1"/>
    <col min="1283" max="1283" width="12.7265625" style="2" customWidth="1"/>
    <col min="1284" max="1284" width="1.6328125" style="2" customWidth="1"/>
    <col min="1285" max="1310" width="6.7265625" style="2" customWidth="1"/>
    <col min="1311" max="1323" width="5.6328125" style="2" customWidth="1"/>
    <col min="1324" max="1536" width="8.6328125" style="2"/>
    <col min="1537" max="1537" width="1.6328125" style="2" customWidth="1"/>
    <col min="1538" max="1538" width="7.6328125" style="2" customWidth="1"/>
    <col min="1539" max="1539" width="12.7265625" style="2" customWidth="1"/>
    <col min="1540" max="1540" width="1.6328125" style="2" customWidth="1"/>
    <col min="1541" max="1566" width="6.7265625" style="2" customWidth="1"/>
    <col min="1567" max="1579" width="5.6328125" style="2" customWidth="1"/>
    <col min="1580" max="1792" width="8.6328125" style="2"/>
    <col min="1793" max="1793" width="1.6328125" style="2" customWidth="1"/>
    <col min="1794" max="1794" width="7.6328125" style="2" customWidth="1"/>
    <col min="1795" max="1795" width="12.7265625" style="2" customWidth="1"/>
    <col min="1796" max="1796" width="1.6328125" style="2" customWidth="1"/>
    <col min="1797" max="1822" width="6.7265625" style="2" customWidth="1"/>
    <col min="1823" max="1835" width="5.6328125" style="2" customWidth="1"/>
    <col min="1836" max="2048" width="8.6328125" style="2"/>
    <col min="2049" max="2049" width="1.6328125" style="2" customWidth="1"/>
    <col min="2050" max="2050" width="7.6328125" style="2" customWidth="1"/>
    <col min="2051" max="2051" width="12.7265625" style="2" customWidth="1"/>
    <col min="2052" max="2052" width="1.6328125" style="2" customWidth="1"/>
    <col min="2053" max="2078" width="6.7265625" style="2" customWidth="1"/>
    <col min="2079" max="2091" width="5.6328125" style="2" customWidth="1"/>
    <col min="2092" max="2304" width="8.6328125" style="2"/>
    <col min="2305" max="2305" width="1.6328125" style="2" customWidth="1"/>
    <col min="2306" max="2306" width="7.6328125" style="2" customWidth="1"/>
    <col min="2307" max="2307" width="12.7265625" style="2" customWidth="1"/>
    <col min="2308" max="2308" width="1.6328125" style="2" customWidth="1"/>
    <col min="2309" max="2334" width="6.7265625" style="2" customWidth="1"/>
    <col min="2335" max="2347" width="5.6328125" style="2" customWidth="1"/>
    <col min="2348" max="2560" width="8.6328125" style="2"/>
    <col min="2561" max="2561" width="1.6328125" style="2" customWidth="1"/>
    <col min="2562" max="2562" width="7.6328125" style="2" customWidth="1"/>
    <col min="2563" max="2563" width="12.7265625" style="2" customWidth="1"/>
    <col min="2564" max="2564" width="1.6328125" style="2" customWidth="1"/>
    <col min="2565" max="2590" width="6.7265625" style="2" customWidth="1"/>
    <col min="2591" max="2603" width="5.6328125" style="2" customWidth="1"/>
    <col min="2604" max="2816" width="8.6328125" style="2"/>
    <col min="2817" max="2817" width="1.6328125" style="2" customWidth="1"/>
    <col min="2818" max="2818" width="7.6328125" style="2" customWidth="1"/>
    <col min="2819" max="2819" width="12.7265625" style="2" customWidth="1"/>
    <col min="2820" max="2820" width="1.6328125" style="2" customWidth="1"/>
    <col min="2821" max="2846" width="6.7265625" style="2" customWidth="1"/>
    <col min="2847" max="2859" width="5.6328125" style="2" customWidth="1"/>
    <col min="2860" max="3072" width="8.6328125" style="2"/>
    <col min="3073" max="3073" width="1.6328125" style="2" customWidth="1"/>
    <col min="3074" max="3074" width="7.6328125" style="2" customWidth="1"/>
    <col min="3075" max="3075" width="12.7265625" style="2" customWidth="1"/>
    <col min="3076" max="3076" width="1.6328125" style="2" customWidth="1"/>
    <col min="3077" max="3102" width="6.7265625" style="2" customWidth="1"/>
    <col min="3103" max="3115" width="5.6328125" style="2" customWidth="1"/>
    <col min="3116" max="3328" width="8.6328125" style="2"/>
    <col min="3329" max="3329" width="1.6328125" style="2" customWidth="1"/>
    <col min="3330" max="3330" width="7.6328125" style="2" customWidth="1"/>
    <col min="3331" max="3331" width="12.7265625" style="2" customWidth="1"/>
    <col min="3332" max="3332" width="1.6328125" style="2" customWidth="1"/>
    <col min="3333" max="3358" width="6.7265625" style="2" customWidth="1"/>
    <col min="3359" max="3371" width="5.6328125" style="2" customWidth="1"/>
    <col min="3372" max="3584" width="8.6328125" style="2"/>
    <col min="3585" max="3585" width="1.6328125" style="2" customWidth="1"/>
    <col min="3586" max="3586" width="7.6328125" style="2" customWidth="1"/>
    <col min="3587" max="3587" width="12.7265625" style="2" customWidth="1"/>
    <col min="3588" max="3588" width="1.6328125" style="2" customWidth="1"/>
    <col min="3589" max="3614" width="6.7265625" style="2" customWidth="1"/>
    <col min="3615" max="3627" width="5.6328125" style="2" customWidth="1"/>
    <col min="3628" max="3840" width="8.6328125" style="2"/>
    <col min="3841" max="3841" width="1.6328125" style="2" customWidth="1"/>
    <col min="3842" max="3842" width="7.6328125" style="2" customWidth="1"/>
    <col min="3843" max="3843" width="12.7265625" style="2" customWidth="1"/>
    <col min="3844" max="3844" width="1.6328125" style="2" customWidth="1"/>
    <col min="3845" max="3870" width="6.7265625" style="2" customWidth="1"/>
    <col min="3871" max="3883" width="5.6328125" style="2" customWidth="1"/>
    <col min="3884" max="4096" width="8.6328125" style="2"/>
    <col min="4097" max="4097" width="1.6328125" style="2" customWidth="1"/>
    <col min="4098" max="4098" width="7.6328125" style="2" customWidth="1"/>
    <col min="4099" max="4099" width="12.7265625" style="2" customWidth="1"/>
    <col min="4100" max="4100" width="1.6328125" style="2" customWidth="1"/>
    <col min="4101" max="4126" width="6.7265625" style="2" customWidth="1"/>
    <col min="4127" max="4139" width="5.6328125" style="2" customWidth="1"/>
    <col min="4140" max="4352" width="8.6328125" style="2"/>
    <col min="4353" max="4353" width="1.6328125" style="2" customWidth="1"/>
    <col min="4354" max="4354" width="7.6328125" style="2" customWidth="1"/>
    <col min="4355" max="4355" width="12.7265625" style="2" customWidth="1"/>
    <col min="4356" max="4356" width="1.6328125" style="2" customWidth="1"/>
    <col min="4357" max="4382" width="6.7265625" style="2" customWidth="1"/>
    <col min="4383" max="4395" width="5.6328125" style="2" customWidth="1"/>
    <col min="4396" max="4608" width="8.6328125" style="2"/>
    <col min="4609" max="4609" width="1.6328125" style="2" customWidth="1"/>
    <col min="4610" max="4610" width="7.6328125" style="2" customWidth="1"/>
    <col min="4611" max="4611" width="12.7265625" style="2" customWidth="1"/>
    <col min="4612" max="4612" width="1.6328125" style="2" customWidth="1"/>
    <col min="4613" max="4638" width="6.7265625" style="2" customWidth="1"/>
    <col min="4639" max="4651" width="5.6328125" style="2" customWidth="1"/>
    <col min="4652" max="4864" width="8.6328125" style="2"/>
    <col min="4865" max="4865" width="1.6328125" style="2" customWidth="1"/>
    <col min="4866" max="4866" width="7.6328125" style="2" customWidth="1"/>
    <col min="4867" max="4867" width="12.7265625" style="2" customWidth="1"/>
    <col min="4868" max="4868" width="1.6328125" style="2" customWidth="1"/>
    <col min="4869" max="4894" width="6.7265625" style="2" customWidth="1"/>
    <col min="4895" max="4907" width="5.6328125" style="2" customWidth="1"/>
    <col min="4908" max="5120" width="8.6328125" style="2"/>
    <col min="5121" max="5121" width="1.6328125" style="2" customWidth="1"/>
    <col min="5122" max="5122" width="7.6328125" style="2" customWidth="1"/>
    <col min="5123" max="5123" width="12.7265625" style="2" customWidth="1"/>
    <col min="5124" max="5124" width="1.6328125" style="2" customWidth="1"/>
    <col min="5125" max="5150" width="6.7265625" style="2" customWidth="1"/>
    <col min="5151" max="5163" width="5.6328125" style="2" customWidth="1"/>
    <col min="5164" max="5376" width="8.6328125" style="2"/>
    <col min="5377" max="5377" width="1.6328125" style="2" customWidth="1"/>
    <col min="5378" max="5378" width="7.6328125" style="2" customWidth="1"/>
    <col min="5379" max="5379" width="12.7265625" style="2" customWidth="1"/>
    <col min="5380" max="5380" width="1.6328125" style="2" customWidth="1"/>
    <col min="5381" max="5406" width="6.7265625" style="2" customWidth="1"/>
    <col min="5407" max="5419" width="5.6328125" style="2" customWidth="1"/>
    <col min="5420" max="5632" width="8.6328125" style="2"/>
    <col min="5633" max="5633" width="1.6328125" style="2" customWidth="1"/>
    <col min="5634" max="5634" width="7.6328125" style="2" customWidth="1"/>
    <col min="5635" max="5635" width="12.7265625" style="2" customWidth="1"/>
    <col min="5636" max="5636" width="1.6328125" style="2" customWidth="1"/>
    <col min="5637" max="5662" width="6.7265625" style="2" customWidth="1"/>
    <col min="5663" max="5675" width="5.6328125" style="2" customWidth="1"/>
    <col min="5676" max="5888" width="8.6328125" style="2"/>
    <col min="5889" max="5889" width="1.6328125" style="2" customWidth="1"/>
    <col min="5890" max="5890" width="7.6328125" style="2" customWidth="1"/>
    <col min="5891" max="5891" width="12.7265625" style="2" customWidth="1"/>
    <col min="5892" max="5892" width="1.6328125" style="2" customWidth="1"/>
    <col min="5893" max="5918" width="6.7265625" style="2" customWidth="1"/>
    <col min="5919" max="5931" width="5.6328125" style="2" customWidth="1"/>
    <col min="5932" max="6144" width="8.6328125" style="2"/>
    <col min="6145" max="6145" width="1.6328125" style="2" customWidth="1"/>
    <col min="6146" max="6146" width="7.6328125" style="2" customWidth="1"/>
    <col min="6147" max="6147" width="12.7265625" style="2" customWidth="1"/>
    <col min="6148" max="6148" width="1.6328125" style="2" customWidth="1"/>
    <col min="6149" max="6174" width="6.7265625" style="2" customWidth="1"/>
    <col min="6175" max="6187" width="5.6328125" style="2" customWidth="1"/>
    <col min="6188" max="6400" width="8.6328125" style="2"/>
    <col min="6401" max="6401" width="1.6328125" style="2" customWidth="1"/>
    <col min="6402" max="6402" width="7.6328125" style="2" customWidth="1"/>
    <col min="6403" max="6403" width="12.7265625" style="2" customWidth="1"/>
    <col min="6404" max="6404" width="1.6328125" style="2" customWidth="1"/>
    <col min="6405" max="6430" width="6.7265625" style="2" customWidth="1"/>
    <col min="6431" max="6443" width="5.6328125" style="2" customWidth="1"/>
    <col min="6444" max="6656" width="8.6328125" style="2"/>
    <col min="6657" max="6657" width="1.6328125" style="2" customWidth="1"/>
    <col min="6658" max="6658" width="7.6328125" style="2" customWidth="1"/>
    <col min="6659" max="6659" width="12.7265625" style="2" customWidth="1"/>
    <col min="6660" max="6660" width="1.6328125" style="2" customWidth="1"/>
    <col min="6661" max="6686" width="6.7265625" style="2" customWidth="1"/>
    <col min="6687" max="6699" width="5.6328125" style="2" customWidth="1"/>
    <col min="6700" max="6912" width="8.6328125" style="2"/>
    <col min="6913" max="6913" width="1.6328125" style="2" customWidth="1"/>
    <col min="6914" max="6914" width="7.6328125" style="2" customWidth="1"/>
    <col min="6915" max="6915" width="12.7265625" style="2" customWidth="1"/>
    <col min="6916" max="6916" width="1.6328125" style="2" customWidth="1"/>
    <col min="6917" max="6942" width="6.7265625" style="2" customWidth="1"/>
    <col min="6943" max="6955" width="5.6328125" style="2" customWidth="1"/>
    <col min="6956" max="7168" width="8.6328125" style="2"/>
    <col min="7169" max="7169" width="1.6328125" style="2" customWidth="1"/>
    <col min="7170" max="7170" width="7.6328125" style="2" customWidth="1"/>
    <col min="7171" max="7171" width="12.7265625" style="2" customWidth="1"/>
    <col min="7172" max="7172" width="1.6328125" style="2" customWidth="1"/>
    <col min="7173" max="7198" width="6.7265625" style="2" customWidth="1"/>
    <col min="7199" max="7211" width="5.6328125" style="2" customWidth="1"/>
    <col min="7212" max="7424" width="8.6328125" style="2"/>
    <col min="7425" max="7425" width="1.6328125" style="2" customWidth="1"/>
    <col min="7426" max="7426" width="7.6328125" style="2" customWidth="1"/>
    <col min="7427" max="7427" width="12.7265625" style="2" customWidth="1"/>
    <col min="7428" max="7428" width="1.6328125" style="2" customWidth="1"/>
    <col min="7429" max="7454" width="6.7265625" style="2" customWidth="1"/>
    <col min="7455" max="7467" width="5.6328125" style="2" customWidth="1"/>
    <col min="7468" max="7680" width="8.6328125" style="2"/>
    <col min="7681" max="7681" width="1.6328125" style="2" customWidth="1"/>
    <col min="7682" max="7682" width="7.6328125" style="2" customWidth="1"/>
    <col min="7683" max="7683" width="12.7265625" style="2" customWidth="1"/>
    <col min="7684" max="7684" width="1.6328125" style="2" customWidth="1"/>
    <col min="7685" max="7710" width="6.7265625" style="2" customWidth="1"/>
    <col min="7711" max="7723" width="5.6328125" style="2" customWidth="1"/>
    <col min="7724" max="7936" width="8.6328125" style="2"/>
    <col min="7937" max="7937" width="1.6328125" style="2" customWidth="1"/>
    <col min="7938" max="7938" width="7.6328125" style="2" customWidth="1"/>
    <col min="7939" max="7939" width="12.7265625" style="2" customWidth="1"/>
    <col min="7940" max="7940" width="1.6328125" style="2" customWidth="1"/>
    <col min="7941" max="7966" width="6.7265625" style="2" customWidth="1"/>
    <col min="7967" max="7979" width="5.6328125" style="2" customWidth="1"/>
    <col min="7980" max="8192" width="8.6328125" style="2"/>
    <col min="8193" max="8193" width="1.6328125" style="2" customWidth="1"/>
    <col min="8194" max="8194" width="7.6328125" style="2" customWidth="1"/>
    <col min="8195" max="8195" width="12.7265625" style="2" customWidth="1"/>
    <col min="8196" max="8196" width="1.6328125" style="2" customWidth="1"/>
    <col min="8197" max="8222" width="6.7265625" style="2" customWidth="1"/>
    <col min="8223" max="8235" width="5.6328125" style="2" customWidth="1"/>
    <col min="8236" max="8448" width="8.6328125" style="2"/>
    <col min="8449" max="8449" width="1.6328125" style="2" customWidth="1"/>
    <col min="8450" max="8450" width="7.6328125" style="2" customWidth="1"/>
    <col min="8451" max="8451" width="12.7265625" style="2" customWidth="1"/>
    <col min="8452" max="8452" width="1.6328125" style="2" customWidth="1"/>
    <col min="8453" max="8478" width="6.7265625" style="2" customWidth="1"/>
    <col min="8479" max="8491" width="5.6328125" style="2" customWidth="1"/>
    <col min="8492" max="8704" width="8.6328125" style="2"/>
    <col min="8705" max="8705" width="1.6328125" style="2" customWidth="1"/>
    <col min="8706" max="8706" width="7.6328125" style="2" customWidth="1"/>
    <col min="8707" max="8707" width="12.7265625" style="2" customWidth="1"/>
    <col min="8708" max="8708" width="1.6328125" style="2" customWidth="1"/>
    <col min="8709" max="8734" width="6.7265625" style="2" customWidth="1"/>
    <col min="8735" max="8747" width="5.6328125" style="2" customWidth="1"/>
    <col min="8748" max="8960" width="8.6328125" style="2"/>
    <col min="8961" max="8961" width="1.6328125" style="2" customWidth="1"/>
    <col min="8962" max="8962" width="7.6328125" style="2" customWidth="1"/>
    <col min="8963" max="8963" width="12.7265625" style="2" customWidth="1"/>
    <col min="8964" max="8964" width="1.6328125" style="2" customWidth="1"/>
    <col min="8965" max="8990" width="6.7265625" style="2" customWidth="1"/>
    <col min="8991" max="9003" width="5.6328125" style="2" customWidth="1"/>
    <col min="9004" max="9216" width="8.6328125" style="2"/>
    <col min="9217" max="9217" width="1.6328125" style="2" customWidth="1"/>
    <col min="9218" max="9218" width="7.6328125" style="2" customWidth="1"/>
    <col min="9219" max="9219" width="12.7265625" style="2" customWidth="1"/>
    <col min="9220" max="9220" width="1.6328125" style="2" customWidth="1"/>
    <col min="9221" max="9246" width="6.7265625" style="2" customWidth="1"/>
    <col min="9247" max="9259" width="5.6328125" style="2" customWidth="1"/>
    <col min="9260" max="9472" width="8.6328125" style="2"/>
    <col min="9473" max="9473" width="1.6328125" style="2" customWidth="1"/>
    <col min="9474" max="9474" width="7.6328125" style="2" customWidth="1"/>
    <col min="9475" max="9475" width="12.7265625" style="2" customWidth="1"/>
    <col min="9476" max="9476" width="1.6328125" style="2" customWidth="1"/>
    <col min="9477" max="9502" width="6.7265625" style="2" customWidth="1"/>
    <col min="9503" max="9515" width="5.6328125" style="2" customWidth="1"/>
    <col min="9516" max="9728" width="8.6328125" style="2"/>
    <col min="9729" max="9729" width="1.6328125" style="2" customWidth="1"/>
    <col min="9730" max="9730" width="7.6328125" style="2" customWidth="1"/>
    <col min="9731" max="9731" width="12.7265625" style="2" customWidth="1"/>
    <col min="9732" max="9732" width="1.6328125" style="2" customWidth="1"/>
    <col min="9733" max="9758" width="6.7265625" style="2" customWidth="1"/>
    <col min="9759" max="9771" width="5.6328125" style="2" customWidth="1"/>
    <col min="9772" max="9984" width="8.6328125" style="2"/>
    <col min="9985" max="9985" width="1.6328125" style="2" customWidth="1"/>
    <col min="9986" max="9986" width="7.6328125" style="2" customWidth="1"/>
    <col min="9987" max="9987" width="12.7265625" style="2" customWidth="1"/>
    <col min="9988" max="9988" width="1.6328125" style="2" customWidth="1"/>
    <col min="9989" max="10014" width="6.7265625" style="2" customWidth="1"/>
    <col min="10015" max="10027" width="5.6328125" style="2" customWidth="1"/>
    <col min="10028" max="10240" width="8.6328125" style="2"/>
    <col min="10241" max="10241" width="1.6328125" style="2" customWidth="1"/>
    <col min="10242" max="10242" width="7.6328125" style="2" customWidth="1"/>
    <col min="10243" max="10243" width="12.7265625" style="2" customWidth="1"/>
    <col min="10244" max="10244" width="1.6328125" style="2" customWidth="1"/>
    <col min="10245" max="10270" width="6.7265625" style="2" customWidth="1"/>
    <col min="10271" max="10283" width="5.6328125" style="2" customWidth="1"/>
    <col min="10284" max="10496" width="8.6328125" style="2"/>
    <col min="10497" max="10497" width="1.6328125" style="2" customWidth="1"/>
    <col min="10498" max="10498" width="7.6328125" style="2" customWidth="1"/>
    <col min="10499" max="10499" width="12.7265625" style="2" customWidth="1"/>
    <col min="10500" max="10500" width="1.6328125" style="2" customWidth="1"/>
    <col min="10501" max="10526" width="6.7265625" style="2" customWidth="1"/>
    <col min="10527" max="10539" width="5.6328125" style="2" customWidth="1"/>
    <col min="10540" max="10752" width="8.6328125" style="2"/>
    <col min="10753" max="10753" width="1.6328125" style="2" customWidth="1"/>
    <col min="10754" max="10754" width="7.6328125" style="2" customWidth="1"/>
    <col min="10755" max="10755" width="12.7265625" style="2" customWidth="1"/>
    <col min="10756" max="10756" width="1.6328125" style="2" customWidth="1"/>
    <col min="10757" max="10782" width="6.7265625" style="2" customWidth="1"/>
    <col min="10783" max="10795" width="5.6328125" style="2" customWidth="1"/>
    <col min="10796" max="11008" width="8.6328125" style="2"/>
    <col min="11009" max="11009" width="1.6328125" style="2" customWidth="1"/>
    <col min="11010" max="11010" width="7.6328125" style="2" customWidth="1"/>
    <col min="11011" max="11011" width="12.7265625" style="2" customWidth="1"/>
    <col min="11012" max="11012" width="1.6328125" style="2" customWidth="1"/>
    <col min="11013" max="11038" width="6.7265625" style="2" customWidth="1"/>
    <col min="11039" max="11051" width="5.6328125" style="2" customWidth="1"/>
    <col min="11052" max="11264" width="8.6328125" style="2"/>
    <col min="11265" max="11265" width="1.6328125" style="2" customWidth="1"/>
    <col min="11266" max="11266" width="7.6328125" style="2" customWidth="1"/>
    <col min="11267" max="11267" width="12.7265625" style="2" customWidth="1"/>
    <col min="11268" max="11268" width="1.6328125" style="2" customWidth="1"/>
    <col min="11269" max="11294" width="6.7265625" style="2" customWidth="1"/>
    <col min="11295" max="11307" width="5.6328125" style="2" customWidth="1"/>
    <col min="11308" max="11520" width="8.6328125" style="2"/>
    <col min="11521" max="11521" width="1.6328125" style="2" customWidth="1"/>
    <col min="11522" max="11522" width="7.6328125" style="2" customWidth="1"/>
    <col min="11523" max="11523" width="12.7265625" style="2" customWidth="1"/>
    <col min="11524" max="11524" width="1.6328125" style="2" customWidth="1"/>
    <col min="11525" max="11550" width="6.7265625" style="2" customWidth="1"/>
    <col min="11551" max="11563" width="5.6328125" style="2" customWidth="1"/>
    <col min="11564" max="11776" width="8.6328125" style="2"/>
    <col min="11777" max="11777" width="1.6328125" style="2" customWidth="1"/>
    <col min="11778" max="11778" width="7.6328125" style="2" customWidth="1"/>
    <col min="11779" max="11779" width="12.7265625" style="2" customWidth="1"/>
    <col min="11780" max="11780" width="1.6328125" style="2" customWidth="1"/>
    <col min="11781" max="11806" width="6.7265625" style="2" customWidth="1"/>
    <col min="11807" max="11819" width="5.6328125" style="2" customWidth="1"/>
    <col min="11820" max="12032" width="8.6328125" style="2"/>
    <col min="12033" max="12033" width="1.6328125" style="2" customWidth="1"/>
    <col min="12034" max="12034" width="7.6328125" style="2" customWidth="1"/>
    <col min="12035" max="12035" width="12.7265625" style="2" customWidth="1"/>
    <col min="12036" max="12036" width="1.6328125" style="2" customWidth="1"/>
    <col min="12037" max="12062" width="6.7265625" style="2" customWidth="1"/>
    <col min="12063" max="12075" width="5.6328125" style="2" customWidth="1"/>
    <col min="12076" max="12288" width="8.6328125" style="2"/>
    <col min="12289" max="12289" width="1.6328125" style="2" customWidth="1"/>
    <col min="12290" max="12290" width="7.6328125" style="2" customWidth="1"/>
    <col min="12291" max="12291" width="12.7265625" style="2" customWidth="1"/>
    <col min="12292" max="12292" width="1.6328125" style="2" customWidth="1"/>
    <col min="12293" max="12318" width="6.7265625" style="2" customWidth="1"/>
    <col min="12319" max="12331" width="5.6328125" style="2" customWidth="1"/>
    <col min="12332" max="12544" width="8.6328125" style="2"/>
    <col min="12545" max="12545" width="1.6328125" style="2" customWidth="1"/>
    <col min="12546" max="12546" width="7.6328125" style="2" customWidth="1"/>
    <col min="12547" max="12547" width="12.7265625" style="2" customWidth="1"/>
    <col min="12548" max="12548" width="1.6328125" style="2" customWidth="1"/>
    <col min="12549" max="12574" width="6.7265625" style="2" customWidth="1"/>
    <col min="12575" max="12587" width="5.6328125" style="2" customWidth="1"/>
    <col min="12588" max="12800" width="8.6328125" style="2"/>
    <col min="12801" max="12801" width="1.6328125" style="2" customWidth="1"/>
    <col min="12802" max="12802" width="7.6328125" style="2" customWidth="1"/>
    <col min="12803" max="12803" width="12.7265625" style="2" customWidth="1"/>
    <col min="12804" max="12804" width="1.6328125" style="2" customWidth="1"/>
    <col min="12805" max="12830" width="6.7265625" style="2" customWidth="1"/>
    <col min="12831" max="12843" width="5.6328125" style="2" customWidth="1"/>
    <col min="12844" max="13056" width="8.6328125" style="2"/>
    <col min="13057" max="13057" width="1.6328125" style="2" customWidth="1"/>
    <col min="13058" max="13058" width="7.6328125" style="2" customWidth="1"/>
    <col min="13059" max="13059" width="12.7265625" style="2" customWidth="1"/>
    <col min="13060" max="13060" width="1.6328125" style="2" customWidth="1"/>
    <col min="13061" max="13086" width="6.7265625" style="2" customWidth="1"/>
    <col min="13087" max="13099" width="5.6328125" style="2" customWidth="1"/>
    <col min="13100" max="13312" width="8.6328125" style="2"/>
    <col min="13313" max="13313" width="1.6328125" style="2" customWidth="1"/>
    <col min="13314" max="13314" width="7.6328125" style="2" customWidth="1"/>
    <col min="13315" max="13315" width="12.7265625" style="2" customWidth="1"/>
    <col min="13316" max="13316" width="1.6328125" style="2" customWidth="1"/>
    <col min="13317" max="13342" width="6.7265625" style="2" customWidth="1"/>
    <col min="13343" max="13355" width="5.6328125" style="2" customWidth="1"/>
    <col min="13356" max="13568" width="8.6328125" style="2"/>
    <col min="13569" max="13569" width="1.6328125" style="2" customWidth="1"/>
    <col min="13570" max="13570" width="7.6328125" style="2" customWidth="1"/>
    <col min="13571" max="13571" width="12.7265625" style="2" customWidth="1"/>
    <col min="13572" max="13572" width="1.6328125" style="2" customWidth="1"/>
    <col min="13573" max="13598" width="6.7265625" style="2" customWidth="1"/>
    <col min="13599" max="13611" width="5.6328125" style="2" customWidth="1"/>
    <col min="13612" max="13824" width="8.6328125" style="2"/>
    <col min="13825" max="13825" width="1.6328125" style="2" customWidth="1"/>
    <col min="13826" max="13826" width="7.6328125" style="2" customWidth="1"/>
    <col min="13827" max="13827" width="12.7265625" style="2" customWidth="1"/>
    <col min="13828" max="13828" width="1.6328125" style="2" customWidth="1"/>
    <col min="13829" max="13854" width="6.7265625" style="2" customWidth="1"/>
    <col min="13855" max="13867" width="5.6328125" style="2" customWidth="1"/>
    <col min="13868" max="14080" width="8.6328125" style="2"/>
    <col min="14081" max="14081" width="1.6328125" style="2" customWidth="1"/>
    <col min="14082" max="14082" width="7.6328125" style="2" customWidth="1"/>
    <col min="14083" max="14083" width="12.7265625" style="2" customWidth="1"/>
    <col min="14084" max="14084" width="1.6328125" style="2" customWidth="1"/>
    <col min="14085" max="14110" width="6.7265625" style="2" customWidth="1"/>
    <col min="14111" max="14123" width="5.6328125" style="2" customWidth="1"/>
    <col min="14124" max="14336" width="8.6328125" style="2"/>
    <col min="14337" max="14337" width="1.6328125" style="2" customWidth="1"/>
    <col min="14338" max="14338" width="7.6328125" style="2" customWidth="1"/>
    <col min="14339" max="14339" width="12.7265625" style="2" customWidth="1"/>
    <col min="14340" max="14340" width="1.6328125" style="2" customWidth="1"/>
    <col min="14341" max="14366" width="6.7265625" style="2" customWidth="1"/>
    <col min="14367" max="14379" width="5.6328125" style="2" customWidth="1"/>
    <col min="14380" max="14592" width="8.6328125" style="2"/>
    <col min="14593" max="14593" width="1.6328125" style="2" customWidth="1"/>
    <col min="14594" max="14594" width="7.6328125" style="2" customWidth="1"/>
    <col min="14595" max="14595" width="12.7265625" style="2" customWidth="1"/>
    <col min="14596" max="14596" width="1.6328125" style="2" customWidth="1"/>
    <col min="14597" max="14622" width="6.7265625" style="2" customWidth="1"/>
    <col min="14623" max="14635" width="5.6328125" style="2" customWidth="1"/>
    <col min="14636" max="14848" width="8.6328125" style="2"/>
    <col min="14849" max="14849" width="1.6328125" style="2" customWidth="1"/>
    <col min="14850" max="14850" width="7.6328125" style="2" customWidth="1"/>
    <col min="14851" max="14851" width="12.7265625" style="2" customWidth="1"/>
    <col min="14852" max="14852" width="1.6328125" style="2" customWidth="1"/>
    <col min="14853" max="14878" width="6.7265625" style="2" customWidth="1"/>
    <col min="14879" max="14891" width="5.6328125" style="2" customWidth="1"/>
    <col min="14892" max="15104" width="8.6328125" style="2"/>
    <col min="15105" max="15105" width="1.6328125" style="2" customWidth="1"/>
    <col min="15106" max="15106" width="7.6328125" style="2" customWidth="1"/>
    <col min="15107" max="15107" width="12.7265625" style="2" customWidth="1"/>
    <col min="15108" max="15108" width="1.6328125" style="2" customWidth="1"/>
    <col min="15109" max="15134" width="6.7265625" style="2" customWidth="1"/>
    <col min="15135" max="15147" width="5.6328125" style="2" customWidth="1"/>
    <col min="15148" max="15360" width="8.6328125" style="2"/>
    <col min="15361" max="15361" width="1.6328125" style="2" customWidth="1"/>
    <col min="15362" max="15362" width="7.6328125" style="2" customWidth="1"/>
    <col min="15363" max="15363" width="12.7265625" style="2" customWidth="1"/>
    <col min="15364" max="15364" width="1.6328125" style="2" customWidth="1"/>
    <col min="15365" max="15390" width="6.7265625" style="2" customWidth="1"/>
    <col min="15391" max="15403" width="5.6328125" style="2" customWidth="1"/>
    <col min="15404" max="15616" width="8.6328125" style="2"/>
    <col min="15617" max="15617" width="1.6328125" style="2" customWidth="1"/>
    <col min="15618" max="15618" width="7.6328125" style="2" customWidth="1"/>
    <col min="15619" max="15619" width="12.7265625" style="2" customWidth="1"/>
    <col min="15620" max="15620" width="1.6328125" style="2" customWidth="1"/>
    <col min="15621" max="15646" width="6.7265625" style="2" customWidth="1"/>
    <col min="15647" max="15659" width="5.6328125" style="2" customWidth="1"/>
    <col min="15660" max="15872" width="8.6328125" style="2"/>
    <col min="15873" max="15873" width="1.6328125" style="2" customWidth="1"/>
    <col min="15874" max="15874" width="7.6328125" style="2" customWidth="1"/>
    <col min="15875" max="15875" width="12.7265625" style="2" customWidth="1"/>
    <col min="15876" max="15876" width="1.6328125" style="2" customWidth="1"/>
    <col min="15877" max="15902" width="6.7265625" style="2" customWidth="1"/>
    <col min="15903" max="15915" width="5.6328125" style="2" customWidth="1"/>
    <col min="15916" max="16128" width="8.6328125" style="2"/>
    <col min="16129" max="16129" width="1.6328125" style="2" customWidth="1"/>
    <col min="16130" max="16130" width="7.6328125" style="2" customWidth="1"/>
    <col min="16131" max="16131" width="12.7265625" style="2" customWidth="1"/>
    <col min="16132" max="16132" width="1.6328125" style="2" customWidth="1"/>
    <col min="16133" max="16158" width="6.7265625" style="2" customWidth="1"/>
    <col min="16159" max="16171" width="5.6328125" style="2" customWidth="1"/>
    <col min="16172" max="16384" width="8.6328125" style="2"/>
  </cols>
  <sheetData>
    <row r="1" spans="1:32" ht="24" customHeight="1" x14ac:dyDescent="0.25">
      <c r="A1" s="69" t="s">
        <v>82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</row>
    <row r="3" spans="1:32" ht="15" customHeight="1" x14ac:dyDescent="0.2">
      <c r="AD3" s="49" t="s">
        <v>4</v>
      </c>
    </row>
    <row r="4" spans="1:32" ht="15" customHeight="1" x14ac:dyDescent="0.2">
      <c r="A4" s="70" t="s">
        <v>83</v>
      </c>
      <c r="B4" s="70"/>
      <c r="C4" s="70"/>
      <c r="D4" s="71"/>
      <c r="E4" s="10" t="s">
        <v>6</v>
      </c>
      <c r="F4" s="10"/>
      <c r="G4" s="10"/>
      <c r="H4" s="10" t="s">
        <v>7</v>
      </c>
      <c r="I4" s="10"/>
      <c r="J4" s="11" t="s">
        <v>84</v>
      </c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2" ht="15" customHeight="1" x14ac:dyDescent="0.2">
      <c r="A5" s="72"/>
      <c r="B5" s="72"/>
      <c r="C5" s="72"/>
      <c r="D5" s="73"/>
      <c r="E5" s="18"/>
      <c r="F5" s="18"/>
      <c r="G5" s="18"/>
      <c r="H5" s="18"/>
      <c r="I5" s="18"/>
      <c r="J5" s="18" t="s">
        <v>85</v>
      </c>
      <c r="K5" s="18"/>
      <c r="L5" s="18"/>
      <c r="M5" s="18"/>
      <c r="N5" s="18"/>
      <c r="O5" s="18"/>
      <c r="P5" s="18"/>
      <c r="Q5" s="18"/>
      <c r="R5" s="18"/>
      <c r="S5" s="18" t="s">
        <v>86</v>
      </c>
      <c r="T5" s="18"/>
      <c r="U5" s="18"/>
      <c r="V5" s="18"/>
      <c r="W5" s="18"/>
      <c r="X5" s="18"/>
      <c r="Y5" s="18"/>
      <c r="Z5" s="18"/>
      <c r="AA5" s="18"/>
      <c r="AB5" s="74" t="s">
        <v>87</v>
      </c>
      <c r="AC5" s="75"/>
      <c r="AD5" s="75"/>
    </row>
    <row r="6" spans="1:32" ht="15" customHeight="1" x14ac:dyDescent="0.2">
      <c r="A6" s="76" t="s">
        <v>88</v>
      </c>
      <c r="B6" s="76"/>
      <c r="C6" s="76"/>
      <c r="D6" s="77"/>
      <c r="E6" s="18"/>
      <c r="F6" s="18"/>
      <c r="G6" s="18"/>
      <c r="H6" s="18"/>
      <c r="I6" s="18"/>
      <c r="J6" s="18" t="s">
        <v>19</v>
      </c>
      <c r="K6" s="18"/>
      <c r="L6" s="18"/>
      <c r="M6" s="18" t="s">
        <v>89</v>
      </c>
      <c r="N6" s="18"/>
      <c r="O6" s="18"/>
      <c r="P6" s="18" t="s">
        <v>90</v>
      </c>
      <c r="Q6" s="18"/>
      <c r="R6" s="18"/>
      <c r="S6" s="18" t="s">
        <v>91</v>
      </c>
      <c r="T6" s="18"/>
      <c r="U6" s="18"/>
      <c r="V6" s="18" t="s">
        <v>92</v>
      </c>
      <c r="W6" s="18"/>
      <c r="X6" s="18"/>
      <c r="Y6" s="18" t="s">
        <v>93</v>
      </c>
      <c r="Z6" s="18"/>
      <c r="AA6" s="18"/>
      <c r="AB6" s="22" t="s">
        <v>94</v>
      </c>
      <c r="AC6" s="78"/>
      <c r="AD6" s="78"/>
    </row>
    <row r="7" spans="1:32" ht="15" customHeight="1" x14ac:dyDescent="0.2">
      <c r="A7" s="79"/>
      <c r="B7" s="79"/>
      <c r="C7" s="79"/>
      <c r="D7" s="80"/>
      <c r="E7" s="27" t="s">
        <v>19</v>
      </c>
      <c r="F7" s="27" t="s">
        <v>20</v>
      </c>
      <c r="G7" s="27" t="s">
        <v>21</v>
      </c>
      <c r="H7" s="27" t="s">
        <v>22</v>
      </c>
      <c r="I7" s="28" t="s">
        <v>18</v>
      </c>
      <c r="J7" s="27" t="s">
        <v>19</v>
      </c>
      <c r="K7" s="27" t="s">
        <v>20</v>
      </c>
      <c r="L7" s="27" t="s">
        <v>21</v>
      </c>
      <c r="M7" s="27" t="s">
        <v>19</v>
      </c>
      <c r="N7" s="27" t="s">
        <v>20</v>
      </c>
      <c r="O7" s="27" t="s">
        <v>21</v>
      </c>
      <c r="P7" s="27" t="s">
        <v>19</v>
      </c>
      <c r="Q7" s="27" t="s">
        <v>20</v>
      </c>
      <c r="R7" s="27" t="s">
        <v>21</v>
      </c>
      <c r="S7" s="27" t="s">
        <v>19</v>
      </c>
      <c r="T7" s="27" t="s">
        <v>20</v>
      </c>
      <c r="U7" s="27" t="s">
        <v>21</v>
      </c>
      <c r="V7" s="27" t="s">
        <v>19</v>
      </c>
      <c r="W7" s="27" t="s">
        <v>20</v>
      </c>
      <c r="X7" s="27" t="s">
        <v>21</v>
      </c>
      <c r="Y7" s="27" t="s">
        <v>19</v>
      </c>
      <c r="Z7" s="27" t="s">
        <v>20</v>
      </c>
      <c r="AA7" s="27" t="s">
        <v>21</v>
      </c>
      <c r="AB7" s="27" t="s">
        <v>19</v>
      </c>
      <c r="AC7" s="27" t="s">
        <v>20</v>
      </c>
      <c r="AD7" s="29" t="s">
        <v>21</v>
      </c>
    </row>
    <row r="8" spans="1:32" ht="15" customHeight="1" x14ac:dyDescent="0.2">
      <c r="D8" s="81"/>
    </row>
    <row r="9" spans="1:32" ht="15" customHeight="1" x14ac:dyDescent="0.2">
      <c r="B9" s="35" t="s">
        <v>95</v>
      </c>
      <c r="C9" s="35" t="s">
        <v>96</v>
      </c>
      <c r="D9" s="81"/>
      <c r="E9" s="82">
        <f>IF(SUM(F9:G9)=0,"-",SUM(F9:G9))</f>
        <v>133</v>
      </c>
      <c r="F9" s="83">
        <v>69</v>
      </c>
      <c r="G9" s="83">
        <v>64</v>
      </c>
      <c r="H9" s="83">
        <v>46</v>
      </c>
      <c r="I9" s="83">
        <v>9</v>
      </c>
      <c r="J9" s="84">
        <f>IF(SUM(K9:L9)=0,"-",SUM(K9:L9))</f>
        <v>1327</v>
      </c>
      <c r="K9" s="85">
        <f t="shared" ref="K9:L11" si="0">IF(SUM(N9,Q9)=0,"-",SUM(N9,Q9))</f>
        <v>69</v>
      </c>
      <c r="L9" s="84">
        <f t="shared" si="0"/>
        <v>1258</v>
      </c>
      <c r="M9" s="84">
        <f>IF(SUM(N9:O9)=0,"-",SUM(N9:O9))</f>
        <v>1273</v>
      </c>
      <c r="N9" s="85">
        <f t="shared" ref="N9:O13" si="1">IF(SUM(T9,W9,Z9)=0,"-",SUM(T9,W9,Z9))</f>
        <v>69</v>
      </c>
      <c r="O9" s="84">
        <f t="shared" si="1"/>
        <v>1204</v>
      </c>
      <c r="P9" s="83">
        <f>IF(SUM(Q9:R9)=0,"-",SUM(Q9:R9))</f>
        <v>54</v>
      </c>
      <c r="Q9" s="83" t="str">
        <f t="shared" ref="Q9:R13" si="2">AC9</f>
        <v>-</v>
      </c>
      <c r="R9" s="83">
        <f t="shared" si="2"/>
        <v>54</v>
      </c>
      <c r="S9" s="83">
        <f>IF(SUM(T9:U9)=0,"-",SUM(T9:U9))</f>
        <v>614</v>
      </c>
      <c r="T9" s="83">
        <v>29</v>
      </c>
      <c r="U9" s="83">
        <v>585</v>
      </c>
      <c r="V9" s="83">
        <f>IF(SUM(W9:X9)=0,"-",SUM(W9:X9))</f>
        <v>564</v>
      </c>
      <c r="W9" s="83">
        <v>25</v>
      </c>
      <c r="X9" s="83">
        <v>539</v>
      </c>
      <c r="Y9" s="83">
        <f>IF(SUM(Z9:AA9)=0,"-",SUM(Z9:AA9))</f>
        <v>95</v>
      </c>
      <c r="Z9" s="83">
        <v>15</v>
      </c>
      <c r="AA9" s="83">
        <v>80</v>
      </c>
      <c r="AB9" s="83">
        <f>IF(SUM(AC9:AD9)=0,"-",SUM(AC9:AD9))</f>
        <v>54</v>
      </c>
      <c r="AC9" s="83" t="s">
        <v>33</v>
      </c>
      <c r="AD9" s="83">
        <v>54</v>
      </c>
    </row>
    <row r="10" spans="1:32" ht="15" customHeight="1" x14ac:dyDescent="0.2">
      <c r="C10" s="35" t="s">
        <v>97</v>
      </c>
      <c r="D10" s="81"/>
      <c r="E10" s="82">
        <f>IF(SUM(F10:G10)=0,"-",SUM(F10:G10))</f>
        <v>133</v>
      </c>
      <c r="F10" s="83">
        <v>66</v>
      </c>
      <c r="G10" s="83">
        <v>67</v>
      </c>
      <c r="H10" s="83">
        <v>53</v>
      </c>
      <c r="I10" s="83">
        <v>3</v>
      </c>
      <c r="J10" s="84">
        <f>IF(SUM(K10:L10)=0,"-",SUM(K10:L10))</f>
        <v>1340</v>
      </c>
      <c r="K10" s="85">
        <f t="shared" si="0"/>
        <v>68</v>
      </c>
      <c r="L10" s="84">
        <f t="shared" si="0"/>
        <v>1272</v>
      </c>
      <c r="M10" s="84">
        <f>IF(SUM(N10:O10)=0,"-",SUM(N10:O10))</f>
        <v>1291</v>
      </c>
      <c r="N10" s="85">
        <f t="shared" si="1"/>
        <v>68</v>
      </c>
      <c r="O10" s="84">
        <f t="shared" si="1"/>
        <v>1223</v>
      </c>
      <c r="P10" s="83">
        <f>IF(SUM(Q10:R10)=0,"-",SUM(Q10:R10))</f>
        <v>49</v>
      </c>
      <c r="Q10" s="83" t="str">
        <f t="shared" si="2"/>
        <v>-</v>
      </c>
      <c r="R10" s="83">
        <f t="shared" si="2"/>
        <v>49</v>
      </c>
      <c r="S10" s="83">
        <f>IF(SUM(T10:U10)=0,"-",SUM(T10:U10))</f>
        <v>609</v>
      </c>
      <c r="T10" s="83">
        <v>27</v>
      </c>
      <c r="U10" s="83">
        <v>582</v>
      </c>
      <c r="V10" s="83">
        <f>IF(SUM(W10:X10)=0,"-",SUM(W10:X10))</f>
        <v>581</v>
      </c>
      <c r="W10" s="83">
        <v>29</v>
      </c>
      <c r="X10" s="83">
        <v>552</v>
      </c>
      <c r="Y10" s="83">
        <f>IF(SUM(Z10:AA10)=0,"-",SUM(Z10:AA10))</f>
        <v>101</v>
      </c>
      <c r="Z10" s="83">
        <v>12</v>
      </c>
      <c r="AA10" s="83">
        <v>89</v>
      </c>
      <c r="AB10" s="83">
        <f>IF(SUM(AC10:AD10)=0,"-",SUM(AC10:AD10))</f>
        <v>49</v>
      </c>
      <c r="AC10" s="83" t="s">
        <v>33</v>
      </c>
      <c r="AD10" s="83">
        <v>49</v>
      </c>
    </row>
    <row r="11" spans="1:32" ht="15" customHeight="1" x14ac:dyDescent="0.2">
      <c r="C11" s="35" t="s">
        <v>98</v>
      </c>
      <c r="D11" s="81"/>
      <c r="E11" s="82">
        <f>IF(SUM(F11:G11)=0,"-",SUM(F11:G11))</f>
        <v>129</v>
      </c>
      <c r="F11" s="83">
        <v>79</v>
      </c>
      <c r="G11" s="83">
        <v>50</v>
      </c>
      <c r="H11" s="83">
        <v>47</v>
      </c>
      <c r="I11" s="83">
        <v>3</v>
      </c>
      <c r="J11" s="84">
        <f>IF(SUM(K11:L11)=0,"-",SUM(K11:L11))</f>
        <v>1196</v>
      </c>
      <c r="K11" s="85">
        <f t="shared" si="0"/>
        <v>46</v>
      </c>
      <c r="L11" s="84">
        <f t="shared" si="0"/>
        <v>1150</v>
      </c>
      <c r="M11" s="84">
        <f>IF(SUM(N11:O11)=0,"-",SUM(N11:O11))</f>
        <v>1137</v>
      </c>
      <c r="N11" s="85">
        <f t="shared" si="1"/>
        <v>46</v>
      </c>
      <c r="O11" s="84">
        <f t="shared" si="1"/>
        <v>1091</v>
      </c>
      <c r="P11" s="83">
        <f>IF(SUM(Q11:R11)=0,"-",SUM(Q11:R11))</f>
        <v>59</v>
      </c>
      <c r="Q11" s="83" t="str">
        <f t="shared" si="2"/>
        <v>-</v>
      </c>
      <c r="R11" s="83">
        <f t="shared" si="2"/>
        <v>59</v>
      </c>
      <c r="S11" s="83">
        <f>IF(SUM(T11:U11)=0,"-",SUM(T11:U11))</f>
        <v>449</v>
      </c>
      <c r="T11" s="83" t="s">
        <v>99</v>
      </c>
      <c r="U11" s="83">
        <v>449</v>
      </c>
      <c r="V11" s="83">
        <f>IF(SUM(W11:X11)=0,"-",SUM(W11:X11))</f>
        <v>585</v>
      </c>
      <c r="W11" s="83">
        <v>27</v>
      </c>
      <c r="X11" s="83">
        <v>558</v>
      </c>
      <c r="Y11" s="83">
        <f>IF(SUM(Z11:AA11)=0,"-",SUM(Z11:AA11))</f>
        <v>103</v>
      </c>
      <c r="Z11" s="83">
        <v>19</v>
      </c>
      <c r="AA11" s="83">
        <v>84</v>
      </c>
      <c r="AB11" s="83">
        <f>IF(SUM(AC11:AD11)=0,"-",SUM(AC11:AD11))</f>
        <v>59</v>
      </c>
      <c r="AC11" s="83" t="s">
        <v>33</v>
      </c>
      <c r="AD11" s="83">
        <v>59</v>
      </c>
      <c r="AF11" s="86"/>
    </row>
    <row r="12" spans="1:32" ht="15" customHeight="1" x14ac:dyDescent="0.2">
      <c r="C12" s="35" t="s">
        <v>100</v>
      </c>
      <c r="D12" s="81"/>
      <c r="E12" s="82">
        <v>140</v>
      </c>
      <c r="F12" s="83">
        <v>82</v>
      </c>
      <c r="G12" s="83">
        <v>58</v>
      </c>
      <c r="H12" s="83">
        <v>35</v>
      </c>
      <c r="I12" s="83">
        <v>3</v>
      </c>
      <c r="J12" s="84">
        <v>1008</v>
      </c>
      <c r="K12" s="85">
        <v>18</v>
      </c>
      <c r="L12" s="84">
        <v>990</v>
      </c>
      <c r="M12" s="84">
        <v>962</v>
      </c>
      <c r="N12" s="85">
        <v>18</v>
      </c>
      <c r="O12" s="84">
        <v>944</v>
      </c>
      <c r="P12" s="83">
        <v>46</v>
      </c>
      <c r="Q12" s="83" t="s">
        <v>99</v>
      </c>
      <c r="R12" s="83">
        <v>46</v>
      </c>
      <c r="S12" s="83">
        <v>404</v>
      </c>
      <c r="T12" s="83" t="s">
        <v>99</v>
      </c>
      <c r="U12" s="83">
        <v>404</v>
      </c>
      <c r="V12" s="83">
        <v>441</v>
      </c>
      <c r="W12" s="83" t="s">
        <v>99</v>
      </c>
      <c r="X12" s="83">
        <v>441</v>
      </c>
      <c r="Y12" s="83">
        <v>117</v>
      </c>
      <c r="Z12" s="83">
        <v>18</v>
      </c>
      <c r="AA12" s="83">
        <v>99</v>
      </c>
      <c r="AB12" s="83">
        <v>46</v>
      </c>
      <c r="AC12" s="83" t="s">
        <v>99</v>
      </c>
      <c r="AD12" s="83">
        <v>46</v>
      </c>
      <c r="AF12" s="86"/>
    </row>
    <row r="13" spans="1:32" s="44" customFormat="1" ht="15" customHeight="1" x14ac:dyDescent="0.2">
      <c r="C13" s="40" t="s">
        <v>101</v>
      </c>
      <c r="D13" s="87"/>
      <c r="E13" s="88">
        <f>IF(SUM(F13:G13)=0,"-",SUM(F13:G13))</f>
        <v>128</v>
      </c>
      <c r="F13" s="89">
        <f>IF(SUM(F15:F16)=0,"-",SUM(F15:F16))</f>
        <v>74</v>
      </c>
      <c r="G13" s="89">
        <f>IF(SUM(G15:G16)=0,"-",SUM(G15:G16))</f>
        <v>54</v>
      </c>
      <c r="H13" s="89">
        <f>IF(SUM(H15:H16)=0,"-",SUM(H15:H16))</f>
        <v>22</v>
      </c>
      <c r="I13" s="89">
        <f>IF(SUM(I15:I16)=0,"-",SUM(I15:I16))</f>
        <v>10</v>
      </c>
      <c r="J13" s="84">
        <v>910</v>
      </c>
      <c r="K13" s="85">
        <v>4</v>
      </c>
      <c r="L13" s="84">
        <v>906</v>
      </c>
      <c r="M13" s="90">
        <v>864</v>
      </c>
      <c r="N13" s="85">
        <f t="shared" si="1"/>
        <v>4</v>
      </c>
      <c r="O13" s="84">
        <v>860</v>
      </c>
      <c r="P13" s="83">
        <f>IF(SUM(Q13:R13)=0,"-",SUM(Q13:R13))</f>
        <v>46</v>
      </c>
      <c r="Q13" s="83" t="str">
        <f t="shared" si="2"/>
        <v>-</v>
      </c>
      <c r="R13" s="83">
        <f t="shared" si="2"/>
        <v>46</v>
      </c>
      <c r="S13" s="91">
        <f>IF(SUM(T13:U13)=0,"-",SUM(T13:U13))</f>
        <v>404</v>
      </c>
      <c r="T13" s="89" t="str">
        <f>IF(SUM(T15:T16)=0,"-",SUM(T15:T16))</f>
        <v>-</v>
      </c>
      <c r="U13" s="89">
        <f>IF(SUM(U15:U16)=0,"-",SUM(U15:U16))</f>
        <v>404</v>
      </c>
      <c r="V13" s="91">
        <f>IF(SUM(W13:X13)=0,"-",SUM(W13:X13))</f>
        <v>441</v>
      </c>
      <c r="W13" s="89" t="str">
        <f>IF(SUM(W15:W16)=0,"-",SUM(W15:W16))</f>
        <v>-</v>
      </c>
      <c r="X13" s="89">
        <f>IF(SUM(X15:X16)=0,"-",SUM(X15:X16))</f>
        <v>441</v>
      </c>
      <c r="Y13" s="91">
        <f>IF(SUM(Z13:AA13)=0,"-",SUM(Z13:AA13))</f>
        <v>19</v>
      </c>
      <c r="Z13" s="89">
        <f>IF(SUM(Z15:Z16)=0,"-",SUM(Z15:Z16))</f>
        <v>4</v>
      </c>
      <c r="AA13" s="89">
        <f>IF(SUM(AA15:AA16)=0,"-",SUM(AA15:AA16))</f>
        <v>15</v>
      </c>
      <c r="AB13" s="91">
        <f>IF(SUM(AC13:AD13)=0,"-",SUM(AC13:AD13))</f>
        <v>46</v>
      </c>
      <c r="AC13" s="89" t="str">
        <f>IF(SUM(AC15:AC16)=0,"-",SUM(AC15:AC16))</f>
        <v>-</v>
      </c>
      <c r="AD13" s="89">
        <f>IF(SUM(AD15:AD16)=0,"-",SUM(AD15:AD16))</f>
        <v>46</v>
      </c>
      <c r="AF13" s="92"/>
    </row>
    <row r="14" spans="1:32" ht="15" customHeight="1" x14ac:dyDescent="0.2">
      <c r="D14" s="81"/>
      <c r="E14" s="82"/>
      <c r="F14" s="83"/>
      <c r="G14" s="83"/>
      <c r="H14" s="83"/>
      <c r="I14" s="83"/>
      <c r="J14" s="83"/>
      <c r="K14" s="85"/>
      <c r="L14" s="85"/>
      <c r="M14" s="83"/>
      <c r="N14" s="85"/>
      <c r="O14" s="85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</row>
    <row r="15" spans="1:32" ht="15" customHeight="1" x14ac:dyDescent="0.2">
      <c r="A15" s="2">
        <v>1</v>
      </c>
      <c r="B15" s="2" t="s">
        <v>102</v>
      </c>
      <c r="C15"/>
      <c r="D15" s="54"/>
      <c r="E15" s="82">
        <v>103</v>
      </c>
      <c r="F15" s="83">
        <v>55</v>
      </c>
      <c r="G15" s="83">
        <v>48</v>
      </c>
      <c r="H15" s="83">
        <v>21</v>
      </c>
      <c r="I15" s="83">
        <v>10</v>
      </c>
      <c r="J15" s="83">
        <v>891</v>
      </c>
      <c r="K15" s="85">
        <v>0</v>
      </c>
      <c r="L15" s="85">
        <v>891</v>
      </c>
      <c r="M15" s="83">
        <v>845</v>
      </c>
      <c r="N15" s="85">
        <v>0</v>
      </c>
      <c r="O15" s="85">
        <v>845</v>
      </c>
      <c r="P15" s="83">
        <v>46</v>
      </c>
      <c r="Q15" s="83"/>
      <c r="R15" s="83">
        <v>46</v>
      </c>
      <c r="S15" s="83">
        <v>404</v>
      </c>
      <c r="T15" s="83"/>
      <c r="U15" s="83">
        <v>404</v>
      </c>
      <c r="V15" s="83">
        <v>441</v>
      </c>
      <c r="W15" s="83"/>
      <c r="X15" s="83">
        <v>441</v>
      </c>
      <c r="Y15" s="83"/>
      <c r="Z15" s="83"/>
      <c r="AA15" s="83"/>
      <c r="AB15" s="83">
        <v>46</v>
      </c>
      <c r="AC15" s="83"/>
      <c r="AD15" s="83">
        <v>46</v>
      </c>
    </row>
    <row r="16" spans="1:32" ht="15" customHeight="1" x14ac:dyDescent="0.2">
      <c r="A16" s="2">
        <v>2</v>
      </c>
      <c r="B16" s="59" t="s">
        <v>103</v>
      </c>
      <c r="C16" s="60"/>
      <c r="D16" s="54"/>
      <c r="E16" s="82">
        <v>25</v>
      </c>
      <c r="F16" s="83">
        <v>19</v>
      </c>
      <c r="G16" s="83">
        <v>6</v>
      </c>
      <c r="H16" s="83">
        <v>1</v>
      </c>
      <c r="I16" s="83">
        <v>0</v>
      </c>
      <c r="J16" s="83">
        <v>19</v>
      </c>
      <c r="K16" s="85">
        <v>4</v>
      </c>
      <c r="L16" s="85">
        <v>15</v>
      </c>
      <c r="M16" s="83">
        <v>19</v>
      </c>
      <c r="N16" s="85">
        <v>4</v>
      </c>
      <c r="O16" s="85">
        <v>15</v>
      </c>
      <c r="P16" s="83"/>
      <c r="Q16" s="83"/>
      <c r="R16" s="83"/>
      <c r="S16" s="83"/>
      <c r="T16" s="83"/>
      <c r="U16" s="83"/>
      <c r="V16" s="83"/>
      <c r="W16" s="83"/>
      <c r="X16" s="83"/>
      <c r="Y16" s="83">
        <v>19</v>
      </c>
      <c r="Z16" s="83">
        <v>4</v>
      </c>
      <c r="AA16" s="83">
        <v>15</v>
      </c>
      <c r="AB16" s="83"/>
      <c r="AC16" s="83"/>
      <c r="AD16" s="83"/>
    </row>
    <row r="17" spans="1:30" ht="15" customHeight="1" x14ac:dyDescent="0.2">
      <c r="A17" s="93"/>
      <c r="B17" s="93"/>
      <c r="C17" s="93"/>
      <c r="D17" s="94"/>
      <c r="E17" s="95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</row>
    <row r="18" spans="1:30" ht="15" customHeight="1" x14ac:dyDescent="0.2">
      <c r="A18" s="2" t="s">
        <v>104</v>
      </c>
      <c r="D18" s="49"/>
    </row>
    <row r="19" spans="1:30" ht="15" customHeight="1" x14ac:dyDescent="0.2">
      <c r="A19" s="2" t="s">
        <v>81</v>
      </c>
    </row>
  </sheetData>
  <mergeCells count="17">
    <mergeCell ref="B16:C16"/>
    <mergeCell ref="M6:O6"/>
    <mergeCell ref="P6:R6"/>
    <mergeCell ref="S6:U6"/>
    <mergeCell ref="V6:X6"/>
    <mergeCell ref="Y6:AA6"/>
    <mergeCell ref="AB6:AD6"/>
    <mergeCell ref="A1:AD1"/>
    <mergeCell ref="A4:D5"/>
    <mergeCell ref="E4:G6"/>
    <mergeCell ref="H4:I6"/>
    <mergeCell ref="J4:AD4"/>
    <mergeCell ref="J5:R5"/>
    <mergeCell ref="S5:AA5"/>
    <mergeCell ref="AB5:AD5"/>
    <mergeCell ref="A6:D7"/>
    <mergeCell ref="J6:L6"/>
  </mergeCells>
  <phoneticPr fontId="2"/>
  <pageMargins left="0.39370078740157483" right="0.39370078740157483" top="0.78740157480314965" bottom="0.59055118110236227" header="0.51181102362204722" footer="0.51181102362204722"/>
  <pageSetup paperSize="8" scale="9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ABDFF-C659-47FE-B829-0316EF9B5B00}">
  <dimension ref="A1:AH72"/>
  <sheetViews>
    <sheetView topLeftCell="L1" workbookViewId="0">
      <selection sqref="A1:AK1"/>
    </sheetView>
  </sheetViews>
  <sheetFormatPr defaultColWidth="8.6328125" defaultRowHeight="15" customHeight="1" x14ac:dyDescent="0.2"/>
  <cols>
    <col min="1" max="1" width="0.90625" style="2" customWidth="1"/>
    <col min="2" max="2" width="1.6328125" style="2" customWidth="1"/>
    <col min="3" max="3" width="4.453125" style="2" customWidth="1"/>
    <col min="4" max="4" width="7.6328125" style="2" customWidth="1"/>
    <col min="5" max="5" width="0.90625" style="2" customWidth="1"/>
    <col min="6" max="12" width="8" style="2" customWidth="1"/>
    <col min="13" max="13" width="7.36328125" style="2" customWidth="1"/>
    <col min="14" max="14" width="8" style="2" customWidth="1"/>
    <col min="15" max="16" width="7" style="2" customWidth="1"/>
    <col min="17" max="29" width="8" style="2" customWidth="1"/>
    <col min="30" max="256" width="8.6328125" style="2"/>
    <col min="257" max="257" width="0.90625" style="2" customWidth="1"/>
    <col min="258" max="258" width="1.6328125" style="2" customWidth="1"/>
    <col min="259" max="259" width="4.453125" style="2" customWidth="1"/>
    <col min="260" max="260" width="7.6328125" style="2" customWidth="1"/>
    <col min="261" max="261" width="0.90625" style="2" customWidth="1"/>
    <col min="262" max="268" width="8" style="2" customWidth="1"/>
    <col min="269" max="269" width="7.36328125" style="2" customWidth="1"/>
    <col min="270" max="270" width="8" style="2" customWidth="1"/>
    <col min="271" max="272" width="7" style="2" customWidth="1"/>
    <col min="273" max="285" width="8" style="2" customWidth="1"/>
    <col min="286" max="512" width="8.6328125" style="2"/>
    <col min="513" max="513" width="0.90625" style="2" customWidth="1"/>
    <col min="514" max="514" width="1.6328125" style="2" customWidth="1"/>
    <col min="515" max="515" width="4.453125" style="2" customWidth="1"/>
    <col min="516" max="516" width="7.6328125" style="2" customWidth="1"/>
    <col min="517" max="517" width="0.90625" style="2" customWidth="1"/>
    <col min="518" max="524" width="8" style="2" customWidth="1"/>
    <col min="525" max="525" width="7.36328125" style="2" customWidth="1"/>
    <col min="526" max="526" width="8" style="2" customWidth="1"/>
    <col min="527" max="528" width="7" style="2" customWidth="1"/>
    <col min="529" max="541" width="8" style="2" customWidth="1"/>
    <col min="542" max="768" width="8.6328125" style="2"/>
    <col min="769" max="769" width="0.90625" style="2" customWidth="1"/>
    <col min="770" max="770" width="1.6328125" style="2" customWidth="1"/>
    <col min="771" max="771" width="4.453125" style="2" customWidth="1"/>
    <col min="772" max="772" width="7.6328125" style="2" customWidth="1"/>
    <col min="773" max="773" width="0.90625" style="2" customWidth="1"/>
    <col min="774" max="780" width="8" style="2" customWidth="1"/>
    <col min="781" max="781" width="7.36328125" style="2" customWidth="1"/>
    <col min="782" max="782" width="8" style="2" customWidth="1"/>
    <col min="783" max="784" width="7" style="2" customWidth="1"/>
    <col min="785" max="797" width="8" style="2" customWidth="1"/>
    <col min="798" max="1024" width="8.6328125" style="2"/>
    <col min="1025" max="1025" width="0.90625" style="2" customWidth="1"/>
    <col min="1026" max="1026" width="1.6328125" style="2" customWidth="1"/>
    <col min="1027" max="1027" width="4.453125" style="2" customWidth="1"/>
    <col min="1028" max="1028" width="7.6328125" style="2" customWidth="1"/>
    <col min="1029" max="1029" width="0.90625" style="2" customWidth="1"/>
    <col min="1030" max="1036" width="8" style="2" customWidth="1"/>
    <col min="1037" max="1037" width="7.36328125" style="2" customWidth="1"/>
    <col min="1038" max="1038" width="8" style="2" customWidth="1"/>
    <col min="1039" max="1040" width="7" style="2" customWidth="1"/>
    <col min="1041" max="1053" width="8" style="2" customWidth="1"/>
    <col min="1054" max="1280" width="8.6328125" style="2"/>
    <col min="1281" max="1281" width="0.90625" style="2" customWidth="1"/>
    <col min="1282" max="1282" width="1.6328125" style="2" customWidth="1"/>
    <col min="1283" max="1283" width="4.453125" style="2" customWidth="1"/>
    <col min="1284" max="1284" width="7.6328125" style="2" customWidth="1"/>
    <col min="1285" max="1285" width="0.90625" style="2" customWidth="1"/>
    <col min="1286" max="1292" width="8" style="2" customWidth="1"/>
    <col min="1293" max="1293" width="7.36328125" style="2" customWidth="1"/>
    <col min="1294" max="1294" width="8" style="2" customWidth="1"/>
    <col min="1295" max="1296" width="7" style="2" customWidth="1"/>
    <col min="1297" max="1309" width="8" style="2" customWidth="1"/>
    <col min="1310" max="1536" width="8.6328125" style="2"/>
    <col min="1537" max="1537" width="0.90625" style="2" customWidth="1"/>
    <col min="1538" max="1538" width="1.6328125" style="2" customWidth="1"/>
    <col min="1539" max="1539" width="4.453125" style="2" customWidth="1"/>
    <col min="1540" max="1540" width="7.6328125" style="2" customWidth="1"/>
    <col min="1541" max="1541" width="0.90625" style="2" customWidth="1"/>
    <col min="1542" max="1548" width="8" style="2" customWidth="1"/>
    <col min="1549" max="1549" width="7.36328125" style="2" customWidth="1"/>
    <col min="1550" max="1550" width="8" style="2" customWidth="1"/>
    <col min="1551" max="1552" width="7" style="2" customWidth="1"/>
    <col min="1553" max="1565" width="8" style="2" customWidth="1"/>
    <col min="1566" max="1792" width="8.6328125" style="2"/>
    <col min="1793" max="1793" width="0.90625" style="2" customWidth="1"/>
    <col min="1794" max="1794" width="1.6328125" style="2" customWidth="1"/>
    <col min="1795" max="1795" width="4.453125" style="2" customWidth="1"/>
    <col min="1796" max="1796" width="7.6328125" style="2" customWidth="1"/>
    <col min="1797" max="1797" width="0.90625" style="2" customWidth="1"/>
    <col min="1798" max="1804" width="8" style="2" customWidth="1"/>
    <col min="1805" max="1805" width="7.36328125" style="2" customWidth="1"/>
    <col min="1806" max="1806" width="8" style="2" customWidth="1"/>
    <col min="1807" max="1808" width="7" style="2" customWidth="1"/>
    <col min="1809" max="1821" width="8" style="2" customWidth="1"/>
    <col min="1822" max="2048" width="8.6328125" style="2"/>
    <col min="2049" max="2049" width="0.90625" style="2" customWidth="1"/>
    <col min="2050" max="2050" width="1.6328125" style="2" customWidth="1"/>
    <col min="2051" max="2051" width="4.453125" style="2" customWidth="1"/>
    <col min="2052" max="2052" width="7.6328125" style="2" customWidth="1"/>
    <col min="2053" max="2053" width="0.90625" style="2" customWidth="1"/>
    <col min="2054" max="2060" width="8" style="2" customWidth="1"/>
    <col min="2061" max="2061" width="7.36328125" style="2" customWidth="1"/>
    <col min="2062" max="2062" width="8" style="2" customWidth="1"/>
    <col min="2063" max="2064" width="7" style="2" customWidth="1"/>
    <col min="2065" max="2077" width="8" style="2" customWidth="1"/>
    <col min="2078" max="2304" width="8.6328125" style="2"/>
    <col min="2305" max="2305" width="0.90625" style="2" customWidth="1"/>
    <col min="2306" max="2306" width="1.6328125" style="2" customWidth="1"/>
    <col min="2307" max="2307" width="4.453125" style="2" customWidth="1"/>
    <col min="2308" max="2308" width="7.6328125" style="2" customWidth="1"/>
    <col min="2309" max="2309" width="0.90625" style="2" customWidth="1"/>
    <col min="2310" max="2316" width="8" style="2" customWidth="1"/>
    <col min="2317" max="2317" width="7.36328125" style="2" customWidth="1"/>
    <col min="2318" max="2318" width="8" style="2" customWidth="1"/>
    <col min="2319" max="2320" width="7" style="2" customWidth="1"/>
    <col min="2321" max="2333" width="8" style="2" customWidth="1"/>
    <col min="2334" max="2560" width="8.6328125" style="2"/>
    <col min="2561" max="2561" width="0.90625" style="2" customWidth="1"/>
    <col min="2562" max="2562" width="1.6328125" style="2" customWidth="1"/>
    <col min="2563" max="2563" width="4.453125" style="2" customWidth="1"/>
    <col min="2564" max="2564" width="7.6328125" style="2" customWidth="1"/>
    <col min="2565" max="2565" width="0.90625" style="2" customWidth="1"/>
    <col min="2566" max="2572" width="8" style="2" customWidth="1"/>
    <col min="2573" max="2573" width="7.36328125" style="2" customWidth="1"/>
    <col min="2574" max="2574" width="8" style="2" customWidth="1"/>
    <col min="2575" max="2576" width="7" style="2" customWidth="1"/>
    <col min="2577" max="2589" width="8" style="2" customWidth="1"/>
    <col min="2590" max="2816" width="8.6328125" style="2"/>
    <col min="2817" max="2817" width="0.90625" style="2" customWidth="1"/>
    <col min="2818" max="2818" width="1.6328125" style="2" customWidth="1"/>
    <col min="2819" max="2819" width="4.453125" style="2" customWidth="1"/>
    <col min="2820" max="2820" width="7.6328125" style="2" customWidth="1"/>
    <col min="2821" max="2821" width="0.90625" style="2" customWidth="1"/>
    <col min="2822" max="2828" width="8" style="2" customWidth="1"/>
    <col min="2829" max="2829" width="7.36328125" style="2" customWidth="1"/>
    <col min="2830" max="2830" width="8" style="2" customWidth="1"/>
    <col min="2831" max="2832" width="7" style="2" customWidth="1"/>
    <col min="2833" max="2845" width="8" style="2" customWidth="1"/>
    <col min="2846" max="3072" width="8.6328125" style="2"/>
    <col min="3073" max="3073" width="0.90625" style="2" customWidth="1"/>
    <col min="3074" max="3074" width="1.6328125" style="2" customWidth="1"/>
    <col min="3075" max="3075" width="4.453125" style="2" customWidth="1"/>
    <col min="3076" max="3076" width="7.6328125" style="2" customWidth="1"/>
    <col min="3077" max="3077" width="0.90625" style="2" customWidth="1"/>
    <col min="3078" max="3084" width="8" style="2" customWidth="1"/>
    <col min="3085" max="3085" width="7.36328125" style="2" customWidth="1"/>
    <col min="3086" max="3086" width="8" style="2" customWidth="1"/>
    <col min="3087" max="3088" width="7" style="2" customWidth="1"/>
    <col min="3089" max="3101" width="8" style="2" customWidth="1"/>
    <col min="3102" max="3328" width="8.6328125" style="2"/>
    <col min="3329" max="3329" width="0.90625" style="2" customWidth="1"/>
    <col min="3330" max="3330" width="1.6328125" style="2" customWidth="1"/>
    <col min="3331" max="3331" width="4.453125" style="2" customWidth="1"/>
    <col min="3332" max="3332" width="7.6328125" style="2" customWidth="1"/>
    <col min="3333" max="3333" width="0.90625" style="2" customWidth="1"/>
    <col min="3334" max="3340" width="8" style="2" customWidth="1"/>
    <col min="3341" max="3341" width="7.36328125" style="2" customWidth="1"/>
    <col min="3342" max="3342" width="8" style="2" customWidth="1"/>
    <col min="3343" max="3344" width="7" style="2" customWidth="1"/>
    <col min="3345" max="3357" width="8" style="2" customWidth="1"/>
    <col min="3358" max="3584" width="8.6328125" style="2"/>
    <col min="3585" max="3585" width="0.90625" style="2" customWidth="1"/>
    <col min="3586" max="3586" width="1.6328125" style="2" customWidth="1"/>
    <col min="3587" max="3587" width="4.453125" style="2" customWidth="1"/>
    <col min="3588" max="3588" width="7.6328125" style="2" customWidth="1"/>
    <col min="3589" max="3589" width="0.90625" style="2" customWidth="1"/>
    <col min="3590" max="3596" width="8" style="2" customWidth="1"/>
    <col min="3597" max="3597" width="7.36328125" style="2" customWidth="1"/>
    <col min="3598" max="3598" width="8" style="2" customWidth="1"/>
    <col min="3599" max="3600" width="7" style="2" customWidth="1"/>
    <col min="3601" max="3613" width="8" style="2" customWidth="1"/>
    <col min="3614" max="3840" width="8.6328125" style="2"/>
    <col min="3841" max="3841" width="0.90625" style="2" customWidth="1"/>
    <col min="3842" max="3842" width="1.6328125" style="2" customWidth="1"/>
    <col min="3843" max="3843" width="4.453125" style="2" customWidth="1"/>
    <col min="3844" max="3844" width="7.6328125" style="2" customWidth="1"/>
    <col min="3845" max="3845" width="0.90625" style="2" customWidth="1"/>
    <col min="3846" max="3852" width="8" style="2" customWidth="1"/>
    <col min="3853" max="3853" width="7.36328125" style="2" customWidth="1"/>
    <col min="3854" max="3854" width="8" style="2" customWidth="1"/>
    <col min="3855" max="3856" width="7" style="2" customWidth="1"/>
    <col min="3857" max="3869" width="8" style="2" customWidth="1"/>
    <col min="3870" max="4096" width="8.6328125" style="2"/>
    <col min="4097" max="4097" width="0.90625" style="2" customWidth="1"/>
    <col min="4098" max="4098" width="1.6328125" style="2" customWidth="1"/>
    <col min="4099" max="4099" width="4.453125" style="2" customWidth="1"/>
    <col min="4100" max="4100" width="7.6328125" style="2" customWidth="1"/>
    <col min="4101" max="4101" width="0.90625" style="2" customWidth="1"/>
    <col min="4102" max="4108" width="8" style="2" customWidth="1"/>
    <col min="4109" max="4109" width="7.36328125" style="2" customWidth="1"/>
    <col min="4110" max="4110" width="8" style="2" customWidth="1"/>
    <col min="4111" max="4112" width="7" style="2" customWidth="1"/>
    <col min="4113" max="4125" width="8" style="2" customWidth="1"/>
    <col min="4126" max="4352" width="8.6328125" style="2"/>
    <col min="4353" max="4353" width="0.90625" style="2" customWidth="1"/>
    <col min="4354" max="4354" width="1.6328125" style="2" customWidth="1"/>
    <col min="4355" max="4355" width="4.453125" style="2" customWidth="1"/>
    <col min="4356" max="4356" width="7.6328125" style="2" customWidth="1"/>
    <col min="4357" max="4357" width="0.90625" style="2" customWidth="1"/>
    <col min="4358" max="4364" width="8" style="2" customWidth="1"/>
    <col min="4365" max="4365" width="7.36328125" style="2" customWidth="1"/>
    <col min="4366" max="4366" width="8" style="2" customWidth="1"/>
    <col min="4367" max="4368" width="7" style="2" customWidth="1"/>
    <col min="4369" max="4381" width="8" style="2" customWidth="1"/>
    <col min="4382" max="4608" width="8.6328125" style="2"/>
    <col min="4609" max="4609" width="0.90625" style="2" customWidth="1"/>
    <col min="4610" max="4610" width="1.6328125" style="2" customWidth="1"/>
    <col min="4611" max="4611" width="4.453125" style="2" customWidth="1"/>
    <col min="4612" max="4612" width="7.6328125" style="2" customWidth="1"/>
    <col min="4613" max="4613" width="0.90625" style="2" customWidth="1"/>
    <col min="4614" max="4620" width="8" style="2" customWidth="1"/>
    <col min="4621" max="4621" width="7.36328125" style="2" customWidth="1"/>
    <col min="4622" max="4622" width="8" style="2" customWidth="1"/>
    <col min="4623" max="4624" width="7" style="2" customWidth="1"/>
    <col min="4625" max="4637" width="8" style="2" customWidth="1"/>
    <col min="4638" max="4864" width="8.6328125" style="2"/>
    <col min="4865" max="4865" width="0.90625" style="2" customWidth="1"/>
    <col min="4866" max="4866" width="1.6328125" style="2" customWidth="1"/>
    <col min="4867" max="4867" width="4.453125" style="2" customWidth="1"/>
    <col min="4868" max="4868" width="7.6328125" style="2" customWidth="1"/>
    <col min="4869" max="4869" width="0.90625" style="2" customWidth="1"/>
    <col min="4870" max="4876" width="8" style="2" customWidth="1"/>
    <col min="4877" max="4877" width="7.36328125" style="2" customWidth="1"/>
    <col min="4878" max="4878" width="8" style="2" customWidth="1"/>
    <col min="4879" max="4880" width="7" style="2" customWidth="1"/>
    <col min="4881" max="4893" width="8" style="2" customWidth="1"/>
    <col min="4894" max="5120" width="8.6328125" style="2"/>
    <col min="5121" max="5121" width="0.90625" style="2" customWidth="1"/>
    <col min="5122" max="5122" width="1.6328125" style="2" customWidth="1"/>
    <col min="5123" max="5123" width="4.453125" style="2" customWidth="1"/>
    <col min="5124" max="5124" width="7.6328125" style="2" customWidth="1"/>
    <col min="5125" max="5125" width="0.90625" style="2" customWidth="1"/>
    <col min="5126" max="5132" width="8" style="2" customWidth="1"/>
    <col min="5133" max="5133" width="7.36328125" style="2" customWidth="1"/>
    <col min="5134" max="5134" width="8" style="2" customWidth="1"/>
    <col min="5135" max="5136" width="7" style="2" customWidth="1"/>
    <col min="5137" max="5149" width="8" style="2" customWidth="1"/>
    <col min="5150" max="5376" width="8.6328125" style="2"/>
    <col min="5377" max="5377" width="0.90625" style="2" customWidth="1"/>
    <col min="5378" max="5378" width="1.6328125" style="2" customWidth="1"/>
    <col min="5379" max="5379" width="4.453125" style="2" customWidth="1"/>
    <col min="5380" max="5380" width="7.6328125" style="2" customWidth="1"/>
    <col min="5381" max="5381" width="0.90625" style="2" customWidth="1"/>
    <col min="5382" max="5388" width="8" style="2" customWidth="1"/>
    <col min="5389" max="5389" width="7.36328125" style="2" customWidth="1"/>
    <col min="5390" max="5390" width="8" style="2" customWidth="1"/>
    <col min="5391" max="5392" width="7" style="2" customWidth="1"/>
    <col min="5393" max="5405" width="8" style="2" customWidth="1"/>
    <col min="5406" max="5632" width="8.6328125" style="2"/>
    <col min="5633" max="5633" width="0.90625" style="2" customWidth="1"/>
    <col min="5634" max="5634" width="1.6328125" style="2" customWidth="1"/>
    <col min="5635" max="5635" width="4.453125" style="2" customWidth="1"/>
    <col min="5636" max="5636" width="7.6328125" style="2" customWidth="1"/>
    <col min="5637" max="5637" width="0.90625" style="2" customWidth="1"/>
    <col min="5638" max="5644" width="8" style="2" customWidth="1"/>
    <col min="5645" max="5645" width="7.36328125" style="2" customWidth="1"/>
    <col min="5646" max="5646" width="8" style="2" customWidth="1"/>
    <col min="5647" max="5648" width="7" style="2" customWidth="1"/>
    <col min="5649" max="5661" width="8" style="2" customWidth="1"/>
    <col min="5662" max="5888" width="8.6328125" style="2"/>
    <col min="5889" max="5889" width="0.90625" style="2" customWidth="1"/>
    <col min="5890" max="5890" width="1.6328125" style="2" customWidth="1"/>
    <col min="5891" max="5891" width="4.453125" style="2" customWidth="1"/>
    <col min="5892" max="5892" width="7.6328125" style="2" customWidth="1"/>
    <col min="5893" max="5893" width="0.90625" style="2" customWidth="1"/>
    <col min="5894" max="5900" width="8" style="2" customWidth="1"/>
    <col min="5901" max="5901" width="7.36328125" style="2" customWidth="1"/>
    <col min="5902" max="5902" width="8" style="2" customWidth="1"/>
    <col min="5903" max="5904" width="7" style="2" customWidth="1"/>
    <col min="5905" max="5917" width="8" style="2" customWidth="1"/>
    <col min="5918" max="6144" width="8.6328125" style="2"/>
    <col min="6145" max="6145" width="0.90625" style="2" customWidth="1"/>
    <col min="6146" max="6146" width="1.6328125" style="2" customWidth="1"/>
    <col min="6147" max="6147" width="4.453125" style="2" customWidth="1"/>
    <col min="6148" max="6148" width="7.6328125" style="2" customWidth="1"/>
    <col min="6149" max="6149" width="0.90625" style="2" customWidth="1"/>
    <col min="6150" max="6156" width="8" style="2" customWidth="1"/>
    <col min="6157" max="6157" width="7.36328125" style="2" customWidth="1"/>
    <col min="6158" max="6158" width="8" style="2" customWidth="1"/>
    <col min="6159" max="6160" width="7" style="2" customWidth="1"/>
    <col min="6161" max="6173" width="8" style="2" customWidth="1"/>
    <col min="6174" max="6400" width="8.6328125" style="2"/>
    <col min="6401" max="6401" width="0.90625" style="2" customWidth="1"/>
    <col min="6402" max="6402" width="1.6328125" style="2" customWidth="1"/>
    <col min="6403" max="6403" width="4.453125" style="2" customWidth="1"/>
    <col min="6404" max="6404" width="7.6328125" style="2" customWidth="1"/>
    <col min="6405" max="6405" width="0.90625" style="2" customWidth="1"/>
    <col min="6406" max="6412" width="8" style="2" customWidth="1"/>
    <col min="6413" max="6413" width="7.36328125" style="2" customWidth="1"/>
    <col min="6414" max="6414" width="8" style="2" customWidth="1"/>
    <col min="6415" max="6416" width="7" style="2" customWidth="1"/>
    <col min="6417" max="6429" width="8" style="2" customWidth="1"/>
    <col min="6430" max="6656" width="8.6328125" style="2"/>
    <col min="6657" max="6657" width="0.90625" style="2" customWidth="1"/>
    <col min="6658" max="6658" width="1.6328125" style="2" customWidth="1"/>
    <col min="6659" max="6659" width="4.453125" style="2" customWidth="1"/>
    <col min="6660" max="6660" width="7.6328125" style="2" customWidth="1"/>
    <col min="6661" max="6661" width="0.90625" style="2" customWidth="1"/>
    <col min="6662" max="6668" width="8" style="2" customWidth="1"/>
    <col min="6669" max="6669" width="7.36328125" style="2" customWidth="1"/>
    <col min="6670" max="6670" width="8" style="2" customWidth="1"/>
    <col min="6671" max="6672" width="7" style="2" customWidth="1"/>
    <col min="6673" max="6685" width="8" style="2" customWidth="1"/>
    <col min="6686" max="6912" width="8.6328125" style="2"/>
    <col min="6913" max="6913" width="0.90625" style="2" customWidth="1"/>
    <col min="6914" max="6914" width="1.6328125" style="2" customWidth="1"/>
    <col min="6915" max="6915" width="4.453125" style="2" customWidth="1"/>
    <col min="6916" max="6916" width="7.6328125" style="2" customWidth="1"/>
    <col min="6917" max="6917" width="0.90625" style="2" customWidth="1"/>
    <col min="6918" max="6924" width="8" style="2" customWidth="1"/>
    <col min="6925" max="6925" width="7.36328125" style="2" customWidth="1"/>
    <col min="6926" max="6926" width="8" style="2" customWidth="1"/>
    <col min="6927" max="6928" width="7" style="2" customWidth="1"/>
    <col min="6929" max="6941" width="8" style="2" customWidth="1"/>
    <col min="6942" max="7168" width="8.6328125" style="2"/>
    <col min="7169" max="7169" width="0.90625" style="2" customWidth="1"/>
    <col min="7170" max="7170" width="1.6328125" style="2" customWidth="1"/>
    <col min="7171" max="7171" width="4.453125" style="2" customWidth="1"/>
    <col min="7172" max="7172" width="7.6328125" style="2" customWidth="1"/>
    <col min="7173" max="7173" width="0.90625" style="2" customWidth="1"/>
    <col min="7174" max="7180" width="8" style="2" customWidth="1"/>
    <col min="7181" max="7181" width="7.36328125" style="2" customWidth="1"/>
    <col min="7182" max="7182" width="8" style="2" customWidth="1"/>
    <col min="7183" max="7184" width="7" style="2" customWidth="1"/>
    <col min="7185" max="7197" width="8" style="2" customWidth="1"/>
    <col min="7198" max="7424" width="8.6328125" style="2"/>
    <col min="7425" max="7425" width="0.90625" style="2" customWidth="1"/>
    <col min="7426" max="7426" width="1.6328125" style="2" customWidth="1"/>
    <col min="7427" max="7427" width="4.453125" style="2" customWidth="1"/>
    <col min="7428" max="7428" width="7.6328125" style="2" customWidth="1"/>
    <col min="7429" max="7429" width="0.90625" style="2" customWidth="1"/>
    <col min="7430" max="7436" width="8" style="2" customWidth="1"/>
    <col min="7437" max="7437" width="7.36328125" style="2" customWidth="1"/>
    <col min="7438" max="7438" width="8" style="2" customWidth="1"/>
    <col min="7439" max="7440" width="7" style="2" customWidth="1"/>
    <col min="7441" max="7453" width="8" style="2" customWidth="1"/>
    <col min="7454" max="7680" width="8.6328125" style="2"/>
    <col min="7681" max="7681" width="0.90625" style="2" customWidth="1"/>
    <col min="7682" max="7682" width="1.6328125" style="2" customWidth="1"/>
    <col min="7683" max="7683" width="4.453125" style="2" customWidth="1"/>
    <col min="7684" max="7684" width="7.6328125" style="2" customWidth="1"/>
    <col min="7685" max="7685" width="0.90625" style="2" customWidth="1"/>
    <col min="7686" max="7692" width="8" style="2" customWidth="1"/>
    <col min="7693" max="7693" width="7.36328125" style="2" customWidth="1"/>
    <col min="7694" max="7694" width="8" style="2" customWidth="1"/>
    <col min="7695" max="7696" width="7" style="2" customWidth="1"/>
    <col min="7697" max="7709" width="8" style="2" customWidth="1"/>
    <col min="7710" max="7936" width="8.6328125" style="2"/>
    <col min="7937" max="7937" width="0.90625" style="2" customWidth="1"/>
    <col min="7938" max="7938" width="1.6328125" style="2" customWidth="1"/>
    <col min="7939" max="7939" width="4.453125" style="2" customWidth="1"/>
    <col min="7940" max="7940" width="7.6328125" style="2" customWidth="1"/>
    <col min="7941" max="7941" width="0.90625" style="2" customWidth="1"/>
    <col min="7942" max="7948" width="8" style="2" customWidth="1"/>
    <col min="7949" max="7949" width="7.36328125" style="2" customWidth="1"/>
    <col min="7950" max="7950" width="8" style="2" customWidth="1"/>
    <col min="7951" max="7952" width="7" style="2" customWidth="1"/>
    <col min="7953" max="7965" width="8" style="2" customWidth="1"/>
    <col min="7966" max="8192" width="8.6328125" style="2"/>
    <col min="8193" max="8193" width="0.90625" style="2" customWidth="1"/>
    <col min="8194" max="8194" width="1.6328125" style="2" customWidth="1"/>
    <col min="8195" max="8195" width="4.453125" style="2" customWidth="1"/>
    <col min="8196" max="8196" width="7.6328125" style="2" customWidth="1"/>
    <col min="8197" max="8197" width="0.90625" style="2" customWidth="1"/>
    <col min="8198" max="8204" width="8" style="2" customWidth="1"/>
    <col min="8205" max="8205" width="7.36328125" style="2" customWidth="1"/>
    <col min="8206" max="8206" width="8" style="2" customWidth="1"/>
    <col min="8207" max="8208" width="7" style="2" customWidth="1"/>
    <col min="8209" max="8221" width="8" style="2" customWidth="1"/>
    <col min="8222" max="8448" width="8.6328125" style="2"/>
    <col min="8449" max="8449" width="0.90625" style="2" customWidth="1"/>
    <col min="8450" max="8450" width="1.6328125" style="2" customWidth="1"/>
    <col min="8451" max="8451" width="4.453125" style="2" customWidth="1"/>
    <col min="8452" max="8452" width="7.6328125" style="2" customWidth="1"/>
    <col min="8453" max="8453" width="0.90625" style="2" customWidth="1"/>
    <col min="8454" max="8460" width="8" style="2" customWidth="1"/>
    <col min="8461" max="8461" width="7.36328125" style="2" customWidth="1"/>
    <col min="8462" max="8462" width="8" style="2" customWidth="1"/>
    <col min="8463" max="8464" width="7" style="2" customWidth="1"/>
    <col min="8465" max="8477" width="8" style="2" customWidth="1"/>
    <col min="8478" max="8704" width="8.6328125" style="2"/>
    <col min="8705" max="8705" width="0.90625" style="2" customWidth="1"/>
    <col min="8706" max="8706" width="1.6328125" style="2" customWidth="1"/>
    <col min="8707" max="8707" width="4.453125" style="2" customWidth="1"/>
    <col min="8708" max="8708" width="7.6328125" style="2" customWidth="1"/>
    <col min="8709" max="8709" width="0.90625" style="2" customWidth="1"/>
    <col min="8710" max="8716" width="8" style="2" customWidth="1"/>
    <col min="8717" max="8717" width="7.36328125" style="2" customWidth="1"/>
    <col min="8718" max="8718" width="8" style="2" customWidth="1"/>
    <col min="8719" max="8720" width="7" style="2" customWidth="1"/>
    <col min="8721" max="8733" width="8" style="2" customWidth="1"/>
    <col min="8734" max="8960" width="8.6328125" style="2"/>
    <col min="8961" max="8961" width="0.90625" style="2" customWidth="1"/>
    <col min="8962" max="8962" width="1.6328125" style="2" customWidth="1"/>
    <col min="8963" max="8963" width="4.453125" style="2" customWidth="1"/>
    <col min="8964" max="8964" width="7.6328125" style="2" customWidth="1"/>
    <col min="8965" max="8965" width="0.90625" style="2" customWidth="1"/>
    <col min="8966" max="8972" width="8" style="2" customWidth="1"/>
    <col min="8973" max="8973" width="7.36328125" style="2" customWidth="1"/>
    <col min="8974" max="8974" width="8" style="2" customWidth="1"/>
    <col min="8975" max="8976" width="7" style="2" customWidth="1"/>
    <col min="8977" max="8989" width="8" style="2" customWidth="1"/>
    <col min="8990" max="9216" width="8.6328125" style="2"/>
    <col min="9217" max="9217" width="0.90625" style="2" customWidth="1"/>
    <col min="9218" max="9218" width="1.6328125" style="2" customWidth="1"/>
    <col min="9219" max="9219" width="4.453125" style="2" customWidth="1"/>
    <col min="9220" max="9220" width="7.6328125" style="2" customWidth="1"/>
    <col min="9221" max="9221" width="0.90625" style="2" customWidth="1"/>
    <col min="9222" max="9228" width="8" style="2" customWidth="1"/>
    <col min="9229" max="9229" width="7.36328125" style="2" customWidth="1"/>
    <col min="9230" max="9230" width="8" style="2" customWidth="1"/>
    <col min="9231" max="9232" width="7" style="2" customWidth="1"/>
    <col min="9233" max="9245" width="8" style="2" customWidth="1"/>
    <col min="9246" max="9472" width="8.6328125" style="2"/>
    <col min="9473" max="9473" width="0.90625" style="2" customWidth="1"/>
    <col min="9474" max="9474" width="1.6328125" style="2" customWidth="1"/>
    <col min="9475" max="9475" width="4.453125" style="2" customWidth="1"/>
    <col min="9476" max="9476" width="7.6328125" style="2" customWidth="1"/>
    <col min="9477" max="9477" width="0.90625" style="2" customWidth="1"/>
    <col min="9478" max="9484" width="8" style="2" customWidth="1"/>
    <col min="9485" max="9485" width="7.36328125" style="2" customWidth="1"/>
    <col min="9486" max="9486" width="8" style="2" customWidth="1"/>
    <col min="9487" max="9488" width="7" style="2" customWidth="1"/>
    <col min="9489" max="9501" width="8" style="2" customWidth="1"/>
    <col min="9502" max="9728" width="8.6328125" style="2"/>
    <col min="9729" max="9729" width="0.90625" style="2" customWidth="1"/>
    <col min="9730" max="9730" width="1.6328125" style="2" customWidth="1"/>
    <col min="9731" max="9731" width="4.453125" style="2" customWidth="1"/>
    <col min="9732" max="9732" width="7.6328125" style="2" customWidth="1"/>
    <col min="9733" max="9733" width="0.90625" style="2" customWidth="1"/>
    <col min="9734" max="9740" width="8" style="2" customWidth="1"/>
    <col min="9741" max="9741" width="7.36328125" style="2" customWidth="1"/>
    <col min="9742" max="9742" width="8" style="2" customWidth="1"/>
    <col min="9743" max="9744" width="7" style="2" customWidth="1"/>
    <col min="9745" max="9757" width="8" style="2" customWidth="1"/>
    <col min="9758" max="9984" width="8.6328125" style="2"/>
    <col min="9985" max="9985" width="0.90625" style="2" customWidth="1"/>
    <col min="9986" max="9986" width="1.6328125" style="2" customWidth="1"/>
    <col min="9987" max="9987" width="4.453125" style="2" customWidth="1"/>
    <col min="9988" max="9988" width="7.6328125" style="2" customWidth="1"/>
    <col min="9989" max="9989" width="0.90625" style="2" customWidth="1"/>
    <col min="9990" max="9996" width="8" style="2" customWidth="1"/>
    <col min="9997" max="9997" width="7.36328125" style="2" customWidth="1"/>
    <col min="9998" max="9998" width="8" style="2" customWidth="1"/>
    <col min="9999" max="10000" width="7" style="2" customWidth="1"/>
    <col min="10001" max="10013" width="8" style="2" customWidth="1"/>
    <col min="10014" max="10240" width="8.6328125" style="2"/>
    <col min="10241" max="10241" width="0.90625" style="2" customWidth="1"/>
    <col min="10242" max="10242" width="1.6328125" style="2" customWidth="1"/>
    <col min="10243" max="10243" width="4.453125" style="2" customWidth="1"/>
    <col min="10244" max="10244" width="7.6328125" style="2" customWidth="1"/>
    <col min="10245" max="10245" width="0.90625" style="2" customWidth="1"/>
    <col min="10246" max="10252" width="8" style="2" customWidth="1"/>
    <col min="10253" max="10253" width="7.36328125" style="2" customWidth="1"/>
    <col min="10254" max="10254" width="8" style="2" customWidth="1"/>
    <col min="10255" max="10256" width="7" style="2" customWidth="1"/>
    <col min="10257" max="10269" width="8" style="2" customWidth="1"/>
    <col min="10270" max="10496" width="8.6328125" style="2"/>
    <col min="10497" max="10497" width="0.90625" style="2" customWidth="1"/>
    <col min="10498" max="10498" width="1.6328125" style="2" customWidth="1"/>
    <col min="10499" max="10499" width="4.453125" style="2" customWidth="1"/>
    <col min="10500" max="10500" width="7.6328125" style="2" customWidth="1"/>
    <col min="10501" max="10501" width="0.90625" style="2" customWidth="1"/>
    <col min="10502" max="10508" width="8" style="2" customWidth="1"/>
    <col min="10509" max="10509" width="7.36328125" style="2" customWidth="1"/>
    <col min="10510" max="10510" width="8" style="2" customWidth="1"/>
    <col min="10511" max="10512" width="7" style="2" customWidth="1"/>
    <col min="10513" max="10525" width="8" style="2" customWidth="1"/>
    <col min="10526" max="10752" width="8.6328125" style="2"/>
    <col min="10753" max="10753" width="0.90625" style="2" customWidth="1"/>
    <col min="10754" max="10754" width="1.6328125" style="2" customWidth="1"/>
    <col min="10755" max="10755" width="4.453125" style="2" customWidth="1"/>
    <col min="10756" max="10756" width="7.6328125" style="2" customWidth="1"/>
    <col min="10757" max="10757" width="0.90625" style="2" customWidth="1"/>
    <col min="10758" max="10764" width="8" style="2" customWidth="1"/>
    <col min="10765" max="10765" width="7.36328125" style="2" customWidth="1"/>
    <col min="10766" max="10766" width="8" style="2" customWidth="1"/>
    <col min="10767" max="10768" width="7" style="2" customWidth="1"/>
    <col min="10769" max="10781" width="8" style="2" customWidth="1"/>
    <col min="10782" max="11008" width="8.6328125" style="2"/>
    <col min="11009" max="11009" width="0.90625" style="2" customWidth="1"/>
    <col min="11010" max="11010" width="1.6328125" style="2" customWidth="1"/>
    <col min="11011" max="11011" width="4.453125" style="2" customWidth="1"/>
    <col min="11012" max="11012" width="7.6328125" style="2" customWidth="1"/>
    <col min="11013" max="11013" width="0.90625" style="2" customWidth="1"/>
    <col min="11014" max="11020" width="8" style="2" customWidth="1"/>
    <col min="11021" max="11021" width="7.36328125" style="2" customWidth="1"/>
    <col min="11022" max="11022" width="8" style="2" customWidth="1"/>
    <col min="11023" max="11024" width="7" style="2" customWidth="1"/>
    <col min="11025" max="11037" width="8" style="2" customWidth="1"/>
    <col min="11038" max="11264" width="8.6328125" style="2"/>
    <col min="11265" max="11265" width="0.90625" style="2" customWidth="1"/>
    <col min="11266" max="11266" width="1.6328125" style="2" customWidth="1"/>
    <col min="11267" max="11267" width="4.453125" style="2" customWidth="1"/>
    <col min="11268" max="11268" width="7.6328125" style="2" customWidth="1"/>
    <col min="11269" max="11269" width="0.90625" style="2" customWidth="1"/>
    <col min="11270" max="11276" width="8" style="2" customWidth="1"/>
    <col min="11277" max="11277" width="7.36328125" style="2" customWidth="1"/>
    <col min="11278" max="11278" width="8" style="2" customWidth="1"/>
    <col min="11279" max="11280" width="7" style="2" customWidth="1"/>
    <col min="11281" max="11293" width="8" style="2" customWidth="1"/>
    <col min="11294" max="11520" width="8.6328125" style="2"/>
    <col min="11521" max="11521" width="0.90625" style="2" customWidth="1"/>
    <col min="11522" max="11522" width="1.6328125" style="2" customWidth="1"/>
    <col min="11523" max="11523" width="4.453125" style="2" customWidth="1"/>
    <col min="11524" max="11524" width="7.6328125" style="2" customWidth="1"/>
    <col min="11525" max="11525" width="0.90625" style="2" customWidth="1"/>
    <col min="11526" max="11532" width="8" style="2" customWidth="1"/>
    <col min="11533" max="11533" width="7.36328125" style="2" customWidth="1"/>
    <col min="11534" max="11534" width="8" style="2" customWidth="1"/>
    <col min="11535" max="11536" width="7" style="2" customWidth="1"/>
    <col min="11537" max="11549" width="8" style="2" customWidth="1"/>
    <col min="11550" max="11776" width="8.6328125" style="2"/>
    <col min="11777" max="11777" width="0.90625" style="2" customWidth="1"/>
    <col min="11778" max="11778" width="1.6328125" style="2" customWidth="1"/>
    <col min="11779" max="11779" width="4.453125" style="2" customWidth="1"/>
    <col min="11780" max="11780" width="7.6328125" style="2" customWidth="1"/>
    <col min="11781" max="11781" width="0.90625" style="2" customWidth="1"/>
    <col min="11782" max="11788" width="8" style="2" customWidth="1"/>
    <col min="11789" max="11789" width="7.36328125" style="2" customWidth="1"/>
    <col min="11790" max="11790" width="8" style="2" customWidth="1"/>
    <col min="11791" max="11792" width="7" style="2" customWidth="1"/>
    <col min="11793" max="11805" width="8" style="2" customWidth="1"/>
    <col min="11806" max="12032" width="8.6328125" style="2"/>
    <col min="12033" max="12033" width="0.90625" style="2" customWidth="1"/>
    <col min="12034" max="12034" width="1.6328125" style="2" customWidth="1"/>
    <col min="12035" max="12035" width="4.453125" style="2" customWidth="1"/>
    <col min="12036" max="12036" width="7.6328125" style="2" customWidth="1"/>
    <col min="12037" max="12037" width="0.90625" style="2" customWidth="1"/>
    <col min="12038" max="12044" width="8" style="2" customWidth="1"/>
    <col min="12045" max="12045" width="7.36328125" style="2" customWidth="1"/>
    <col min="12046" max="12046" width="8" style="2" customWidth="1"/>
    <col min="12047" max="12048" width="7" style="2" customWidth="1"/>
    <col min="12049" max="12061" width="8" style="2" customWidth="1"/>
    <col min="12062" max="12288" width="8.6328125" style="2"/>
    <col min="12289" max="12289" width="0.90625" style="2" customWidth="1"/>
    <col min="12290" max="12290" width="1.6328125" style="2" customWidth="1"/>
    <col min="12291" max="12291" width="4.453125" style="2" customWidth="1"/>
    <col min="12292" max="12292" width="7.6328125" style="2" customWidth="1"/>
    <col min="12293" max="12293" width="0.90625" style="2" customWidth="1"/>
    <col min="12294" max="12300" width="8" style="2" customWidth="1"/>
    <col min="12301" max="12301" width="7.36328125" style="2" customWidth="1"/>
    <col min="12302" max="12302" width="8" style="2" customWidth="1"/>
    <col min="12303" max="12304" width="7" style="2" customWidth="1"/>
    <col min="12305" max="12317" width="8" style="2" customWidth="1"/>
    <col min="12318" max="12544" width="8.6328125" style="2"/>
    <col min="12545" max="12545" width="0.90625" style="2" customWidth="1"/>
    <col min="12546" max="12546" width="1.6328125" style="2" customWidth="1"/>
    <col min="12547" max="12547" width="4.453125" style="2" customWidth="1"/>
    <col min="12548" max="12548" width="7.6328125" style="2" customWidth="1"/>
    <col min="12549" max="12549" width="0.90625" style="2" customWidth="1"/>
    <col min="12550" max="12556" width="8" style="2" customWidth="1"/>
    <col min="12557" max="12557" width="7.36328125" style="2" customWidth="1"/>
    <col min="12558" max="12558" width="8" style="2" customWidth="1"/>
    <col min="12559" max="12560" width="7" style="2" customWidth="1"/>
    <col min="12561" max="12573" width="8" style="2" customWidth="1"/>
    <col min="12574" max="12800" width="8.6328125" style="2"/>
    <col min="12801" max="12801" width="0.90625" style="2" customWidth="1"/>
    <col min="12802" max="12802" width="1.6328125" style="2" customWidth="1"/>
    <col min="12803" max="12803" width="4.453125" style="2" customWidth="1"/>
    <col min="12804" max="12804" width="7.6328125" style="2" customWidth="1"/>
    <col min="12805" max="12805" width="0.90625" style="2" customWidth="1"/>
    <col min="12806" max="12812" width="8" style="2" customWidth="1"/>
    <col min="12813" max="12813" width="7.36328125" style="2" customWidth="1"/>
    <col min="12814" max="12814" width="8" style="2" customWidth="1"/>
    <col min="12815" max="12816" width="7" style="2" customWidth="1"/>
    <col min="12817" max="12829" width="8" style="2" customWidth="1"/>
    <col min="12830" max="13056" width="8.6328125" style="2"/>
    <col min="13057" max="13057" width="0.90625" style="2" customWidth="1"/>
    <col min="13058" max="13058" width="1.6328125" style="2" customWidth="1"/>
    <col min="13059" max="13059" width="4.453125" style="2" customWidth="1"/>
    <col min="13060" max="13060" width="7.6328125" style="2" customWidth="1"/>
    <col min="13061" max="13061" width="0.90625" style="2" customWidth="1"/>
    <col min="13062" max="13068" width="8" style="2" customWidth="1"/>
    <col min="13069" max="13069" width="7.36328125" style="2" customWidth="1"/>
    <col min="13070" max="13070" width="8" style="2" customWidth="1"/>
    <col min="13071" max="13072" width="7" style="2" customWidth="1"/>
    <col min="13073" max="13085" width="8" style="2" customWidth="1"/>
    <col min="13086" max="13312" width="8.6328125" style="2"/>
    <col min="13313" max="13313" width="0.90625" style="2" customWidth="1"/>
    <col min="13314" max="13314" width="1.6328125" style="2" customWidth="1"/>
    <col min="13315" max="13315" width="4.453125" style="2" customWidth="1"/>
    <col min="13316" max="13316" width="7.6328125" style="2" customWidth="1"/>
    <col min="13317" max="13317" width="0.90625" style="2" customWidth="1"/>
    <col min="13318" max="13324" width="8" style="2" customWidth="1"/>
    <col min="13325" max="13325" width="7.36328125" style="2" customWidth="1"/>
    <col min="13326" max="13326" width="8" style="2" customWidth="1"/>
    <col min="13327" max="13328" width="7" style="2" customWidth="1"/>
    <col min="13329" max="13341" width="8" style="2" customWidth="1"/>
    <col min="13342" max="13568" width="8.6328125" style="2"/>
    <col min="13569" max="13569" width="0.90625" style="2" customWidth="1"/>
    <col min="13570" max="13570" width="1.6328125" style="2" customWidth="1"/>
    <col min="13571" max="13571" width="4.453125" style="2" customWidth="1"/>
    <col min="13572" max="13572" width="7.6328125" style="2" customWidth="1"/>
    <col min="13573" max="13573" width="0.90625" style="2" customWidth="1"/>
    <col min="13574" max="13580" width="8" style="2" customWidth="1"/>
    <col min="13581" max="13581" width="7.36328125" style="2" customWidth="1"/>
    <col min="13582" max="13582" width="8" style="2" customWidth="1"/>
    <col min="13583" max="13584" width="7" style="2" customWidth="1"/>
    <col min="13585" max="13597" width="8" style="2" customWidth="1"/>
    <col min="13598" max="13824" width="8.6328125" style="2"/>
    <col min="13825" max="13825" width="0.90625" style="2" customWidth="1"/>
    <col min="13826" max="13826" width="1.6328125" style="2" customWidth="1"/>
    <col min="13827" max="13827" width="4.453125" style="2" customWidth="1"/>
    <col min="13828" max="13828" width="7.6328125" style="2" customWidth="1"/>
    <col min="13829" max="13829" width="0.90625" style="2" customWidth="1"/>
    <col min="13830" max="13836" width="8" style="2" customWidth="1"/>
    <col min="13837" max="13837" width="7.36328125" style="2" customWidth="1"/>
    <col min="13838" max="13838" width="8" style="2" customWidth="1"/>
    <col min="13839" max="13840" width="7" style="2" customWidth="1"/>
    <col min="13841" max="13853" width="8" style="2" customWidth="1"/>
    <col min="13854" max="14080" width="8.6328125" style="2"/>
    <col min="14081" max="14081" width="0.90625" style="2" customWidth="1"/>
    <col min="14082" max="14082" width="1.6328125" style="2" customWidth="1"/>
    <col min="14083" max="14083" width="4.453125" style="2" customWidth="1"/>
    <col min="14084" max="14084" width="7.6328125" style="2" customWidth="1"/>
    <col min="14085" max="14085" width="0.90625" style="2" customWidth="1"/>
    <col min="14086" max="14092" width="8" style="2" customWidth="1"/>
    <col min="14093" max="14093" width="7.36328125" style="2" customWidth="1"/>
    <col min="14094" max="14094" width="8" style="2" customWidth="1"/>
    <col min="14095" max="14096" width="7" style="2" customWidth="1"/>
    <col min="14097" max="14109" width="8" style="2" customWidth="1"/>
    <col min="14110" max="14336" width="8.6328125" style="2"/>
    <col min="14337" max="14337" width="0.90625" style="2" customWidth="1"/>
    <col min="14338" max="14338" width="1.6328125" style="2" customWidth="1"/>
    <col min="14339" max="14339" width="4.453125" style="2" customWidth="1"/>
    <col min="14340" max="14340" width="7.6328125" style="2" customWidth="1"/>
    <col min="14341" max="14341" width="0.90625" style="2" customWidth="1"/>
    <col min="14342" max="14348" width="8" style="2" customWidth="1"/>
    <col min="14349" max="14349" width="7.36328125" style="2" customWidth="1"/>
    <col min="14350" max="14350" width="8" style="2" customWidth="1"/>
    <col min="14351" max="14352" width="7" style="2" customWidth="1"/>
    <col min="14353" max="14365" width="8" style="2" customWidth="1"/>
    <col min="14366" max="14592" width="8.6328125" style="2"/>
    <col min="14593" max="14593" width="0.90625" style="2" customWidth="1"/>
    <col min="14594" max="14594" width="1.6328125" style="2" customWidth="1"/>
    <col min="14595" max="14595" width="4.453125" style="2" customWidth="1"/>
    <col min="14596" max="14596" width="7.6328125" style="2" customWidth="1"/>
    <col min="14597" max="14597" width="0.90625" style="2" customWidth="1"/>
    <col min="14598" max="14604" width="8" style="2" customWidth="1"/>
    <col min="14605" max="14605" width="7.36328125" style="2" customWidth="1"/>
    <col min="14606" max="14606" width="8" style="2" customWidth="1"/>
    <col min="14607" max="14608" width="7" style="2" customWidth="1"/>
    <col min="14609" max="14621" width="8" style="2" customWidth="1"/>
    <col min="14622" max="14848" width="8.6328125" style="2"/>
    <col min="14849" max="14849" width="0.90625" style="2" customWidth="1"/>
    <col min="14850" max="14850" width="1.6328125" style="2" customWidth="1"/>
    <col min="14851" max="14851" width="4.453125" style="2" customWidth="1"/>
    <col min="14852" max="14852" width="7.6328125" style="2" customWidth="1"/>
    <col min="14853" max="14853" width="0.90625" style="2" customWidth="1"/>
    <col min="14854" max="14860" width="8" style="2" customWidth="1"/>
    <col min="14861" max="14861" width="7.36328125" style="2" customWidth="1"/>
    <col min="14862" max="14862" width="8" style="2" customWidth="1"/>
    <col min="14863" max="14864" width="7" style="2" customWidth="1"/>
    <col min="14865" max="14877" width="8" style="2" customWidth="1"/>
    <col min="14878" max="15104" width="8.6328125" style="2"/>
    <col min="15105" max="15105" width="0.90625" style="2" customWidth="1"/>
    <col min="15106" max="15106" width="1.6328125" style="2" customWidth="1"/>
    <col min="15107" max="15107" width="4.453125" style="2" customWidth="1"/>
    <col min="15108" max="15108" width="7.6328125" style="2" customWidth="1"/>
    <col min="15109" max="15109" width="0.90625" style="2" customWidth="1"/>
    <col min="15110" max="15116" width="8" style="2" customWidth="1"/>
    <col min="15117" max="15117" width="7.36328125" style="2" customWidth="1"/>
    <col min="15118" max="15118" width="8" style="2" customWidth="1"/>
    <col min="15119" max="15120" width="7" style="2" customWidth="1"/>
    <col min="15121" max="15133" width="8" style="2" customWidth="1"/>
    <col min="15134" max="15360" width="8.6328125" style="2"/>
    <col min="15361" max="15361" width="0.90625" style="2" customWidth="1"/>
    <col min="15362" max="15362" width="1.6328125" style="2" customWidth="1"/>
    <col min="15363" max="15363" width="4.453125" style="2" customWidth="1"/>
    <col min="15364" max="15364" width="7.6328125" style="2" customWidth="1"/>
    <col min="15365" max="15365" width="0.90625" style="2" customWidth="1"/>
    <col min="15366" max="15372" width="8" style="2" customWidth="1"/>
    <col min="15373" max="15373" width="7.36328125" style="2" customWidth="1"/>
    <col min="15374" max="15374" width="8" style="2" customWidth="1"/>
    <col min="15375" max="15376" width="7" style="2" customWidth="1"/>
    <col min="15377" max="15389" width="8" style="2" customWidth="1"/>
    <col min="15390" max="15616" width="8.6328125" style="2"/>
    <col min="15617" max="15617" width="0.90625" style="2" customWidth="1"/>
    <col min="15618" max="15618" width="1.6328125" style="2" customWidth="1"/>
    <col min="15619" max="15619" width="4.453125" style="2" customWidth="1"/>
    <col min="15620" max="15620" width="7.6328125" style="2" customWidth="1"/>
    <col min="15621" max="15621" width="0.90625" style="2" customWidth="1"/>
    <col min="15622" max="15628" width="8" style="2" customWidth="1"/>
    <col min="15629" max="15629" width="7.36328125" style="2" customWidth="1"/>
    <col min="15630" max="15630" width="8" style="2" customWidth="1"/>
    <col min="15631" max="15632" width="7" style="2" customWidth="1"/>
    <col min="15633" max="15645" width="8" style="2" customWidth="1"/>
    <col min="15646" max="15872" width="8.6328125" style="2"/>
    <col min="15873" max="15873" width="0.90625" style="2" customWidth="1"/>
    <col min="15874" max="15874" width="1.6328125" style="2" customWidth="1"/>
    <col min="15875" max="15875" width="4.453125" style="2" customWidth="1"/>
    <col min="15876" max="15876" width="7.6328125" style="2" customWidth="1"/>
    <col min="15877" max="15877" width="0.90625" style="2" customWidth="1"/>
    <col min="15878" max="15884" width="8" style="2" customWidth="1"/>
    <col min="15885" max="15885" width="7.36328125" style="2" customWidth="1"/>
    <col min="15886" max="15886" width="8" style="2" customWidth="1"/>
    <col min="15887" max="15888" width="7" style="2" customWidth="1"/>
    <col min="15889" max="15901" width="8" style="2" customWidth="1"/>
    <col min="15902" max="16128" width="8.6328125" style="2"/>
    <col min="16129" max="16129" width="0.90625" style="2" customWidth="1"/>
    <col min="16130" max="16130" width="1.6328125" style="2" customWidth="1"/>
    <col min="16131" max="16131" width="4.453125" style="2" customWidth="1"/>
    <col min="16132" max="16132" width="7.6328125" style="2" customWidth="1"/>
    <col min="16133" max="16133" width="0.90625" style="2" customWidth="1"/>
    <col min="16134" max="16140" width="8" style="2" customWidth="1"/>
    <col min="16141" max="16141" width="7.36328125" style="2" customWidth="1"/>
    <col min="16142" max="16142" width="8" style="2" customWidth="1"/>
    <col min="16143" max="16144" width="7" style="2" customWidth="1"/>
    <col min="16145" max="16157" width="8" style="2" customWidth="1"/>
    <col min="16158" max="16384" width="8.6328125" style="2"/>
  </cols>
  <sheetData>
    <row r="1" spans="1:29" ht="24" customHeight="1" x14ac:dyDescent="0.25">
      <c r="A1" s="69" t="s">
        <v>105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</row>
    <row r="2" spans="1:29" ht="15" customHeight="1" x14ac:dyDescent="0.2"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1:29" ht="15" customHeight="1" x14ac:dyDescent="0.2"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8"/>
      <c r="R3" s="58"/>
      <c r="AC3" s="49" t="s">
        <v>4</v>
      </c>
    </row>
    <row r="4" spans="1:29" ht="15" customHeight="1" x14ac:dyDescent="0.2">
      <c r="A4" s="12" t="s">
        <v>106</v>
      </c>
      <c r="B4" s="12"/>
      <c r="C4" s="12"/>
      <c r="D4" s="12"/>
      <c r="E4" s="9"/>
      <c r="F4" s="9" t="s">
        <v>107</v>
      </c>
      <c r="G4" s="10" t="s">
        <v>108</v>
      </c>
      <c r="H4" s="10"/>
      <c r="I4" s="10"/>
      <c r="J4" s="10" t="s">
        <v>109</v>
      </c>
      <c r="K4" s="10"/>
      <c r="L4" s="10"/>
      <c r="M4" s="11" t="s">
        <v>110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29" ht="15" customHeight="1" x14ac:dyDescent="0.2">
      <c r="A5" s="20"/>
      <c r="B5" s="20"/>
      <c r="C5" s="20"/>
      <c r="D5" s="20"/>
      <c r="E5" s="17"/>
      <c r="F5" s="17"/>
      <c r="G5" s="18" t="s">
        <v>19</v>
      </c>
      <c r="H5" s="18" t="s">
        <v>20</v>
      </c>
      <c r="I5" s="18" t="s">
        <v>21</v>
      </c>
      <c r="J5" s="18" t="s">
        <v>19</v>
      </c>
      <c r="K5" s="18" t="s">
        <v>22</v>
      </c>
      <c r="L5" s="18" t="s">
        <v>18</v>
      </c>
      <c r="M5" s="19" t="s">
        <v>11</v>
      </c>
      <c r="N5" s="20"/>
      <c r="O5" s="20"/>
      <c r="P5" s="20"/>
      <c r="Q5" s="17"/>
      <c r="R5" s="17" t="s">
        <v>111</v>
      </c>
      <c r="S5" s="18"/>
      <c r="T5" s="18"/>
      <c r="U5" s="18" t="s">
        <v>112</v>
      </c>
      <c r="V5" s="18"/>
      <c r="W5" s="18"/>
      <c r="X5" s="18" t="s">
        <v>113</v>
      </c>
      <c r="Y5" s="18"/>
      <c r="Z5" s="18"/>
      <c r="AA5" s="18" t="s">
        <v>114</v>
      </c>
      <c r="AB5" s="18"/>
      <c r="AC5" s="19"/>
    </row>
    <row r="6" spans="1:29" ht="15" customHeight="1" x14ac:dyDescent="0.2">
      <c r="A6" s="20"/>
      <c r="B6" s="20"/>
      <c r="C6" s="20"/>
      <c r="D6" s="20"/>
      <c r="E6" s="17"/>
      <c r="F6" s="17"/>
      <c r="G6" s="18"/>
      <c r="H6" s="18"/>
      <c r="I6" s="18"/>
      <c r="J6" s="18"/>
      <c r="K6" s="18"/>
      <c r="L6" s="18"/>
      <c r="M6" s="19" t="s">
        <v>19</v>
      </c>
      <c r="N6" s="17"/>
      <c r="O6" s="27" t="s">
        <v>20</v>
      </c>
      <c r="P6" s="19" t="s">
        <v>21</v>
      </c>
      <c r="Q6" s="17"/>
      <c r="R6" s="26" t="s">
        <v>19</v>
      </c>
      <c r="S6" s="27" t="s">
        <v>20</v>
      </c>
      <c r="T6" s="27" t="s">
        <v>21</v>
      </c>
      <c r="U6" s="27" t="s">
        <v>19</v>
      </c>
      <c r="V6" s="27" t="s">
        <v>20</v>
      </c>
      <c r="W6" s="27" t="s">
        <v>21</v>
      </c>
      <c r="X6" s="27" t="s">
        <v>19</v>
      </c>
      <c r="Y6" s="27" t="s">
        <v>20</v>
      </c>
      <c r="Z6" s="27" t="s">
        <v>21</v>
      </c>
      <c r="AA6" s="27" t="s">
        <v>19</v>
      </c>
      <c r="AB6" s="27" t="s">
        <v>20</v>
      </c>
      <c r="AC6" s="29" t="s">
        <v>21</v>
      </c>
    </row>
    <row r="7" spans="1:29" ht="15" customHeight="1" x14ac:dyDescent="0.2">
      <c r="D7" s="58"/>
      <c r="E7" s="97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29" ht="15" customHeight="1" x14ac:dyDescent="0.2">
      <c r="B8" s="38"/>
      <c r="C8" s="98" t="s">
        <v>115</v>
      </c>
      <c r="D8" s="99" t="s">
        <v>116</v>
      </c>
      <c r="E8" s="100"/>
      <c r="F8" s="82">
        <v>28</v>
      </c>
      <c r="G8" s="101">
        <f>SUM(H8:I8)</f>
        <v>1743</v>
      </c>
      <c r="H8" s="101">
        <v>1340</v>
      </c>
      <c r="I8" s="101">
        <v>403</v>
      </c>
      <c r="J8" s="101">
        <f>SUM(K8:L8)</f>
        <v>387</v>
      </c>
      <c r="K8" s="101">
        <v>182</v>
      </c>
      <c r="L8" s="101">
        <v>205</v>
      </c>
      <c r="M8" s="102" t="s">
        <v>117</v>
      </c>
      <c r="N8" s="101">
        <f>SUM(O8:Q8)</f>
        <v>30751</v>
      </c>
      <c r="O8" s="101">
        <f>SUM(S8,V8,Y8,AB8)</f>
        <v>15040</v>
      </c>
      <c r="P8" s="101" t="s">
        <v>117</v>
      </c>
      <c r="Q8" s="101">
        <v>15711</v>
      </c>
      <c r="R8" s="101">
        <f>SUM(S8:T8)</f>
        <v>10271</v>
      </c>
      <c r="S8" s="101">
        <v>5074</v>
      </c>
      <c r="T8" s="101">
        <v>5197</v>
      </c>
      <c r="U8" s="101">
        <f>SUM(V8:W8)</f>
        <v>10142</v>
      </c>
      <c r="V8" s="101">
        <v>5013</v>
      </c>
      <c r="W8" s="101">
        <v>5129</v>
      </c>
      <c r="X8" s="101">
        <f>SUM(Y8:Z8)</f>
        <v>10149</v>
      </c>
      <c r="Y8" s="101">
        <v>4861</v>
      </c>
      <c r="Z8" s="101">
        <v>5288</v>
      </c>
      <c r="AA8" s="101">
        <f>SUM(AB8:AC8)</f>
        <v>110</v>
      </c>
      <c r="AB8" s="101">
        <v>92</v>
      </c>
      <c r="AC8" s="101">
        <v>18</v>
      </c>
    </row>
    <row r="9" spans="1:29" ht="15" customHeight="1" x14ac:dyDescent="0.2">
      <c r="B9" s="38"/>
      <c r="C9" s="38"/>
      <c r="D9" s="99" t="s">
        <v>118</v>
      </c>
      <c r="E9" s="100"/>
      <c r="F9" s="82">
        <v>28</v>
      </c>
      <c r="G9" s="101">
        <f>SUM(H9:I9)</f>
        <v>1713</v>
      </c>
      <c r="H9" s="101">
        <v>1306</v>
      </c>
      <c r="I9" s="101">
        <v>407</v>
      </c>
      <c r="J9" s="101">
        <f>SUM(K9:L9)</f>
        <v>395</v>
      </c>
      <c r="K9" s="101">
        <v>187</v>
      </c>
      <c r="L9" s="101">
        <v>208</v>
      </c>
      <c r="M9" s="102" t="s">
        <v>117</v>
      </c>
      <c r="N9" s="101">
        <v>29695</v>
      </c>
      <c r="O9" s="101">
        <f>SUM(S9,V9,Y9,AB9)</f>
        <v>14600</v>
      </c>
      <c r="P9" s="102" t="s">
        <v>117</v>
      </c>
      <c r="Q9" s="101">
        <v>15095</v>
      </c>
      <c r="R9" s="101">
        <f>SUM(S9:T9)</f>
        <v>9924</v>
      </c>
      <c r="S9" s="101">
        <v>4821</v>
      </c>
      <c r="T9" s="101">
        <v>5103</v>
      </c>
      <c r="U9" s="101">
        <f>SUM(V9:W9)</f>
        <v>9845</v>
      </c>
      <c r="V9" s="101">
        <v>4848</v>
      </c>
      <c r="W9" s="101">
        <v>4997</v>
      </c>
      <c r="X9" s="101">
        <f>SUM(Y9:Z9)</f>
        <v>9812</v>
      </c>
      <c r="Y9" s="101">
        <v>4840</v>
      </c>
      <c r="Z9" s="101">
        <v>4972</v>
      </c>
      <c r="AA9" s="101">
        <f>SUM(AB9:AC9)</f>
        <v>114</v>
      </c>
      <c r="AB9" s="101">
        <v>91</v>
      </c>
      <c r="AC9" s="101">
        <v>23</v>
      </c>
    </row>
    <row r="10" spans="1:29" ht="15" customHeight="1" x14ac:dyDescent="0.2">
      <c r="B10" s="38"/>
      <c r="C10" s="38"/>
      <c r="D10" s="99" t="s">
        <v>119</v>
      </c>
      <c r="E10" s="100"/>
      <c r="F10" s="82">
        <v>28</v>
      </c>
      <c r="G10" s="101">
        <f>SUM(H10:I10)</f>
        <v>1705</v>
      </c>
      <c r="H10" s="101">
        <v>1291</v>
      </c>
      <c r="I10" s="101">
        <v>414</v>
      </c>
      <c r="J10" s="101">
        <f>SUM(K10:L10)</f>
        <v>390</v>
      </c>
      <c r="K10" s="101">
        <v>187</v>
      </c>
      <c r="L10" s="101">
        <v>203</v>
      </c>
      <c r="M10" s="102" t="s">
        <v>117</v>
      </c>
      <c r="N10" s="101">
        <v>28989</v>
      </c>
      <c r="O10" s="101">
        <f>SUM(S10,V10,Y10,AB10)</f>
        <v>14185</v>
      </c>
      <c r="P10" s="102" t="s">
        <v>117</v>
      </c>
      <c r="Q10" s="101">
        <v>14804</v>
      </c>
      <c r="R10" s="101">
        <f>SUM(S10:T10)</f>
        <v>9704</v>
      </c>
      <c r="S10" s="101">
        <v>4783</v>
      </c>
      <c r="T10" s="101">
        <v>4921</v>
      </c>
      <c r="U10" s="101">
        <f>SUM(V10:W10)</f>
        <v>9536</v>
      </c>
      <c r="V10" s="101">
        <v>4640</v>
      </c>
      <c r="W10" s="101">
        <v>4896</v>
      </c>
      <c r="X10" s="101">
        <f>SUM(Y10:Z10)</f>
        <v>9559</v>
      </c>
      <c r="Y10" s="101">
        <v>4681</v>
      </c>
      <c r="Z10" s="101">
        <v>4878</v>
      </c>
      <c r="AA10" s="101">
        <f>SUM(AB10:AC10)</f>
        <v>110</v>
      </c>
      <c r="AB10" s="101">
        <v>81</v>
      </c>
      <c r="AC10" s="101">
        <v>29</v>
      </c>
    </row>
    <row r="11" spans="1:29" s="44" customFormat="1" ht="15" customHeight="1" x14ac:dyDescent="0.2">
      <c r="B11" s="45"/>
      <c r="C11" s="45"/>
      <c r="D11" s="99" t="s">
        <v>120</v>
      </c>
      <c r="E11" s="103"/>
      <c r="F11" s="82">
        <v>28</v>
      </c>
      <c r="G11" s="101">
        <v>1721</v>
      </c>
      <c r="H11" s="101">
        <v>1292</v>
      </c>
      <c r="I11" s="101">
        <v>429</v>
      </c>
      <c r="J11" s="101">
        <v>393</v>
      </c>
      <c r="K11" s="101">
        <v>189</v>
      </c>
      <c r="L11" s="101">
        <v>204</v>
      </c>
      <c r="M11" s="102" t="s">
        <v>117</v>
      </c>
      <c r="N11" s="101">
        <v>28566</v>
      </c>
      <c r="O11" s="101">
        <v>14006</v>
      </c>
      <c r="P11" s="102" t="s">
        <v>117</v>
      </c>
      <c r="Q11" s="101">
        <v>14560</v>
      </c>
      <c r="R11" s="101">
        <v>9775</v>
      </c>
      <c r="S11" s="101">
        <v>4862</v>
      </c>
      <c r="T11" s="101">
        <v>4913</v>
      </c>
      <c r="U11" s="101">
        <v>9337</v>
      </c>
      <c r="V11" s="101">
        <v>4576</v>
      </c>
      <c r="W11" s="101">
        <v>4761</v>
      </c>
      <c r="X11" s="101">
        <v>9279</v>
      </c>
      <c r="Y11" s="101">
        <v>4493</v>
      </c>
      <c r="Z11" s="101">
        <v>4786</v>
      </c>
      <c r="AA11" s="101">
        <v>95</v>
      </c>
      <c r="AB11" s="101">
        <v>75</v>
      </c>
      <c r="AC11" s="101">
        <v>20</v>
      </c>
    </row>
    <row r="12" spans="1:29" s="44" customFormat="1" ht="15" customHeight="1" x14ac:dyDescent="0.2">
      <c r="B12" s="45"/>
      <c r="C12" s="45"/>
      <c r="D12" s="99" t="s">
        <v>121</v>
      </c>
      <c r="E12" s="103"/>
      <c r="F12" s="82">
        <v>28</v>
      </c>
      <c r="G12" s="101">
        <v>1695</v>
      </c>
      <c r="H12" s="101">
        <v>1257</v>
      </c>
      <c r="I12" s="101">
        <v>438</v>
      </c>
      <c r="J12" s="101">
        <v>386</v>
      </c>
      <c r="K12" s="101">
        <v>177</v>
      </c>
      <c r="L12" s="101">
        <v>209</v>
      </c>
      <c r="M12" s="102"/>
      <c r="N12" s="101">
        <v>27607</v>
      </c>
      <c r="O12" s="101">
        <v>13586</v>
      </c>
      <c r="P12" s="102" t="s">
        <v>117</v>
      </c>
      <c r="Q12" s="101">
        <v>14021</v>
      </c>
      <c r="R12" s="101">
        <v>8956</v>
      </c>
      <c r="S12" s="101">
        <v>4428</v>
      </c>
      <c r="T12" s="101">
        <v>4528</v>
      </c>
      <c r="U12" s="101">
        <v>9387</v>
      </c>
      <c r="V12" s="101">
        <v>4650</v>
      </c>
      <c r="W12" s="101">
        <v>4737</v>
      </c>
      <c r="X12" s="101">
        <v>9066</v>
      </c>
      <c r="Y12" s="101">
        <v>4431</v>
      </c>
      <c r="Z12" s="101">
        <v>4635</v>
      </c>
      <c r="AA12" s="101">
        <v>90</v>
      </c>
      <c r="AB12" s="101">
        <v>72</v>
      </c>
      <c r="AC12" s="101">
        <v>18</v>
      </c>
    </row>
    <row r="13" spans="1:29" ht="15" customHeight="1" x14ac:dyDescent="0.2">
      <c r="B13" s="61"/>
      <c r="C13" s="61"/>
      <c r="D13" s="98"/>
      <c r="E13" s="104"/>
      <c r="F13" s="82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</row>
    <row r="14" spans="1:29" ht="15" customHeight="1" x14ac:dyDescent="0.2">
      <c r="B14" s="47" t="s">
        <v>122</v>
      </c>
      <c r="C14" s="47"/>
      <c r="D14" s="47"/>
      <c r="E14" s="105"/>
      <c r="F14" s="82">
        <v>11</v>
      </c>
      <c r="G14" s="101">
        <v>803</v>
      </c>
      <c r="H14" s="101">
        <v>607</v>
      </c>
      <c r="I14" s="101">
        <v>196</v>
      </c>
      <c r="J14" s="101">
        <v>159</v>
      </c>
      <c r="K14" s="101">
        <v>60</v>
      </c>
      <c r="L14" s="101">
        <v>99</v>
      </c>
      <c r="M14" s="101"/>
      <c r="N14" s="101">
        <v>12328</v>
      </c>
      <c r="O14" s="101">
        <v>6022</v>
      </c>
      <c r="P14" s="101"/>
      <c r="Q14" s="101">
        <v>6306</v>
      </c>
      <c r="R14" s="101">
        <v>4084</v>
      </c>
      <c r="S14" s="101">
        <v>1975</v>
      </c>
      <c r="T14" s="101">
        <v>2109</v>
      </c>
      <c r="U14" s="101">
        <v>4064</v>
      </c>
      <c r="V14" s="101">
        <v>2007</v>
      </c>
      <c r="W14" s="101">
        <v>2057</v>
      </c>
      <c r="X14" s="101">
        <v>4090</v>
      </c>
      <c r="Y14" s="101">
        <v>1968</v>
      </c>
      <c r="Z14" s="101">
        <v>2122</v>
      </c>
      <c r="AA14" s="101">
        <v>90</v>
      </c>
      <c r="AB14" s="101">
        <v>72</v>
      </c>
      <c r="AC14" s="101">
        <v>18</v>
      </c>
    </row>
    <row r="15" spans="1:29" ht="15" customHeight="1" x14ac:dyDescent="0.2">
      <c r="B15" s="61"/>
      <c r="C15" s="106" t="s">
        <v>123</v>
      </c>
      <c r="D15" s="48"/>
      <c r="E15" s="104"/>
      <c r="F15" s="82">
        <v>9</v>
      </c>
      <c r="G15" s="101">
        <v>748</v>
      </c>
      <c r="H15" s="101">
        <v>559</v>
      </c>
      <c r="I15" s="101">
        <v>189</v>
      </c>
      <c r="J15" s="101">
        <v>141</v>
      </c>
      <c r="K15" s="101">
        <v>56</v>
      </c>
      <c r="L15" s="101">
        <v>85</v>
      </c>
      <c r="M15" s="101"/>
      <c r="N15" s="101">
        <v>11909</v>
      </c>
      <c r="O15" s="101">
        <v>5714</v>
      </c>
      <c r="P15" s="101"/>
      <c r="Q15" s="101">
        <v>6195</v>
      </c>
      <c r="R15" s="101">
        <v>3948</v>
      </c>
      <c r="S15" s="101">
        <v>1875</v>
      </c>
      <c r="T15" s="101">
        <v>2073</v>
      </c>
      <c r="U15" s="101">
        <v>3962</v>
      </c>
      <c r="V15" s="101">
        <v>1929</v>
      </c>
      <c r="W15" s="101">
        <v>2033</v>
      </c>
      <c r="X15" s="101">
        <v>3999</v>
      </c>
      <c r="Y15" s="101">
        <v>1910</v>
      </c>
      <c r="Z15" s="101">
        <v>2089</v>
      </c>
      <c r="AA15" s="101" t="s">
        <v>124</v>
      </c>
      <c r="AB15" s="101" t="s">
        <v>124</v>
      </c>
      <c r="AC15" s="101" t="s">
        <v>124</v>
      </c>
    </row>
    <row r="16" spans="1:29" ht="15" customHeight="1" x14ac:dyDescent="0.2">
      <c r="B16" s="61"/>
      <c r="C16" s="47" t="s">
        <v>125</v>
      </c>
      <c r="D16" s="47"/>
      <c r="E16" s="105"/>
      <c r="F16" s="82">
        <v>2</v>
      </c>
      <c r="G16" s="101">
        <v>55</v>
      </c>
      <c r="H16" s="101">
        <v>48</v>
      </c>
      <c r="I16" s="101">
        <v>7</v>
      </c>
      <c r="J16" s="101">
        <v>18</v>
      </c>
      <c r="K16" s="101">
        <v>4</v>
      </c>
      <c r="L16" s="101">
        <v>14</v>
      </c>
      <c r="M16" s="101"/>
      <c r="N16" s="101">
        <v>419</v>
      </c>
      <c r="O16" s="101">
        <v>308</v>
      </c>
      <c r="P16" s="101"/>
      <c r="Q16" s="101">
        <v>111</v>
      </c>
      <c r="R16" s="101">
        <v>136</v>
      </c>
      <c r="S16" s="101">
        <v>100</v>
      </c>
      <c r="T16" s="101">
        <v>36</v>
      </c>
      <c r="U16" s="101">
        <v>102</v>
      </c>
      <c r="V16" s="101">
        <v>78</v>
      </c>
      <c r="W16" s="101">
        <v>24</v>
      </c>
      <c r="X16" s="101">
        <v>91</v>
      </c>
      <c r="Y16" s="101">
        <v>58</v>
      </c>
      <c r="Z16" s="101">
        <v>33</v>
      </c>
      <c r="AA16" s="101">
        <v>90</v>
      </c>
      <c r="AB16" s="101">
        <v>72</v>
      </c>
      <c r="AC16" s="101">
        <v>18</v>
      </c>
    </row>
    <row r="17" spans="1:29" ht="15" customHeight="1" x14ac:dyDescent="0.2">
      <c r="B17" s="61"/>
      <c r="C17" s="61"/>
      <c r="D17" s="61"/>
      <c r="E17" s="105"/>
      <c r="F17" s="82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</row>
    <row r="18" spans="1:29" ht="15" customHeight="1" x14ac:dyDescent="0.2">
      <c r="B18" s="47" t="s">
        <v>126</v>
      </c>
      <c r="C18" s="47"/>
      <c r="D18" s="47"/>
      <c r="E18" s="105"/>
      <c r="F18" s="82">
        <v>2</v>
      </c>
      <c r="G18" s="101">
        <v>109</v>
      </c>
      <c r="H18" s="101">
        <v>75</v>
      </c>
      <c r="I18" s="101">
        <v>34</v>
      </c>
      <c r="J18" s="101">
        <v>21</v>
      </c>
      <c r="K18" s="101">
        <v>13</v>
      </c>
      <c r="L18" s="101">
        <v>8</v>
      </c>
      <c r="M18" s="101"/>
      <c r="N18" s="101">
        <v>1672</v>
      </c>
      <c r="O18" s="101">
        <v>606</v>
      </c>
      <c r="P18" s="101"/>
      <c r="Q18" s="101">
        <v>1066</v>
      </c>
      <c r="R18" s="101">
        <v>571</v>
      </c>
      <c r="S18" s="101">
        <v>203</v>
      </c>
      <c r="T18" s="101">
        <v>368</v>
      </c>
      <c r="U18" s="101">
        <v>557</v>
      </c>
      <c r="V18" s="101">
        <v>205</v>
      </c>
      <c r="W18" s="101">
        <v>352</v>
      </c>
      <c r="X18" s="101">
        <v>544</v>
      </c>
      <c r="Y18" s="101">
        <v>198</v>
      </c>
      <c r="Z18" s="101">
        <v>346</v>
      </c>
      <c r="AA18" s="101" t="s">
        <v>124</v>
      </c>
      <c r="AB18" s="101" t="s">
        <v>124</v>
      </c>
      <c r="AC18" s="101" t="s">
        <v>124</v>
      </c>
    </row>
    <row r="19" spans="1:29" ht="15" customHeight="1" x14ac:dyDescent="0.2">
      <c r="B19" s="61"/>
      <c r="C19" s="47" t="s">
        <v>123</v>
      </c>
      <c r="D19" s="47"/>
      <c r="E19" s="105"/>
      <c r="F19" s="82">
        <v>2</v>
      </c>
      <c r="G19" s="101">
        <v>109</v>
      </c>
      <c r="H19" s="101">
        <v>75</v>
      </c>
      <c r="I19" s="101">
        <v>34</v>
      </c>
      <c r="J19" s="101">
        <v>21</v>
      </c>
      <c r="K19" s="101">
        <v>13</v>
      </c>
      <c r="L19" s="101">
        <v>8</v>
      </c>
      <c r="M19" s="101"/>
      <c r="N19" s="101">
        <v>1672</v>
      </c>
      <c r="O19" s="101">
        <v>606</v>
      </c>
      <c r="P19" s="101"/>
      <c r="Q19" s="101">
        <v>1066</v>
      </c>
      <c r="R19" s="101">
        <v>571</v>
      </c>
      <c r="S19" s="101">
        <v>203</v>
      </c>
      <c r="T19" s="101">
        <v>368</v>
      </c>
      <c r="U19" s="101">
        <v>557</v>
      </c>
      <c r="V19" s="101">
        <v>205</v>
      </c>
      <c r="W19" s="101">
        <v>352</v>
      </c>
      <c r="X19" s="101">
        <v>544</v>
      </c>
      <c r="Y19" s="101">
        <v>198</v>
      </c>
      <c r="Z19" s="101">
        <v>346</v>
      </c>
      <c r="AA19" s="101" t="s">
        <v>124</v>
      </c>
      <c r="AB19" s="101" t="s">
        <v>124</v>
      </c>
      <c r="AC19" s="101" t="s">
        <v>124</v>
      </c>
    </row>
    <row r="20" spans="1:29" ht="15" customHeight="1" x14ac:dyDescent="0.2">
      <c r="B20" s="61"/>
      <c r="C20" s="61"/>
      <c r="D20" s="61"/>
      <c r="E20" s="105"/>
      <c r="F20" s="82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</row>
    <row r="21" spans="1:29" ht="15" customHeight="1" x14ac:dyDescent="0.2">
      <c r="B21" s="47" t="s">
        <v>127</v>
      </c>
      <c r="C21" s="47"/>
      <c r="D21" s="47"/>
      <c r="E21" s="105"/>
      <c r="F21" s="82">
        <v>15</v>
      </c>
      <c r="G21" s="101">
        <v>783</v>
      </c>
      <c r="H21" s="101">
        <v>575</v>
      </c>
      <c r="I21" s="101">
        <v>208</v>
      </c>
      <c r="J21" s="101">
        <v>206</v>
      </c>
      <c r="K21" s="101">
        <v>104</v>
      </c>
      <c r="L21" s="101">
        <v>102</v>
      </c>
      <c r="M21" s="102" t="s">
        <v>117</v>
      </c>
      <c r="N21" s="101">
        <v>13607</v>
      </c>
      <c r="O21" s="101">
        <v>6958</v>
      </c>
      <c r="P21" s="102" t="s">
        <v>117</v>
      </c>
      <c r="Q21" s="101">
        <v>6649</v>
      </c>
      <c r="R21" s="101">
        <v>4301</v>
      </c>
      <c r="S21" s="101">
        <v>2250</v>
      </c>
      <c r="T21" s="101">
        <v>2051</v>
      </c>
      <c r="U21" s="101">
        <v>4766</v>
      </c>
      <c r="V21" s="101">
        <v>2438</v>
      </c>
      <c r="W21" s="101">
        <v>2328</v>
      </c>
      <c r="X21" s="101">
        <v>4432</v>
      </c>
      <c r="Y21" s="101">
        <v>2265</v>
      </c>
      <c r="Z21" s="101">
        <v>2167</v>
      </c>
      <c r="AA21" s="101" t="s">
        <v>124</v>
      </c>
      <c r="AB21" s="101" t="s">
        <v>124</v>
      </c>
      <c r="AC21" s="101" t="s">
        <v>124</v>
      </c>
    </row>
    <row r="22" spans="1:29" ht="15" customHeight="1" x14ac:dyDescent="0.2">
      <c r="B22" s="61"/>
      <c r="C22" s="106" t="s">
        <v>123</v>
      </c>
      <c r="D22" s="48"/>
      <c r="E22" s="104"/>
      <c r="F22" s="82">
        <v>15</v>
      </c>
      <c r="G22" s="101">
        <v>783</v>
      </c>
      <c r="H22" s="101">
        <v>575</v>
      </c>
      <c r="I22" s="101">
        <v>208</v>
      </c>
      <c r="J22" s="101">
        <v>206</v>
      </c>
      <c r="K22" s="101">
        <v>104</v>
      </c>
      <c r="L22" s="101">
        <v>102</v>
      </c>
      <c r="M22" s="102" t="s">
        <v>117</v>
      </c>
      <c r="N22" s="101">
        <v>13607</v>
      </c>
      <c r="O22" s="101">
        <v>6958</v>
      </c>
      <c r="P22" s="102" t="s">
        <v>117</v>
      </c>
      <c r="Q22" s="101">
        <v>6649</v>
      </c>
      <c r="R22" s="101">
        <v>4301</v>
      </c>
      <c r="S22" s="101">
        <v>2250</v>
      </c>
      <c r="T22" s="101">
        <v>2051</v>
      </c>
      <c r="U22" s="101">
        <v>4766</v>
      </c>
      <c r="V22" s="101">
        <v>2438</v>
      </c>
      <c r="W22" s="101">
        <v>2328</v>
      </c>
      <c r="X22" s="101">
        <v>4432</v>
      </c>
      <c r="Y22" s="101">
        <v>2265</v>
      </c>
      <c r="Z22" s="101">
        <v>2167</v>
      </c>
      <c r="AA22" s="101" t="s">
        <v>124</v>
      </c>
      <c r="AB22" s="101" t="s">
        <v>124</v>
      </c>
      <c r="AC22" s="101" t="s">
        <v>124</v>
      </c>
    </row>
    <row r="23" spans="1:29" ht="15" customHeight="1" x14ac:dyDescent="0.2">
      <c r="B23" s="61"/>
      <c r="C23" s="47" t="s">
        <v>125</v>
      </c>
      <c r="D23" s="60"/>
      <c r="E23" s="105"/>
      <c r="F23" s="101" t="s">
        <v>124</v>
      </c>
      <c r="G23" s="101" t="s">
        <v>124</v>
      </c>
      <c r="H23" s="101" t="s">
        <v>124</v>
      </c>
      <c r="I23" s="101" t="s">
        <v>124</v>
      </c>
      <c r="J23" s="101" t="s">
        <v>124</v>
      </c>
      <c r="K23" s="101" t="s">
        <v>124</v>
      </c>
      <c r="L23" s="101" t="s">
        <v>124</v>
      </c>
      <c r="M23" s="101"/>
      <c r="N23" s="101" t="s">
        <v>124</v>
      </c>
      <c r="O23" s="101" t="s">
        <v>124</v>
      </c>
      <c r="P23" s="101"/>
      <c r="Q23" s="101" t="s">
        <v>124</v>
      </c>
      <c r="R23" s="101" t="s">
        <v>124</v>
      </c>
      <c r="S23" s="101" t="s">
        <v>124</v>
      </c>
      <c r="T23" s="101" t="s">
        <v>124</v>
      </c>
      <c r="U23" s="101" t="s">
        <v>124</v>
      </c>
      <c r="V23" s="101" t="s">
        <v>124</v>
      </c>
      <c r="W23" s="101" t="s">
        <v>124</v>
      </c>
      <c r="X23" s="101" t="s">
        <v>124</v>
      </c>
      <c r="Y23" s="101" t="s">
        <v>124</v>
      </c>
      <c r="Z23" s="101" t="s">
        <v>124</v>
      </c>
      <c r="AA23" s="101" t="s">
        <v>124</v>
      </c>
      <c r="AB23" s="101" t="s">
        <v>124</v>
      </c>
      <c r="AC23" s="101" t="s">
        <v>124</v>
      </c>
    </row>
    <row r="24" spans="1:29" ht="15" customHeight="1" x14ac:dyDescent="0.2">
      <c r="B24" s="61"/>
      <c r="C24" s="61"/>
      <c r="D24" s="61"/>
      <c r="E24" s="105"/>
      <c r="F24" s="82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</row>
    <row r="25" spans="1:29" ht="15" customHeight="1" x14ac:dyDescent="0.2">
      <c r="B25" s="61"/>
      <c r="C25" s="59" t="s">
        <v>128</v>
      </c>
      <c r="D25" s="60"/>
      <c r="E25" s="105"/>
      <c r="F25" s="82">
        <v>1</v>
      </c>
      <c r="G25" s="101">
        <v>30</v>
      </c>
      <c r="H25" s="101">
        <v>18</v>
      </c>
      <c r="I25" s="101">
        <v>12</v>
      </c>
      <c r="J25" s="101">
        <v>3</v>
      </c>
      <c r="K25" s="101">
        <v>2</v>
      </c>
      <c r="L25" s="101">
        <v>1</v>
      </c>
      <c r="M25" s="101"/>
      <c r="N25" s="101">
        <v>3122</v>
      </c>
      <c r="O25" s="101">
        <v>1601</v>
      </c>
      <c r="P25" s="101"/>
      <c r="Q25" s="101">
        <v>1521</v>
      </c>
      <c r="R25" s="101" t="s">
        <v>124</v>
      </c>
      <c r="S25" s="101" t="s">
        <v>124</v>
      </c>
      <c r="T25" s="101" t="s">
        <v>124</v>
      </c>
      <c r="U25" s="101" t="s">
        <v>124</v>
      </c>
      <c r="V25" s="101" t="s">
        <v>124</v>
      </c>
      <c r="W25" s="101" t="s">
        <v>124</v>
      </c>
      <c r="X25" s="101" t="s">
        <v>124</v>
      </c>
      <c r="Y25" s="101" t="s">
        <v>124</v>
      </c>
      <c r="Z25" s="101" t="s">
        <v>124</v>
      </c>
      <c r="AA25" s="101" t="s">
        <v>124</v>
      </c>
      <c r="AB25" s="101" t="s">
        <v>124</v>
      </c>
      <c r="AC25" s="101" t="s">
        <v>124</v>
      </c>
    </row>
    <row r="26" spans="1:29" ht="15" customHeight="1" x14ac:dyDescent="0.2">
      <c r="A26" s="93"/>
      <c r="B26" s="93"/>
      <c r="C26" s="93"/>
      <c r="D26" s="107"/>
      <c r="E26" s="108"/>
      <c r="F26" s="109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</row>
    <row r="27" spans="1:29" ht="15" customHeight="1" x14ac:dyDescent="0.2">
      <c r="A27" s="2" t="s">
        <v>129</v>
      </c>
      <c r="G27" s="112"/>
      <c r="H27" s="58"/>
      <c r="I27" s="112"/>
      <c r="J27" s="112"/>
      <c r="K27" s="112"/>
      <c r="L27" s="112"/>
      <c r="M27" s="112"/>
      <c r="N27" s="112"/>
      <c r="O27" s="112"/>
      <c r="P27" s="112"/>
      <c r="Q27" s="112"/>
      <c r="R27" s="112"/>
    </row>
    <row r="28" spans="1:29" ht="15" customHeight="1" x14ac:dyDescent="0.2">
      <c r="A28" s="2" t="s">
        <v>130</v>
      </c>
    </row>
    <row r="29" spans="1:29" ht="15" customHeight="1" x14ac:dyDescent="0.2">
      <c r="A29" s="2" t="s">
        <v>131</v>
      </c>
    </row>
    <row r="30" spans="1:29" ht="15" customHeight="1" x14ac:dyDescent="0.2">
      <c r="A30" s="2" t="s">
        <v>132</v>
      </c>
    </row>
    <row r="34" spans="1:27" ht="15" customHeight="1" x14ac:dyDescent="0.25">
      <c r="A34" s="69" t="s">
        <v>133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</row>
    <row r="35" spans="1:27" ht="15" customHeight="1" x14ac:dyDescent="0.2"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</row>
    <row r="36" spans="1:27" ht="15" customHeight="1" x14ac:dyDescent="0.2"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AA36" s="49" t="s">
        <v>4</v>
      </c>
    </row>
    <row r="37" spans="1:27" ht="15" customHeight="1" x14ac:dyDescent="0.2">
      <c r="A37" s="12" t="s">
        <v>83</v>
      </c>
      <c r="B37" s="12"/>
      <c r="C37" s="12"/>
      <c r="D37" s="9"/>
      <c r="E37" s="9" t="s">
        <v>134</v>
      </c>
      <c r="F37" s="10"/>
      <c r="G37" s="10"/>
      <c r="H37" s="10"/>
      <c r="I37" s="10" t="s">
        <v>135</v>
      </c>
      <c r="J37" s="10"/>
      <c r="K37" s="10"/>
      <c r="L37" s="10" t="s">
        <v>109</v>
      </c>
      <c r="M37" s="10"/>
      <c r="N37" s="10"/>
      <c r="O37" s="10" t="s">
        <v>136</v>
      </c>
      <c r="P37" s="10" t="s">
        <v>137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1"/>
    </row>
    <row r="38" spans="1:27" ht="15" customHeight="1" x14ac:dyDescent="0.2">
      <c r="A38" s="20"/>
      <c r="B38" s="20"/>
      <c r="C38" s="20"/>
      <c r="D38" s="17"/>
      <c r="E38" s="17" t="s">
        <v>19</v>
      </c>
      <c r="F38" s="18" t="s">
        <v>138</v>
      </c>
      <c r="G38" s="18" t="s">
        <v>139</v>
      </c>
      <c r="H38" s="18" t="s">
        <v>140</v>
      </c>
      <c r="I38" s="18" t="s">
        <v>19</v>
      </c>
      <c r="J38" s="18" t="s">
        <v>20</v>
      </c>
      <c r="K38" s="18" t="s">
        <v>21</v>
      </c>
      <c r="L38" s="18" t="s">
        <v>19</v>
      </c>
      <c r="M38" s="18" t="s">
        <v>20</v>
      </c>
      <c r="N38" s="18" t="s">
        <v>21</v>
      </c>
      <c r="O38" s="18"/>
      <c r="P38" s="18" t="s">
        <v>141</v>
      </c>
      <c r="Q38" s="18"/>
      <c r="R38" s="18"/>
      <c r="S38" s="18" t="s">
        <v>142</v>
      </c>
      <c r="T38" s="18"/>
      <c r="U38" s="18"/>
      <c r="V38" s="18" t="s">
        <v>92</v>
      </c>
      <c r="W38" s="18"/>
      <c r="X38" s="18"/>
      <c r="Y38" s="18" t="s">
        <v>93</v>
      </c>
      <c r="Z38" s="18"/>
      <c r="AA38" s="19"/>
    </row>
    <row r="39" spans="1:27" ht="15" customHeight="1" x14ac:dyDescent="0.2">
      <c r="A39" s="20"/>
      <c r="B39" s="20"/>
      <c r="C39" s="20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27" t="s">
        <v>19</v>
      </c>
      <c r="Q39" s="27" t="s">
        <v>20</v>
      </c>
      <c r="R39" s="27" t="s">
        <v>21</v>
      </c>
      <c r="S39" s="27" t="s">
        <v>19</v>
      </c>
      <c r="T39" s="27" t="s">
        <v>20</v>
      </c>
      <c r="U39" s="27" t="s">
        <v>21</v>
      </c>
      <c r="V39" s="27" t="s">
        <v>19</v>
      </c>
      <c r="W39" s="27" t="s">
        <v>20</v>
      </c>
      <c r="X39" s="27" t="s">
        <v>21</v>
      </c>
      <c r="Y39" s="27" t="s">
        <v>19</v>
      </c>
      <c r="Z39" s="27" t="s">
        <v>20</v>
      </c>
      <c r="AA39" s="29" t="s">
        <v>21</v>
      </c>
    </row>
    <row r="40" spans="1:27" ht="15" customHeight="1" x14ac:dyDescent="0.2">
      <c r="C40" s="31"/>
      <c r="D40" s="32"/>
      <c r="E40" s="113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</row>
    <row r="41" spans="1:27" ht="15" customHeight="1" x14ac:dyDescent="0.2">
      <c r="B41" s="61" t="s">
        <v>143</v>
      </c>
      <c r="C41" s="2" t="s">
        <v>144</v>
      </c>
      <c r="D41" s="32"/>
      <c r="E41" s="82">
        <f>SUM(F41:H41)</f>
        <v>45</v>
      </c>
      <c r="F41" s="83">
        <v>1</v>
      </c>
      <c r="G41" s="83">
        <v>37</v>
      </c>
      <c r="H41" s="83">
        <v>7</v>
      </c>
      <c r="I41" s="101">
        <f>SUM(J41:K41)</f>
        <v>1258</v>
      </c>
      <c r="J41" s="101">
        <v>719</v>
      </c>
      <c r="K41" s="101">
        <v>539</v>
      </c>
      <c r="L41" s="101">
        <f>SUM(M41:N41)</f>
        <v>180</v>
      </c>
      <c r="M41" s="101">
        <v>87</v>
      </c>
      <c r="N41" s="101">
        <v>93</v>
      </c>
      <c r="O41" s="101">
        <v>665</v>
      </c>
      <c r="P41" s="101">
        <f>SUM(Q41:R41)</f>
        <v>23075</v>
      </c>
      <c r="Q41" s="101">
        <f>T41+W41+Z41</f>
        <v>11669</v>
      </c>
      <c r="R41" s="101">
        <f>U41+X41+AA41</f>
        <v>11406</v>
      </c>
      <c r="S41" s="101">
        <f>SUM(T41:U41)</f>
        <v>7523</v>
      </c>
      <c r="T41" s="101">
        <v>3862</v>
      </c>
      <c r="U41" s="101">
        <v>3661</v>
      </c>
      <c r="V41" s="101">
        <f>SUM(W41:X41)</f>
        <v>7640</v>
      </c>
      <c r="W41" s="101">
        <v>3880</v>
      </c>
      <c r="X41" s="101">
        <v>3760</v>
      </c>
      <c r="Y41" s="101">
        <f>SUM(Z41:AA41)</f>
        <v>7912</v>
      </c>
      <c r="Z41" s="101">
        <v>3927</v>
      </c>
      <c r="AA41" s="101">
        <v>3985</v>
      </c>
    </row>
    <row r="42" spans="1:27" ht="15" customHeight="1" x14ac:dyDescent="0.2">
      <c r="C42" s="2" t="s">
        <v>145</v>
      </c>
      <c r="D42" s="32"/>
      <c r="E42" s="82">
        <f>SUM(F42:H42)</f>
        <v>45</v>
      </c>
      <c r="F42" s="83">
        <v>1</v>
      </c>
      <c r="G42" s="83">
        <v>37</v>
      </c>
      <c r="H42" s="83">
        <v>7</v>
      </c>
      <c r="I42" s="101">
        <f>SUM(J42:K42)</f>
        <v>1233</v>
      </c>
      <c r="J42" s="101">
        <v>717</v>
      </c>
      <c r="K42" s="101">
        <v>516</v>
      </c>
      <c r="L42" s="101">
        <f>SUM(M42:N42)</f>
        <v>180</v>
      </c>
      <c r="M42" s="101">
        <v>87</v>
      </c>
      <c r="N42" s="101">
        <v>93</v>
      </c>
      <c r="O42" s="101">
        <v>652</v>
      </c>
      <c r="P42" s="101">
        <f>SUM(Q42:R42)</f>
        <v>22406</v>
      </c>
      <c r="Q42" s="101">
        <f>T42+W42+Z42</f>
        <v>11433</v>
      </c>
      <c r="R42" s="101">
        <f>U42+X42+AA42</f>
        <v>10973</v>
      </c>
      <c r="S42" s="101">
        <f>SUM(T42:U42)</f>
        <v>7230</v>
      </c>
      <c r="T42" s="101">
        <v>3695</v>
      </c>
      <c r="U42" s="101">
        <v>3535</v>
      </c>
      <c r="V42" s="101">
        <f>SUM(W42:X42)</f>
        <v>7508</v>
      </c>
      <c r="W42" s="101">
        <v>3850</v>
      </c>
      <c r="X42" s="101">
        <v>3658</v>
      </c>
      <c r="Y42" s="101">
        <f>SUM(Z42:AA42)</f>
        <v>7668</v>
      </c>
      <c r="Z42" s="101">
        <v>3888</v>
      </c>
      <c r="AA42" s="101">
        <v>3780</v>
      </c>
    </row>
    <row r="43" spans="1:27" ht="15" customHeight="1" x14ac:dyDescent="0.2">
      <c r="C43" s="2" t="s">
        <v>146</v>
      </c>
      <c r="D43" s="32"/>
      <c r="E43" s="82">
        <v>45</v>
      </c>
      <c r="F43" s="83">
        <v>1</v>
      </c>
      <c r="G43" s="83">
        <v>37</v>
      </c>
      <c r="H43" s="83">
        <v>7</v>
      </c>
      <c r="I43" s="101">
        <v>1209</v>
      </c>
      <c r="J43" s="101">
        <v>700</v>
      </c>
      <c r="K43" s="101">
        <v>509</v>
      </c>
      <c r="L43" s="101">
        <v>173</v>
      </c>
      <c r="M43" s="101">
        <v>81</v>
      </c>
      <c r="N43" s="101">
        <v>92</v>
      </c>
      <c r="O43" s="101">
        <v>632</v>
      </c>
      <c r="P43" s="101">
        <v>21678</v>
      </c>
      <c r="Q43" s="101">
        <v>11127</v>
      </c>
      <c r="R43" s="101">
        <v>10551</v>
      </c>
      <c r="S43" s="101">
        <v>6950</v>
      </c>
      <c r="T43" s="101">
        <v>3570</v>
      </c>
      <c r="U43" s="101">
        <v>3380</v>
      </c>
      <c r="V43" s="101">
        <v>7226</v>
      </c>
      <c r="W43" s="101">
        <v>3701</v>
      </c>
      <c r="X43" s="101">
        <v>3525</v>
      </c>
      <c r="Y43" s="101">
        <v>7502</v>
      </c>
      <c r="Z43" s="101">
        <v>3856</v>
      </c>
      <c r="AA43" s="101">
        <v>3646</v>
      </c>
    </row>
    <row r="44" spans="1:27" ht="15" customHeight="1" x14ac:dyDescent="0.2">
      <c r="A44" s="115"/>
      <c r="B44" s="115"/>
      <c r="C44" s="2" t="s">
        <v>147</v>
      </c>
      <c r="D44" s="116"/>
      <c r="E44" s="82">
        <v>45</v>
      </c>
      <c r="F44" s="83">
        <v>1</v>
      </c>
      <c r="G44" s="83">
        <v>37</v>
      </c>
      <c r="H44" s="83">
        <v>7</v>
      </c>
      <c r="I44" s="101">
        <v>1214</v>
      </c>
      <c r="J44" s="101">
        <v>703</v>
      </c>
      <c r="K44" s="101">
        <v>511</v>
      </c>
      <c r="L44" s="101">
        <v>176</v>
      </c>
      <c r="M44" s="101">
        <v>84</v>
      </c>
      <c r="N44" s="101">
        <v>92</v>
      </c>
      <c r="O44" s="101">
        <v>637</v>
      </c>
      <c r="P44" s="101">
        <v>21357</v>
      </c>
      <c r="Q44" s="101">
        <v>10895</v>
      </c>
      <c r="R44" s="101">
        <v>10462</v>
      </c>
      <c r="S44" s="101">
        <v>7166</v>
      </c>
      <c r="T44" s="101">
        <v>3612</v>
      </c>
      <c r="U44" s="101">
        <v>3554</v>
      </c>
      <c r="V44" s="101">
        <v>6972</v>
      </c>
      <c r="W44" s="101">
        <v>3585</v>
      </c>
      <c r="X44" s="101">
        <v>3387</v>
      </c>
      <c r="Y44" s="101">
        <v>7219</v>
      </c>
      <c r="Z44" s="101">
        <v>3698</v>
      </c>
      <c r="AA44" s="101">
        <v>3521</v>
      </c>
    </row>
    <row r="45" spans="1:27" ht="15" customHeight="1" x14ac:dyDescent="0.2">
      <c r="A45" s="115"/>
      <c r="B45" s="115"/>
      <c r="C45" s="2" t="s">
        <v>148</v>
      </c>
      <c r="D45" s="116"/>
      <c r="E45" s="82">
        <v>45</v>
      </c>
      <c r="F45" s="83">
        <v>1</v>
      </c>
      <c r="G45" s="83">
        <v>37</v>
      </c>
      <c r="H45" s="83">
        <v>7</v>
      </c>
      <c r="I45" s="101">
        <v>1229</v>
      </c>
      <c r="J45" s="101">
        <v>706</v>
      </c>
      <c r="K45" s="101">
        <v>523</v>
      </c>
      <c r="L45" s="101">
        <v>172</v>
      </c>
      <c r="M45" s="101">
        <v>79</v>
      </c>
      <c r="N45" s="101">
        <v>93</v>
      </c>
      <c r="O45" s="101">
        <v>638</v>
      </c>
      <c r="P45" s="101">
        <v>21188</v>
      </c>
      <c r="Q45" s="101">
        <v>10810</v>
      </c>
      <c r="R45" s="101">
        <v>10378</v>
      </c>
      <c r="S45" s="101">
        <v>7055</v>
      </c>
      <c r="T45" s="101">
        <v>3610</v>
      </c>
      <c r="U45" s="101">
        <v>3445</v>
      </c>
      <c r="V45" s="101">
        <v>7175</v>
      </c>
      <c r="W45" s="101">
        <v>3623</v>
      </c>
      <c r="X45" s="101">
        <v>3552</v>
      </c>
      <c r="Y45" s="101">
        <v>6958</v>
      </c>
      <c r="Z45" s="101">
        <v>3577</v>
      </c>
      <c r="AA45" s="101">
        <v>3381</v>
      </c>
    </row>
    <row r="46" spans="1:27" ht="15" customHeight="1" x14ac:dyDescent="0.2">
      <c r="C46" s="31"/>
      <c r="D46" s="32"/>
      <c r="E46" s="82"/>
      <c r="F46" s="83"/>
      <c r="G46" s="83"/>
      <c r="H46" s="83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 ht="15" customHeight="1" x14ac:dyDescent="0.2">
      <c r="B47" s="47" t="s">
        <v>149</v>
      </c>
      <c r="C47" s="47"/>
      <c r="D47" s="32"/>
      <c r="E47" s="82">
        <v>1</v>
      </c>
      <c r="F47" s="83">
        <v>1</v>
      </c>
      <c r="G47" s="83" t="s">
        <v>150</v>
      </c>
      <c r="H47" s="83" t="s">
        <v>150</v>
      </c>
      <c r="I47" s="101">
        <v>21</v>
      </c>
      <c r="J47" s="101">
        <v>15</v>
      </c>
      <c r="K47" s="101">
        <v>6</v>
      </c>
      <c r="L47" s="83" t="s">
        <v>150</v>
      </c>
      <c r="M47" s="83" t="s">
        <v>150</v>
      </c>
      <c r="N47" s="83" t="s">
        <v>150</v>
      </c>
      <c r="O47" s="101">
        <v>12</v>
      </c>
      <c r="P47" s="101">
        <v>474</v>
      </c>
      <c r="Q47" s="101">
        <v>240</v>
      </c>
      <c r="R47" s="101">
        <v>234</v>
      </c>
      <c r="S47" s="101">
        <v>160</v>
      </c>
      <c r="T47" s="101">
        <v>80</v>
      </c>
      <c r="U47" s="101">
        <v>80</v>
      </c>
      <c r="V47" s="101">
        <v>154</v>
      </c>
      <c r="W47" s="101">
        <v>77</v>
      </c>
      <c r="X47" s="101">
        <v>77</v>
      </c>
      <c r="Y47" s="101">
        <v>160</v>
      </c>
      <c r="Z47" s="101">
        <v>83</v>
      </c>
      <c r="AA47" s="101">
        <v>77</v>
      </c>
    </row>
    <row r="48" spans="1:27" ht="15" customHeight="1" x14ac:dyDescent="0.2">
      <c r="B48" s="47" t="s">
        <v>126</v>
      </c>
      <c r="C48" s="47"/>
      <c r="D48" s="32"/>
      <c r="E48" s="82">
        <v>37</v>
      </c>
      <c r="F48" s="83" t="s">
        <v>150</v>
      </c>
      <c r="G48" s="83">
        <v>37</v>
      </c>
      <c r="H48" s="83" t="s">
        <v>150</v>
      </c>
      <c r="I48" s="101">
        <v>1130</v>
      </c>
      <c r="J48" s="101">
        <v>646</v>
      </c>
      <c r="K48" s="101">
        <v>484</v>
      </c>
      <c r="L48" s="101">
        <v>149</v>
      </c>
      <c r="M48" s="101">
        <v>68</v>
      </c>
      <c r="N48" s="101">
        <v>81</v>
      </c>
      <c r="O48" s="101">
        <v>586</v>
      </c>
      <c r="P48" s="101">
        <v>19502</v>
      </c>
      <c r="Q48" s="101">
        <v>10033</v>
      </c>
      <c r="R48" s="101">
        <v>9469</v>
      </c>
      <c r="S48" s="101">
        <v>6483</v>
      </c>
      <c r="T48" s="101">
        <v>3343</v>
      </c>
      <c r="U48" s="101">
        <v>3140</v>
      </c>
      <c r="V48" s="101">
        <v>6616</v>
      </c>
      <c r="W48" s="101">
        <v>3375</v>
      </c>
      <c r="X48" s="101">
        <v>3241</v>
      </c>
      <c r="Y48" s="101">
        <v>6403</v>
      </c>
      <c r="Z48" s="101">
        <v>3315</v>
      </c>
      <c r="AA48" s="101">
        <v>3088</v>
      </c>
    </row>
    <row r="49" spans="1:34" ht="15" customHeight="1" x14ac:dyDescent="0.2">
      <c r="B49" s="47" t="s">
        <v>127</v>
      </c>
      <c r="C49" s="47"/>
      <c r="D49" s="32"/>
      <c r="E49" s="82">
        <v>7</v>
      </c>
      <c r="F49" s="83" t="s">
        <v>150</v>
      </c>
      <c r="G49" s="83" t="s">
        <v>150</v>
      </c>
      <c r="H49" s="83">
        <v>7</v>
      </c>
      <c r="I49" s="101">
        <v>78</v>
      </c>
      <c r="J49" s="101">
        <v>45</v>
      </c>
      <c r="K49" s="101">
        <v>33</v>
      </c>
      <c r="L49" s="101">
        <v>23</v>
      </c>
      <c r="M49" s="101">
        <v>11</v>
      </c>
      <c r="N49" s="101">
        <v>12</v>
      </c>
      <c r="O49" s="101">
        <v>40</v>
      </c>
      <c r="P49" s="101">
        <v>1212</v>
      </c>
      <c r="Q49" s="101">
        <v>537</v>
      </c>
      <c r="R49" s="101">
        <v>675</v>
      </c>
      <c r="S49" s="101">
        <v>412</v>
      </c>
      <c r="T49" s="101">
        <v>187</v>
      </c>
      <c r="U49" s="101">
        <v>225</v>
      </c>
      <c r="V49" s="101">
        <v>405</v>
      </c>
      <c r="W49" s="101">
        <v>171</v>
      </c>
      <c r="X49" s="101">
        <v>234</v>
      </c>
      <c r="Y49" s="101">
        <v>395</v>
      </c>
      <c r="Z49" s="101">
        <v>179</v>
      </c>
      <c r="AA49" s="101">
        <v>216</v>
      </c>
    </row>
    <row r="50" spans="1:34" ht="15" customHeight="1" x14ac:dyDescent="0.2">
      <c r="A50" s="93"/>
      <c r="B50" s="93"/>
      <c r="C50" s="107"/>
      <c r="D50" s="108"/>
      <c r="E50" s="95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</row>
    <row r="51" spans="1:34" ht="15" customHeight="1" x14ac:dyDescent="0.2">
      <c r="A51" s="2" t="s">
        <v>132</v>
      </c>
      <c r="C51" s="58"/>
      <c r="D51" s="58"/>
      <c r="E51" s="112"/>
      <c r="F51" s="112"/>
      <c r="G51" s="58"/>
      <c r="H51" s="112"/>
      <c r="I51" s="112"/>
      <c r="J51" s="112"/>
      <c r="K51" s="112"/>
      <c r="L51" s="112"/>
      <c r="M51" s="112"/>
      <c r="N51" s="112"/>
      <c r="O51" s="112"/>
    </row>
    <row r="52" spans="1:34" ht="15" customHeight="1" x14ac:dyDescent="0.2">
      <c r="B52" s="58"/>
      <c r="C52" s="58"/>
      <c r="D52" s="112"/>
      <c r="E52" s="112"/>
    </row>
    <row r="53" spans="1:34" ht="15" customHeight="1" x14ac:dyDescent="0.2">
      <c r="B53" s="58"/>
      <c r="C53" s="58"/>
      <c r="D53" s="112"/>
      <c r="E53" s="112"/>
    </row>
    <row r="54" spans="1:34" ht="15" customHeight="1" x14ac:dyDescent="0.2">
      <c r="B54" s="58"/>
      <c r="C54" s="58"/>
      <c r="D54" s="112"/>
      <c r="E54" s="112"/>
    </row>
    <row r="55" spans="1:34" ht="15" customHeight="1" x14ac:dyDescent="0.25">
      <c r="A55" s="69" t="s">
        <v>151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</row>
    <row r="56" spans="1:34" ht="15" customHeight="1" x14ac:dyDescent="0.2"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</row>
    <row r="57" spans="1:34" ht="15" customHeight="1" x14ac:dyDescent="0.2">
      <c r="C57" s="58"/>
      <c r="D57" s="58"/>
      <c r="E57" s="58"/>
      <c r="L57" s="58"/>
      <c r="M57" s="58"/>
      <c r="N57" s="58"/>
      <c r="AH57" s="49" t="s">
        <v>152</v>
      </c>
    </row>
    <row r="58" spans="1:34" ht="15" customHeight="1" x14ac:dyDescent="0.2">
      <c r="A58" s="12" t="s">
        <v>106</v>
      </c>
      <c r="B58" s="12"/>
      <c r="C58" s="12"/>
      <c r="D58" s="9"/>
      <c r="E58" s="117" t="s">
        <v>107</v>
      </c>
      <c r="F58" s="118"/>
      <c r="G58" s="118" t="s">
        <v>135</v>
      </c>
      <c r="H58" s="118"/>
      <c r="I58" s="118"/>
      <c r="J58" s="118" t="s">
        <v>109</v>
      </c>
      <c r="K58" s="118"/>
      <c r="L58" s="11" t="s">
        <v>136</v>
      </c>
      <c r="M58" s="11" t="s">
        <v>153</v>
      </c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</row>
    <row r="59" spans="1:34" ht="15" customHeight="1" x14ac:dyDescent="0.2">
      <c r="A59" s="20"/>
      <c r="B59" s="20"/>
      <c r="C59" s="20"/>
      <c r="D59" s="17"/>
      <c r="E59" s="119"/>
      <c r="F59" s="18" t="s">
        <v>19</v>
      </c>
      <c r="G59" s="18" t="s">
        <v>20</v>
      </c>
      <c r="H59" s="18" t="s">
        <v>21</v>
      </c>
      <c r="I59" s="18" t="s">
        <v>19</v>
      </c>
      <c r="J59" s="18" t="s">
        <v>20</v>
      </c>
      <c r="K59" s="18" t="s">
        <v>21</v>
      </c>
      <c r="L59" s="19"/>
      <c r="M59" s="18" t="s">
        <v>11</v>
      </c>
      <c r="N59" s="18"/>
      <c r="O59" s="18"/>
      <c r="P59" s="18" t="s">
        <v>111</v>
      </c>
      <c r="Q59" s="18"/>
      <c r="R59" s="18"/>
      <c r="S59" s="18" t="s">
        <v>112</v>
      </c>
      <c r="T59" s="18"/>
      <c r="U59" s="18"/>
      <c r="V59" s="18" t="s">
        <v>113</v>
      </c>
      <c r="W59" s="18"/>
      <c r="X59" s="18"/>
      <c r="Y59" s="18" t="s">
        <v>114</v>
      </c>
      <c r="Z59" s="18"/>
      <c r="AA59" s="18"/>
      <c r="AB59" s="18" t="s">
        <v>154</v>
      </c>
      <c r="AC59" s="18"/>
      <c r="AD59" s="18"/>
      <c r="AE59" s="18" t="s">
        <v>155</v>
      </c>
      <c r="AF59" s="18"/>
      <c r="AG59" s="18"/>
      <c r="AH59" s="120" t="s">
        <v>156</v>
      </c>
    </row>
    <row r="60" spans="1:34" ht="15" customHeight="1" x14ac:dyDescent="0.2">
      <c r="A60" s="20"/>
      <c r="B60" s="20"/>
      <c r="C60" s="20"/>
      <c r="D60" s="17"/>
      <c r="E60" s="119"/>
      <c r="F60" s="18"/>
      <c r="G60" s="18"/>
      <c r="H60" s="18"/>
      <c r="I60" s="18"/>
      <c r="J60" s="18"/>
      <c r="K60" s="18"/>
      <c r="L60" s="19"/>
      <c r="M60" s="18" t="s">
        <v>19</v>
      </c>
      <c r="N60" s="18" t="s">
        <v>20</v>
      </c>
      <c r="O60" s="18" t="s">
        <v>21</v>
      </c>
      <c r="P60" s="18" t="s">
        <v>19</v>
      </c>
      <c r="Q60" s="18" t="s">
        <v>20</v>
      </c>
      <c r="R60" s="18" t="s">
        <v>21</v>
      </c>
      <c r="S60" s="18" t="s">
        <v>19</v>
      </c>
      <c r="T60" s="18" t="s">
        <v>20</v>
      </c>
      <c r="U60" s="18" t="s">
        <v>21</v>
      </c>
      <c r="V60" s="18" t="s">
        <v>19</v>
      </c>
      <c r="W60" s="18" t="s">
        <v>20</v>
      </c>
      <c r="X60" s="18" t="s">
        <v>21</v>
      </c>
      <c r="Y60" s="18" t="s">
        <v>19</v>
      </c>
      <c r="Z60" s="18" t="s">
        <v>20</v>
      </c>
      <c r="AA60" s="18" t="s">
        <v>21</v>
      </c>
      <c r="AB60" s="18" t="s">
        <v>19</v>
      </c>
      <c r="AC60" s="18" t="s">
        <v>20</v>
      </c>
      <c r="AD60" s="18" t="s">
        <v>21</v>
      </c>
      <c r="AE60" s="18" t="s">
        <v>19</v>
      </c>
      <c r="AF60" s="18" t="s">
        <v>20</v>
      </c>
      <c r="AG60" s="18" t="s">
        <v>21</v>
      </c>
      <c r="AH60" s="120" t="s">
        <v>157</v>
      </c>
    </row>
    <row r="61" spans="1:34" ht="15" customHeight="1" x14ac:dyDescent="0.2">
      <c r="A61" s="20"/>
      <c r="B61" s="20"/>
      <c r="C61" s="20"/>
      <c r="D61" s="17"/>
      <c r="E61" s="119"/>
      <c r="F61" s="18"/>
      <c r="G61" s="18"/>
      <c r="H61" s="18"/>
      <c r="I61" s="18"/>
      <c r="J61" s="18"/>
      <c r="K61" s="18"/>
      <c r="L61" s="19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21" t="s">
        <v>158</v>
      </c>
    </row>
    <row r="62" spans="1:34" ht="15" customHeight="1" x14ac:dyDescent="0.2">
      <c r="C62" s="58"/>
      <c r="D62" s="97"/>
      <c r="E62" s="112"/>
      <c r="L62" s="112"/>
      <c r="M62" s="112"/>
      <c r="N62" s="112"/>
      <c r="O62" s="112"/>
    </row>
    <row r="63" spans="1:34" ht="15" customHeight="1" x14ac:dyDescent="0.2">
      <c r="B63" s="61" t="s">
        <v>143</v>
      </c>
      <c r="C63" s="2" t="s">
        <v>116</v>
      </c>
      <c r="D63" s="32"/>
      <c r="E63" s="82">
        <v>82</v>
      </c>
      <c r="F63" s="101">
        <f>SUM(G63:H63)</f>
        <v>1842</v>
      </c>
      <c r="G63" s="101">
        <v>726</v>
      </c>
      <c r="H63" s="101">
        <v>1116</v>
      </c>
      <c r="I63" s="101">
        <f>SUM(J63:K63)</f>
        <v>574</v>
      </c>
      <c r="J63" s="101">
        <v>129</v>
      </c>
      <c r="K63" s="101">
        <v>445</v>
      </c>
      <c r="L63" s="101">
        <v>1341</v>
      </c>
      <c r="M63" s="101">
        <f>SUM(N63:O63)</f>
        <v>41429</v>
      </c>
      <c r="N63" s="101">
        <f t="shared" ref="N63:O65" si="0">Q63+T63+W63+Z63+AC63+AF63</f>
        <v>21260</v>
      </c>
      <c r="O63" s="101">
        <f t="shared" si="0"/>
        <v>20169</v>
      </c>
      <c r="P63" s="101">
        <f>SUM(Q63:R63)</f>
        <v>6955</v>
      </c>
      <c r="Q63" s="101">
        <v>3547</v>
      </c>
      <c r="R63" s="101">
        <v>3408</v>
      </c>
      <c r="S63" s="101">
        <f>SUM(T63:U63)</f>
        <v>6730</v>
      </c>
      <c r="T63" s="101">
        <v>3426</v>
      </c>
      <c r="U63" s="101">
        <v>3304</v>
      </c>
      <c r="V63" s="101">
        <f>SUM(W63:X63)</f>
        <v>6832</v>
      </c>
      <c r="W63" s="101">
        <v>3527</v>
      </c>
      <c r="X63" s="101">
        <v>3305</v>
      </c>
      <c r="Y63" s="101">
        <f>SUM(Z63:AA63)</f>
        <v>7069</v>
      </c>
      <c r="Z63" s="101">
        <v>3613</v>
      </c>
      <c r="AA63" s="101">
        <v>3456</v>
      </c>
      <c r="AB63" s="101">
        <f>SUM(AC63:AD63)</f>
        <v>6770</v>
      </c>
      <c r="AC63" s="101">
        <v>3494</v>
      </c>
      <c r="AD63" s="101">
        <v>3276</v>
      </c>
      <c r="AE63" s="101">
        <f>SUM(AF63:AG63)</f>
        <v>7073</v>
      </c>
      <c r="AF63" s="101">
        <v>3653</v>
      </c>
      <c r="AG63" s="101">
        <v>3420</v>
      </c>
      <c r="AH63" s="101">
        <v>229</v>
      </c>
    </row>
    <row r="64" spans="1:34" ht="15" customHeight="1" x14ac:dyDescent="0.2">
      <c r="C64" s="2" t="s">
        <v>118</v>
      </c>
      <c r="D64" s="32"/>
      <c r="E64" s="82">
        <v>82</v>
      </c>
      <c r="F64" s="101">
        <f>SUM(G64:H64)</f>
        <v>1875</v>
      </c>
      <c r="G64" s="101">
        <v>725</v>
      </c>
      <c r="H64" s="101">
        <v>1150</v>
      </c>
      <c r="I64" s="101">
        <f>SUM(J64:K64)</f>
        <v>562</v>
      </c>
      <c r="J64" s="101">
        <v>129</v>
      </c>
      <c r="K64" s="101">
        <v>433</v>
      </c>
      <c r="L64" s="101">
        <v>1348</v>
      </c>
      <c r="M64" s="101">
        <f>SUM(N64:O64)</f>
        <v>41157</v>
      </c>
      <c r="N64" s="101">
        <f t="shared" si="0"/>
        <v>21091</v>
      </c>
      <c r="O64" s="101">
        <f t="shared" si="0"/>
        <v>20066</v>
      </c>
      <c r="P64" s="101">
        <f>SUM(Q64:R64)</f>
        <v>6711</v>
      </c>
      <c r="Q64" s="101">
        <v>3442</v>
      </c>
      <c r="R64" s="101">
        <v>3269</v>
      </c>
      <c r="S64" s="101">
        <f>SUM(T64:U64)</f>
        <v>6976</v>
      </c>
      <c r="T64" s="101">
        <v>3559</v>
      </c>
      <c r="U64" s="101">
        <v>3417</v>
      </c>
      <c r="V64" s="101">
        <f>SUM(W64:X64)</f>
        <v>6760</v>
      </c>
      <c r="W64" s="101">
        <v>3438</v>
      </c>
      <c r="X64" s="101">
        <v>3322</v>
      </c>
      <c r="Y64" s="101">
        <f>SUM(Z64:AA64)</f>
        <v>6855</v>
      </c>
      <c r="Z64" s="101">
        <v>3542</v>
      </c>
      <c r="AA64" s="101">
        <v>3313</v>
      </c>
      <c r="AB64" s="101">
        <f>SUM(AC64:AD64)</f>
        <v>7091</v>
      </c>
      <c r="AC64" s="101">
        <v>3622</v>
      </c>
      <c r="AD64" s="101">
        <v>3469</v>
      </c>
      <c r="AE64" s="101">
        <f>SUM(AF64:AG64)</f>
        <v>6764</v>
      </c>
      <c r="AF64" s="101">
        <v>3488</v>
      </c>
      <c r="AG64" s="101">
        <v>3276</v>
      </c>
      <c r="AH64" s="101">
        <v>235</v>
      </c>
    </row>
    <row r="65" spans="1:34" ht="15" customHeight="1" x14ac:dyDescent="0.2">
      <c r="C65" s="2" t="s">
        <v>119</v>
      </c>
      <c r="D65" s="32"/>
      <c r="E65" s="82">
        <v>82</v>
      </c>
      <c r="F65" s="101">
        <f>SUM(G65:H65)</f>
        <v>1927</v>
      </c>
      <c r="G65" s="101">
        <v>753</v>
      </c>
      <c r="H65" s="101">
        <v>1174</v>
      </c>
      <c r="I65" s="101">
        <f>SUM(J65:K65)</f>
        <v>557</v>
      </c>
      <c r="J65" s="101">
        <v>124</v>
      </c>
      <c r="K65" s="101">
        <v>433</v>
      </c>
      <c r="L65" s="101">
        <v>1381</v>
      </c>
      <c r="M65" s="101">
        <f>SUM(N65:O65)</f>
        <v>41051</v>
      </c>
      <c r="N65" s="101">
        <f t="shared" si="0"/>
        <v>20948</v>
      </c>
      <c r="O65" s="101">
        <f t="shared" si="0"/>
        <v>20103</v>
      </c>
      <c r="P65" s="101">
        <f>SUM(Q65:R65)</f>
        <v>6659</v>
      </c>
      <c r="Q65" s="101">
        <v>3374</v>
      </c>
      <c r="R65" s="101">
        <v>3285</v>
      </c>
      <c r="S65" s="101">
        <f>SUM(T65:U65)</f>
        <v>6717</v>
      </c>
      <c r="T65" s="101">
        <v>3451</v>
      </c>
      <c r="U65" s="101">
        <v>3266</v>
      </c>
      <c r="V65" s="101">
        <f>SUM(W65:X65)</f>
        <v>6961</v>
      </c>
      <c r="W65" s="101">
        <v>3526</v>
      </c>
      <c r="X65" s="101">
        <v>3435</v>
      </c>
      <c r="Y65" s="101">
        <f>SUM(Z65:AA65)</f>
        <v>6759</v>
      </c>
      <c r="Z65" s="101">
        <v>3437</v>
      </c>
      <c r="AA65" s="101">
        <v>3322</v>
      </c>
      <c r="AB65" s="101">
        <f>SUM(AC65:AD65)</f>
        <v>6877</v>
      </c>
      <c r="AC65" s="101">
        <v>3553</v>
      </c>
      <c r="AD65" s="101">
        <v>3324</v>
      </c>
      <c r="AE65" s="101">
        <f>SUM(AF65:AG65)</f>
        <v>7078</v>
      </c>
      <c r="AF65" s="101">
        <v>3607</v>
      </c>
      <c r="AG65" s="101">
        <v>3471</v>
      </c>
      <c r="AH65" s="101">
        <v>261</v>
      </c>
    </row>
    <row r="66" spans="1:34" ht="15" customHeight="1" x14ac:dyDescent="0.2">
      <c r="C66" s="2" t="s">
        <v>159</v>
      </c>
      <c r="D66" s="32"/>
      <c r="E66" s="82">
        <v>82</v>
      </c>
      <c r="F66" s="101">
        <v>1962</v>
      </c>
      <c r="G66" s="101">
        <v>758</v>
      </c>
      <c r="H66" s="101">
        <v>1204</v>
      </c>
      <c r="I66" s="101">
        <v>557</v>
      </c>
      <c r="J66" s="101">
        <v>124</v>
      </c>
      <c r="K66" s="101">
        <v>433</v>
      </c>
      <c r="L66" s="101">
        <v>1405</v>
      </c>
      <c r="M66" s="101">
        <v>40597</v>
      </c>
      <c r="N66" s="101">
        <v>20703</v>
      </c>
      <c r="O66" s="101">
        <v>19894</v>
      </c>
      <c r="P66" s="101">
        <v>6629</v>
      </c>
      <c r="Q66" s="101">
        <v>3408</v>
      </c>
      <c r="R66" s="101">
        <v>3221</v>
      </c>
      <c r="S66" s="101">
        <v>6667</v>
      </c>
      <c r="T66" s="101">
        <v>3365</v>
      </c>
      <c r="U66" s="101">
        <v>3302</v>
      </c>
      <c r="V66" s="101">
        <v>6682</v>
      </c>
      <c r="W66" s="101">
        <v>3430</v>
      </c>
      <c r="X66" s="101">
        <v>3252</v>
      </c>
      <c r="Y66" s="101">
        <v>6976</v>
      </c>
      <c r="Z66" s="101">
        <v>3511</v>
      </c>
      <c r="AA66" s="101">
        <v>3465</v>
      </c>
      <c r="AB66" s="101">
        <v>6762</v>
      </c>
      <c r="AC66" s="101">
        <v>3443</v>
      </c>
      <c r="AD66" s="101">
        <v>3319</v>
      </c>
      <c r="AE66" s="101">
        <v>6881</v>
      </c>
      <c r="AF66" s="101">
        <v>3546</v>
      </c>
      <c r="AG66" s="101">
        <v>3335</v>
      </c>
      <c r="AH66" s="101">
        <v>279</v>
      </c>
    </row>
    <row r="67" spans="1:34" ht="15" customHeight="1" x14ac:dyDescent="0.2">
      <c r="A67" s="44"/>
      <c r="B67" s="44"/>
      <c r="C67" s="115" t="s">
        <v>160</v>
      </c>
      <c r="D67" s="122"/>
      <c r="E67" s="88">
        <v>82</v>
      </c>
      <c r="F67" s="123">
        <v>1996</v>
      </c>
      <c r="G67" s="123">
        <v>759</v>
      </c>
      <c r="H67" s="123">
        <v>1237</v>
      </c>
      <c r="I67" s="123">
        <v>538</v>
      </c>
      <c r="J67" s="123">
        <v>122</v>
      </c>
      <c r="K67" s="123">
        <v>416</v>
      </c>
      <c r="L67" s="123">
        <v>1424</v>
      </c>
      <c r="M67" s="123">
        <v>40551</v>
      </c>
      <c r="N67" s="123">
        <v>20717</v>
      </c>
      <c r="O67" s="123">
        <v>19834</v>
      </c>
      <c r="P67" s="123">
        <v>6761</v>
      </c>
      <c r="Q67" s="123">
        <v>3481</v>
      </c>
      <c r="R67" s="123">
        <v>3280</v>
      </c>
      <c r="S67" s="123">
        <v>6641</v>
      </c>
      <c r="T67" s="123">
        <v>3421</v>
      </c>
      <c r="U67" s="123">
        <v>3220</v>
      </c>
      <c r="V67" s="123">
        <v>6680</v>
      </c>
      <c r="W67" s="123">
        <v>3382</v>
      </c>
      <c r="X67" s="123">
        <v>3298</v>
      </c>
      <c r="Y67" s="123">
        <v>6694</v>
      </c>
      <c r="Z67" s="123">
        <v>3449</v>
      </c>
      <c r="AA67" s="123">
        <v>3245</v>
      </c>
      <c r="AB67" s="123">
        <v>6982</v>
      </c>
      <c r="AC67" s="123">
        <v>3526</v>
      </c>
      <c r="AD67" s="123">
        <v>3456</v>
      </c>
      <c r="AE67" s="123">
        <v>6793</v>
      </c>
      <c r="AF67" s="123">
        <v>3458</v>
      </c>
      <c r="AG67" s="123">
        <v>3335</v>
      </c>
      <c r="AH67" s="123">
        <v>316</v>
      </c>
    </row>
    <row r="68" spans="1:34" ht="15" customHeight="1" x14ac:dyDescent="0.2">
      <c r="C68" s="31"/>
      <c r="D68" s="32"/>
      <c r="E68" s="82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</row>
    <row r="69" spans="1:34" ht="15" customHeight="1" x14ac:dyDescent="0.2">
      <c r="B69" s="47" t="s">
        <v>149</v>
      </c>
      <c r="C69" s="48"/>
      <c r="D69" s="32"/>
      <c r="E69" s="82">
        <v>1</v>
      </c>
      <c r="F69" s="101">
        <v>23</v>
      </c>
      <c r="G69" s="101">
        <v>17</v>
      </c>
      <c r="H69" s="101">
        <v>6</v>
      </c>
      <c r="I69" s="101" t="s">
        <v>161</v>
      </c>
      <c r="J69" s="101" t="s">
        <v>161</v>
      </c>
      <c r="K69" s="101" t="s">
        <v>161</v>
      </c>
      <c r="L69" s="101">
        <v>18</v>
      </c>
      <c r="M69" s="101">
        <v>718</v>
      </c>
      <c r="N69" s="101">
        <v>360</v>
      </c>
      <c r="O69" s="101">
        <v>358</v>
      </c>
      <c r="P69" s="101">
        <v>120</v>
      </c>
      <c r="Q69" s="101">
        <v>60</v>
      </c>
      <c r="R69" s="101">
        <v>60</v>
      </c>
      <c r="S69" s="101">
        <v>120</v>
      </c>
      <c r="T69" s="101">
        <v>60</v>
      </c>
      <c r="U69" s="101">
        <v>60</v>
      </c>
      <c r="V69" s="101">
        <v>120</v>
      </c>
      <c r="W69" s="101">
        <v>60</v>
      </c>
      <c r="X69" s="101">
        <v>60</v>
      </c>
      <c r="Y69" s="101">
        <v>118</v>
      </c>
      <c r="Z69" s="101">
        <v>60</v>
      </c>
      <c r="AA69" s="101">
        <v>58</v>
      </c>
      <c r="AB69" s="101">
        <v>120</v>
      </c>
      <c r="AC69" s="101">
        <v>60</v>
      </c>
      <c r="AD69" s="101">
        <v>60</v>
      </c>
      <c r="AE69" s="101">
        <v>120</v>
      </c>
      <c r="AF69" s="101">
        <v>60</v>
      </c>
      <c r="AG69" s="101">
        <v>60</v>
      </c>
      <c r="AH69" s="101" t="s">
        <v>161</v>
      </c>
    </row>
    <row r="70" spans="1:34" ht="15" customHeight="1" x14ac:dyDescent="0.2">
      <c r="B70" s="47" t="s">
        <v>126</v>
      </c>
      <c r="C70" s="48"/>
      <c r="D70" s="32"/>
      <c r="E70" s="82">
        <v>81</v>
      </c>
      <c r="F70" s="101">
        <v>1973</v>
      </c>
      <c r="G70" s="101">
        <v>742</v>
      </c>
      <c r="H70" s="101">
        <v>1231</v>
      </c>
      <c r="I70" s="101">
        <v>538</v>
      </c>
      <c r="J70" s="101">
        <v>122</v>
      </c>
      <c r="K70" s="101">
        <v>416</v>
      </c>
      <c r="L70" s="101">
        <v>1406</v>
      </c>
      <c r="M70" s="101">
        <v>39833</v>
      </c>
      <c r="N70" s="101">
        <v>20357</v>
      </c>
      <c r="O70" s="101">
        <v>19476</v>
      </c>
      <c r="P70" s="101">
        <v>6641</v>
      </c>
      <c r="Q70" s="101">
        <v>3421</v>
      </c>
      <c r="R70" s="101">
        <v>3220</v>
      </c>
      <c r="S70" s="101">
        <v>6521</v>
      </c>
      <c r="T70" s="101">
        <v>3361</v>
      </c>
      <c r="U70" s="101">
        <v>3160</v>
      </c>
      <c r="V70" s="101">
        <v>6560</v>
      </c>
      <c r="W70" s="101">
        <v>3322</v>
      </c>
      <c r="X70" s="101">
        <v>3238</v>
      </c>
      <c r="Y70" s="101">
        <v>6576</v>
      </c>
      <c r="Z70" s="101">
        <v>3389</v>
      </c>
      <c r="AA70" s="101">
        <v>3187</v>
      </c>
      <c r="AB70" s="101">
        <v>6862</v>
      </c>
      <c r="AC70" s="101">
        <v>3466</v>
      </c>
      <c r="AD70" s="101">
        <v>3396</v>
      </c>
      <c r="AE70" s="101">
        <v>6673</v>
      </c>
      <c r="AF70" s="101">
        <v>3398</v>
      </c>
      <c r="AG70" s="101">
        <v>3275</v>
      </c>
      <c r="AH70" s="101">
        <v>316</v>
      </c>
    </row>
    <row r="71" spans="1:34" ht="15" customHeight="1" x14ac:dyDescent="0.2">
      <c r="A71" s="93"/>
      <c r="B71" s="93"/>
      <c r="C71" s="107"/>
      <c r="D71" s="108"/>
      <c r="E71" s="124"/>
      <c r="F71" s="125"/>
      <c r="G71" s="107"/>
      <c r="H71" s="125"/>
      <c r="I71" s="125"/>
      <c r="J71" s="125"/>
      <c r="K71" s="125"/>
      <c r="L71" s="125"/>
      <c r="M71" s="125"/>
      <c r="N71" s="125"/>
      <c r="O71" s="125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</row>
    <row r="72" spans="1:34" ht="15" customHeight="1" x14ac:dyDescent="0.2">
      <c r="B72" s="2" t="s">
        <v>132</v>
      </c>
      <c r="C72" s="58"/>
      <c r="D72" s="58"/>
      <c r="E72" s="112"/>
      <c r="F72" s="112"/>
      <c r="G72" s="58"/>
      <c r="H72" s="112"/>
      <c r="I72" s="112"/>
      <c r="J72" s="112"/>
      <c r="K72" s="112"/>
      <c r="L72" s="112"/>
      <c r="M72" s="112"/>
      <c r="N72" s="112"/>
      <c r="O72" s="112"/>
    </row>
  </sheetData>
  <mergeCells count="93">
    <mergeCell ref="B69:C69"/>
    <mergeCell ref="B70:C70"/>
    <mergeCell ref="AB60:AB61"/>
    <mergeCell ref="AC60:AC61"/>
    <mergeCell ref="AD60:AD61"/>
    <mergeCell ref="AE60:AE61"/>
    <mergeCell ref="AF60:AF61"/>
    <mergeCell ref="AG60:AG61"/>
    <mergeCell ref="V60:V61"/>
    <mergeCell ref="W60:W61"/>
    <mergeCell ref="X60:X61"/>
    <mergeCell ref="Y60:Y61"/>
    <mergeCell ref="Z60:Z61"/>
    <mergeCell ref="AA60:AA61"/>
    <mergeCell ref="V59:X59"/>
    <mergeCell ref="Y59:AA59"/>
    <mergeCell ref="AB59:AD59"/>
    <mergeCell ref="AE59:AG59"/>
    <mergeCell ref="M60:M61"/>
    <mergeCell ref="N60:N61"/>
    <mergeCell ref="O60:O61"/>
    <mergeCell ref="P60:P61"/>
    <mergeCell ref="Q60:Q61"/>
    <mergeCell ref="R60:R61"/>
    <mergeCell ref="I59:I61"/>
    <mergeCell ref="J59:J61"/>
    <mergeCell ref="K59:K61"/>
    <mergeCell ref="M59:O59"/>
    <mergeCell ref="P59:R59"/>
    <mergeCell ref="S59:U59"/>
    <mergeCell ref="S60:S61"/>
    <mergeCell ref="T60:T61"/>
    <mergeCell ref="U60:U61"/>
    <mergeCell ref="B48:C48"/>
    <mergeCell ref="B49:C49"/>
    <mergeCell ref="A55:AH55"/>
    <mergeCell ref="A58:D61"/>
    <mergeCell ref="E58:E61"/>
    <mergeCell ref="L58:L61"/>
    <mergeCell ref="M58:AH58"/>
    <mergeCell ref="F59:F61"/>
    <mergeCell ref="G59:G61"/>
    <mergeCell ref="H59:H61"/>
    <mergeCell ref="N38:N39"/>
    <mergeCell ref="P38:R38"/>
    <mergeCell ref="S38:U38"/>
    <mergeCell ref="V38:X38"/>
    <mergeCell ref="Y38:AA38"/>
    <mergeCell ref="B47:C47"/>
    <mergeCell ref="H38:H39"/>
    <mergeCell ref="I38:I39"/>
    <mergeCell ref="J38:J39"/>
    <mergeCell ref="K38:K39"/>
    <mergeCell ref="L38:L39"/>
    <mergeCell ref="M38:M39"/>
    <mergeCell ref="A34:AA34"/>
    <mergeCell ref="A37:D39"/>
    <mergeCell ref="E37:H37"/>
    <mergeCell ref="I37:K37"/>
    <mergeCell ref="L37:N37"/>
    <mergeCell ref="O37:O39"/>
    <mergeCell ref="P37:AA37"/>
    <mergeCell ref="E38:E39"/>
    <mergeCell ref="F38:F39"/>
    <mergeCell ref="G38:G39"/>
    <mergeCell ref="B18:D18"/>
    <mergeCell ref="C19:D19"/>
    <mergeCell ref="B21:D21"/>
    <mergeCell ref="C22:D22"/>
    <mergeCell ref="C23:D23"/>
    <mergeCell ref="C25:D25"/>
    <mergeCell ref="AA5:AC5"/>
    <mergeCell ref="M6:N6"/>
    <mergeCell ref="P6:Q6"/>
    <mergeCell ref="B14:D14"/>
    <mergeCell ref="C15:D15"/>
    <mergeCell ref="C16:D16"/>
    <mergeCell ref="K5:K6"/>
    <mergeCell ref="L5:L6"/>
    <mergeCell ref="M5:Q5"/>
    <mergeCell ref="R5:T5"/>
    <mergeCell ref="U5:W5"/>
    <mergeCell ref="X5:Z5"/>
    <mergeCell ref="A1:AC1"/>
    <mergeCell ref="A4:E6"/>
    <mergeCell ref="F4:F6"/>
    <mergeCell ref="G4:I4"/>
    <mergeCell ref="J4:L4"/>
    <mergeCell ref="M4:AC4"/>
    <mergeCell ref="G5:G6"/>
    <mergeCell ref="H5:H6"/>
    <mergeCell ref="I5:I6"/>
    <mergeCell ref="J5:J6"/>
  </mergeCells>
  <phoneticPr fontId="2"/>
  <conditionalFormatting sqref="F7:AC25">
    <cfRule type="cellIs" dxfId="0" priority="1" stopIfTrue="1" operator="equal">
      <formula>0</formula>
    </cfRule>
  </conditionalFormatting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746C4-96B1-4533-A550-82CFCDFC0598}">
  <dimension ref="A1:Y75"/>
  <sheetViews>
    <sheetView workbookViewId="0">
      <selection sqref="A1:AK1"/>
    </sheetView>
  </sheetViews>
  <sheetFormatPr defaultColWidth="8.6328125" defaultRowHeight="15" customHeight="1" x14ac:dyDescent="0.2"/>
  <cols>
    <col min="1" max="1" width="0.90625" style="2" customWidth="1"/>
    <col min="2" max="2" width="4.6328125" style="2" customWidth="1"/>
    <col min="3" max="3" width="7.6328125" style="2" customWidth="1"/>
    <col min="4" max="4" width="0.90625" style="2" customWidth="1"/>
    <col min="5" max="24" width="9.08984375" style="2" customWidth="1"/>
    <col min="25" max="256" width="8.6328125" style="2"/>
    <col min="257" max="257" width="0.90625" style="2" customWidth="1"/>
    <col min="258" max="258" width="4.6328125" style="2" customWidth="1"/>
    <col min="259" max="259" width="7.6328125" style="2" customWidth="1"/>
    <col min="260" max="260" width="0.90625" style="2" customWidth="1"/>
    <col min="261" max="280" width="9.08984375" style="2" customWidth="1"/>
    <col min="281" max="512" width="8.6328125" style="2"/>
    <col min="513" max="513" width="0.90625" style="2" customWidth="1"/>
    <col min="514" max="514" width="4.6328125" style="2" customWidth="1"/>
    <col min="515" max="515" width="7.6328125" style="2" customWidth="1"/>
    <col min="516" max="516" width="0.90625" style="2" customWidth="1"/>
    <col min="517" max="536" width="9.08984375" style="2" customWidth="1"/>
    <col min="537" max="768" width="8.6328125" style="2"/>
    <col min="769" max="769" width="0.90625" style="2" customWidth="1"/>
    <col min="770" max="770" width="4.6328125" style="2" customWidth="1"/>
    <col min="771" max="771" width="7.6328125" style="2" customWidth="1"/>
    <col min="772" max="772" width="0.90625" style="2" customWidth="1"/>
    <col min="773" max="792" width="9.08984375" style="2" customWidth="1"/>
    <col min="793" max="1024" width="8.6328125" style="2"/>
    <col min="1025" max="1025" width="0.90625" style="2" customWidth="1"/>
    <col min="1026" max="1026" width="4.6328125" style="2" customWidth="1"/>
    <col min="1027" max="1027" width="7.6328125" style="2" customWidth="1"/>
    <col min="1028" max="1028" width="0.90625" style="2" customWidth="1"/>
    <col min="1029" max="1048" width="9.08984375" style="2" customWidth="1"/>
    <col min="1049" max="1280" width="8.6328125" style="2"/>
    <col min="1281" max="1281" width="0.90625" style="2" customWidth="1"/>
    <col min="1282" max="1282" width="4.6328125" style="2" customWidth="1"/>
    <col min="1283" max="1283" width="7.6328125" style="2" customWidth="1"/>
    <col min="1284" max="1284" width="0.90625" style="2" customWidth="1"/>
    <col min="1285" max="1304" width="9.08984375" style="2" customWidth="1"/>
    <col min="1305" max="1536" width="8.6328125" style="2"/>
    <col min="1537" max="1537" width="0.90625" style="2" customWidth="1"/>
    <col min="1538" max="1538" width="4.6328125" style="2" customWidth="1"/>
    <col min="1539" max="1539" width="7.6328125" style="2" customWidth="1"/>
    <col min="1540" max="1540" width="0.90625" style="2" customWidth="1"/>
    <col min="1541" max="1560" width="9.08984375" style="2" customWidth="1"/>
    <col min="1561" max="1792" width="8.6328125" style="2"/>
    <col min="1793" max="1793" width="0.90625" style="2" customWidth="1"/>
    <col min="1794" max="1794" width="4.6328125" style="2" customWidth="1"/>
    <col min="1795" max="1795" width="7.6328125" style="2" customWidth="1"/>
    <col min="1796" max="1796" width="0.90625" style="2" customWidth="1"/>
    <col min="1797" max="1816" width="9.08984375" style="2" customWidth="1"/>
    <col min="1817" max="2048" width="8.6328125" style="2"/>
    <col min="2049" max="2049" width="0.90625" style="2" customWidth="1"/>
    <col min="2050" max="2050" width="4.6328125" style="2" customWidth="1"/>
    <col min="2051" max="2051" width="7.6328125" style="2" customWidth="1"/>
    <col min="2052" max="2052" width="0.90625" style="2" customWidth="1"/>
    <col min="2053" max="2072" width="9.08984375" style="2" customWidth="1"/>
    <col min="2073" max="2304" width="8.6328125" style="2"/>
    <col min="2305" max="2305" width="0.90625" style="2" customWidth="1"/>
    <col min="2306" max="2306" width="4.6328125" style="2" customWidth="1"/>
    <col min="2307" max="2307" width="7.6328125" style="2" customWidth="1"/>
    <col min="2308" max="2308" width="0.90625" style="2" customWidth="1"/>
    <col min="2309" max="2328" width="9.08984375" style="2" customWidth="1"/>
    <col min="2329" max="2560" width="8.6328125" style="2"/>
    <col min="2561" max="2561" width="0.90625" style="2" customWidth="1"/>
    <col min="2562" max="2562" width="4.6328125" style="2" customWidth="1"/>
    <col min="2563" max="2563" width="7.6328125" style="2" customWidth="1"/>
    <col min="2564" max="2564" width="0.90625" style="2" customWidth="1"/>
    <col min="2565" max="2584" width="9.08984375" style="2" customWidth="1"/>
    <col min="2585" max="2816" width="8.6328125" style="2"/>
    <col min="2817" max="2817" width="0.90625" style="2" customWidth="1"/>
    <col min="2818" max="2818" width="4.6328125" style="2" customWidth="1"/>
    <col min="2819" max="2819" width="7.6328125" style="2" customWidth="1"/>
    <col min="2820" max="2820" width="0.90625" style="2" customWidth="1"/>
    <col min="2821" max="2840" width="9.08984375" style="2" customWidth="1"/>
    <col min="2841" max="3072" width="8.6328125" style="2"/>
    <col min="3073" max="3073" width="0.90625" style="2" customWidth="1"/>
    <col min="3074" max="3074" width="4.6328125" style="2" customWidth="1"/>
    <col min="3075" max="3075" width="7.6328125" style="2" customWidth="1"/>
    <col min="3076" max="3076" width="0.90625" style="2" customWidth="1"/>
    <col min="3077" max="3096" width="9.08984375" style="2" customWidth="1"/>
    <col min="3097" max="3328" width="8.6328125" style="2"/>
    <col min="3329" max="3329" width="0.90625" style="2" customWidth="1"/>
    <col min="3330" max="3330" width="4.6328125" style="2" customWidth="1"/>
    <col min="3331" max="3331" width="7.6328125" style="2" customWidth="1"/>
    <col min="3332" max="3332" width="0.90625" style="2" customWidth="1"/>
    <col min="3333" max="3352" width="9.08984375" style="2" customWidth="1"/>
    <col min="3353" max="3584" width="8.6328125" style="2"/>
    <col min="3585" max="3585" width="0.90625" style="2" customWidth="1"/>
    <col min="3586" max="3586" width="4.6328125" style="2" customWidth="1"/>
    <col min="3587" max="3587" width="7.6328125" style="2" customWidth="1"/>
    <col min="3588" max="3588" width="0.90625" style="2" customWidth="1"/>
    <col min="3589" max="3608" width="9.08984375" style="2" customWidth="1"/>
    <col min="3609" max="3840" width="8.6328125" style="2"/>
    <col min="3841" max="3841" width="0.90625" style="2" customWidth="1"/>
    <col min="3842" max="3842" width="4.6328125" style="2" customWidth="1"/>
    <col min="3843" max="3843" width="7.6328125" style="2" customWidth="1"/>
    <col min="3844" max="3844" width="0.90625" style="2" customWidth="1"/>
    <col min="3845" max="3864" width="9.08984375" style="2" customWidth="1"/>
    <col min="3865" max="4096" width="8.6328125" style="2"/>
    <col min="4097" max="4097" width="0.90625" style="2" customWidth="1"/>
    <col min="4098" max="4098" width="4.6328125" style="2" customWidth="1"/>
    <col min="4099" max="4099" width="7.6328125" style="2" customWidth="1"/>
    <col min="4100" max="4100" width="0.90625" style="2" customWidth="1"/>
    <col min="4101" max="4120" width="9.08984375" style="2" customWidth="1"/>
    <col min="4121" max="4352" width="8.6328125" style="2"/>
    <col min="4353" max="4353" width="0.90625" style="2" customWidth="1"/>
    <col min="4354" max="4354" width="4.6328125" style="2" customWidth="1"/>
    <col min="4355" max="4355" width="7.6328125" style="2" customWidth="1"/>
    <col min="4356" max="4356" width="0.90625" style="2" customWidth="1"/>
    <col min="4357" max="4376" width="9.08984375" style="2" customWidth="1"/>
    <col min="4377" max="4608" width="8.6328125" style="2"/>
    <col min="4609" max="4609" width="0.90625" style="2" customWidth="1"/>
    <col min="4610" max="4610" width="4.6328125" style="2" customWidth="1"/>
    <col min="4611" max="4611" width="7.6328125" style="2" customWidth="1"/>
    <col min="4612" max="4612" width="0.90625" style="2" customWidth="1"/>
    <col min="4613" max="4632" width="9.08984375" style="2" customWidth="1"/>
    <col min="4633" max="4864" width="8.6328125" style="2"/>
    <col min="4865" max="4865" width="0.90625" style="2" customWidth="1"/>
    <col min="4866" max="4866" width="4.6328125" style="2" customWidth="1"/>
    <col min="4867" max="4867" width="7.6328125" style="2" customWidth="1"/>
    <col min="4868" max="4868" width="0.90625" style="2" customWidth="1"/>
    <col min="4869" max="4888" width="9.08984375" style="2" customWidth="1"/>
    <col min="4889" max="5120" width="8.6328125" style="2"/>
    <col min="5121" max="5121" width="0.90625" style="2" customWidth="1"/>
    <col min="5122" max="5122" width="4.6328125" style="2" customWidth="1"/>
    <col min="5123" max="5123" width="7.6328125" style="2" customWidth="1"/>
    <col min="5124" max="5124" width="0.90625" style="2" customWidth="1"/>
    <col min="5125" max="5144" width="9.08984375" style="2" customWidth="1"/>
    <col min="5145" max="5376" width="8.6328125" style="2"/>
    <col min="5377" max="5377" width="0.90625" style="2" customWidth="1"/>
    <col min="5378" max="5378" width="4.6328125" style="2" customWidth="1"/>
    <col min="5379" max="5379" width="7.6328125" style="2" customWidth="1"/>
    <col min="5380" max="5380" width="0.90625" style="2" customWidth="1"/>
    <col min="5381" max="5400" width="9.08984375" style="2" customWidth="1"/>
    <col min="5401" max="5632" width="8.6328125" style="2"/>
    <col min="5633" max="5633" width="0.90625" style="2" customWidth="1"/>
    <col min="5634" max="5634" width="4.6328125" style="2" customWidth="1"/>
    <col min="5635" max="5635" width="7.6328125" style="2" customWidth="1"/>
    <col min="5636" max="5636" width="0.90625" style="2" customWidth="1"/>
    <col min="5637" max="5656" width="9.08984375" style="2" customWidth="1"/>
    <col min="5657" max="5888" width="8.6328125" style="2"/>
    <col min="5889" max="5889" width="0.90625" style="2" customWidth="1"/>
    <col min="5890" max="5890" width="4.6328125" style="2" customWidth="1"/>
    <col min="5891" max="5891" width="7.6328125" style="2" customWidth="1"/>
    <col min="5892" max="5892" width="0.90625" style="2" customWidth="1"/>
    <col min="5893" max="5912" width="9.08984375" style="2" customWidth="1"/>
    <col min="5913" max="6144" width="8.6328125" style="2"/>
    <col min="6145" max="6145" width="0.90625" style="2" customWidth="1"/>
    <col min="6146" max="6146" width="4.6328125" style="2" customWidth="1"/>
    <col min="6147" max="6147" width="7.6328125" style="2" customWidth="1"/>
    <col min="6148" max="6148" width="0.90625" style="2" customWidth="1"/>
    <col min="6149" max="6168" width="9.08984375" style="2" customWidth="1"/>
    <col min="6169" max="6400" width="8.6328125" style="2"/>
    <col min="6401" max="6401" width="0.90625" style="2" customWidth="1"/>
    <col min="6402" max="6402" width="4.6328125" style="2" customWidth="1"/>
    <col min="6403" max="6403" width="7.6328125" style="2" customWidth="1"/>
    <col min="6404" max="6404" width="0.90625" style="2" customWidth="1"/>
    <col min="6405" max="6424" width="9.08984375" style="2" customWidth="1"/>
    <col min="6425" max="6656" width="8.6328125" style="2"/>
    <col min="6657" max="6657" width="0.90625" style="2" customWidth="1"/>
    <col min="6658" max="6658" width="4.6328125" style="2" customWidth="1"/>
    <col min="6659" max="6659" width="7.6328125" style="2" customWidth="1"/>
    <col min="6660" max="6660" width="0.90625" style="2" customWidth="1"/>
    <col min="6661" max="6680" width="9.08984375" style="2" customWidth="1"/>
    <col min="6681" max="6912" width="8.6328125" style="2"/>
    <col min="6913" max="6913" width="0.90625" style="2" customWidth="1"/>
    <col min="6914" max="6914" width="4.6328125" style="2" customWidth="1"/>
    <col min="6915" max="6915" width="7.6328125" style="2" customWidth="1"/>
    <col min="6916" max="6916" width="0.90625" style="2" customWidth="1"/>
    <col min="6917" max="6936" width="9.08984375" style="2" customWidth="1"/>
    <col min="6937" max="7168" width="8.6328125" style="2"/>
    <col min="7169" max="7169" width="0.90625" style="2" customWidth="1"/>
    <col min="7170" max="7170" width="4.6328125" style="2" customWidth="1"/>
    <col min="7171" max="7171" width="7.6328125" style="2" customWidth="1"/>
    <col min="7172" max="7172" width="0.90625" style="2" customWidth="1"/>
    <col min="7173" max="7192" width="9.08984375" style="2" customWidth="1"/>
    <col min="7193" max="7424" width="8.6328125" style="2"/>
    <col min="7425" max="7425" width="0.90625" style="2" customWidth="1"/>
    <col min="7426" max="7426" width="4.6328125" style="2" customWidth="1"/>
    <col min="7427" max="7427" width="7.6328125" style="2" customWidth="1"/>
    <col min="7428" max="7428" width="0.90625" style="2" customWidth="1"/>
    <col min="7429" max="7448" width="9.08984375" style="2" customWidth="1"/>
    <col min="7449" max="7680" width="8.6328125" style="2"/>
    <col min="7681" max="7681" width="0.90625" style="2" customWidth="1"/>
    <col min="7682" max="7682" width="4.6328125" style="2" customWidth="1"/>
    <col min="7683" max="7683" width="7.6328125" style="2" customWidth="1"/>
    <col min="7684" max="7684" width="0.90625" style="2" customWidth="1"/>
    <col min="7685" max="7704" width="9.08984375" style="2" customWidth="1"/>
    <col min="7705" max="7936" width="8.6328125" style="2"/>
    <col min="7937" max="7937" width="0.90625" style="2" customWidth="1"/>
    <col min="7938" max="7938" width="4.6328125" style="2" customWidth="1"/>
    <col min="7939" max="7939" width="7.6328125" style="2" customWidth="1"/>
    <col min="7940" max="7940" width="0.90625" style="2" customWidth="1"/>
    <col min="7941" max="7960" width="9.08984375" style="2" customWidth="1"/>
    <col min="7961" max="8192" width="8.6328125" style="2"/>
    <col min="8193" max="8193" width="0.90625" style="2" customWidth="1"/>
    <col min="8194" max="8194" width="4.6328125" style="2" customWidth="1"/>
    <col min="8195" max="8195" width="7.6328125" style="2" customWidth="1"/>
    <col min="8196" max="8196" width="0.90625" style="2" customWidth="1"/>
    <col min="8197" max="8216" width="9.08984375" style="2" customWidth="1"/>
    <col min="8217" max="8448" width="8.6328125" style="2"/>
    <col min="8449" max="8449" width="0.90625" style="2" customWidth="1"/>
    <col min="8450" max="8450" width="4.6328125" style="2" customWidth="1"/>
    <col min="8451" max="8451" width="7.6328125" style="2" customWidth="1"/>
    <col min="8452" max="8452" width="0.90625" style="2" customWidth="1"/>
    <col min="8453" max="8472" width="9.08984375" style="2" customWidth="1"/>
    <col min="8473" max="8704" width="8.6328125" style="2"/>
    <col min="8705" max="8705" width="0.90625" style="2" customWidth="1"/>
    <col min="8706" max="8706" width="4.6328125" style="2" customWidth="1"/>
    <col min="8707" max="8707" width="7.6328125" style="2" customWidth="1"/>
    <col min="8708" max="8708" width="0.90625" style="2" customWidth="1"/>
    <col min="8709" max="8728" width="9.08984375" style="2" customWidth="1"/>
    <col min="8729" max="8960" width="8.6328125" style="2"/>
    <col min="8961" max="8961" width="0.90625" style="2" customWidth="1"/>
    <col min="8962" max="8962" width="4.6328125" style="2" customWidth="1"/>
    <col min="8963" max="8963" width="7.6328125" style="2" customWidth="1"/>
    <col min="8964" max="8964" width="0.90625" style="2" customWidth="1"/>
    <col min="8965" max="8984" width="9.08984375" style="2" customWidth="1"/>
    <col min="8985" max="9216" width="8.6328125" style="2"/>
    <col min="9217" max="9217" width="0.90625" style="2" customWidth="1"/>
    <col min="9218" max="9218" width="4.6328125" style="2" customWidth="1"/>
    <col min="9219" max="9219" width="7.6328125" style="2" customWidth="1"/>
    <col min="9220" max="9220" width="0.90625" style="2" customWidth="1"/>
    <col min="9221" max="9240" width="9.08984375" style="2" customWidth="1"/>
    <col min="9241" max="9472" width="8.6328125" style="2"/>
    <col min="9473" max="9473" width="0.90625" style="2" customWidth="1"/>
    <col min="9474" max="9474" width="4.6328125" style="2" customWidth="1"/>
    <col min="9475" max="9475" width="7.6328125" style="2" customWidth="1"/>
    <col min="9476" max="9476" width="0.90625" style="2" customWidth="1"/>
    <col min="9477" max="9496" width="9.08984375" style="2" customWidth="1"/>
    <col min="9497" max="9728" width="8.6328125" style="2"/>
    <col min="9729" max="9729" width="0.90625" style="2" customWidth="1"/>
    <col min="9730" max="9730" width="4.6328125" style="2" customWidth="1"/>
    <col min="9731" max="9731" width="7.6328125" style="2" customWidth="1"/>
    <col min="9732" max="9732" width="0.90625" style="2" customWidth="1"/>
    <col min="9733" max="9752" width="9.08984375" style="2" customWidth="1"/>
    <col min="9753" max="9984" width="8.6328125" style="2"/>
    <col min="9985" max="9985" width="0.90625" style="2" customWidth="1"/>
    <col min="9986" max="9986" width="4.6328125" style="2" customWidth="1"/>
    <col min="9987" max="9987" width="7.6328125" style="2" customWidth="1"/>
    <col min="9988" max="9988" width="0.90625" style="2" customWidth="1"/>
    <col min="9989" max="10008" width="9.08984375" style="2" customWidth="1"/>
    <col min="10009" max="10240" width="8.6328125" style="2"/>
    <col min="10241" max="10241" width="0.90625" style="2" customWidth="1"/>
    <col min="10242" max="10242" width="4.6328125" style="2" customWidth="1"/>
    <col min="10243" max="10243" width="7.6328125" style="2" customWidth="1"/>
    <col min="10244" max="10244" width="0.90625" style="2" customWidth="1"/>
    <col min="10245" max="10264" width="9.08984375" style="2" customWidth="1"/>
    <col min="10265" max="10496" width="8.6328125" style="2"/>
    <col min="10497" max="10497" width="0.90625" style="2" customWidth="1"/>
    <col min="10498" max="10498" width="4.6328125" style="2" customWidth="1"/>
    <col min="10499" max="10499" width="7.6328125" style="2" customWidth="1"/>
    <col min="10500" max="10500" width="0.90625" style="2" customWidth="1"/>
    <col min="10501" max="10520" width="9.08984375" style="2" customWidth="1"/>
    <col min="10521" max="10752" width="8.6328125" style="2"/>
    <col min="10753" max="10753" width="0.90625" style="2" customWidth="1"/>
    <col min="10754" max="10754" width="4.6328125" style="2" customWidth="1"/>
    <col min="10755" max="10755" width="7.6328125" style="2" customWidth="1"/>
    <col min="10756" max="10756" width="0.90625" style="2" customWidth="1"/>
    <col min="10757" max="10776" width="9.08984375" style="2" customWidth="1"/>
    <col min="10777" max="11008" width="8.6328125" style="2"/>
    <col min="11009" max="11009" width="0.90625" style="2" customWidth="1"/>
    <col min="11010" max="11010" width="4.6328125" style="2" customWidth="1"/>
    <col min="11011" max="11011" width="7.6328125" style="2" customWidth="1"/>
    <col min="11012" max="11012" width="0.90625" style="2" customWidth="1"/>
    <col min="11013" max="11032" width="9.08984375" style="2" customWidth="1"/>
    <col min="11033" max="11264" width="8.6328125" style="2"/>
    <col min="11265" max="11265" width="0.90625" style="2" customWidth="1"/>
    <col min="11266" max="11266" width="4.6328125" style="2" customWidth="1"/>
    <col min="11267" max="11267" width="7.6328125" style="2" customWidth="1"/>
    <col min="11268" max="11268" width="0.90625" style="2" customWidth="1"/>
    <col min="11269" max="11288" width="9.08984375" style="2" customWidth="1"/>
    <col min="11289" max="11520" width="8.6328125" style="2"/>
    <col min="11521" max="11521" width="0.90625" style="2" customWidth="1"/>
    <col min="11522" max="11522" width="4.6328125" style="2" customWidth="1"/>
    <col min="11523" max="11523" width="7.6328125" style="2" customWidth="1"/>
    <col min="11524" max="11524" width="0.90625" style="2" customWidth="1"/>
    <col min="11525" max="11544" width="9.08984375" style="2" customWidth="1"/>
    <col min="11545" max="11776" width="8.6328125" style="2"/>
    <col min="11777" max="11777" width="0.90625" style="2" customWidth="1"/>
    <col min="11778" max="11778" width="4.6328125" style="2" customWidth="1"/>
    <col min="11779" max="11779" width="7.6328125" style="2" customWidth="1"/>
    <col min="11780" max="11780" width="0.90625" style="2" customWidth="1"/>
    <col min="11781" max="11800" width="9.08984375" style="2" customWidth="1"/>
    <col min="11801" max="12032" width="8.6328125" style="2"/>
    <col min="12033" max="12033" width="0.90625" style="2" customWidth="1"/>
    <col min="12034" max="12034" width="4.6328125" style="2" customWidth="1"/>
    <col min="12035" max="12035" width="7.6328125" style="2" customWidth="1"/>
    <col min="12036" max="12036" width="0.90625" style="2" customWidth="1"/>
    <col min="12037" max="12056" width="9.08984375" style="2" customWidth="1"/>
    <col min="12057" max="12288" width="8.6328125" style="2"/>
    <col min="12289" max="12289" width="0.90625" style="2" customWidth="1"/>
    <col min="12290" max="12290" width="4.6328125" style="2" customWidth="1"/>
    <col min="12291" max="12291" width="7.6328125" style="2" customWidth="1"/>
    <col min="12292" max="12292" width="0.90625" style="2" customWidth="1"/>
    <col min="12293" max="12312" width="9.08984375" style="2" customWidth="1"/>
    <col min="12313" max="12544" width="8.6328125" style="2"/>
    <col min="12545" max="12545" width="0.90625" style="2" customWidth="1"/>
    <col min="12546" max="12546" width="4.6328125" style="2" customWidth="1"/>
    <col min="12547" max="12547" width="7.6328125" style="2" customWidth="1"/>
    <col min="12548" max="12548" width="0.90625" style="2" customWidth="1"/>
    <col min="12549" max="12568" width="9.08984375" style="2" customWidth="1"/>
    <col min="12569" max="12800" width="8.6328125" style="2"/>
    <col min="12801" max="12801" width="0.90625" style="2" customWidth="1"/>
    <col min="12802" max="12802" width="4.6328125" style="2" customWidth="1"/>
    <col min="12803" max="12803" width="7.6328125" style="2" customWidth="1"/>
    <col min="12804" max="12804" width="0.90625" style="2" customWidth="1"/>
    <col min="12805" max="12824" width="9.08984375" style="2" customWidth="1"/>
    <col min="12825" max="13056" width="8.6328125" style="2"/>
    <col min="13057" max="13057" width="0.90625" style="2" customWidth="1"/>
    <col min="13058" max="13058" width="4.6328125" style="2" customWidth="1"/>
    <col min="13059" max="13059" width="7.6328125" style="2" customWidth="1"/>
    <col min="13060" max="13060" width="0.90625" style="2" customWidth="1"/>
    <col min="13061" max="13080" width="9.08984375" style="2" customWidth="1"/>
    <col min="13081" max="13312" width="8.6328125" style="2"/>
    <col min="13313" max="13313" width="0.90625" style="2" customWidth="1"/>
    <col min="13314" max="13314" width="4.6328125" style="2" customWidth="1"/>
    <col min="13315" max="13315" width="7.6328125" style="2" customWidth="1"/>
    <col min="13316" max="13316" width="0.90625" style="2" customWidth="1"/>
    <col min="13317" max="13336" width="9.08984375" style="2" customWidth="1"/>
    <col min="13337" max="13568" width="8.6328125" style="2"/>
    <col min="13569" max="13569" width="0.90625" style="2" customWidth="1"/>
    <col min="13570" max="13570" width="4.6328125" style="2" customWidth="1"/>
    <col min="13571" max="13571" width="7.6328125" style="2" customWidth="1"/>
    <col min="13572" max="13572" width="0.90625" style="2" customWidth="1"/>
    <col min="13573" max="13592" width="9.08984375" style="2" customWidth="1"/>
    <col min="13593" max="13824" width="8.6328125" style="2"/>
    <col min="13825" max="13825" width="0.90625" style="2" customWidth="1"/>
    <col min="13826" max="13826" width="4.6328125" style="2" customWidth="1"/>
    <col min="13827" max="13827" width="7.6328125" style="2" customWidth="1"/>
    <col min="13828" max="13828" width="0.90625" style="2" customWidth="1"/>
    <col min="13829" max="13848" width="9.08984375" style="2" customWidth="1"/>
    <col min="13849" max="14080" width="8.6328125" style="2"/>
    <col min="14081" max="14081" width="0.90625" style="2" customWidth="1"/>
    <col min="14082" max="14082" width="4.6328125" style="2" customWidth="1"/>
    <col min="14083" max="14083" width="7.6328125" style="2" customWidth="1"/>
    <col min="14084" max="14084" width="0.90625" style="2" customWidth="1"/>
    <col min="14085" max="14104" width="9.08984375" style="2" customWidth="1"/>
    <col min="14105" max="14336" width="8.6328125" style="2"/>
    <col min="14337" max="14337" width="0.90625" style="2" customWidth="1"/>
    <col min="14338" max="14338" width="4.6328125" style="2" customWidth="1"/>
    <col min="14339" max="14339" width="7.6328125" style="2" customWidth="1"/>
    <col min="14340" max="14340" width="0.90625" style="2" customWidth="1"/>
    <col min="14341" max="14360" width="9.08984375" style="2" customWidth="1"/>
    <col min="14361" max="14592" width="8.6328125" style="2"/>
    <col min="14593" max="14593" width="0.90625" style="2" customWidth="1"/>
    <col min="14594" max="14594" width="4.6328125" style="2" customWidth="1"/>
    <col min="14595" max="14595" width="7.6328125" style="2" customWidth="1"/>
    <col min="14596" max="14596" width="0.90625" style="2" customWidth="1"/>
    <col min="14597" max="14616" width="9.08984375" style="2" customWidth="1"/>
    <col min="14617" max="14848" width="8.6328125" style="2"/>
    <col min="14849" max="14849" width="0.90625" style="2" customWidth="1"/>
    <col min="14850" max="14850" width="4.6328125" style="2" customWidth="1"/>
    <col min="14851" max="14851" width="7.6328125" style="2" customWidth="1"/>
    <col min="14852" max="14852" width="0.90625" style="2" customWidth="1"/>
    <col min="14853" max="14872" width="9.08984375" style="2" customWidth="1"/>
    <col min="14873" max="15104" width="8.6328125" style="2"/>
    <col min="15105" max="15105" width="0.90625" style="2" customWidth="1"/>
    <col min="15106" max="15106" width="4.6328125" style="2" customWidth="1"/>
    <col min="15107" max="15107" width="7.6328125" style="2" customWidth="1"/>
    <col min="15108" max="15108" width="0.90625" style="2" customWidth="1"/>
    <col min="15109" max="15128" width="9.08984375" style="2" customWidth="1"/>
    <col min="15129" max="15360" width="8.6328125" style="2"/>
    <col min="15361" max="15361" width="0.90625" style="2" customWidth="1"/>
    <col min="15362" max="15362" width="4.6328125" style="2" customWidth="1"/>
    <col min="15363" max="15363" width="7.6328125" style="2" customWidth="1"/>
    <col min="15364" max="15364" width="0.90625" style="2" customWidth="1"/>
    <col min="15365" max="15384" width="9.08984375" style="2" customWidth="1"/>
    <col min="15385" max="15616" width="8.6328125" style="2"/>
    <col min="15617" max="15617" width="0.90625" style="2" customWidth="1"/>
    <col min="15618" max="15618" width="4.6328125" style="2" customWidth="1"/>
    <col min="15619" max="15619" width="7.6328125" style="2" customWidth="1"/>
    <col min="15620" max="15620" width="0.90625" style="2" customWidth="1"/>
    <col min="15621" max="15640" width="9.08984375" style="2" customWidth="1"/>
    <col min="15641" max="15872" width="8.6328125" style="2"/>
    <col min="15873" max="15873" width="0.90625" style="2" customWidth="1"/>
    <col min="15874" max="15874" width="4.6328125" style="2" customWidth="1"/>
    <col min="15875" max="15875" width="7.6328125" style="2" customWidth="1"/>
    <col min="15876" max="15876" width="0.90625" style="2" customWidth="1"/>
    <col min="15877" max="15896" width="9.08984375" style="2" customWidth="1"/>
    <col min="15897" max="16128" width="8.6328125" style="2"/>
    <col min="16129" max="16129" width="0.90625" style="2" customWidth="1"/>
    <col min="16130" max="16130" width="4.6328125" style="2" customWidth="1"/>
    <col min="16131" max="16131" width="7.6328125" style="2" customWidth="1"/>
    <col min="16132" max="16132" width="0.90625" style="2" customWidth="1"/>
    <col min="16133" max="16152" width="9.08984375" style="2" customWidth="1"/>
    <col min="16153" max="16384" width="8.6328125" style="2"/>
  </cols>
  <sheetData>
    <row r="1" spans="1:24" ht="24" customHeight="1" x14ac:dyDescent="0.25">
      <c r="A1" s="69" t="s">
        <v>162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</row>
    <row r="2" spans="1:24" ht="15" customHeight="1" x14ac:dyDescent="0.2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4" ht="15" customHeight="1" x14ac:dyDescent="0.2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X3" s="49" t="s">
        <v>152</v>
      </c>
    </row>
    <row r="4" spans="1:24" ht="15" customHeight="1" x14ac:dyDescent="0.2">
      <c r="A4" s="12" t="s">
        <v>83</v>
      </c>
      <c r="B4" s="12"/>
      <c r="C4" s="12"/>
      <c r="D4" s="9"/>
      <c r="E4" s="9" t="s">
        <v>163</v>
      </c>
      <c r="F4" s="10"/>
      <c r="G4" s="10"/>
      <c r="H4" s="10"/>
      <c r="I4" s="10" t="s">
        <v>135</v>
      </c>
      <c r="J4" s="10"/>
      <c r="K4" s="10"/>
      <c r="L4" s="10" t="s">
        <v>7</v>
      </c>
      <c r="M4" s="10" t="s">
        <v>164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1"/>
    </row>
    <row r="5" spans="1:24" ht="15" customHeight="1" x14ac:dyDescent="0.2">
      <c r="A5" s="20"/>
      <c r="B5" s="20"/>
      <c r="C5" s="20"/>
      <c r="D5" s="17"/>
      <c r="E5" s="17" t="s">
        <v>165</v>
      </c>
      <c r="F5" s="18" t="s">
        <v>166</v>
      </c>
      <c r="G5" s="18" t="s">
        <v>167</v>
      </c>
      <c r="H5" s="18" t="s">
        <v>168</v>
      </c>
      <c r="I5" s="18" t="s">
        <v>19</v>
      </c>
      <c r="J5" s="18" t="s">
        <v>20</v>
      </c>
      <c r="K5" s="18" t="s">
        <v>21</v>
      </c>
      <c r="L5" s="18"/>
      <c r="M5" s="18" t="s">
        <v>11</v>
      </c>
      <c r="N5" s="18"/>
      <c r="O5" s="18"/>
      <c r="P5" s="18" t="s">
        <v>169</v>
      </c>
      <c r="Q5" s="18"/>
      <c r="R5" s="18"/>
      <c r="S5" s="18" t="s">
        <v>170</v>
      </c>
      <c r="T5" s="18"/>
      <c r="U5" s="18"/>
      <c r="V5" s="18" t="s">
        <v>171</v>
      </c>
      <c r="W5" s="18"/>
      <c r="X5" s="19"/>
    </row>
    <row r="6" spans="1:24" ht="15" customHeight="1" x14ac:dyDescent="0.2">
      <c r="A6" s="20"/>
      <c r="B6" s="20"/>
      <c r="C6" s="20"/>
      <c r="D6" s="17"/>
      <c r="E6" s="17"/>
      <c r="F6" s="18"/>
      <c r="G6" s="18"/>
      <c r="H6" s="18"/>
      <c r="I6" s="18"/>
      <c r="J6" s="18"/>
      <c r="K6" s="18"/>
      <c r="L6" s="18"/>
      <c r="M6" s="27" t="s">
        <v>19</v>
      </c>
      <c r="N6" s="27" t="s">
        <v>20</v>
      </c>
      <c r="O6" s="27" t="s">
        <v>21</v>
      </c>
      <c r="P6" s="27" t="s">
        <v>19</v>
      </c>
      <c r="Q6" s="27" t="s">
        <v>20</v>
      </c>
      <c r="R6" s="27" t="s">
        <v>21</v>
      </c>
      <c r="S6" s="27" t="s">
        <v>19</v>
      </c>
      <c r="T6" s="27" t="s">
        <v>20</v>
      </c>
      <c r="U6" s="27" t="s">
        <v>21</v>
      </c>
      <c r="V6" s="27" t="s">
        <v>19</v>
      </c>
      <c r="W6" s="27" t="s">
        <v>20</v>
      </c>
      <c r="X6" s="29" t="s">
        <v>21</v>
      </c>
    </row>
    <row r="7" spans="1:24" ht="15" customHeight="1" x14ac:dyDescent="0.2">
      <c r="C7" s="58"/>
      <c r="D7" s="97"/>
      <c r="E7" s="126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8"/>
      <c r="Q7" s="128"/>
      <c r="R7" s="128"/>
      <c r="S7" s="128"/>
      <c r="T7" s="128"/>
      <c r="U7" s="128"/>
      <c r="V7" s="128"/>
      <c r="W7" s="128"/>
      <c r="X7" s="128"/>
    </row>
    <row r="8" spans="1:24" ht="15" customHeight="1" x14ac:dyDescent="0.2">
      <c r="B8" s="61" t="s">
        <v>143</v>
      </c>
      <c r="C8" s="2" t="s">
        <v>116</v>
      </c>
      <c r="D8" s="32"/>
      <c r="E8" s="82">
        <f>SUM(F8:H8)</f>
        <v>57</v>
      </c>
      <c r="F8" s="83">
        <v>1</v>
      </c>
      <c r="G8" s="83">
        <v>7</v>
      </c>
      <c r="H8" s="83">
        <v>49</v>
      </c>
      <c r="I8" s="83">
        <f>SUM(J8:K8)</f>
        <v>561</v>
      </c>
      <c r="J8" s="83">
        <v>39</v>
      </c>
      <c r="K8" s="83">
        <v>522</v>
      </c>
      <c r="L8" s="83">
        <v>163</v>
      </c>
      <c r="M8" s="101">
        <f>SUM(N8:O8)</f>
        <v>9937</v>
      </c>
      <c r="N8" s="101">
        <f t="shared" ref="N8:O10" si="0">Q8+T8+W8</f>
        <v>5095</v>
      </c>
      <c r="O8" s="101">
        <f t="shared" si="0"/>
        <v>4842</v>
      </c>
      <c r="P8" s="101">
        <f>SUM(Q8:R8)</f>
        <v>2545</v>
      </c>
      <c r="Q8" s="101">
        <v>1362</v>
      </c>
      <c r="R8" s="129">
        <v>1183</v>
      </c>
      <c r="S8" s="101">
        <f>SUM(T8:U8)</f>
        <v>3627</v>
      </c>
      <c r="T8" s="129">
        <v>1805</v>
      </c>
      <c r="U8" s="129">
        <v>1822</v>
      </c>
      <c r="V8" s="101">
        <f>SUM(W8:X8)</f>
        <v>3765</v>
      </c>
      <c r="W8" s="129">
        <v>1928</v>
      </c>
      <c r="X8" s="129">
        <v>1837</v>
      </c>
    </row>
    <row r="9" spans="1:24" ht="15" customHeight="1" x14ac:dyDescent="0.2">
      <c r="C9" s="2" t="s">
        <v>118</v>
      </c>
      <c r="D9" s="32"/>
      <c r="E9" s="82">
        <f>SUM(F9:H9)</f>
        <v>57</v>
      </c>
      <c r="F9" s="83">
        <v>1</v>
      </c>
      <c r="G9" s="83">
        <v>7</v>
      </c>
      <c r="H9" s="83">
        <v>49</v>
      </c>
      <c r="I9" s="83">
        <f>SUM(J9:K9)</f>
        <v>586</v>
      </c>
      <c r="J9" s="83">
        <v>41</v>
      </c>
      <c r="K9" s="83">
        <v>545</v>
      </c>
      <c r="L9" s="83">
        <v>164</v>
      </c>
      <c r="M9" s="101">
        <f>SUM(N9:O9)</f>
        <v>10051</v>
      </c>
      <c r="N9" s="101">
        <f t="shared" si="0"/>
        <v>5154</v>
      </c>
      <c r="O9" s="101">
        <f t="shared" si="0"/>
        <v>4897</v>
      </c>
      <c r="P9" s="101">
        <f>SUM(Q9:R9)</f>
        <v>2699</v>
      </c>
      <c r="Q9" s="101">
        <v>1409</v>
      </c>
      <c r="R9" s="129">
        <v>1290</v>
      </c>
      <c r="S9" s="101">
        <f>SUM(T9:U9)</f>
        <v>3654</v>
      </c>
      <c r="T9" s="129">
        <v>1900</v>
      </c>
      <c r="U9" s="129">
        <v>1754</v>
      </c>
      <c r="V9" s="101">
        <f>SUM(W9:X9)</f>
        <v>3698</v>
      </c>
      <c r="W9" s="129">
        <v>1845</v>
      </c>
      <c r="X9" s="129">
        <v>1853</v>
      </c>
    </row>
    <row r="10" spans="1:24" ht="15" customHeight="1" x14ac:dyDescent="0.2">
      <c r="C10" s="2" t="s">
        <v>119</v>
      </c>
      <c r="D10" s="32"/>
      <c r="E10" s="82">
        <f>SUM(F10:H10)</f>
        <v>57</v>
      </c>
      <c r="F10" s="83">
        <v>1</v>
      </c>
      <c r="G10" s="83">
        <v>7</v>
      </c>
      <c r="H10" s="83">
        <v>49</v>
      </c>
      <c r="I10" s="83">
        <f>SUM(J10:K10)</f>
        <v>585</v>
      </c>
      <c r="J10" s="83">
        <v>44</v>
      </c>
      <c r="K10" s="83">
        <v>541</v>
      </c>
      <c r="L10" s="83">
        <v>165</v>
      </c>
      <c r="M10" s="101">
        <f>SUM(N10:O10)</f>
        <v>9906</v>
      </c>
      <c r="N10" s="101">
        <f t="shared" si="0"/>
        <v>5112</v>
      </c>
      <c r="O10" s="101">
        <f t="shared" si="0"/>
        <v>4794</v>
      </c>
      <c r="P10" s="101">
        <f>SUM(Q10:R10)</f>
        <v>2654</v>
      </c>
      <c r="Q10" s="101">
        <v>1379</v>
      </c>
      <c r="R10" s="129">
        <v>1275</v>
      </c>
      <c r="S10" s="101">
        <f>SUM(T10:U10)</f>
        <v>3556</v>
      </c>
      <c r="T10" s="129">
        <v>1802</v>
      </c>
      <c r="U10" s="129">
        <v>1754</v>
      </c>
      <c r="V10" s="101">
        <f>SUM(W10:X10)</f>
        <v>3696</v>
      </c>
      <c r="W10" s="129">
        <v>1931</v>
      </c>
      <c r="X10" s="129">
        <v>1765</v>
      </c>
    </row>
    <row r="11" spans="1:24" ht="15" customHeight="1" x14ac:dyDescent="0.2">
      <c r="C11" s="2" t="s">
        <v>172</v>
      </c>
      <c r="D11" s="32"/>
      <c r="E11" s="82">
        <v>57</v>
      </c>
      <c r="F11" s="83">
        <v>1</v>
      </c>
      <c r="G11" s="83">
        <v>7</v>
      </c>
      <c r="H11" s="83">
        <v>49</v>
      </c>
      <c r="I11" s="83">
        <v>586</v>
      </c>
      <c r="J11" s="83">
        <v>45</v>
      </c>
      <c r="K11" s="83">
        <v>541</v>
      </c>
      <c r="L11" s="83">
        <v>165</v>
      </c>
      <c r="M11" s="101">
        <v>9729</v>
      </c>
      <c r="N11" s="101">
        <v>5011</v>
      </c>
      <c r="O11" s="101">
        <v>4718</v>
      </c>
      <c r="P11" s="101">
        <v>2643</v>
      </c>
      <c r="Q11" s="101">
        <v>1369</v>
      </c>
      <c r="R11" s="129">
        <v>1274</v>
      </c>
      <c r="S11" s="101">
        <v>3458</v>
      </c>
      <c r="T11" s="129">
        <v>1788</v>
      </c>
      <c r="U11" s="129">
        <v>1670</v>
      </c>
      <c r="V11" s="101">
        <v>3628</v>
      </c>
      <c r="W11" s="129">
        <v>1854</v>
      </c>
      <c r="X11" s="129">
        <v>1774</v>
      </c>
    </row>
    <row r="12" spans="1:24" s="44" customFormat="1" ht="15" customHeight="1" x14ac:dyDescent="0.2">
      <c r="C12" s="115" t="s">
        <v>121</v>
      </c>
      <c r="D12" s="122"/>
      <c r="E12" s="88">
        <v>56</v>
      </c>
      <c r="F12" s="89">
        <v>1</v>
      </c>
      <c r="G12" s="89">
        <v>7</v>
      </c>
      <c r="H12" s="89">
        <v>48</v>
      </c>
      <c r="I12" s="89">
        <v>597</v>
      </c>
      <c r="J12" s="89">
        <v>42</v>
      </c>
      <c r="K12" s="89">
        <v>555</v>
      </c>
      <c r="L12" s="89">
        <v>165</v>
      </c>
      <c r="M12" s="123">
        <v>9725</v>
      </c>
      <c r="N12" s="123">
        <v>4998</v>
      </c>
      <c r="O12" s="123">
        <v>4727</v>
      </c>
      <c r="P12" s="123">
        <v>2717</v>
      </c>
      <c r="Q12" s="123">
        <v>1403</v>
      </c>
      <c r="R12" s="123">
        <v>1314</v>
      </c>
      <c r="S12" s="123">
        <v>3456</v>
      </c>
      <c r="T12" s="123">
        <v>1766</v>
      </c>
      <c r="U12" s="123">
        <v>1690</v>
      </c>
      <c r="V12" s="123">
        <v>3552</v>
      </c>
      <c r="W12" s="123">
        <v>1829</v>
      </c>
      <c r="X12" s="123">
        <v>1723</v>
      </c>
    </row>
    <row r="13" spans="1:24" ht="15" customHeight="1" x14ac:dyDescent="0.2">
      <c r="C13" s="61"/>
      <c r="D13" s="32"/>
      <c r="E13" s="82"/>
      <c r="F13" s="83"/>
      <c r="G13" s="83"/>
      <c r="H13" s="83"/>
      <c r="I13" s="83"/>
      <c r="J13" s="83"/>
      <c r="K13" s="83"/>
      <c r="L13" s="83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</row>
    <row r="14" spans="1:24" ht="15" customHeight="1" x14ac:dyDescent="0.2">
      <c r="B14" s="47" t="s">
        <v>149</v>
      </c>
      <c r="C14" s="48"/>
      <c r="D14" s="32"/>
      <c r="E14" s="82">
        <v>1</v>
      </c>
      <c r="F14" s="83">
        <v>1</v>
      </c>
      <c r="G14" s="83" t="s">
        <v>124</v>
      </c>
      <c r="H14" s="83" t="s">
        <v>124</v>
      </c>
      <c r="I14" s="83">
        <v>10</v>
      </c>
      <c r="J14" s="83" t="s">
        <v>124</v>
      </c>
      <c r="K14" s="83">
        <v>10</v>
      </c>
      <c r="L14" s="83" t="s">
        <v>124</v>
      </c>
      <c r="M14" s="101">
        <v>153</v>
      </c>
      <c r="N14" s="101">
        <v>75</v>
      </c>
      <c r="O14" s="101">
        <v>78</v>
      </c>
      <c r="P14" s="101">
        <v>28</v>
      </c>
      <c r="Q14" s="101">
        <v>14</v>
      </c>
      <c r="R14" s="101">
        <v>14</v>
      </c>
      <c r="S14" s="101">
        <v>58</v>
      </c>
      <c r="T14" s="101">
        <v>32</v>
      </c>
      <c r="U14" s="101">
        <v>26</v>
      </c>
      <c r="V14" s="101">
        <v>67</v>
      </c>
      <c r="W14" s="101">
        <v>29</v>
      </c>
      <c r="X14" s="101">
        <v>38</v>
      </c>
    </row>
    <row r="15" spans="1:24" ht="15" customHeight="1" x14ac:dyDescent="0.2">
      <c r="B15" s="47" t="s">
        <v>126</v>
      </c>
      <c r="C15" s="48"/>
      <c r="D15" s="32"/>
      <c r="E15" s="82">
        <v>7</v>
      </c>
      <c r="F15" s="83" t="s">
        <v>124</v>
      </c>
      <c r="G15" s="83">
        <v>7</v>
      </c>
      <c r="H15" s="83" t="s">
        <v>124</v>
      </c>
      <c r="I15" s="83">
        <v>49</v>
      </c>
      <c r="J15" s="83">
        <v>3</v>
      </c>
      <c r="K15" s="83">
        <v>46</v>
      </c>
      <c r="L15" s="83">
        <v>15</v>
      </c>
      <c r="M15" s="101">
        <v>615</v>
      </c>
      <c r="N15" s="101">
        <v>338</v>
      </c>
      <c r="O15" s="101">
        <v>277</v>
      </c>
      <c r="P15" s="101">
        <v>151</v>
      </c>
      <c r="Q15" s="101">
        <v>88</v>
      </c>
      <c r="R15" s="101">
        <v>63</v>
      </c>
      <c r="S15" s="101">
        <v>208</v>
      </c>
      <c r="T15" s="101">
        <v>109</v>
      </c>
      <c r="U15" s="101">
        <v>99</v>
      </c>
      <c r="V15" s="101">
        <v>256</v>
      </c>
      <c r="W15" s="101">
        <v>141</v>
      </c>
      <c r="X15" s="101">
        <v>115</v>
      </c>
    </row>
    <row r="16" spans="1:24" ht="15" customHeight="1" x14ac:dyDescent="0.2">
      <c r="B16" s="47" t="s">
        <v>127</v>
      </c>
      <c r="C16" s="48"/>
      <c r="D16" s="32"/>
      <c r="E16" s="82">
        <v>48</v>
      </c>
      <c r="F16" s="83" t="s">
        <v>124</v>
      </c>
      <c r="G16" s="83" t="s">
        <v>124</v>
      </c>
      <c r="H16" s="83">
        <v>48</v>
      </c>
      <c r="I16" s="83">
        <v>538</v>
      </c>
      <c r="J16" s="83">
        <v>39</v>
      </c>
      <c r="K16" s="83">
        <v>499</v>
      </c>
      <c r="L16" s="83">
        <v>150</v>
      </c>
      <c r="M16" s="101">
        <v>8957</v>
      </c>
      <c r="N16" s="101">
        <v>4585</v>
      </c>
      <c r="O16" s="101">
        <v>4372</v>
      </c>
      <c r="P16" s="101">
        <v>2538</v>
      </c>
      <c r="Q16" s="101">
        <v>1301</v>
      </c>
      <c r="R16" s="101">
        <v>1237</v>
      </c>
      <c r="S16" s="101">
        <v>3190</v>
      </c>
      <c r="T16" s="101">
        <v>1625</v>
      </c>
      <c r="U16" s="101">
        <v>1565</v>
      </c>
      <c r="V16" s="101">
        <v>3229</v>
      </c>
      <c r="W16" s="101">
        <v>1659</v>
      </c>
      <c r="X16" s="101">
        <v>1570</v>
      </c>
    </row>
    <row r="17" spans="1:25" ht="15" customHeight="1" x14ac:dyDescent="0.2">
      <c r="A17" s="64"/>
      <c r="B17" s="64"/>
      <c r="C17" s="130"/>
      <c r="D17" s="131"/>
      <c r="E17" s="132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134"/>
      <c r="R17" s="134"/>
      <c r="S17" s="134"/>
      <c r="T17" s="134"/>
      <c r="U17" s="134"/>
      <c r="V17" s="134"/>
      <c r="W17" s="134"/>
      <c r="X17" s="134"/>
    </row>
    <row r="18" spans="1:25" ht="15" customHeight="1" x14ac:dyDescent="0.2">
      <c r="A18" s="2" t="s">
        <v>132</v>
      </c>
      <c r="C18" s="58"/>
      <c r="D18" s="58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86"/>
      <c r="Q18" s="86"/>
      <c r="R18" s="86"/>
      <c r="S18" s="86"/>
      <c r="T18" s="86"/>
      <c r="U18" s="86"/>
      <c r="V18" s="86"/>
      <c r="W18" s="86"/>
      <c r="X18" s="86"/>
    </row>
    <row r="22" spans="1:25" ht="15" customHeight="1" x14ac:dyDescent="0.25">
      <c r="A22" s="69" t="s">
        <v>173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</row>
    <row r="23" spans="1:25" ht="15" customHeight="1" x14ac:dyDescent="0.2">
      <c r="C23" s="58"/>
      <c r="D23" s="58"/>
      <c r="E23" s="58"/>
      <c r="F23" s="58"/>
      <c r="G23" s="58"/>
      <c r="H23" s="58"/>
      <c r="I23" s="58"/>
      <c r="J23" s="58"/>
      <c r="K23" s="49"/>
      <c r="L23" s="58"/>
      <c r="M23" s="58"/>
      <c r="N23" s="58"/>
      <c r="O23" s="58"/>
    </row>
    <row r="24" spans="1:25" ht="15" customHeight="1" x14ac:dyDescent="0.2">
      <c r="C24" s="58"/>
      <c r="D24" s="58"/>
      <c r="E24" s="58"/>
      <c r="F24" s="58"/>
      <c r="G24" s="58"/>
      <c r="I24" s="58"/>
      <c r="J24" s="58"/>
      <c r="L24" s="58"/>
      <c r="M24" s="58"/>
      <c r="N24" s="58"/>
      <c r="O24" s="58"/>
      <c r="Y24" s="49" t="s">
        <v>4</v>
      </c>
    </row>
    <row r="25" spans="1:25" ht="15" customHeight="1" x14ac:dyDescent="0.2">
      <c r="A25" s="12" t="s">
        <v>83</v>
      </c>
      <c r="B25" s="12"/>
      <c r="C25" s="12"/>
      <c r="D25" s="9"/>
      <c r="E25" s="9" t="s">
        <v>174</v>
      </c>
      <c r="F25" s="10"/>
      <c r="G25" s="10"/>
      <c r="H25" s="10"/>
      <c r="I25" s="10"/>
      <c r="J25" s="10"/>
      <c r="K25" s="10"/>
      <c r="L25" s="10" t="s">
        <v>175</v>
      </c>
      <c r="M25" s="10"/>
      <c r="N25" s="10"/>
      <c r="O25" s="10"/>
      <c r="P25" s="10"/>
      <c r="Q25" s="10"/>
      <c r="R25" s="10"/>
      <c r="S25" s="10" t="s">
        <v>176</v>
      </c>
      <c r="T25" s="10"/>
      <c r="U25" s="10"/>
      <c r="V25" s="10"/>
      <c r="W25" s="10"/>
      <c r="X25" s="10"/>
      <c r="Y25" s="11"/>
    </row>
    <row r="26" spans="1:25" ht="15" customHeight="1" x14ac:dyDescent="0.2">
      <c r="A26" s="20"/>
      <c r="B26" s="20"/>
      <c r="C26" s="20"/>
      <c r="D26" s="17"/>
      <c r="E26" s="17" t="s">
        <v>136</v>
      </c>
      <c r="F26" s="18" t="s">
        <v>6</v>
      </c>
      <c r="G26" s="18" t="s">
        <v>177</v>
      </c>
      <c r="H26" s="18"/>
      <c r="I26" s="18"/>
      <c r="J26" s="18"/>
      <c r="K26" s="18"/>
      <c r="L26" s="18" t="s">
        <v>136</v>
      </c>
      <c r="M26" s="18" t="s">
        <v>6</v>
      </c>
      <c r="N26" s="18" t="s">
        <v>177</v>
      </c>
      <c r="O26" s="18"/>
      <c r="P26" s="18"/>
      <c r="Q26" s="18"/>
      <c r="R26" s="18"/>
      <c r="S26" s="18" t="s">
        <v>136</v>
      </c>
      <c r="T26" s="18" t="s">
        <v>6</v>
      </c>
      <c r="U26" s="18" t="s">
        <v>177</v>
      </c>
      <c r="V26" s="18"/>
      <c r="W26" s="18"/>
      <c r="X26" s="18"/>
      <c r="Y26" s="19"/>
    </row>
    <row r="27" spans="1:25" ht="15" customHeight="1" x14ac:dyDescent="0.2">
      <c r="A27" s="20"/>
      <c r="B27" s="20"/>
      <c r="C27" s="20"/>
      <c r="D27" s="17"/>
      <c r="E27" s="17"/>
      <c r="F27" s="18"/>
      <c r="G27" s="27" t="s">
        <v>141</v>
      </c>
      <c r="H27" s="27" t="s">
        <v>178</v>
      </c>
      <c r="I27" s="27" t="s">
        <v>179</v>
      </c>
      <c r="J27" s="27" t="s">
        <v>180</v>
      </c>
      <c r="K27" s="27" t="s">
        <v>181</v>
      </c>
      <c r="L27" s="18"/>
      <c r="M27" s="18"/>
      <c r="N27" s="27" t="s">
        <v>141</v>
      </c>
      <c r="O27" s="27" t="s">
        <v>178</v>
      </c>
      <c r="P27" s="27" t="s">
        <v>179</v>
      </c>
      <c r="Q27" s="27" t="s">
        <v>180</v>
      </c>
      <c r="R27" s="27" t="s">
        <v>181</v>
      </c>
      <c r="S27" s="18"/>
      <c r="T27" s="18"/>
      <c r="U27" s="27" t="s">
        <v>141</v>
      </c>
      <c r="V27" s="27" t="s">
        <v>178</v>
      </c>
      <c r="W27" s="27" t="s">
        <v>179</v>
      </c>
      <c r="X27" s="27" t="s">
        <v>180</v>
      </c>
      <c r="Y27" s="29" t="s">
        <v>181</v>
      </c>
    </row>
    <row r="28" spans="1:25" ht="15" customHeight="1" x14ac:dyDescent="0.2">
      <c r="C28" s="58"/>
      <c r="D28" s="97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</row>
    <row r="29" spans="1:25" ht="15" customHeight="1" x14ac:dyDescent="0.2">
      <c r="B29" s="61" t="s">
        <v>143</v>
      </c>
      <c r="C29" s="2" t="s">
        <v>116</v>
      </c>
      <c r="D29" s="32"/>
      <c r="E29" s="82">
        <v>19</v>
      </c>
      <c r="F29" s="83">
        <v>55</v>
      </c>
      <c r="G29" s="83">
        <f>SUM(H29:K29)</f>
        <v>63</v>
      </c>
      <c r="H29" s="83">
        <v>1</v>
      </c>
      <c r="I29" s="83">
        <v>4</v>
      </c>
      <c r="J29" s="83">
        <v>10</v>
      </c>
      <c r="K29" s="83">
        <v>48</v>
      </c>
      <c r="L29" s="83">
        <v>26</v>
      </c>
      <c r="M29" s="83">
        <v>56</v>
      </c>
      <c r="N29" s="83">
        <f>SUM(O29:R29)</f>
        <v>87</v>
      </c>
      <c r="O29" s="83">
        <v>19</v>
      </c>
      <c r="P29" s="83">
        <v>27</v>
      </c>
      <c r="Q29" s="83">
        <v>18</v>
      </c>
      <c r="R29" s="83">
        <v>23</v>
      </c>
      <c r="S29" s="83">
        <v>61</v>
      </c>
      <c r="T29" s="83">
        <v>128</v>
      </c>
      <c r="U29" s="83">
        <f>SUM(V29:Y29)</f>
        <v>273</v>
      </c>
      <c r="V29" s="83" t="s">
        <v>33</v>
      </c>
      <c r="W29" s="83">
        <v>102</v>
      </c>
      <c r="X29" s="83">
        <v>64</v>
      </c>
      <c r="Y29" s="83">
        <v>107</v>
      </c>
    </row>
    <row r="30" spans="1:25" ht="15" customHeight="1" x14ac:dyDescent="0.2">
      <c r="C30" s="2" t="s">
        <v>118</v>
      </c>
      <c r="D30" s="32"/>
      <c r="E30" s="82">
        <v>21</v>
      </c>
      <c r="F30" s="83">
        <v>56</v>
      </c>
      <c r="G30" s="83">
        <f>SUM(H30:K30)</f>
        <v>65</v>
      </c>
      <c r="H30" s="83">
        <v>3</v>
      </c>
      <c r="I30" s="83">
        <v>6</v>
      </c>
      <c r="J30" s="83">
        <v>8</v>
      </c>
      <c r="K30" s="83">
        <v>48</v>
      </c>
      <c r="L30" s="83">
        <v>25</v>
      </c>
      <c r="M30" s="83">
        <v>55</v>
      </c>
      <c r="N30" s="83">
        <f>SUM(O30:R30)</f>
        <v>83</v>
      </c>
      <c r="O30" s="83">
        <v>13</v>
      </c>
      <c r="P30" s="83">
        <v>28</v>
      </c>
      <c r="Q30" s="83">
        <v>19</v>
      </c>
      <c r="R30" s="83">
        <v>23</v>
      </c>
      <c r="S30" s="83">
        <v>60</v>
      </c>
      <c r="T30" s="83">
        <v>129</v>
      </c>
      <c r="U30" s="83">
        <f>SUM(V30:Y30)</f>
        <v>275</v>
      </c>
      <c r="V30" s="83" t="s">
        <v>33</v>
      </c>
      <c r="W30" s="83">
        <v>91</v>
      </c>
      <c r="X30" s="83">
        <v>75</v>
      </c>
      <c r="Y30" s="83">
        <v>109</v>
      </c>
    </row>
    <row r="31" spans="1:25" ht="15" customHeight="1" x14ac:dyDescent="0.2">
      <c r="C31" s="2" t="s">
        <v>182</v>
      </c>
      <c r="D31" s="32"/>
      <c r="E31" s="82">
        <v>20</v>
      </c>
      <c r="F31" s="83">
        <v>58</v>
      </c>
      <c r="G31" s="83">
        <f>SUM(H31:K31)</f>
        <v>61</v>
      </c>
      <c r="H31" s="83">
        <v>3</v>
      </c>
      <c r="I31" s="83">
        <v>7</v>
      </c>
      <c r="J31" s="83">
        <v>7</v>
      </c>
      <c r="K31" s="83">
        <v>44</v>
      </c>
      <c r="L31" s="83">
        <v>25</v>
      </c>
      <c r="M31" s="83">
        <v>59</v>
      </c>
      <c r="N31" s="83">
        <f>SUM(O31:R31)</f>
        <v>76</v>
      </c>
      <c r="O31" s="83">
        <v>7</v>
      </c>
      <c r="P31" s="83">
        <v>23</v>
      </c>
      <c r="Q31" s="83">
        <v>22</v>
      </c>
      <c r="R31" s="83">
        <v>24</v>
      </c>
      <c r="S31" s="83">
        <v>60</v>
      </c>
      <c r="T31" s="83">
        <v>139</v>
      </c>
      <c r="U31" s="83">
        <f>SUM(V31:Y31)</f>
        <v>266</v>
      </c>
      <c r="V31" s="83" t="s">
        <v>33</v>
      </c>
      <c r="W31" s="83">
        <v>91</v>
      </c>
      <c r="X31" s="83">
        <v>68</v>
      </c>
      <c r="Y31" s="83">
        <v>107</v>
      </c>
    </row>
    <row r="32" spans="1:25" ht="15" customHeight="1" x14ac:dyDescent="0.2">
      <c r="A32" s="44"/>
      <c r="B32" s="44"/>
      <c r="C32" s="2" t="s">
        <v>120</v>
      </c>
      <c r="D32" s="122"/>
      <c r="E32" s="88">
        <v>23</v>
      </c>
      <c r="F32" s="89">
        <v>55</v>
      </c>
      <c r="G32" s="89">
        <f>SUM(H32:K32)</f>
        <v>59</v>
      </c>
      <c r="H32" s="89">
        <v>2</v>
      </c>
      <c r="I32" s="89">
        <v>8</v>
      </c>
      <c r="J32" s="89">
        <v>5</v>
      </c>
      <c r="K32" s="89">
        <v>44</v>
      </c>
      <c r="L32" s="89">
        <v>28</v>
      </c>
      <c r="M32" s="89">
        <v>65</v>
      </c>
      <c r="N32" s="89">
        <f>SUM(O32:R32)</f>
        <v>84</v>
      </c>
      <c r="O32" s="89">
        <v>6</v>
      </c>
      <c r="P32" s="89">
        <v>27</v>
      </c>
      <c r="Q32" s="89">
        <v>23</v>
      </c>
      <c r="R32" s="89">
        <v>28</v>
      </c>
      <c r="S32" s="89">
        <v>66</v>
      </c>
      <c r="T32" s="89">
        <v>151</v>
      </c>
      <c r="U32" s="89">
        <f>SUM(V32:Y32)</f>
        <v>288</v>
      </c>
      <c r="V32" s="83" t="s">
        <v>183</v>
      </c>
      <c r="W32" s="89">
        <v>96</v>
      </c>
      <c r="X32" s="89">
        <v>83</v>
      </c>
      <c r="Y32" s="89">
        <v>109</v>
      </c>
    </row>
    <row r="33" spans="1:25" ht="15" customHeight="1" x14ac:dyDescent="0.2">
      <c r="A33" s="44"/>
      <c r="B33" s="44"/>
      <c r="C33" s="115" t="s">
        <v>121</v>
      </c>
      <c r="D33" s="122"/>
      <c r="E33" s="89">
        <v>24</v>
      </c>
      <c r="F33" s="89">
        <v>56</v>
      </c>
      <c r="G33" s="89">
        <v>70</v>
      </c>
      <c r="H33" s="89">
        <v>1</v>
      </c>
      <c r="I33" s="89">
        <v>10</v>
      </c>
      <c r="J33" s="89">
        <v>4</v>
      </c>
      <c r="K33" s="89">
        <v>55</v>
      </c>
      <c r="L33" s="89">
        <v>30</v>
      </c>
      <c r="M33" s="89">
        <v>72</v>
      </c>
      <c r="N33" s="89">
        <v>88</v>
      </c>
      <c r="O33" s="89">
        <v>14</v>
      </c>
      <c r="P33" s="89">
        <v>25</v>
      </c>
      <c r="Q33" s="89">
        <v>20</v>
      </c>
      <c r="R33" s="89">
        <v>29</v>
      </c>
      <c r="S33" s="89">
        <v>62</v>
      </c>
      <c r="T33" s="89">
        <v>151</v>
      </c>
      <c r="U33" s="89">
        <v>277</v>
      </c>
      <c r="V33" s="83" t="s">
        <v>183</v>
      </c>
      <c r="W33" s="89">
        <v>86</v>
      </c>
      <c r="X33" s="89">
        <v>83</v>
      </c>
      <c r="Y33" s="89">
        <v>108</v>
      </c>
    </row>
    <row r="34" spans="1:25" ht="15" customHeight="1" x14ac:dyDescent="0.2">
      <c r="A34" s="64"/>
      <c r="B34" s="64"/>
      <c r="C34" s="130"/>
      <c r="D34" s="131"/>
      <c r="E34" s="136"/>
      <c r="F34" s="136"/>
      <c r="G34" s="130"/>
      <c r="H34" s="136"/>
      <c r="I34" s="136"/>
      <c r="J34" s="136"/>
      <c r="K34" s="136"/>
      <c r="L34" s="136"/>
      <c r="M34" s="136"/>
      <c r="N34" s="136"/>
      <c r="O34" s="136"/>
      <c r="P34" s="64"/>
      <c r="Q34" s="64"/>
      <c r="R34" s="64"/>
      <c r="S34" s="64"/>
      <c r="T34" s="64"/>
      <c r="U34" s="64"/>
      <c r="V34" s="64"/>
      <c r="W34" s="64"/>
      <c r="X34" s="64"/>
      <c r="Y34" s="64"/>
    </row>
    <row r="35" spans="1:25" ht="15" customHeight="1" x14ac:dyDescent="0.2">
      <c r="A35" s="58" t="s">
        <v>132</v>
      </c>
      <c r="C35" s="58"/>
      <c r="D35" s="58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</row>
    <row r="39" spans="1:25" ht="15" customHeight="1" x14ac:dyDescent="0.25">
      <c r="A39" s="69" t="s">
        <v>184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25" ht="15" customHeight="1" x14ac:dyDescent="0.2">
      <c r="C40" s="58"/>
      <c r="D40" s="58"/>
      <c r="E40" s="58"/>
      <c r="F40" s="58"/>
      <c r="G40" s="58"/>
      <c r="H40" s="58"/>
      <c r="I40" s="58"/>
      <c r="J40" s="49"/>
    </row>
    <row r="41" spans="1:25" ht="15" customHeight="1" x14ac:dyDescent="0.2">
      <c r="C41" s="58"/>
      <c r="D41" s="58"/>
      <c r="E41" s="58"/>
      <c r="F41" s="58"/>
      <c r="G41" s="58"/>
      <c r="H41" s="58"/>
      <c r="I41" s="58"/>
      <c r="J41" s="49" t="s">
        <v>4</v>
      </c>
    </row>
    <row r="42" spans="1:25" ht="15" customHeight="1" x14ac:dyDescent="0.2">
      <c r="A42" s="12" t="s">
        <v>83</v>
      </c>
      <c r="B42" s="12"/>
      <c r="C42" s="12"/>
      <c r="D42" s="9"/>
      <c r="E42" s="9" t="s">
        <v>185</v>
      </c>
      <c r="F42" s="10" t="s">
        <v>186</v>
      </c>
      <c r="G42" s="10" t="s">
        <v>187</v>
      </c>
      <c r="H42" s="10" t="s">
        <v>188</v>
      </c>
      <c r="I42" s="10"/>
      <c r="J42" s="11"/>
    </row>
    <row r="43" spans="1:25" ht="15" customHeight="1" x14ac:dyDescent="0.2">
      <c r="A43" s="20"/>
      <c r="B43" s="20"/>
      <c r="C43" s="20"/>
      <c r="D43" s="17"/>
      <c r="E43" s="17"/>
      <c r="F43" s="18"/>
      <c r="G43" s="18"/>
      <c r="H43" s="27" t="s">
        <v>141</v>
      </c>
      <c r="I43" s="27" t="s">
        <v>20</v>
      </c>
      <c r="J43" s="29" t="s">
        <v>21</v>
      </c>
    </row>
    <row r="44" spans="1:25" ht="15" customHeight="1" x14ac:dyDescent="0.2">
      <c r="C44" s="58"/>
      <c r="D44" s="97"/>
      <c r="E44" s="135"/>
      <c r="F44" s="135"/>
      <c r="G44" s="135"/>
      <c r="H44" s="135"/>
      <c r="I44" s="135"/>
      <c r="J44" s="135"/>
    </row>
    <row r="45" spans="1:25" ht="15" customHeight="1" x14ac:dyDescent="0.2">
      <c r="B45" s="61" t="s">
        <v>143</v>
      </c>
      <c r="C45" s="137" t="s">
        <v>116</v>
      </c>
      <c r="D45" s="32"/>
      <c r="E45" s="82">
        <v>32</v>
      </c>
      <c r="F45" s="83">
        <v>384</v>
      </c>
      <c r="G45" s="83">
        <v>161</v>
      </c>
      <c r="H45" s="84">
        <f>SUM(I45:J45)</f>
        <v>8043</v>
      </c>
      <c r="I45" s="84">
        <v>3749</v>
      </c>
      <c r="J45" s="84">
        <v>4294</v>
      </c>
    </row>
    <row r="46" spans="1:25" ht="15" customHeight="1" x14ac:dyDescent="0.2">
      <c r="C46" s="137" t="s">
        <v>118</v>
      </c>
      <c r="D46" s="32"/>
      <c r="E46" s="82">
        <v>32</v>
      </c>
      <c r="F46" s="83">
        <v>388</v>
      </c>
      <c r="G46" s="83">
        <v>167</v>
      </c>
      <c r="H46" s="84">
        <f>SUM(I46:J46)</f>
        <v>8000</v>
      </c>
      <c r="I46" s="84">
        <v>3798</v>
      </c>
      <c r="J46" s="84">
        <v>4202</v>
      </c>
    </row>
    <row r="47" spans="1:25" ht="15" customHeight="1" x14ac:dyDescent="0.2">
      <c r="C47" s="137" t="s">
        <v>119</v>
      </c>
      <c r="D47" s="32"/>
      <c r="E47" s="82">
        <v>32</v>
      </c>
      <c r="F47" s="83">
        <v>388</v>
      </c>
      <c r="G47" s="83">
        <v>172</v>
      </c>
      <c r="H47" s="84">
        <f>SUM(I47:J47)</f>
        <v>8079</v>
      </c>
      <c r="I47" s="84">
        <v>3820</v>
      </c>
      <c r="J47" s="84">
        <v>4259</v>
      </c>
    </row>
    <row r="48" spans="1:25" ht="15" customHeight="1" x14ac:dyDescent="0.2">
      <c r="C48" s="137" t="s">
        <v>172</v>
      </c>
      <c r="D48" s="32"/>
      <c r="E48" s="82">
        <v>33</v>
      </c>
      <c r="F48" s="83">
        <v>399</v>
      </c>
      <c r="G48" s="83">
        <v>179</v>
      </c>
      <c r="H48" s="84">
        <v>8446</v>
      </c>
      <c r="I48" s="84">
        <v>3956</v>
      </c>
      <c r="J48" s="84">
        <v>4490</v>
      </c>
    </row>
    <row r="49" spans="1:10" ht="15" customHeight="1" x14ac:dyDescent="0.2">
      <c r="A49" s="44"/>
      <c r="B49" s="44"/>
      <c r="C49" s="138" t="s">
        <v>121</v>
      </c>
      <c r="D49" s="122"/>
      <c r="E49" s="88">
        <v>35</v>
      </c>
      <c r="F49" s="89">
        <v>421</v>
      </c>
      <c r="G49" s="89">
        <v>183</v>
      </c>
      <c r="H49" s="139">
        <v>8402</v>
      </c>
      <c r="I49" s="139">
        <v>3954</v>
      </c>
      <c r="J49" s="139">
        <v>4448</v>
      </c>
    </row>
    <row r="50" spans="1:10" ht="15" customHeight="1" x14ac:dyDescent="0.2">
      <c r="C50" s="61"/>
      <c r="D50" s="32"/>
      <c r="E50" s="82"/>
      <c r="F50" s="83"/>
      <c r="G50" s="83"/>
      <c r="H50" s="84"/>
      <c r="I50" s="84"/>
      <c r="J50" s="84"/>
    </row>
    <row r="51" spans="1:10" ht="15" customHeight="1" x14ac:dyDescent="0.2">
      <c r="B51" s="47" t="s">
        <v>149</v>
      </c>
      <c r="C51" s="48"/>
      <c r="D51" s="32"/>
      <c r="E51" s="82" t="s">
        <v>124</v>
      </c>
      <c r="F51" s="82" t="s">
        <v>124</v>
      </c>
      <c r="G51" s="82" t="s">
        <v>124</v>
      </c>
      <c r="H51" s="82" t="s">
        <v>124</v>
      </c>
      <c r="I51" s="82" t="s">
        <v>124</v>
      </c>
      <c r="J51" s="82" t="s">
        <v>124</v>
      </c>
    </row>
    <row r="52" spans="1:10" ht="15" customHeight="1" x14ac:dyDescent="0.2">
      <c r="B52" s="47" t="s">
        <v>189</v>
      </c>
      <c r="C52" s="48"/>
      <c r="D52" s="32"/>
      <c r="E52" s="82">
        <v>1</v>
      </c>
      <c r="F52" s="83">
        <v>3</v>
      </c>
      <c r="G52" s="83">
        <v>3</v>
      </c>
      <c r="H52" s="84">
        <v>107</v>
      </c>
      <c r="I52" s="84">
        <v>1</v>
      </c>
      <c r="J52" s="84">
        <v>106</v>
      </c>
    </row>
    <row r="53" spans="1:10" ht="15" customHeight="1" x14ac:dyDescent="0.2">
      <c r="B53" s="47" t="s">
        <v>126</v>
      </c>
      <c r="C53" s="48"/>
      <c r="D53" s="32"/>
      <c r="E53" s="82">
        <v>1</v>
      </c>
      <c r="F53" s="83">
        <v>10</v>
      </c>
      <c r="G53" s="83">
        <v>4</v>
      </c>
      <c r="H53" s="84">
        <v>159</v>
      </c>
      <c r="I53" s="84">
        <v>19</v>
      </c>
      <c r="J53" s="84">
        <v>140</v>
      </c>
    </row>
    <row r="54" spans="1:10" ht="15" customHeight="1" x14ac:dyDescent="0.2">
      <c r="B54" s="47" t="s">
        <v>127</v>
      </c>
      <c r="C54" s="48"/>
      <c r="D54" s="32"/>
      <c r="E54" s="82">
        <v>33</v>
      </c>
      <c r="F54" s="83">
        <v>408</v>
      </c>
      <c r="G54" s="83">
        <v>176</v>
      </c>
      <c r="H54" s="84">
        <v>8136</v>
      </c>
      <c r="I54" s="84">
        <v>3934</v>
      </c>
      <c r="J54" s="84">
        <v>4202</v>
      </c>
    </row>
    <row r="55" spans="1:10" ht="15" customHeight="1" x14ac:dyDescent="0.2">
      <c r="A55" s="93"/>
      <c r="B55" s="93"/>
      <c r="C55" s="107"/>
      <c r="D55" s="108"/>
      <c r="E55" s="140"/>
      <c r="F55" s="140"/>
      <c r="G55" s="140"/>
      <c r="H55" s="140"/>
      <c r="I55" s="140"/>
      <c r="J55" s="140"/>
    </row>
    <row r="56" spans="1:10" ht="15" customHeight="1" x14ac:dyDescent="0.2">
      <c r="A56" s="58" t="s">
        <v>132</v>
      </c>
      <c r="C56" s="58"/>
      <c r="D56" s="58"/>
      <c r="E56" s="112"/>
      <c r="F56" s="112"/>
      <c r="G56" s="58"/>
      <c r="H56" s="112"/>
      <c r="I56" s="112"/>
      <c r="J56" s="112"/>
    </row>
    <row r="57" spans="1:10" ht="15" customHeight="1" x14ac:dyDescent="0.2">
      <c r="D57" s="58"/>
      <c r="E57" s="112"/>
      <c r="F57" s="112"/>
      <c r="G57" s="58"/>
      <c r="H57" s="112"/>
      <c r="I57" s="112"/>
      <c r="J57" s="112"/>
    </row>
    <row r="59" spans="1:10" ht="15" customHeight="1" x14ac:dyDescent="0.25">
      <c r="A59" s="69" t="s">
        <v>190</v>
      </c>
      <c r="B59" s="69"/>
      <c r="C59" s="69"/>
      <c r="D59" s="69"/>
      <c r="E59" s="69"/>
      <c r="F59" s="69"/>
      <c r="G59" s="69"/>
      <c r="H59" s="69"/>
      <c r="I59" s="69"/>
      <c r="J59" s="69"/>
    </row>
    <row r="60" spans="1:10" ht="15" customHeight="1" x14ac:dyDescent="0.2">
      <c r="C60" s="58"/>
      <c r="D60" s="58"/>
      <c r="E60" s="58"/>
      <c r="F60" s="58"/>
      <c r="G60" s="58"/>
      <c r="H60" s="58"/>
      <c r="I60" s="58"/>
      <c r="J60" s="49"/>
    </row>
    <row r="61" spans="1:10" ht="15" customHeight="1" x14ac:dyDescent="0.2">
      <c r="C61" s="58"/>
      <c r="D61" s="58"/>
      <c r="E61" s="58"/>
      <c r="F61" s="58"/>
      <c r="G61" s="58"/>
      <c r="H61" s="58"/>
      <c r="I61" s="58"/>
      <c r="J61" s="49" t="s">
        <v>4</v>
      </c>
    </row>
    <row r="62" spans="1:10" ht="15" customHeight="1" x14ac:dyDescent="0.2">
      <c r="A62" s="12" t="s">
        <v>83</v>
      </c>
      <c r="B62" s="12"/>
      <c r="C62" s="12"/>
      <c r="D62" s="9"/>
      <c r="E62" s="9" t="s">
        <v>185</v>
      </c>
      <c r="F62" s="10" t="s">
        <v>186</v>
      </c>
      <c r="G62" s="10" t="s">
        <v>187</v>
      </c>
      <c r="H62" s="10" t="s">
        <v>188</v>
      </c>
      <c r="I62" s="10"/>
      <c r="J62" s="11"/>
    </row>
    <row r="63" spans="1:10" ht="15" customHeight="1" x14ac:dyDescent="0.2">
      <c r="A63" s="20"/>
      <c r="B63" s="20"/>
      <c r="C63" s="20"/>
      <c r="D63" s="17"/>
      <c r="E63" s="17"/>
      <c r="F63" s="18"/>
      <c r="G63" s="18"/>
      <c r="H63" s="27" t="s">
        <v>141</v>
      </c>
      <c r="I63" s="27" t="s">
        <v>20</v>
      </c>
      <c r="J63" s="29" t="s">
        <v>21</v>
      </c>
    </row>
    <row r="64" spans="1:10" ht="15" customHeight="1" x14ac:dyDescent="0.2">
      <c r="C64" s="58"/>
      <c r="D64" s="97"/>
      <c r="E64" s="135"/>
      <c r="F64" s="135"/>
      <c r="G64" s="135"/>
      <c r="H64" s="135"/>
      <c r="I64" s="135"/>
      <c r="J64" s="135"/>
    </row>
    <row r="65" spans="1:10" ht="15" customHeight="1" x14ac:dyDescent="0.2">
      <c r="B65" s="61" t="s">
        <v>191</v>
      </c>
      <c r="C65" s="2" t="s">
        <v>116</v>
      </c>
      <c r="D65" s="32"/>
      <c r="E65" s="82">
        <v>10</v>
      </c>
      <c r="F65" s="83">
        <v>92</v>
      </c>
      <c r="G65" s="83">
        <v>42</v>
      </c>
      <c r="H65" s="84">
        <f>SUM(I65:J65)</f>
        <v>1552</v>
      </c>
      <c r="I65" s="83">
        <v>820</v>
      </c>
      <c r="J65" s="83">
        <v>732</v>
      </c>
    </row>
    <row r="66" spans="1:10" ht="15" customHeight="1" x14ac:dyDescent="0.2">
      <c r="C66" s="2" t="s">
        <v>118</v>
      </c>
      <c r="D66" s="32"/>
      <c r="E66" s="82">
        <v>10</v>
      </c>
      <c r="F66" s="83">
        <v>91</v>
      </c>
      <c r="G66" s="83">
        <v>39</v>
      </c>
      <c r="H66" s="84">
        <f>SUM(I66:J66)</f>
        <v>1608</v>
      </c>
      <c r="I66" s="83">
        <v>830</v>
      </c>
      <c r="J66" s="83">
        <v>778</v>
      </c>
    </row>
    <row r="67" spans="1:10" ht="15" customHeight="1" x14ac:dyDescent="0.2">
      <c r="C67" s="2" t="s">
        <v>119</v>
      </c>
      <c r="D67" s="32"/>
      <c r="E67" s="82">
        <v>9</v>
      </c>
      <c r="F67" s="83">
        <v>81</v>
      </c>
      <c r="G67" s="83">
        <v>31</v>
      </c>
      <c r="H67" s="84">
        <f>SUM(I67:J67)</f>
        <v>1461</v>
      </c>
      <c r="I67" s="83">
        <v>828</v>
      </c>
      <c r="J67" s="83">
        <v>633</v>
      </c>
    </row>
    <row r="68" spans="1:10" ht="15" customHeight="1" x14ac:dyDescent="0.2">
      <c r="C68" s="2" t="s">
        <v>192</v>
      </c>
      <c r="D68" s="32"/>
      <c r="E68" s="82">
        <v>8</v>
      </c>
      <c r="F68" s="83">
        <v>68</v>
      </c>
      <c r="G68" s="83">
        <v>27</v>
      </c>
      <c r="H68" s="84">
        <v>1208</v>
      </c>
      <c r="I68" s="83">
        <v>648</v>
      </c>
      <c r="J68" s="83">
        <v>560</v>
      </c>
    </row>
    <row r="69" spans="1:10" ht="15" customHeight="1" x14ac:dyDescent="0.2">
      <c r="A69" s="44"/>
      <c r="B69" s="44"/>
      <c r="C69" s="115" t="s">
        <v>193</v>
      </c>
      <c r="D69" s="122"/>
      <c r="E69" s="88">
        <v>8</v>
      </c>
      <c r="F69" s="89">
        <v>73</v>
      </c>
      <c r="G69" s="89">
        <v>28</v>
      </c>
      <c r="H69" s="139">
        <v>1099</v>
      </c>
      <c r="I69" s="89">
        <v>571</v>
      </c>
      <c r="J69" s="89">
        <v>528</v>
      </c>
    </row>
    <row r="70" spans="1:10" ht="15" customHeight="1" x14ac:dyDescent="0.2">
      <c r="C70" s="61"/>
      <c r="D70" s="32"/>
      <c r="E70" s="82"/>
      <c r="F70" s="83"/>
      <c r="G70" s="83"/>
      <c r="H70" s="83"/>
      <c r="I70" s="83"/>
      <c r="J70" s="83"/>
    </row>
    <row r="71" spans="1:10" ht="15" customHeight="1" x14ac:dyDescent="0.2">
      <c r="B71" s="47" t="s">
        <v>149</v>
      </c>
      <c r="C71" s="48"/>
      <c r="D71" s="32"/>
      <c r="E71" s="82" t="s">
        <v>194</v>
      </c>
      <c r="F71" s="82" t="s">
        <v>194</v>
      </c>
      <c r="G71" s="82" t="s">
        <v>194</v>
      </c>
      <c r="H71" s="82" t="s">
        <v>194</v>
      </c>
      <c r="I71" s="82" t="s">
        <v>194</v>
      </c>
      <c r="J71" s="82" t="s">
        <v>194</v>
      </c>
    </row>
    <row r="72" spans="1:10" ht="15" customHeight="1" x14ac:dyDescent="0.2">
      <c r="B72" s="47" t="s">
        <v>195</v>
      </c>
      <c r="C72" s="48"/>
      <c r="D72" s="32"/>
      <c r="E72" s="82">
        <v>1</v>
      </c>
      <c r="F72" s="83">
        <v>4</v>
      </c>
      <c r="G72" s="83">
        <v>2</v>
      </c>
      <c r="H72" s="83">
        <v>23</v>
      </c>
      <c r="I72" s="83">
        <v>1</v>
      </c>
      <c r="J72" s="83">
        <v>22</v>
      </c>
    </row>
    <row r="73" spans="1:10" ht="15" customHeight="1" x14ac:dyDescent="0.2">
      <c r="B73" s="47" t="s">
        <v>127</v>
      </c>
      <c r="C73" s="48"/>
      <c r="D73" s="32"/>
      <c r="E73" s="82">
        <v>7</v>
      </c>
      <c r="F73" s="83">
        <v>69</v>
      </c>
      <c r="G73" s="83">
        <v>26</v>
      </c>
      <c r="H73" s="84">
        <v>1076</v>
      </c>
      <c r="I73" s="83">
        <v>570</v>
      </c>
      <c r="J73" s="83">
        <v>506</v>
      </c>
    </row>
    <row r="74" spans="1:10" ht="15" customHeight="1" x14ac:dyDescent="0.2">
      <c r="A74" s="93"/>
      <c r="B74" s="93"/>
      <c r="C74" s="107"/>
      <c r="D74" s="108"/>
      <c r="E74" s="140"/>
      <c r="F74" s="140"/>
      <c r="G74" s="140"/>
      <c r="H74" s="140"/>
      <c r="I74" s="140"/>
      <c r="J74" s="140"/>
    </row>
    <row r="75" spans="1:10" ht="15" customHeight="1" x14ac:dyDescent="0.2">
      <c r="A75" s="58" t="s">
        <v>132</v>
      </c>
      <c r="C75" s="58"/>
      <c r="D75" s="58"/>
      <c r="E75" s="112"/>
      <c r="F75" s="112"/>
      <c r="G75" s="58"/>
      <c r="H75" s="112"/>
      <c r="I75" s="112"/>
      <c r="J75" s="112"/>
    </row>
  </sheetData>
  <mergeCells count="53">
    <mergeCell ref="B71:C71"/>
    <mergeCell ref="B72:C72"/>
    <mergeCell ref="B73:C73"/>
    <mergeCell ref="B51:C51"/>
    <mergeCell ref="B52:C52"/>
    <mergeCell ref="B53:C53"/>
    <mergeCell ref="B54:C54"/>
    <mergeCell ref="A59:J59"/>
    <mergeCell ref="A62:D63"/>
    <mergeCell ref="E62:E63"/>
    <mergeCell ref="F62:F63"/>
    <mergeCell ref="G62:G63"/>
    <mergeCell ref="H62:J62"/>
    <mergeCell ref="T26:T27"/>
    <mergeCell ref="U26:Y26"/>
    <mergeCell ref="A39:J39"/>
    <mergeCell ref="A42:D43"/>
    <mergeCell ref="E42:E43"/>
    <mergeCell ref="F42:F43"/>
    <mergeCell ref="G42:G43"/>
    <mergeCell ref="H42:J42"/>
    <mergeCell ref="F26:F27"/>
    <mergeCell ref="G26:K26"/>
    <mergeCell ref="L26:L27"/>
    <mergeCell ref="M26:M27"/>
    <mergeCell ref="N26:R26"/>
    <mergeCell ref="S26:S27"/>
    <mergeCell ref="V5:X5"/>
    <mergeCell ref="B14:C14"/>
    <mergeCell ref="B15:C15"/>
    <mergeCell ref="B16:C16"/>
    <mergeCell ref="A22:Y22"/>
    <mergeCell ref="A25:D27"/>
    <mergeCell ref="E25:K25"/>
    <mergeCell ref="L25:R25"/>
    <mergeCell ref="S25:Y25"/>
    <mergeCell ref="E26:E27"/>
    <mergeCell ref="I5:I6"/>
    <mergeCell ref="J5:J6"/>
    <mergeCell ref="K5:K6"/>
    <mergeCell ref="M5:O5"/>
    <mergeCell ref="P5:R5"/>
    <mergeCell ref="S5:U5"/>
    <mergeCell ref="A1:X1"/>
    <mergeCell ref="A4:D6"/>
    <mergeCell ref="E4:H4"/>
    <mergeCell ref="I4:K4"/>
    <mergeCell ref="L4:L6"/>
    <mergeCell ref="M4:X4"/>
    <mergeCell ref="E5:E6"/>
    <mergeCell ref="F5:F6"/>
    <mergeCell ref="G5:G6"/>
    <mergeCell ref="H5:H6"/>
  </mergeCells>
  <phoneticPr fontId="2"/>
  <pageMargins left="0.75" right="0.75" top="1" bottom="1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BCC5-6857-4912-9196-43A2848B40B1}">
  <dimension ref="A1:S47"/>
  <sheetViews>
    <sheetView workbookViewId="0">
      <selection sqref="A1:AK1"/>
    </sheetView>
  </sheetViews>
  <sheetFormatPr defaultColWidth="8.6328125" defaultRowHeight="15" customHeight="1" x14ac:dyDescent="0.2"/>
  <cols>
    <col min="1" max="1" width="0.90625" style="2" customWidth="1"/>
    <col min="2" max="2" width="4.6328125" style="2" customWidth="1"/>
    <col min="3" max="3" width="7.6328125" style="2" customWidth="1"/>
    <col min="4" max="4" width="0.90625" style="2" customWidth="1"/>
    <col min="5" max="12" width="11.08984375" style="2" customWidth="1"/>
    <col min="13" max="256" width="8.6328125" style="2"/>
    <col min="257" max="257" width="0.90625" style="2" customWidth="1"/>
    <col min="258" max="258" width="4.6328125" style="2" customWidth="1"/>
    <col min="259" max="259" width="7.6328125" style="2" customWidth="1"/>
    <col min="260" max="260" width="0.90625" style="2" customWidth="1"/>
    <col min="261" max="268" width="11.08984375" style="2" customWidth="1"/>
    <col min="269" max="512" width="8.6328125" style="2"/>
    <col min="513" max="513" width="0.90625" style="2" customWidth="1"/>
    <col min="514" max="514" width="4.6328125" style="2" customWidth="1"/>
    <col min="515" max="515" width="7.6328125" style="2" customWidth="1"/>
    <col min="516" max="516" width="0.90625" style="2" customWidth="1"/>
    <col min="517" max="524" width="11.08984375" style="2" customWidth="1"/>
    <col min="525" max="768" width="8.6328125" style="2"/>
    <col min="769" max="769" width="0.90625" style="2" customWidth="1"/>
    <col min="770" max="770" width="4.6328125" style="2" customWidth="1"/>
    <col min="771" max="771" width="7.6328125" style="2" customWidth="1"/>
    <col min="772" max="772" width="0.90625" style="2" customWidth="1"/>
    <col min="773" max="780" width="11.08984375" style="2" customWidth="1"/>
    <col min="781" max="1024" width="8.6328125" style="2"/>
    <col min="1025" max="1025" width="0.90625" style="2" customWidth="1"/>
    <col min="1026" max="1026" width="4.6328125" style="2" customWidth="1"/>
    <col min="1027" max="1027" width="7.6328125" style="2" customWidth="1"/>
    <col min="1028" max="1028" width="0.90625" style="2" customWidth="1"/>
    <col min="1029" max="1036" width="11.08984375" style="2" customWidth="1"/>
    <col min="1037" max="1280" width="8.6328125" style="2"/>
    <col min="1281" max="1281" width="0.90625" style="2" customWidth="1"/>
    <col min="1282" max="1282" width="4.6328125" style="2" customWidth="1"/>
    <col min="1283" max="1283" width="7.6328125" style="2" customWidth="1"/>
    <col min="1284" max="1284" width="0.90625" style="2" customWidth="1"/>
    <col min="1285" max="1292" width="11.08984375" style="2" customWidth="1"/>
    <col min="1293" max="1536" width="8.6328125" style="2"/>
    <col min="1537" max="1537" width="0.90625" style="2" customWidth="1"/>
    <col min="1538" max="1538" width="4.6328125" style="2" customWidth="1"/>
    <col min="1539" max="1539" width="7.6328125" style="2" customWidth="1"/>
    <col min="1540" max="1540" width="0.90625" style="2" customWidth="1"/>
    <col min="1541" max="1548" width="11.08984375" style="2" customWidth="1"/>
    <col min="1549" max="1792" width="8.6328125" style="2"/>
    <col min="1793" max="1793" width="0.90625" style="2" customWidth="1"/>
    <col min="1794" max="1794" width="4.6328125" style="2" customWidth="1"/>
    <col min="1795" max="1795" width="7.6328125" style="2" customWidth="1"/>
    <col min="1796" max="1796" width="0.90625" style="2" customWidth="1"/>
    <col min="1797" max="1804" width="11.08984375" style="2" customWidth="1"/>
    <col min="1805" max="2048" width="8.6328125" style="2"/>
    <col min="2049" max="2049" width="0.90625" style="2" customWidth="1"/>
    <col min="2050" max="2050" width="4.6328125" style="2" customWidth="1"/>
    <col min="2051" max="2051" width="7.6328125" style="2" customWidth="1"/>
    <col min="2052" max="2052" width="0.90625" style="2" customWidth="1"/>
    <col min="2053" max="2060" width="11.08984375" style="2" customWidth="1"/>
    <col min="2061" max="2304" width="8.6328125" style="2"/>
    <col min="2305" max="2305" width="0.90625" style="2" customWidth="1"/>
    <col min="2306" max="2306" width="4.6328125" style="2" customWidth="1"/>
    <col min="2307" max="2307" width="7.6328125" style="2" customWidth="1"/>
    <col min="2308" max="2308" width="0.90625" style="2" customWidth="1"/>
    <col min="2309" max="2316" width="11.08984375" style="2" customWidth="1"/>
    <col min="2317" max="2560" width="8.6328125" style="2"/>
    <col min="2561" max="2561" width="0.90625" style="2" customWidth="1"/>
    <col min="2562" max="2562" width="4.6328125" style="2" customWidth="1"/>
    <col min="2563" max="2563" width="7.6328125" style="2" customWidth="1"/>
    <col min="2564" max="2564" width="0.90625" style="2" customWidth="1"/>
    <col min="2565" max="2572" width="11.08984375" style="2" customWidth="1"/>
    <col min="2573" max="2816" width="8.6328125" style="2"/>
    <col min="2817" max="2817" width="0.90625" style="2" customWidth="1"/>
    <col min="2818" max="2818" width="4.6328125" style="2" customWidth="1"/>
    <col min="2819" max="2819" width="7.6328125" style="2" customWidth="1"/>
    <col min="2820" max="2820" width="0.90625" style="2" customWidth="1"/>
    <col min="2821" max="2828" width="11.08984375" style="2" customWidth="1"/>
    <col min="2829" max="3072" width="8.6328125" style="2"/>
    <col min="3073" max="3073" width="0.90625" style="2" customWidth="1"/>
    <col min="3074" max="3074" width="4.6328125" style="2" customWidth="1"/>
    <col min="3075" max="3075" width="7.6328125" style="2" customWidth="1"/>
    <col min="3076" max="3076" width="0.90625" style="2" customWidth="1"/>
    <col min="3077" max="3084" width="11.08984375" style="2" customWidth="1"/>
    <col min="3085" max="3328" width="8.6328125" style="2"/>
    <col min="3329" max="3329" width="0.90625" style="2" customWidth="1"/>
    <col min="3330" max="3330" width="4.6328125" style="2" customWidth="1"/>
    <col min="3331" max="3331" width="7.6328125" style="2" customWidth="1"/>
    <col min="3332" max="3332" width="0.90625" style="2" customWidth="1"/>
    <col min="3333" max="3340" width="11.08984375" style="2" customWidth="1"/>
    <col min="3341" max="3584" width="8.6328125" style="2"/>
    <col min="3585" max="3585" width="0.90625" style="2" customWidth="1"/>
    <col min="3586" max="3586" width="4.6328125" style="2" customWidth="1"/>
    <col min="3587" max="3587" width="7.6328125" style="2" customWidth="1"/>
    <col min="3588" max="3588" width="0.90625" style="2" customWidth="1"/>
    <col min="3589" max="3596" width="11.08984375" style="2" customWidth="1"/>
    <col min="3597" max="3840" width="8.6328125" style="2"/>
    <col min="3841" max="3841" width="0.90625" style="2" customWidth="1"/>
    <col min="3842" max="3842" width="4.6328125" style="2" customWidth="1"/>
    <col min="3843" max="3843" width="7.6328125" style="2" customWidth="1"/>
    <col min="3844" max="3844" width="0.90625" style="2" customWidth="1"/>
    <col min="3845" max="3852" width="11.08984375" style="2" customWidth="1"/>
    <col min="3853" max="4096" width="8.6328125" style="2"/>
    <col min="4097" max="4097" width="0.90625" style="2" customWidth="1"/>
    <col min="4098" max="4098" width="4.6328125" style="2" customWidth="1"/>
    <col min="4099" max="4099" width="7.6328125" style="2" customWidth="1"/>
    <col min="4100" max="4100" width="0.90625" style="2" customWidth="1"/>
    <col min="4101" max="4108" width="11.08984375" style="2" customWidth="1"/>
    <col min="4109" max="4352" width="8.6328125" style="2"/>
    <col min="4353" max="4353" width="0.90625" style="2" customWidth="1"/>
    <col min="4354" max="4354" width="4.6328125" style="2" customWidth="1"/>
    <col min="4355" max="4355" width="7.6328125" style="2" customWidth="1"/>
    <col min="4356" max="4356" width="0.90625" style="2" customWidth="1"/>
    <col min="4357" max="4364" width="11.08984375" style="2" customWidth="1"/>
    <col min="4365" max="4608" width="8.6328125" style="2"/>
    <col min="4609" max="4609" width="0.90625" style="2" customWidth="1"/>
    <col min="4610" max="4610" width="4.6328125" style="2" customWidth="1"/>
    <col min="4611" max="4611" width="7.6328125" style="2" customWidth="1"/>
    <col min="4612" max="4612" width="0.90625" style="2" customWidth="1"/>
    <col min="4613" max="4620" width="11.08984375" style="2" customWidth="1"/>
    <col min="4621" max="4864" width="8.6328125" style="2"/>
    <col min="4865" max="4865" width="0.90625" style="2" customWidth="1"/>
    <col min="4866" max="4866" width="4.6328125" style="2" customWidth="1"/>
    <col min="4867" max="4867" width="7.6328125" style="2" customWidth="1"/>
    <col min="4868" max="4868" width="0.90625" style="2" customWidth="1"/>
    <col min="4869" max="4876" width="11.08984375" style="2" customWidth="1"/>
    <col min="4877" max="5120" width="8.6328125" style="2"/>
    <col min="5121" max="5121" width="0.90625" style="2" customWidth="1"/>
    <col min="5122" max="5122" width="4.6328125" style="2" customWidth="1"/>
    <col min="5123" max="5123" width="7.6328125" style="2" customWidth="1"/>
    <col min="5124" max="5124" width="0.90625" style="2" customWidth="1"/>
    <col min="5125" max="5132" width="11.08984375" style="2" customWidth="1"/>
    <col min="5133" max="5376" width="8.6328125" style="2"/>
    <col min="5377" max="5377" width="0.90625" style="2" customWidth="1"/>
    <col min="5378" max="5378" width="4.6328125" style="2" customWidth="1"/>
    <col min="5379" max="5379" width="7.6328125" style="2" customWidth="1"/>
    <col min="5380" max="5380" width="0.90625" style="2" customWidth="1"/>
    <col min="5381" max="5388" width="11.08984375" style="2" customWidth="1"/>
    <col min="5389" max="5632" width="8.6328125" style="2"/>
    <col min="5633" max="5633" width="0.90625" style="2" customWidth="1"/>
    <col min="5634" max="5634" width="4.6328125" style="2" customWidth="1"/>
    <col min="5635" max="5635" width="7.6328125" style="2" customWidth="1"/>
    <col min="5636" max="5636" width="0.90625" style="2" customWidth="1"/>
    <col min="5637" max="5644" width="11.08984375" style="2" customWidth="1"/>
    <col min="5645" max="5888" width="8.6328125" style="2"/>
    <col min="5889" max="5889" width="0.90625" style="2" customWidth="1"/>
    <col min="5890" max="5890" width="4.6328125" style="2" customWidth="1"/>
    <col min="5891" max="5891" width="7.6328125" style="2" customWidth="1"/>
    <col min="5892" max="5892" width="0.90625" style="2" customWidth="1"/>
    <col min="5893" max="5900" width="11.08984375" style="2" customWidth="1"/>
    <col min="5901" max="6144" width="8.6328125" style="2"/>
    <col min="6145" max="6145" width="0.90625" style="2" customWidth="1"/>
    <col min="6146" max="6146" width="4.6328125" style="2" customWidth="1"/>
    <col min="6147" max="6147" width="7.6328125" style="2" customWidth="1"/>
    <col min="6148" max="6148" width="0.90625" style="2" customWidth="1"/>
    <col min="6149" max="6156" width="11.08984375" style="2" customWidth="1"/>
    <col min="6157" max="6400" width="8.6328125" style="2"/>
    <col min="6401" max="6401" width="0.90625" style="2" customWidth="1"/>
    <col min="6402" max="6402" width="4.6328125" style="2" customWidth="1"/>
    <col min="6403" max="6403" width="7.6328125" style="2" customWidth="1"/>
    <col min="6404" max="6404" width="0.90625" style="2" customWidth="1"/>
    <col min="6405" max="6412" width="11.08984375" style="2" customWidth="1"/>
    <col min="6413" max="6656" width="8.6328125" style="2"/>
    <col min="6657" max="6657" width="0.90625" style="2" customWidth="1"/>
    <col min="6658" max="6658" width="4.6328125" style="2" customWidth="1"/>
    <col min="6659" max="6659" width="7.6328125" style="2" customWidth="1"/>
    <col min="6660" max="6660" width="0.90625" style="2" customWidth="1"/>
    <col min="6661" max="6668" width="11.08984375" style="2" customWidth="1"/>
    <col min="6669" max="6912" width="8.6328125" style="2"/>
    <col min="6913" max="6913" width="0.90625" style="2" customWidth="1"/>
    <col min="6914" max="6914" width="4.6328125" style="2" customWidth="1"/>
    <col min="6915" max="6915" width="7.6328125" style="2" customWidth="1"/>
    <col min="6916" max="6916" width="0.90625" style="2" customWidth="1"/>
    <col min="6917" max="6924" width="11.08984375" style="2" customWidth="1"/>
    <col min="6925" max="7168" width="8.6328125" style="2"/>
    <col min="7169" max="7169" width="0.90625" style="2" customWidth="1"/>
    <col min="7170" max="7170" width="4.6328125" style="2" customWidth="1"/>
    <col min="7171" max="7171" width="7.6328125" style="2" customWidth="1"/>
    <col min="7172" max="7172" width="0.90625" style="2" customWidth="1"/>
    <col min="7173" max="7180" width="11.08984375" style="2" customWidth="1"/>
    <col min="7181" max="7424" width="8.6328125" style="2"/>
    <col min="7425" max="7425" width="0.90625" style="2" customWidth="1"/>
    <col min="7426" max="7426" width="4.6328125" style="2" customWidth="1"/>
    <col min="7427" max="7427" width="7.6328125" style="2" customWidth="1"/>
    <col min="7428" max="7428" width="0.90625" style="2" customWidth="1"/>
    <col min="7429" max="7436" width="11.08984375" style="2" customWidth="1"/>
    <col min="7437" max="7680" width="8.6328125" style="2"/>
    <col min="7681" max="7681" width="0.90625" style="2" customWidth="1"/>
    <col min="7682" max="7682" width="4.6328125" style="2" customWidth="1"/>
    <col min="7683" max="7683" width="7.6328125" style="2" customWidth="1"/>
    <col min="7684" max="7684" width="0.90625" style="2" customWidth="1"/>
    <col min="7685" max="7692" width="11.08984375" style="2" customWidth="1"/>
    <col min="7693" max="7936" width="8.6328125" style="2"/>
    <col min="7937" max="7937" width="0.90625" style="2" customWidth="1"/>
    <col min="7938" max="7938" width="4.6328125" style="2" customWidth="1"/>
    <col min="7939" max="7939" width="7.6328125" style="2" customWidth="1"/>
    <col min="7940" max="7940" width="0.90625" style="2" customWidth="1"/>
    <col min="7941" max="7948" width="11.08984375" style="2" customWidth="1"/>
    <col min="7949" max="8192" width="8.6328125" style="2"/>
    <col min="8193" max="8193" width="0.90625" style="2" customWidth="1"/>
    <col min="8194" max="8194" width="4.6328125" style="2" customWidth="1"/>
    <col min="8195" max="8195" width="7.6328125" style="2" customWidth="1"/>
    <col min="8196" max="8196" width="0.90625" style="2" customWidth="1"/>
    <col min="8197" max="8204" width="11.08984375" style="2" customWidth="1"/>
    <col min="8205" max="8448" width="8.6328125" style="2"/>
    <col min="8449" max="8449" width="0.90625" style="2" customWidth="1"/>
    <col min="8450" max="8450" width="4.6328125" style="2" customWidth="1"/>
    <col min="8451" max="8451" width="7.6328125" style="2" customWidth="1"/>
    <col min="8452" max="8452" width="0.90625" style="2" customWidth="1"/>
    <col min="8453" max="8460" width="11.08984375" style="2" customWidth="1"/>
    <col min="8461" max="8704" width="8.6328125" style="2"/>
    <col min="8705" max="8705" width="0.90625" style="2" customWidth="1"/>
    <col min="8706" max="8706" width="4.6328125" style="2" customWidth="1"/>
    <col min="8707" max="8707" width="7.6328125" style="2" customWidth="1"/>
    <col min="8708" max="8708" width="0.90625" style="2" customWidth="1"/>
    <col min="8709" max="8716" width="11.08984375" style="2" customWidth="1"/>
    <col min="8717" max="8960" width="8.6328125" style="2"/>
    <col min="8961" max="8961" width="0.90625" style="2" customWidth="1"/>
    <col min="8962" max="8962" width="4.6328125" style="2" customWidth="1"/>
    <col min="8963" max="8963" width="7.6328125" style="2" customWidth="1"/>
    <col min="8964" max="8964" width="0.90625" style="2" customWidth="1"/>
    <col min="8965" max="8972" width="11.08984375" style="2" customWidth="1"/>
    <col min="8973" max="9216" width="8.6328125" style="2"/>
    <col min="9217" max="9217" width="0.90625" style="2" customWidth="1"/>
    <col min="9218" max="9218" width="4.6328125" style="2" customWidth="1"/>
    <col min="9219" max="9219" width="7.6328125" style="2" customWidth="1"/>
    <col min="9220" max="9220" width="0.90625" style="2" customWidth="1"/>
    <col min="9221" max="9228" width="11.08984375" style="2" customWidth="1"/>
    <col min="9229" max="9472" width="8.6328125" style="2"/>
    <col min="9473" max="9473" width="0.90625" style="2" customWidth="1"/>
    <col min="9474" max="9474" width="4.6328125" style="2" customWidth="1"/>
    <col min="9475" max="9475" width="7.6328125" style="2" customWidth="1"/>
    <col min="9476" max="9476" width="0.90625" style="2" customWidth="1"/>
    <col min="9477" max="9484" width="11.08984375" style="2" customWidth="1"/>
    <col min="9485" max="9728" width="8.6328125" style="2"/>
    <col min="9729" max="9729" width="0.90625" style="2" customWidth="1"/>
    <col min="9730" max="9730" width="4.6328125" style="2" customWidth="1"/>
    <col min="9731" max="9731" width="7.6328125" style="2" customWidth="1"/>
    <col min="9732" max="9732" width="0.90625" style="2" customWidth="1"/>
    <col min="9733" max="9740" width="11.08984375" style="2" customWidth="1"/>
    <col min="9741" max="9984" width="8.6328125" style="2"/>
    <col min="9985" max="9985" width="0.90625" style="2" customWidth="1"/>
    <col min="9986" max="9986" width="4.6328125" style="2" customWidth="1"/>
    <col min="9987" max="9987" width="7.6328125" style="2" customWidth="1"/>
    <col min="9988" max="9988" width="0.90625" style="2" customWidth="1"/>
    <col min="9989" max="9996" width="11.08984375" style="2" customWidth="1"/>
    <col min="9997" max="10240" width="8.6328125" style="2"/>
    <col min="10241" max="10241" width="0.90625" style="2" customWidth="1"/>
    <col min="10242" max="10242" width="4.6328125" style="2" customWidth="1"/>
    <col min="10243" max="10243" width="7.6328125" style="2" customWidth="1"/>
    <col min="10244" max="10244" width="0.90625" style="2" customWidth="1"/>
    <col min="10245" max="10252" width="11.08984375" style="2" customWidth="1"/>
    <col min="10253" max="10496" width="8.6328125" style="2"/>
    <col min="10497" max="10497" width="0.90625" style="2" customWidth="1"/>
    <col min="10498" max="10498" width="4.6328125" style="2" customWidth="1"/>
    <col min="10499" max="10499" width="7.6328125" style="2" customWidth="1"/>
    <col min="10500" max="10500" width="0.90625" style="2" customWidth="1"/>
    <col min="10501" max="10508" width="11.08984375" style="2" customWidth="1"/>
    <col min="10509" max="10752" width="8.6328125" style="2"/>
    <col min="10753" max="10753" width="0.90625" style="2" customWidth="1"/>
    <col min="10754" max="10754" width="4.6328125" style="2" customWidth="1"/>
    <col min="10755" max="10755" width="7.6328125" style="2" customWidth="1"/>
    <col min="10756" max="10756" width="0.90625" style="2" customWidth="1"/>
    <col min="10757" max="10764" width="11.08984375" style="2" customWidth="1"/>
    <col min="10765" max="11008" width="8.6328125" style="2"/>
    <col min="11009" max="11009" width="0.90625" style="2" customWidth="1"/>
    <col min="11010" max="11010" width="4.6328125" style="2" customWidth="1"/>
    <col min="11011" max="11011" width="7.6328125" style="2" customWidth="1"/>
    <col min="11012" max="11012" width="0.90625" style="2" customWidth="1"/>
    <col min="11013" max="11020" width="11.08984375" style="2" customWidth="1"/>
    <col min="11021" max="11264" width="8.6328125" style="2"/>
    <col min="11265" max="11265" width="0.90625" style="2" customWidth="1"/>
    <col min="11266" max="11266" width="4.6328125" style="2" customWidth="1"/>
    <col min="11267" max="11267" width="7.6328125" style="2" customWidth="1"/>
    <col min="11268" max="11268" width="0.90625" style="2" customWidth="1"/>
    <col min="11269" max="11276" width="11.08984375" style="2" customWidth="1"/>
    <col min="11277" max="11520" width="8.6328125" style="2"/>
    <col min="11521" max="11521" width="0.90625" style="2" customWidth="1"/>
    <col min="11522" max="11522" width="4.6328125" style="2" customWidth="1"/>
    <col min="11523" max="11523" width="7.6328125" style="2" customWidth="1"/>
    <col min="11524" max="11524" width="0.90625" style="2" customWidth="1"/>
    <col min="11525" max="11532" width="11.08984375" style="2" customWidth="1"/>
    <col min="11533" max="11776" width="8.6328125" style="2"/>
    <col min="11777" max="11777" width="0.90625" style="2" customWidth="1"/>
    <col min="11778" max="11778" width="4.6328125" style="2" customWidth="1"/>
    <col min="11779" max="11779" width="7.6328125" style="2" customWidth="1"/>
    <col min="11780" max="11780" width="0.90625" style="2" customWidth="1"/>
    <col min="11781" max="11788" width="11.08984375" style="2" customWidth="1"/>
    <col min="11789" max="12032" width="8.6328125" style="2"/>
    <col min="12033" max="12033" width="0.90625" style="2" customWidth="1"/>
    <col min="12034" max="12034" width="4.6328125" style="2" customWidth="1"/>
    <col min="12035" max="12035" width="7.6328125" style="2" customWidth="1"/>
    <col min="12036" max="12036" width="0.90625" style="2" customWidth="1"/>
    <col min="12037" max="12044" width="11.08984375" style="2" customWidth="1"/>
    <col min="12045" max="12288" width="8.6328125" style="2"/>
    <col min="12289" max="12289" width="0.90625" style="2" customWidth="1"/>
    <col min="12290" max="12290" width="4.6328125" style="2" customWidth="1"/>
    <col min="12291" max="12291" width="7.6328125" style="2" customWidth="1"/>
    <col min="12292" max="12292" width="0.90625" style="2" customWidth="1"/>
    <col min="12293" max="12300" width="11.08984375" style="2" customWidth="1"/>
    <col min="12301" max="12544" width="8.6328125" style="2"/>
    <col min="12545" max="12545" width="0.90625" style="2" customWidth="1"/>
    <col min="12546" max="12546" width="4.6328125" style="2" customWidth="1"/>
    <col min="12547" max="12547" width="7.6328125" style="2" customWidth="1"/>
    <col min="12548" max="12548" width="0.90625" style="2" customWidth="1"/>
    <col min="12549" max="12556" width="11.08984375" style="2" customWidth="1"/>
    <col min="12557" max="12800" width="8.6328125" style="2"/>
    <col min="12801" max="12801" width="0.90625" style="2" customWidth="1"/>
    <col min="12802" max="12802" width="4.6328125" style="2" customWidth="1"/>
    <col min="12803" max="12803" width="7.6328125" style="2" customWidth="1"/>
    <col min="12804" max="12804" width="0.90625" style="2" customWidth="1"/>
    <col min="12805" max="12812" width="11.08984375" style="2" customWidth="1"/>
    <col min="12813" max="13056" width="8.6328125" style="2"/>
    <col min="13057" max="13057" width="0.90625" style="2" customWidth="1"/>
    <col min="13058" max="13058" width="4.6328125" style="2" customWidth="1"/>
    <col min="13059" max="13059" width="7.6328125" style="2" customWidth="1"/>
    <col min="13060" max="13060" width="0.90625" style="2" customWidth="1"/>
    <col min="13061" max="13068" width="11.08984375" style="2" customWidth="1"/>
    <col min="13069" max="13312" width="8.6328125" style="2"/>
    <col min="13313" max="13313" width="0.90625" style="2" customWidth="1"/>
    <col min="13314" max="13314" width="4.6328125" style="2" customWidth="1"/>
    <col min="13315" max="13315" width="7.6328125" style="2" customWidth="1"/>
    <col min="13316" max="13316" width="0.90625" style="2" customWidth="1"/>
    <col min="13317" max="13324" width="11.08984375" style="2" customWidth="1"/>
    <col min="13325" max="13568" width="8.6328125" style="2"/>
    <col min="13569" max="13569" width="0.90625" style="2" customWidth="1"/>
    <col min="13570" max="13570" width="4.6328125" style="2" customWidth="1"/>
    <col min="13571" max="13571" width="7.6328125" style="2" customWidth="1"/>
    <col min="13572" max="13572" width="0.90625" style="2" customWidth="1"/>
    <col min="13573" max="13580" width="11.08984375" style="2" customWidth="1"/>
    <col min="13581" max="13824" width="8.6328125" style="2"/>
    <col min="13825" max="13825" width="0.90625" style="2" customWidth="1"/>
    <col min="13826" max="13826" width="4.6328125" style="2" customWidth="1"/>
    <col min="13827" max="13827" width="7.6328125" style="2" customWidth="1"/>
    <col min="13828" max="13828" width="0.90625" style="2" customWidth="1"/>
    <col min="13829" max="13836" width="11.08984375" style="2" customWidth="1"/>
    <col min="13837" max="14080" width="8.6328125" style="2"/>
    <col min="14081" max="14081" width="0.90625" style="2" customWidth="1"/>
    <col min="14082" max="14082" width="4.6328125" style="2" customWidth="1"/>
    <col min="14083" max="14083" width="7.6328125" style="2" customWidth="1"/>
    <col min="14084" max="14084" width="0.90625" style="2" customWidth="1"/>
    <col min="14085" max="14092" width="11.08984375" style="2" customWidth="1"/>
    <col min="14093" max="14336" width="8.6328125" style="2"/>
    <col min="14337" max="14337" width="0.90625" style="2" customWidth="1"/>
    <col min="14338" max="14338" width="4.6328125" style="2" customWidth="1"/>
    <col min="14339" max="14339" width="7.6328125" style="2" customWidth="1"/>
    <col min="14340" max="14340" width="0.90625" style="2" customWidth="1"/>
    <col min="14341" max="14348" width="11.08984375" style="2" customWidth="1"/>
    <col min="14349" max="14592" width="8.6328125" style="2"/>
    <col min="14593" max="14593" width="0.90625" style="2" customWidth="1"/>
    <col min="14594" max="14594" width="4.6328125" style="2" customWidth="1"/>
    <col min="14595" max="14595" width="7.6328125" style="2" customWidth="1"/>
    <col min="14596" max="14596" width="0.90625" style="2" customWidth="1"/>
    <col min="14597" max="14604" width="11.08984375" style="2" customWidth="1"/>
    <col min="14605" max="14848" width="8.6328125" style="2"/>
    <col min="14849" max="14849" width="0.90625" style="2" customWidth="1"/>
    <col min="14850" max="14850" width="4.6328125" style="2" customWidth="1"/>
    <col min="14851" max="14851" width="7.6328125" style="2" customWidth="1"/>
    <col min="14852" max="14852" width="0.90625" style="2" customWidth="1"/>
    <col min="14853" max="14860" width="11.08984375" style="2" customWidth="1"/>
    <col min="14861" max="15104" width="8.6328125" style="2"/>
    <col min="15105" max="15105" width="0.90625" style="2" customWidth="1"/>
    <col min="15106" max="15106" width="4.6328125" style="2" customWidth="1"/>
    <col min="15107" max="15107" width="7.6328125" style="2" customWidth="1"/>
    <col min="15108" max="15108" width="0.90625" style="2" customWidth="1"/>
    <col min="15109" max="15116" width="11.08984375" style="2" customWidth="1"/>
    <col min="15117" max="15360" width="8.6328125" style="2"/>
    <col min="15361" max="15361" width="0.90625" style="2" customWidth="1"/>
    <col min="15362" max="15362" width="4.6328125" style="2" customWidth="1"/>
    <col min="15363" max="15363" width="7.6328125" style="2" customWidth="1"/>
    <col min="15364" max="15364" width="0.90625" style="2" customWidth="1"/>
    <col min="15365" max="15372" width="11.08984375" style="2" customWidth="1"/>
    <col min="15373" max="15616" width="8.6328125" style="2"/>
    <col min="15617" max="15617" width="0.90625" style="2" customWidth="1"/>
    <col min="15618" max="15618" width="4.6328125" style="2" customWidth="1"/>
    <col min="15619" max="15619" width="7.6328125" style="2" customWidth="1"/>
    <col min="15620" max="15620" width="0.90625" style="2" customWidth="1"/>
    <col min="15621" max="15628" width="11.08984375" style="2" customWidth="1"/>
    <col min="15629" max="15872" width="8.6328125" style="2"/>
    <col min="15873" max="15873" width="0.90625" style="2" customWidth="1"/>
    <col min="15874" max="15874" width="4.6328125" style="2" customWidth="1"/>
    <col min="15875" max="15875" width="7.6328125" style="2" customWidth="1"/>
    <col min="15876" max="15876" width="0.90625" style="2" customWidth="1"/>
    <col min="15877" max="15884" width="11.08984375" style="2" customWidth="1"/>
    <col min="15885" max="16128" width="8.6328125" style="2"/>
    <col min="16129" max="16129" width="0.90625" style="2" customWidth="1"/>
    <col min="16130" max="16130" width="4.6328125" style="2" customWidth="1"/>
    <col min="16131" max="16131" width="7.6328125" style="2" customWidth="1"/>
    <col min="16132" max="16132" width="0.90625" style="2" customWidth="1"/>
    <col min="16133" max="16140" width="11.08984375" style="2" customWidth="1"/>
    <col min="16141" max="16384" width="8.6328125" style="2"/>
  </cols>
  <sheetData>
    <row r="1" spans="1:16" ht="24" customHeight="1" x14ac:dyDescent="0.25">
      <c r="B1" s="141" t="s">
        <v>196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N1" s="58"/>
      <c r="O1" s="58"/>
      <c r="P1" s="58"/>
    </row>
    <row r="2" spans="1:16" ht="15" customHeight="1" x14ac:dyDescent="0.2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5" customHeight="1" x14ac:dyDescent="0.2"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ht="15" customHeight="1" x14ac:dyDescent="0.2">
      <c r="B4" s="143" t="s">
        <v>197</v>
      </c>
      <c r="C4" s="143"/>
      <c r="D4" s="144"/>
      <c r="E4" s="144" t="s">
        <v>198</v>
      </c>
      <c r="F4" s="145" t="s">
        <v>199</v>
      </c>
      <c r="G4" s="145" t="s">
        <v>200</v>
      </c>
      <c r="H4" s="145" t="s">
        <v>201</v>
      </c>
      <c r="I4" s="145" t="s">
        <v>202</v>
      </c>
      <c r="J4" s="145" t="s">
        <v>203</v>
      </c>
      <c r="K4" s="146" t="s">
        <v>204</v>
      </c>
      <c r="L4" s="147" t="s">
        <v>205</v>
      </c>
      <c r="M4" s="31"/>
      <c r="N4" s="58"/>
      <c r="O4" s="58"/>
      <c r="P4" s="58"/>
    </row>
    <row r="5" spans="1:16" ht="15" customHeight="1" x14ac:dyDescent="0.2">
      <c r="A5" s="148"/>
      <c r="B5" s="148"/>
      <c r="C5" s="148"/>
      <c r="D5" s="149"/>
      <c r="E5" s="149"/>
      <c r="F5" s="150" t="s">
        <v>206</v>
      </c>
      <c r="G5" s="150" t="s">
        <v>207</v>
      </c>
      <c r="H5" s="150" t="s">
        <v>208</v>
      </c>
      <c r="I5" s="150" t="s">
        <v>209</v>
      </c>
      <c r="J5" s="150" t="s">
        <v>210</v>
      </c>
      <c r="K5" s="151"/>
      <c r="L5" s="152" t="s">
        <v>211</v>
      </c>
      <c r="M5" s="31"/>
      <c r="N5" s="58"/>
      <c r="O5" s="58"/>
      <c r="P5" s="58"/>
    </row>
    <row r="6" spans="1:16" ht="15" customHeight="1" x14ac:dyDescent="0.2">
      <c r="C6" s="58"/>
      <c r="D6" s="97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ht="15" customHeight="1" x14ac:dyDescent="0.2">
      <c r="C7" s="58"/>
      <c r="D7" s="97"/>
      <c r="E7" s="153" t="s">
        <v>212</v>
      </c>
      <c r="F7" s="154"/>
      <c r="G7" s="154"/>
      <c r="H7" s="154"/>
      <c r="I7" s="154"/>
      <c r="J7" s="154"/>
      <c r="K7" s="154"/>
      <c r="L7" s="154"/>
      <c r="M7" s="58"/>
      <c r="N7" s="58"/>
      <c r="O7" s="58"/>
      <c r="P7" s="58"/>
    </row>
    <row r="8" spans="1:16" ht="15" customHeight="1" x14ac:dyDescent="0.2">
      <c r="B8" s="61" t="s">
        <v>191</v>
      </c>
      <c r="C8" s="2" t="s">
        <v>116</v>
      </c>
      <c r="D8" s="32"/>
      <c r="E8" s="155">
        <f>SUM(F8:H8)+SUM(K8:L8)</f>
        <v>8137</v>
      </c>
      <c r="F8" s="101">
        <v>7892</v>
      </c>
      <c r="G8" s="83">
        <v>57</v>
      </c>
      <c r="H8" s="83">
        <v>57</v>
      </c>
      <c r="I8" s="83" t="s">
        <v>213</v>
      </c>
      <c r="J8" s="83">
        <v>6</v>
      </c>
      <c r="K8" s="83">
        <v>131</v>
      </c>
      <c r="L8" s="83" t="s">
        <v>33</v>
      </c>
      <c r="M8" s="112"/>
      <c r="N8" s="112"/>
      <c r="O8" s="112"/>
      <c r="P8" s="112"/>
    </row>
    <row r="9" spans="1:16" ht="15" customHeight="1" x14ac:dyDescent="0.2">
      <c r="C9" s="2" t="s">
        <v>118</v>
      </c>
      <c r="D9" s="32"/>
      <c r="E9" s="155">
        <f>SUM(F9:H9)+SUM(K9:L9)</f>
        <v>7896</v>
      </c>
      <c r="F9" s="101">
        <v>7699</v>
      </c>
      <c r="G9" s="83">
        <v>45</v>
      </c>
      <c r="H9" s="83">
        <v>62</v>
      </c>
      <c r="I9" s="83" t="s">
        <v>213</v>
      </c>
      <c r="J9" s="83">
        <v>6</v>
      </c>
      <c r="K9" s="83">
        <v>88</v>
      </c>
      <c r="L9" s="83">
        <v>2</v>
      </c>
      <c r="M9" s="112"/>
      <c r="N9" s="112"/>
      <c r="O9" s="112"/>
      <c r="P9" s="112"/>
    </row>
    <row r="10" spans="1:16" ht="15" customHeight="1" x14ac:dyDescent="0.2">
      <c r="C10" s="2" t="s">
        <v>119</v>
      </c>
      <c r="D10" s="32"/>
      <c r="E10" s="155">
        <f>SUM(F10:H10)+SUM(K10:L10)</f>
        <v>7664</v>
      </c>
      <c r="F10" s="101">
        <v>7489</v>
      </c>
      <c r="G10" s="83">
        <v>44</v>
      </c>
      <c r="H10" s="83">
        <v>42</v>
      </c>
      <c r="I10" s="83" t="s">
        <v>213</v>
      </c>
      <c r="J10" s="83">
        <v>17</v>
      </c>
      <c r="K10" s="83">
        <v>88</v>
      </c>
      <c r="L10" s="83">
        <v>1</v>
      </c>
      <c r="M10" s="112"/>
      <c r="N10" s="112"/>
      <c r="O10" s="112"/>
      <c r="P10" s="112"/>
    </row>
    <row r="11" spans="1:16" ht="15" customHeight="1" x14ac:dyDescent="0.2">
      <c r="C11" s="2" t="s">
        <v>159</v>
      </c>
      <c r="D11" s="32"/>
      <c r="E11" s="155">
        <v>7501</v>
      </c>
      <c r="F11" s="101">
        <v>7370</v>
      </c>
      <c r="G11" s="83">
        <v>39</v>
      </c>
      <c r="H11" s="83">
        <v>24</v>
      </c>
      <c r="I11" s="83" t="s">
        <v>213</v>
      </c>
      <c r="J11" s="83">
        <v>6</v>
      </c>
      <c r="K11" s="83">
        <v>68</v>
      </c>
      <c r="L11" s="83" t="s">
        <v>213</v>
      </c>
      <c r="M11" s="112"/>
      <c r="N11" s="112"/>
      <c r="O11" s="112"/>
      <c r="P11" s="112"/>
    </row>
    <row r="12" spans="1:16" s="44" customFormat="1" ht="15" customHeight="1" x14ac:dyDescent="0.2">
      <c r="C12" s="115" t="s">
        <v>160</v>
      </c>
      <c r="D12" s="122"/>
      <c r="E12" s="156">
        <v>7214</v>
      </c>
      <c r="F12" s="123">
        <v>7099</v>
      </c>
      <c r="G12" s="89">
        <v>31</v>
      </c>
      <c r="H12" s="89">
        <v>30</v>
      </c>
      <c r="I12" s="83" t="s">
        <v>213</v>
      </c>
      <c r="J12" s="89">
        <v>17</v>
      </c>
      <c r="K12" s="89">
        <v>50</v>
      </c>
      <c r="L12" s="89">
        <v>4</v>
      </c>
      <c r="M12" s="157"/>
      <c r="N12" s="157"/>
      <c r="O12" s="157"/>
      <c r="P12" s="157"/>
    </row>
    <row r="13" spans="1:16" ht="15" customHeight="1" x14ac:dyDescent="0.2">
      <c r="C13" s="61"/>
      <c r="D13" s="32"/>
      <c r="E13" s="155"/>
      <c r="F13" s="101"/>
      <c r="G13" s="83"/>
      <c r="H13" s="83"/>
      <c r="I13" s="83"/>
      <c r="J13" s="83"/>
      <c r="K13" s="83"/>
      <c r="L13" s="83"/>
      <c r="M13" s="112"/>
      <c r="N13" s="112"/>
      <c r="O13" s="112"/>
      <c r="P13" s="112"/>
    </row>
    <row r="14" spans="1:16" ht="15" customHeight="1" x14ac:dyDescent="0.2">
      <c r="B14" s="31" t="s">
        <v>20</v>
      </c>
      <c r="C14" s="158"/>
      <c r="D14" s="32"/>
      <c r="E14" s="155">
        <v>3688</v>
      </c>
      <c r="F14" s="101">
        <v>3615</v>
      </c>
      <c r="G14" s="83">
        <v>20</v>
      </c>
      <c r="H14" s="83">
        <v>27</v>
      </c>
      <c r="I14" s="83" t="s">
        <v>213</v>
      </c>
      <c r="J14" s="83">
        <v>16</v>
      </c>
      <c r="K14" s="83">
        <v>22</v>
      </c>
      <c r="L14" s="83">
        <v>4</v>
      </c>
      <c r="M14" s="112"/>
      <c r="N14" s="112"/>
      <c r="O14" s="112"/>
      <c r="P14" s="112"/>
    </row>
    <row r="15" spans="1:16" ht="15" customHeight="1" x14ac:dyDescent="0.2">
      <c r="B15" s="31" t="s">
        <v>21</v>
      </c>
      <c r="C15" s="158"/>
      <c r="D15" s="32"/>
      <c r="E15" s="155">
        <v>3526</v>
      </c>
      <c r="F15" s="101">
        <v>3484</v>
      </c>
      <c r="G15" s="83">
        <v>11</v>
      </c>
      <c r="H15" s="83">
        <v>3</v>
      </c>
      <c r="I15" s="83" t="s">
        <v>213</v>
      </c>
      <c r="J15" s="83">
        <v>1</v>
      </c>
      <c r="K15" s="83">
        <v>28</v>
      </c>
      <c r="L15" s="83" t="s">
        <v>213</v>
      </c>
      <c r="M15" s="112"/>
      <c r="N15" s="112"/>
      <c r="O15" s="112"/>
      <c r="P15" s="112"/>
    </row>
    <row r="16" spans="1:16" ht="15" customHeight="1" x14ac:dyDescent="0.2">
      <c r="C16" s="61"/>
      <c r="D16" s="32"/>
      <c r="E16" s="82"/>
      <c r="F16" s="83"/>
      <c r="G16" s="83"/>
      <c r="H16" s="83"/>
      <c r="I16" s="83"/>
      <c r="J16" s="83"/>
      <c r="K16" s="83"/>
      <c r="L16" s="83"/>
      <c r="M16" s="112"/>
      <c r="N16" s="112"/>
      <c r="O16" s="112"/>
      <c r="P16" s="112"/>
    </row>
    <row r="17" spans="1:19" ht="15" customHeight="1" x14ac:dyDescent="0.2">
      <c r="C17" s="61"/>
      <c r="D17" s="32"/>
      <c r="E17" s="159" t="s">
        <v>214</v>
      </c>
      <c r="F17" s="160"/>
      <c r="G17" s="160"/>
      <c r="H17" s="160"/>
      <c r="I17" s="160"/>
      <c r="J17" s="160"/>
      <c r="K17" s="160"/>
      <c r="L17" s="160"/>
      <c r="M17" s="112"/>
      <c r="N17" s="112"/>
      <c r="O17" s="112"/>
      <c r="P17" s="112"/>
    </row>
    <row r="18" spans="1:19" ht="15" customHeight="1" x14ac:dyDescent="0.2">
      <c r="B18" s="61" t="s">
        <v>191</v>
      </c>
      <c r="C18" s="2" t="s">
        <v>116</v>
      </c>
      <c r="D18" s="32"/>
      <c r="E18" s="155">
        <f>SUM(F18:I18)+SUM(K18:L18)</f>
        <v>9448</v>
      </c>
      <c r="F18" s="101">
        <v>4121</v>
      </c>
      <c r="G18" s="101">
        <v>2732</v>
      </c>
      <c r="H18" s="101">
        <v>1653</v>
      </c>
      <c r="I18" s="83" t="s">
        <v>213</v>
      </c>
      <c r="J18" s="83">
        <v>63</v>
      </c>
      <c r="K18" s="101">
        <v>942</v>
      </c>
      <c r="L18" s="83" t="s">
        <v>33</v>
      </c>
      <c r="M18" s="112"/>
      <c r="N18" s="112"/>
      <c r="O18" s="112"/>
      <c r="P18" s="112"/>
    </row>
    <row r="19" spans="1:19" ht="15" customHeight="1" x14ac:dyDescent="0.2">
      <c r="C19" s="2" t="s">
        <v>118</v>
      </c>
      <c r="D19" s="32"/>
      <c r="E19" s="155">
        <f>SUM(F19:I19)+SUM(K19:L19)</f>
        <v>10009</v>
      </c>
      <c r="F19" s="101">
        <v>4326</v>
      </c>
      <c r="G19" s="101">
        <v>3060</v>
      </c>
      <c r="H19" s="101">
        <v>1602</v>
      </c>
      <c r="I19" s="83" t="s">
        <v>213</v>
      </c>
      <c r="J19" s="83">
        <v>59</v>
      </c>
      <c r="K19" s="101">
        <v>1018</v>
      </c>
      <c r="L19" s="83">
        <v>3</v>
      </c>
      <c r="M19" s="112"/>
      <c r="N19" s="112"/>
      <c r="O19" s="112"/>
      <c r="P19" s="112"/>
    </row>
    <row r="20" spans="1:19" ht="15" customHeight="1" x14ac:dyDescent="0.2">
      <c r="C20" s="2" t="s">
        <v>119</v>
      </c>
      <c r="D20" s="32"/>
      <c r="E20" s="155">
        <f>SUM(F20:I20)+SUM(K20:L20)</f>
        <v>9710</v>
      </c>
      <c r="F20" s="101">
        <v>4324</v>
      </c>
      <c r="G20" s="101">
        <v>3033</v>
      </c>
      <c r="H20" s="101">
        <v>1568</v>
      </c>
      <c r="I20" s="83" t="s">
        <v>213</v>
      </c>
      <c r="J20" s="83">
        <v>59</v>
      </c>
      <c r="K20" s="101">
        <v>784</v>
      </c>
      <c r="L20" s="83">
        <v>1</v>
      </c>
      <c r="M20" s="112"/>
      <c r="N20" s="112"/>
      <c r="O20" s="112"/>
      <c r="P20" s="112"/>
    </row>
    <row r="21" spans="1:19" ht="15" customHeight="1" x14ac:dyDescent="0.2">
      <c r="C21" s="2" t="s">
        <v>159</v>
      </c>
      <c r="D21" s="32"/>
      <c r="E21" s="155">
        <v>9455</v>
      </c>
      <c r="F21" s="101">
        <v>3986</v>
      </c>
      <c r="G21" s="101">
        <v>3183</v>
      </c>
      <c r="H21" s="101">
        <v>1541</v>
      </c>
      <c r="I21" s="83">
        <v>160</v>
      </c>
      <c r="J21" s="83">
        <v>52</v>
      </c>
      <c r="K21" s="101">
        <v>585</v>
      </c>
      <c r="L21" s="83" t="s">
        <v>213</v>
      </c>
      <c r="M21" s="112"/>
      <c r="N21" s="112"/>
      <c r="O21" s="112"/>
      <c r="P21" s="112"/>
    </row>
    <row r="22" spans="1:19" s="44" customFormat="1" ht="15" customHeight="1" x14ac:dyDescent="0.2">
      <c r="C22" s="115" t="s">
        <v>160</v>
      </c>
      <c r="D22" s="122"/>
      <c r="E22" s="155">
        <v>9146</v>
      </c>
      <c r="F22" s="123">
        <v>4239</v>
      </c>
      <c r="G22" s="123">
        <v>2874</v>
      </c>
      <c r="H22" s="123">
        <v>1475</v>
      </c>
      <c r="I22" s="89">
        <v>118</v>
      </c>
      <c r="J22" s="89">
        <v>20</v>
      </c>
      <c r="K22" s="123">
        <v>439</v>
      </c>
      <c r="L22" s="89">
        <v>1</v>
      </c>
      <c r="M22" s="157"/>
      <c r="N22" s="157"/>
      <c r="O22" s="157"/>
      <c r="P22" s="157"/>
    </row>
    <row r="23" spans="1:19" ht="15" customHeight="1" x14ac:dyDescent="0.2">
      <c r="C23" s="61"/>
      <c r="D23" s="32"/>
      <c r="E23" s="155"/>
      <c r="F23" s="101"/>
      <c r="G23" s="101"/>
      <c r="H23" s="101"/>
      <c r="I23" s="83"/>
      <c r="J23" s="83"/>
      <c r="K23" s="101"/>
      <c r="L23" s="83"/>
      <c r="M23" s="112"/>
      <c r="N23" s="112"/>
      <c r="O23" s="112"/>
      <c r="P23" s="112"/>
    </row>
    <row r="24" spans="1:19" ht="15" customHeight="1" x14ac:dyDescent="0.2">
      <c r="B24" s="31" t="s">
        <v>20</v>
      </c>
      <c r="C24" s="158"/>
      <c r="D24" s="32"/>
      <c r="E24" s="155">
        <v>4437</v>
      </c>
      <c r="F24" s="101">
        <v>2038</v>
      </c>
      <c r="G24" s="101">
        <v>1383</v>
      </c>
      <c r="H24" s="101">
        <v>818</v>
      </c>
      <c r="I24" s="83">
        <v>25</v>
      </c>
      <c r="J24" s="83">
        <v>1</v>
      </c>
      <c r="K24" s="101">
        <v>172</v>
      </c>
      <c r="L24" s="83">
        <v>1</v>
      </c>
      <c r="M24" s="112"/>
      <c r="N24" s="112"/>
      <c r="O24" s="112"/>
      <c r="P24" s="112"/>
    </row>
    <row r="25" spans="1:19" ht="15" customHeight="1" x14ac:dyDescent="0.2">
      <c r="B25" s="31" t="s">
        <v>21</v>
      </c>
      <c r="C25" s="158"/>
      <c r="D25" s="32"/>
      <c r="E25" s="155">
        <v>4709</v>
      </c>
      <c r="F25" s="101">
        <v>2201</v>
      </c>
      <c r="G25" s="101">
        <v>1491</v>
      </c>
      <c r="H25" s="101">
        <v>657</v>
      </c>
      <c r="I25" s="83">
        <v>93</v>
      </c>
      <c r="J25" s="83">
        <v>19</v>
      </c>
      <c r="K25" s="101">
        <v>267</v>
      </c>
      <c r="L25" s="83" t="s">
        <v>213</v>
      </c>
      <c r="M25" s="112"/>
      <c r="N25" s="112"/>
      <c r="O25" s="112"/>
      <c r="P25" s="112"/>
    </row>
    <row r="26" spans="1:19" ht="15" customHeight="1" x14ac:dyDescent="0.2">
      <c r="A26" s="64"/>
      <c r="B26" s="64"/>
      <c r="C26" s="130"/>
      <c r="D26" s="131"/>
      <c r="E26" s="161"/>
      <c r="F26" s="136"/>
      <c r="G26" s="130"/>
      <c r="H26" s="136"/>
      <c r="I26" s="136"/>
      <c r="J26" s="136"/>
      <c r="K26" s="136"/>
      <c r="L26" s="136"/>
      <c r="M26" s="112"/>
      <c r="N26" s="112"/>
      <c r="O26" s="112"/>
      <c r="P26" s="112"/>
    </row>
    <row r="27" spans="1:19" ht="15" customHeight="1" x14ac:dyDescent="0.2">
      <c r="A27" s="2" t="s">
        <v>215</v>
      </c>
      <c r="C27" s="58"/>
      <c r="D27" s="58"/>
      <c r="E27" s="112"/>
      <c r="F27" s="112"/>
      <c r="G27" s="58"/>
      <c r="H27" s="112"/>
      <c r="I27" s="112"/>
      <c r="J27" s="112"/>
      <c r="K27" s="112"/>
      <c r="L27" s="112"/>
      <c r="M27" s="112"/>
      <c r="N27" s="112"/>
      <c r="O27" s="112"/>
      <c r="P27" s="112"/>
    </row>
    <row r="28" spans="1:19" ht="15" customHeight="1" x14ac:dyDescent="0.2">
      <c r="A28" s="2" t="s">
        <v>216</v>
      </c>
      <c r="C28" s="58"/>
      <c r="D28" s="58"/>
      <c r="E28" s="112"/>
      <c r="F28" s="112"/>
      <c r="G28" s="58"/>
      <c r="H28" s="112"/>
      <c r="I28" s="112"/>
      <c r="J28" s="112"/>
      <c r="K28" s="112"/>
      <c r="L28" s="112"/>
      <c r="M28" s="112"/>
      <c r="N28" s="112"/>
      <c r="O28" s="112"/>
      <c r="P28" s="112"/>
    </row>
    <row r="29" spans="1:19" ht="15" customHeight="1" x14ac:dyDescent="0.2">
      <c r="A29" s="58" t="s">
        <v>132</v>
      </c>
      <c r="E29" s="112"/>
      <c r="F29" s="112"/>
      <c r="G29" s="58"/>
      <c r="H29" s="112"/>
      <c r="I29" s="112"/>
      <c r="J29" s="112"/>
      <c r="K29" s="112"/>
      <c r="L29" s="112"/>
      <c r="M29" s="112"/>
      <c r="N29" s="112"/>
      <c r="O29" s="112"/>
      <c r="P29" s="112"/>
    </row>
    <row r="30" spans="1:19" ht="15" customHeight="1" x14ac:dyDescent="0.2">
      <c r="D30" s="58"/>
      <c r="E30" s="112"/>
      <c r="F30" s="112"/>
      <c r="G30" s="58"/>
      <c r="H30" s="112"/>
      <c r="I30" s="112"/>
      <c r="J30" s="112"/>
      <c r="K30" s="112"/>
      <c r="L30" s="112"/>
      <c r="M30" s="112"/>
      <c r="N30" s="112"/>
      <c r="O30" s="112"/>
      <c r="P30" s="112"/>
    </row>
    <row r="31" spans="1:19" ht="15" customHeight="1" x14ac:dyDescent="0.2">
      <c r="C31" s="58"/>
      <c r="D31" s="58"/>
      <c r="E31" s="112"/>
      <c r="F31" s="112"/>
      <c r="G31" s="58"/>
      <c r="H31" s="112"/>
      <c r="I31" s="112"/>
      <c r="J31" s="112"/>
      <c r="K31" s="112"/>
      <c r="L31" s="112"/>
      <c r="M31" s="112"/>
      <c r="N31" s="112"/>
      <c r="O31" s="112"/>
      <c r="P31" s="112"/>
    </row>
    <row r="32" spans="1:19" ht="15" customHeight="1" x14ac:dyDescent="0.25">
      <c r="A32" s="69" t="s">
        <v>217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</row>
    <row r="33" spans="1:19" ht="15" customHeight="1" x14ac:dyDescent="0.2"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</row>
    <row r="34" spans="1:19" ht="15" customHeight="1" x14ac:dyDescent="0.2"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</row>
    <row r="35" spans="1:19" ht="15" customHeight="1" x14ac:dyDescent="0.2">
      <c r="A35" s="12" t="s">
        <v>197</v>
      </c>
      <c r="B35" s="12"/>
      <c r="C35" s="12"/>
      <c r="D35" s="9"/>
      <c r="E35" s="9" t="s">
        <v>11</v>
      </c>
      <c r="F35" s="10"/>
      <c r="G35" s="10"/>
      <c r="H35" s="10" t="s">
        <v>218</v>
      </c>
      <c r="I35" s="10"/>
      <c r="J35" s="10"/>
      <c r="K35" s="10" t="s">
        <v>219</v>
      </c>
      <c r="L35" s="10"/>
      <c r="M35" s="10"/>
      <c r="N35" s="10" t="s">
        <v>220</v>
      </c>
      <c r="O35" s="10"/>
      <c r="P35" s="11"/>
      <c r="Q35" s="12" t="s">
        <v>221</v>
      </c>
      <c r="R35" s="12"/>
      <c r="S35" s="12"/>
    </row>
    <row r="36" spans="1:19" ht="15" customHeight="1" x14ac:dyDescent="0.2">
      <c r="A36" s="20"/>
      <c r="B36" s="20"/>
      <c r="C36" s="20"/>
      <c r="D36" s="17"/>
      <c r="E36" s="26" t="s">
        <v>19</v>
      </c>
      <c r="F36" s="27" t="s">
        <v>20</v>
      </c>
      <c r="G36" s="27" t="s">
        <v>21</v>
      </c>
      <c r="H36" s="27" t="s">
        <v>19</v>
      </c>
      <c r="I36" s="27" t="s">
        <v>20</v>
      </c>
      <c r="J36" s="27" t="s">
        <v>21</v>
      </c>
      <c r="K36" s="27" t="s">
        <v>19</v>
      </c>
      <c r="L36" s="27" t="s">
        <v>20</v>
      </c>
      <c r="M36" s="27" t="s">
        <v>21</v>
      </c>
      <c r="N36" s="27" t="s">
        <v>19</v>
      </c>
      <c r="O36" s="27" t="s">
        <v>20</v>
      </c>
      <c r="P36" s="29" t="s">
        <v>21</v>
      </c>
      <c r="Q36" s="162" t="s">
        <v>19</v>
      </c>
      <c r="R36" s="162" t="s">
        <v>20</v>
      </c>
      <c r="S36" s="162" t="s">
        <v>21</v>
      </c>
    </row>
    <row r="37" spans="1:19" ht="15" customHeight="1" x14ac:dyDescent="0.2">
      <c r="B37" s="163"/>
      <c r="C37" s="163"/>
      <c r="D37" s="164"/>
      <c r="E37" s="165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</row>
    <row r="38" spans="1:19" ht="15" customHeight="1" x14ac:dyDescent="0.2">
      <c r="B38" s="61" t="s">
        <v>191</v>
      </c>
      <c r="C38" s="2" t="s">
        <v>116</v>
      </c>
      <c r="D38" s="32"/>
      <c r="E38" s="82">
        <f>SUM(F38:G38)</f>
        <v>63</v>
      </c>
      <c r="F38" s="83">
        <f t="shared" ref="F38:G40" si="0">SUM(I38,L38,O38,R38)</f>
        <v>55</v>
      </c>
      <c r="G38" s="83">
        <f t="shared" si="0"/>
        <v>8</v>
      </c>
      <c r="H38" s="83">
        <f>IF(SUM(I38:J38)=0,"-",SUM(I38:J38))</f>
        <v>1</v>
      </c>
      <c r="I38" s="83">
        <v>1</v>
      </c>
      <c r="J38" s="83" t="s">
        <v>33</v>
      </c>
      <c r="K38" s="83">
        <f>SUM(L38:M38)</f>
        <v>33</v>
      </c>
      <c r="L38" s="83">
        <v>31</v>
      </c>
      <c r="M38" s="83">
        <v>2</v>
      </c>
      <c r="N38" s="83">
        <f>SUM(O38:P38)</f>
        <v>29</v>
      </c>
      <c r="O38" s="83">
        <v>23</v>
      </c>
      <c r="P38" s="83">
        <v>6</v>
      </c>
      <c r="Q38" s="83" t="s">
        <v>33</v>
      </c>
      <c r="R38" s="83" t="s">
        <v>33</v>
      </c>
      <c r="S38" s="83" t="s">
        <v>33</v>
      </c>
    </row>
    <row r="39" spans="1:19" ht="15" customHeight="1" x14ac:dyDescent="0.2">
      <c r="C39" s="2" t="s">
        <v>118</v>
      </c>
      <c r="D39" s="32"/>
      <c r="E39" s="82">
        <f>SUM(F39:G39)</f>
        <v>68</v>
      </c>
      <c r="F39" s="83">
        <f t="shared" si="0"/>
        <v>54</v>
      </c>
      <c r="G39" s="83">
        <f t="shared" si="0"/>
        <v>14</v>
      </c>
      <c r="H39" s="83">
        <f>IF(SUM(I39:J39)=0,"-",SUM(I39:J39))</f>
        <v>3</v>
      </c>
      <c r="I39" s="83">
        <v>3</v>
      </c>
      <c r="J39" s="83" t="s">
        <v>33</v>
      </c>
      <c r="K39" s="83">
        <f>SUM(L39:M39)</f>
        <v>24</v>
      </c>
      <c r="L39" s="83">
        <v>24</v>
      </c>
      <c r="M39" s="83" t="s">
        <v>33</v>
      </c>
      <c r="N39" s="83">
        <f>SUM(O39:P39)</f>
        <v>31</v>
      </c>
      <c r="O39" s="83">
        <v>21</v>
      </c>
      <c r="P39" s="83">
        <v>10</v>
      </c>
      <c r="Q39" s="83">
        <f>SUM(R39:S39)</f>
        <v>10</v>
      </c>
      <c r="R39" s="83">
        <v>6</v>
      </c>
      <c r="S39" s="83">
        <v>4</v>
      </c>
    </row>
    <row r="40" spans="1:19" ht="15" customHeight="1" x14ac:dyDescent="0.2">
      <c r="C40" s="2" t="s">
        <v>119</v>
      </c>
      <c r="D40" s="32"/>
      <c r="E40" s="82">
        <f>SUM(F40:G40)</f>
        <v>59</v>
      </c>
      <c r="F40" s="83">
        <f t="shared" si="0"/>
        <v>48</v>
      </c>
      <c r="G40" s="83">
        <f t="shared" si="0"/>
        <v>11</v>
      </c>
      <c r="H40" s="83">
        <f>IF(SUM(I40:J40)=0,"-",SUM(I40:J40))</f>
        <v>2</v>
      </c>
      <c r="I40" s="83">
        <v>2</v>
      </c>
      <c r="J40" s="83" t="s">
        <v>183</v>
      </c>
      <c r="K40" s="83">
        <f>SUM(L40:M40)</f>
        <v>22</v>
      </c>
      <c r="L40" s="83">
        <v>21</v>
      </c>
      <c r="M40" s="83">
        <v>1</v>
      </c>
      <c r="N40" s="83">
        <f>SUM(O40:P40)</f>
        <v>35</v>
      </c>
      <c r="O40" s="83">
        <v>25</v>
      </c>
      <c r="P40" s="83">
        <v>10</v>
      </c>
      <c r="Q40" s="83" t="s">
        <v>183</v>
      </c>
      <c r="R40" s="83" t="s">
        <v>33</v>
      </c>
      <c r="S40" s="83" t="s">
        <v>33</v>
      </c>
    </row>
    <row r="41" spans="1:19" ht="15" customHeight="1" x14ac:dyDescent="0.2">
      <c r="B41" s="44"/>
      <c r="C41" s="2" t="s">
        <v>120</v>
      </c>
      <c r="D41" s="116"/>
      <c r="E41" s="82">
        <v>30</v>
      </c>
      <c r="F41" s="83">
        <v>25</v>
      </c>
      <c r="G41" s="83">
        <v>5</v>
      </c>
      <c r="H41" s="83">
        <v>1</v>
      </c>
      <c r="I41" s="83">
        <v>1</v>
      </c>
      <c r="J41" s="83" t="s">
        <v>183</v>
      </c>
      <c r="K41" s="83">
        <v>14</v>
      </c>
      <c r="L41" s="83">
        <v>13</v>
      </c>
      <c r="M41" s="83">
        <v>1</v>
      </c>
      <c r="N41" s="83">
        <v>14</v>
      </c>
      <c r="O41" s="83">
        <v>10</v>
      </c>
      <c r="P41" s="83">
        <v>4</v>
      </c>
      <c r="Q41" s="83">
        <v>1</v>
      </c>
      <c r="R41" s="2">
        <v>1</v>
      </c>
      <c r="S41" s="49" t="s">
        <v>183</v>
      </c>
    </row>
    <row r="42" spans="1:19" ht="15" customHeight="1" x14ac:dyDescent="0.2">
      <c r="B42" s="44"/>
      <c r="C42" s="2" t="s">
        <v>121</v>
      </c>
      <c r="D42" s="116"/>
      <c r="E42" s="82">
        <v>47</v>
      </c>
      <c r="F42" s="83">
        <v>43</v>
      </c>
      <c r="G42" s="83">
        <v>4</v>
      </c>
      <c r="H42" s="83">
        <v>1</v>
      </c>
      <c r="I42" s="83">
        <v>1</v>
      </c>
      <c r="J42" s="83" t="s">
        <v>183</v>
      </c>
      <c r="K42" s="83">
        <v>20</v>
      </c>
      <c r="L42" s="83">
        <v>20</v>
      </c>
      <c r="M42" s="83" t="s">
        <v>183</v>
      </c>
      <c r="N42" s="83">
        <v>24</v>
      </c>
      <c r="O42" s="83">
        <v>20</v>
      </c>
      <c r="P42" s="83">
        <v>4</v>
      </c>
      <c r="Q42" s="83">
        <v>2</v>
      </c>
      <c r="R42" s="2">
        <v>2</v>
      </c>
      <c r="S42" s="49" t="s">
        <v>183</v>
      </c>
    </row>
    <row r="43" spans="1:19" ht="15" customHeight="1" x14ac:dyDescent="0.2">
      <c r="C43" s="61"/>
      <c r="D43" s="32"/>
      <c r="E43" s="82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</row>
    <row r="44" spans="1:19" ht="15" customHeight="1" x14ac:dyDescent="0.2">
      <c r="B44" s="47" t="s">
        <v>222</v>
      </c>
      <c r="C44" s="48"/>
      <c r="D44" s="32"/>
      <c r="E44" s="82">
        <v>29</v>
      </c>
      <c r="F44" s="83">
        <v>26</v>
      </c>
      <c r="G44" s="83">
        <v>3</v>
      </c>
      <c r="H44" s="83">
        <v>1</v>
      </c>
      <c r="I44" s="83">
        <v>1</v>
      </c>
      <c r="J44" s="83" t="s">
        <v>183</v>
      </c>
      <c r="K44" s="83">
        <v>19</v>
      </c>
      <c r="L44" s="83">
        <v>19</v>
      </c>
      <c r="M44" s="83" t="s">
        <v>183</v>
      </c>
      <c r="N44" s="83">
        <v>9</v>
      </c>
      <c r="O44" s="83">
        <v>6</v>
      </c>
      <c r="P44" s="83">
        <v>3</v>
      </c>
      <c r="Q44" s="83" t="s">
        <v>33</v>
      </c>
      <c r="R44" s="83" t="s">
        <v>33</v>
      </c>
      <c r="S44" s="83" t="s">
        <v>33</v>
      </c>
    </row>
    <row r="45" spans="1:19" ht="15" customHeight="1" x14ac:dyDescent="0.2">
      <c r="B45" s="47" t="s">
        <v>223</v>
      </c>
      <c r="C45" s="48"/>
      <c r="D45" s="32"/>
      <c r="E45" s="82">
        <v>18</v>
      </c>
      <c r="F45" s="83">
        <v>17</v>
      </c>
      <c r="G45" s="83">
        <v>1</v>
      </c>
      <c r="H45" s="83" t="s">
        <v>183</v>
      </c>
      <c r="I45" s="83" t="s">
        <v>183</v>
      </c>
      <c r="J45" s="83" t="s">
        <v>183</v>
      </c>
      <c r="K45" s="83">
        <v>1</v>
      </c>
      <c r="L45" s="83">
        <v>1</v>
      </c>
      <c r="M45" s="83" t="s">
        <v>183</v>
      </c>
      <c r="N45" s="83">
        <v>15</v>
      </c>
      <c r="O45" s="83">
        <v>14</v>
      </c>
      <c r="P45" s="83">
        <v>1</v>
      </c>
      <c r="Q45" s="83">
        <v>2</v>
      </c>
      <c r="R45" s="83">
        <v>2</v>
      </c>
      <c r="S45" s="83" t="s">
        <v>33</v>
      </c>
    </row>
    <row r="46" spans="1:19" ht="15" customHeight="1" x14ac:dyDescent="0.2">
      <c r="A46" s="93"/>
      <c r="B46" s="93"/>
      <c r="C46" s="107"/>
      <c r="D46" s="108"/>
      <c r="E46" s="95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</row>
    <row r="47" spans="1:19" ht="15" customHeight="1" x14ac:dyDescent="0.2">
      <c r="A47" s="58" t="s">
        <v>132</v>
      </c>
      <c r="C47" s="58"/>
      <c r="D47" s="58"/>
      <c r="E47" s="112"/>
      <c r="F47" s="112"/>
      <c r="G47" s="58"/>
      <c r="H47" s="112"/>
      <c r="I47" s="112"/>
      <c r="J47" s="112"/>
      <c r="K47" s="112"/>
      <c r="L47" s="112"/>
      <c r="M47" s="112"/>
      <c r="N47" s="112"/>
      <c r="O47" s="112"/>
    </row>
  </sheetData>
  <mergeCells count="10">
    <mergeCell ref="B44:C44"/>
    <mergeCell ref="B45:C45"/>
    <mergeCell ref="B4:C4"/>
    <mergeCell ref="A32:S32"/>
    <mergeCell ref="A35:D36"/>
    <mergeCell ref="E35:G35"/>
    <mergeCell ref="H35:J35"/>
    <mergeCell ref="K35:M35"/>
    <mergeCell ref="N35:P35"/>
    <mergeCell ref="Q35:S35"/>
  </mergeCells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99F88-22D3-46B7-A960-40C8C8760F12}">
  <dimension ref="A1:T32"/>
  <sheetViews>
    <sheetView workbookViewId="0">
      <selection sqref="A1:AK1"/>
    </sheetView>
  </sheetViews>
  <sheetFormatPr defaultColWidth="8.6328125" defaultRowHeight="25.5" customHeight="1" x14ac:dyDescent="0.2"/>
  <cols>
    <col min="1" max="1" width="0.90625" style="2" customWidth="1"/>
    <col min="2" max="2" width="2.6328125" style="2" customWidth="1"/>
    <col min="3" max="3" width="14.36328125" style="2" customWidth="1"/>
    <col min="4" max="4" width="0.90625" style="2" customWidth="1"/>
    <col min="5" max="7" width="6.08984375" style="2" customWidth="1"/>
    <col min="8" max="8" width="0.90625" style="2" customWidth="1"/>
    <col min="9" max="9" width="2.6328125" style="2" customWidth="1"/>
    <col min="10" max="10" width="14.36328125" style="2" customWidth="1"/>
    <col min="11" max="11" width="0.90625" style="2" customWidth="1"/>
    <col min="12" max="20" width="6.08984375" style="2" customWidth="1"/>
    <col min="21" max="256" width="8.6328125" style="2"/>
    <col min="257" max="257" width="0.90625" style="2" customWidth="1"/>
    <col min="258" max="258" width="2.6328125" style="2" customWidth="1"/>
    <col min="259" max="259" width="14.36328125" style="2" customWidth="1"/>
    <col min="260" max="260" width="0.90625" style="2" customWidth="1"/>
    <col min="261" max="263" width="6.08984375" style="2" customWidth="1"/>
    <col min="264" max="264" width="0.90625" style="2" customWidth="1"/>
    <col min="265" max="265" width="2.6328125" style="2" customWidth="1"/>
    <col min="266" max="266" width="14.36328125" style="2" customWidth="1"/>
    <col min="267" max="267" width="0.90625" style="2" customWidth="1"/>
    <col min="268" max="276" width="6.08984375" style="2" customWidth="1"/>
    <col min="277" max="512" width="8.6328125" style="2"/>
    <col min="513" max="513" width="0.90625" style="2" customWidth="1"/>
    <col min="514" max="514" width="2.6328125" style="2" customWidth="1"/>
    <col min="515" max="515" width="14.36328125" style="2" customWidth="1"/>
    <col min="516" max="516" width="0.90625" style="2" customWidth="1"/>
    <col min="517" max="519" width="6.08984375" style="2" customWidth="1"/>
    <col min="520" max="520" width="0.90625" style="2" customWidth="1"/>
    <col min="521" max="521" width="2.6328125" style="2" customWidth="1"/>
    <col min="522" max="522" width="14.36328125" style="2" customWidth="1"/>
    <col min="523" max="523" width="0.90625" style="2" customWidth="1"/>
    <col min="524" max="532" width="6.08984375" style="2" customWidth="1"/>
    <col min="533" max="768" width="8.6328125" style="2"/>
    <col min="769" max="769" width="0.90625" style="2" customWidth="1"/>
    <col min="770" max="770" width="2.6328125" style="2" customWidth="1"/>
    <col min="771" max="771" width="14.36328125" style="2" customWidth="1"/>
    <col min="772" max="772" width="0.90625" style="2" customWidth="1"/>
    <col min="773" max="775" width="6.08984375" style="2" customWidth="1"/>
    <col min="776" max="776" width="0.90625" style="2" customWidth="1"/>
    <col min="777" max="777" width="2.6328125" style="2" customWidth="1"/>
    <col min="778" max="778" width="14.36328125" style="2" customWidth="1"/>
    <col min="779" max="779" width="0.90625" style="2" customWidth="1"/>
    <col min="780" max="788" width="6.08984375" style="2" customWidth="1"/>
    <col min="789" max="1024" width="8.6328125" style="2"/>
    <col min="1025" max="1025" width="0.90625" style="2" customWidth="1"/>
    <col min="1026" max="1026" width="2.6328125" style="2" customWidth="1"/>
    <col min="1027" max="1027" width="14.36328125" style="2" customWidth="1"/>
    <col min="1028" max="1028" width="0.90625" style="2" customWidth="1"/>
    <col min="1029" max="1031" width="6.08984375" style="2" customWidth="1"/>
    <col min="1032" max="1032" width="0.90625" style="2" customWidth="1"/>
    <col min="1033" max="1033" width="2.6328125" style="2" customWidth="1"/>
    <col min="1034" max="1034" width="14.36328125" style="2" customWidth="1"/>
    <col min="1035" max="1035" width="0.90625" style="2" customWidth="1"/>
    <col min="1036" max="1044" width="6.08984375" style="2" customWidth="1"/>
    <col min="1045" max="1280" width="8.6328125" style="2"/>
    <col min="1281" max="1281" width="0.90625" style="2" customWidth="1"/>
    <col min="1282" max="1282" width="2.6328125" style="2" customWidth="1"/>
    <col min="1283" max="1283" width="14.36328125" style="2" customWidth="1"/>
    <col min="1284" max="1284" width="0.90625" style="2" customWidth="1"/>
    <col min="1285" max="1287" width="6.08984375" style="2" customWidth="1"/>
    <col min="1288" max="1288" width="0.90625" style="2" customWidth="1"/>
    <col min="1289" max="1289" width="2.6328125" style="2" customWidth="1"/>
    <col min="1290" max="1290" width="14.36328125" style="2" customWidth="1"/>
    <col min="1291" max="1291" width="0.90625" style="2" customWidth="1"/>
    <col min="1292" max="1300" width="6.08984375" style="2" customWidth="1"/>
    <col min="1301" max="1536" width="8.6328125" style="2"/>
    <col min="1537" max="1537" width="0.90625" style="2" customWidth="1"/>
    <col min="1538" max="1538" width="2.6328125" style="2" customWidth="1"/>
    <col min="1539" max="1539" width="14.36328125" style="2" customWidth="1"/>
    <col min="1540" max="1540" width="0.90625" style="2" customWidth="1"/>
    <col min="1541" max="1543" width="6.08984375" style="2" customWidth="1"/>
    <col min="1544" max="1544" width="0.90625" style="2" customWidth="1"/>
    <col min="1545" max="1545" width="2.6328125" style="2" customWidth="1"/>
    <col min="1546" max="1546" width="14.36328125" style="2" customWidth="1"/>
    <col min="1547" max="1547" width="0.90625" style="2" customWidth="1"/>
    <col min="1548" max="1556" width="6.08984375" style="2" customWidth="1"/>
    <col min="1557" max="1792" width="8.6328125" style="2"/>
    <col min="1793" max="1793" width="0.90625" style="2" customWidth="1"/>
    <col min="1794" max="1794" width="2.6328125" style="2" customWidth="1"/>
    <col min="1795" max="1795" width="14.36328125" style="2" customWidth="1"/>
    <col min="1796" max="1796" width="0.90625" style="2" customWidth="1"/>
    <col min="1797" max="1799" width="6.08984375" style="2" customWidth="1"/>
    <col min="1800" max="1800" width="0.90625" style="2" customWidth="1"/>
    <col min="1801" max="1801" width="2.6328125" style="2" customWidth="1"/>
    <col min="1802" max="1802" width="14.36328125" style="2" customWidth="1"/>
    <col min="1803" max="1803" width="0.90625" style="2" customWidth="1"/>
    <col min="1804" max="1812" width="6.08984375" style="2" customWidth="1"/>
    <col min="1813" max="2048" width="8.6328125" style="2"/>
    <col min="2049" max="2049" width="0.90625" style="2" customWidth="1"/>
    <col min="2050" max="2050" width="2.6328125" style="2" customWidth="1"/>
    <col min="2051" max="2051" width="14.36328125" style="2" customWidth="1"/>
    <col min="2052" max="2052" width="0.90625" style="2" customWidth="1"/>
    <col min="2053" max="2055" width="6.08984375" style="2" customWidth="1"/>
    <col min="2056" max="2056" width="0.90625" style="2" customWidth="1"/>
    <col min="2057" max="2057" width="2.6328125" style="2" customWidth="1"/>
    <col min="2058" max="2058" width="14.36328125" style="2" customWidth="1"/>
    <col min="2059" max="2059" width="0.90625" style="2" customWidth="1"/>
    <col min="2060" max="2068" width="6.08984375" style="2" customWidth="1"/>
    <col min="2069" max="2304" width="8.6328125" style="2"/>
    <col min="2305" max="2305" width="0.90625" style="2" customWidth="1"/>
    <col min="2306" max="2306" width="2.6328125" style="2" customWidth="1"/>
    <col min="2307" max="2307" width="14.36328125" style="2" customWidth="1"/>
    <col min="2308" max="2308" width="0.90625" style="2" customWidth="1"/>
    <col min="2309" max="2311" width="6.08984375" style="2" customWidth="1"/>
    <col min="2312" max="2312" width="0.90625" style="2" customWidth="1"/>
    <col min="2313" max="2313" width="2.6328125" style="2" customWidth="1"/>
    <col min="2314" max="2314" width="14.36328125" style="2" customWidth="1"/>
    <col min="2315" max="2315" width="0.90625" style="2" customWidth="1"/>
    <col min="2316" max="2324" width="6.08984375" style="2" customWidth="1"/>
    <col min="2325" max="2560" width="8.6328125" style="2"/>
    <col min="2561" max="2561" width="0.90625" style="2" customWidth="1"/>
    <col min="2562" max="2562" width="2.6328125" style="2" customWidth="1"/>
    <col min="2563" max="2563" width="14.36328125" style="2" customWidth="1"/>
    <col min="2564" max="2564" width="0.90625" style="2" customWidth="1"/>
    <col min="2565" max="2567" width="6.08984375" style="2" customWidth="1"/>
    <col min="2568" max="2568" width="0.90625" style="2" customWidth="1"/>
    <col min="2569" max="2569" width="2.6328125" style="2" customWidth="1"/>
    <col min="2570" max="2570" width="14.36328125" style="2" customWidth="1"/>
    <col min="2571" max="2571" width="0.90625" style="2" customWidth="1"/>
    <col min="2572" max="2580" width="6.08984375" style="2" customWidth="1"/>
    <col min="2581" max="2816" width="8.6328125" style="2"/>
    <col min="2817" max="2817" width="0.90625" style="2" customWidth="1"/>
    <col min="2818" max="2818" width="2.6328125" style="2" customWidth="1"/>
    <col min="2819" max="2819" width="14.36328125" style="2" customWidth="1"/>
    <col min="2820" max="2820" width="0.90625" style="2" customWidth="1"/>
    <col min="2821" max="2823" width="6.08984375" style="2" customWidth="1"/>
    <col min="2824" max="2824" width="0.90625" style="2" customWidth="1"/>
    <col min="2825" max="2825" width="2.6328125" style="2" customWidth="1"/>
    <col min="2826" max="2826" width="14.36328125" style="2" customWidth="1"/>
    <col min="2827" max="2827" width="0.90625" style="2" customWidth="1"/>
    <col min="2828" max="2836" width="6.08984375" style="2" customWidth="1"/>
    <col min="2837" max="3072" width="8.6328125" style="2"/>
    <col min="3073" max="3073" width="0.90625" style="2" customWidth="1"/>
    <col min="3074" max="3074" width="2.6328125" style="2" customWidth="1"/>
    <col min="3075" max="3075" width="14.36328125" style="2" customWidth="1"/>
    <col min="3076" max="3076" width="0.90625" style="2" customWidth="1"/>
    <col min="3077" max="3079" width="6.08984375" style="2" customWidth="1"/>
    <col min="3080" max="3080" width="0.90625" style="2" customWidth="1"/>
    <col min="3081" max="3081" width="2.6328125" style="2" customWidth="1"/>
    <col min="3082" max="3082" width="14.36328125" style="2" customWidth="1"/>
    <col min="3083" max="3083" width="0.90625" style="2" customWidth="1"/>
    <col min="3084" max="3092" width="6.08984375" style="2" customWidth="1"/>
    <col min="3093" max="3328" width="8.6328125" style="2"/>
    <col min="3329" max="3329" width="0.90625" style="2" customWidth="1"/>
    <col min="3330" max="3330" width="2.6328125" style="2" customWidth="1"/>
    <col min="3331" max="3331" width="14.36328125" style="2" customWidth="1"/>
    <col min="3332" max="3332" width="0.90625" style="2" customWidth="1"/>
    <col min="3333" max="3335" width="6.08984375" style="2" customWidth="1"/>
    <col min="3336" max="3336" width="0.90625" style="2" customWidth="1"/>
    <col min="3337" max="3337" width="2.6328125" style="2" customWidth="1"/>
    <col min="3338" max="3338" width="14.36328125" style="2" customWidth="1"/>
    <col min="3339" max="3339" width="0.90625" style="2" customWidth="1"/>
    <col min="3340" max="3348" width="6.08984375" style="2" customWidth="1"/>
    <col min="3349" max="3584" width="8.6328125" style="2"/>
    <col min="3585" max="3585" width="0.90625" style="2" customWidth="1"/>
    <col min="3586" max="3586" width="2.6328125" style="2" customWidth="1"/>
    <col min="3587" max="3587" width="14.36328125" style="2" customWidth="1"/>
    <col min="3588" max="3588" width="0.90625" style="2" customWidth="1"/>
    <col min="3589" max="3591" width="6.08984375" style="2" customWidth="1"/>
    <col min="3592" max="3592" width="0.90625" style="2" customWidth="1"/>
    <col min="3593" max="3593" width="2.6328125" style="2" customWidth="1"/>
    <col min="3594" max="3594" width="14.36328125" style="2" customWidth="1"/>
    <col min="3595" max="3595" width="0.90625" style="2" customWidth="1"/>
    <col min="3596" max="3604" width="6.08984375" style="2" customWidth="1"/>
    <col min="3605" max="3840" width="8.6328125" style="2"/>
    <col min="3841" max="3841" width="0.90625" style="2" customWidth="1"/>
    <col min="3842" max="3842" width="2.6328125" style="2" customWidth="1"/>
    <col min="3843" max="3843" width="14.36328125" style="2" customWidth="1"/>
    <col min="3844" max="3844" width="0.90625" style="2" customWidth="1"/>
    <col min="3845" max="3847" width="6.08984375" style="2" customWidth="1"/>
    <col min="3848" max="3848" width="0.90625" style="2" customWidth="1"/>
    <col min="3849" max="3849" width="2.6328125" style="2" customWidth="1"/>
    <col min="3850" max="3850" width="14.36328125" style="2" customWidth="1"/>
    <col min="3851" max="3851" width="0.90625" style="2" customWidth="1"/>
    <col min="3852" max="3860" width="6.08984375" style="2" customWidth="1"/>
    <col min="3861" max="4096" width="8.6328125" style="2"/>
    <col min="4097" max="4097" width="0.90625" style="2" customWidth="1"/>
    <col min="4098" max="4098" width="2.6328125" style="2" customWidth="1"/>
    <col min="4099" max="4099" width="14.36328125" style="2" customWidth="1"/>
    <col min="4100" max="4100" width="0.90625" style="2" customWidth="1"/>
    <col min="4101" max="4103" width="6.08984375" style="2" customWidth="1"/>
    <col min="4104" max="4104" width="0.90625" style="2" customWidth="1"/>
    <col min="4105" max="4105" width="2.6328125" style="2" customWidth="1"/>
    <col min="4106" max="4106" width="14.36328125" style="2" customWidth="1"/>
    <col min="4107" max="4107" width="0.90625" style="2" customWidth="1"/>
    <col min="4108" max="4116" width="6.08984375" style="2" customWidth="1"/>
    <col min="4117" max="4352" width="8.6328125" style="2"/>
    <col min="4353" max="4353" width="0.90625" style="2" customWidth="1"/>
    <col min="4354" max="4354" width="2.6328125" style="2" customWidth="1"/>
    <col min="4355" max="4355" width="14.36328125" style="2" customWidth="1"/>
    <col min="4356" max="4356" width="0.90625" style="2" customWidth="1"/>
    <col min="4357" max="4359" width="6.08984375" style="2" customWidth="1"/>
    <col min="4360" max="4360" width="0.90625" style="2" customWidth="1"/>
    <col min="4361" max="4361" width="2.6328125" style="2" customWidth="1"/>
    <col min="4362" max="4362" width="14.36328125" style="2" customWidth="1"/>
    <col min="4363" max="4363" width="0.90625" style="2" customWidth="1"/>
    <col min="4364" max="4372" width="6.08984375" style="2" customWidth="1"/>
    <col min="4373" max="4608" width="8.6328125" style="2"/>
    <col min="4609" max="4609" width="0.90625" style="2" customWidth="1"/>
    <col min="4610" max="4610" width="2.6328125" style="2" customWidth="1"/>
    <col min="4611" max="4611" width="14.36328125" style="2" customWidth="1"/>
    <col min="4612" max="4612" width="0.90625" style="2" customWidth="1"/>
    <col min="4613" max="4615" width="6.08984375" style="2" customWidth="1"/>
    <col min="4616" max="4616" width="0.90625" style="2" customWidth="1"/>
    <col min="4617" max="4617" width="2.6328125" style="2" customWidth="1"/>
    <col min="4618" max="4618" width="14.36328125" style="2" customWidth="1"/>
    <col min="4619" max="4619" width="0.90625" style="2" customWidth="1"/>
    <col min="4620" max="4628" width="6.08984375" style="2" customWidth="1"/>
    <col min="4629" max="4864" width="8.6328125" style="2"/>
    <col min="4865" max="4865" width="0.90625" style="2" customWidth="1"/>
    <col min="4866" max="4866" width="2.6328125" style="2" customWidth="1"/>
    <col min="4867" max="4867" width="14.36328125" style="2" customWidth="1"/>
    <col min="4868" max="4868" width="0.90625" style="2" customWidth="1"/>
    <col min="4869" max="4871" width="6.08984375" style="2" customWidth="1"/>
    <col min="4872" max="4872" width="0.90625" style="2" customWidth="1"/>
    <col min="4873" max="4873" width="2.6328125" style="2" customWidth="1"/>
    <col min="4874" max="4874" width="14.36328125" style="2" customWidth="1"/>
    <col min="4875" max="4875" width="0.90625" style="2" customWidth="1"/>
    <col min="4876" max="4884" width="6.08984375" style="2" customWidth="1"/>
    <col min="4885" max="5120" width="8.6328125" style="2"/>
    <col min="5121" max="5121" width="0.90625" style="2" customWidth="1"/>
    <col min="5122" max="5122" width="2.6328125" style="2" customWidth="1"/>
    <col min="5123" max="5123" width="14.36328125" style="2" customWidth="1"/>
    <col min="5124" max="5124" width="0.90625" style="2" customWidth="1"/>
    <col min="5125" max="5127" width="6.08984375" style="2" customWidth="1"/>
    <col min="5128" max="5128" width="0.90625" style="2" customWidth="1"/>
    <col min="5129" max="5129" width="2.6328125" style="2" customWidth="1"/>
    <col min="5130" max="5130" width="14.36328125" style="2" customWidth="1"/>
    <col min="5131" max="5131" width="0.90625" style="2" customWidth="1"/>
    <col min="5132" max="5140" width="6.08984375" style="2" customWidth="1"/>
    <col min="5141" max="5376" width="8.6328125" style="2"/>
    <col min="5377" max="5377" width="0.90625" style="2" customWidth="1"/>
    <col min="5378" max="5378" width="2.6328125" style="2" customWidth="1"/>
    <col min="5379" max="5379" width="14.36328125" style="2" customWidth="1"/>
    <col min="5380" max="5380" width="0.90625" style="2" customWidth="1"/>
    <col min="5381" max="5383" width="6.08984375" style="2" customWidth="1"/>
    <col min="5384" max="5384" width="0.90625" style="2" customWidth="1"/>
    <col min="5385" max="5385" width="2.6328125" style="2" customWidth="1"/>
    <col min="5386" max="5386" width="14.36328125" style="2" customWidth="1"/>
    <col min="5387" max="5387" width="0.90625" style="2" customWidth="1"/>
    <col min="5388" max="5396" width="6.08984375" style="2" customWidth="1"/>
    <col min="5397" max="5632" width="8.6328125" style="2"/>
    <col min="5633" max="5633" width="0.90625" style="2" customWidth="1"/>
    <col min="5634" max="5634" width="2.6328125" style="2" customWidth="1"/>
    <col min="5635" max="5635" width="14.36328125" style="2" customWidth="1"/>
    <col min="5636" max="5636" width="0.90625" style="2" customWidth="1"/>
    <col min="5637" max="5639" width="6.08984375" style="2" customWidth="1"/>
    <col min="5640" max="5640" width="0.90625" style="2" customWidth="1"/>
    <col min="5641" max="5641" width="2.6328125" style="2" customWidth="1"/>
    <col min="5642" max="5642" width="14.36328125" style="2" customWidth="1"/>
    <col min="5643" max="5643" width="0.90625" style="2" customWidth="1"/>
    <col min="5644" max="5652" width="6.08984375" style="2" customWidth="1"/>
    <col min="5653" max="5888" width="8.6328125" style="2"/>
    <col min="5889" max="5889" width="0.90625" style="2" customWidth="1"/>
    <col min="5890" max="5890" width="2.6328125" style="2" customWidth="1"/>
    <col min="5891" max="5891" width="14.36328125" style="2" customWidth="1"/>
    <col min="5892" max="5892" width="0.90625" style="2" customWidth="1"/>
    <col min="5893" max="5895" width="6.08984375" style="2" customWidth="1"/>
    <col min="5896" max="5896" width="0.90625" style="2" customWidth="1"/>
    <col min="5897" max="5897" width="2.6328125" style="2" customWidth="1"/>
    <col min="5898" max="5898" width="14.36328125" style="2" customWidth="1"/>
    <col min="5899" max="5899" width="0.90625" style="2" customWidth="1"/>
    <col min="5900" max="5908" width="6.08984375" style="2" customWidth="1"/>
    <col min="5909" max="6144" width="8.6328125" style="2"/>
    <col min="6145" max="6145" width="0.90625" style="2" customWidth="1"/>
    <col min="6146" max="6146" width="2.6328125" style="2" customWidth="1"/>
    <col min="6147" max="6147" width="14.36328125" style="2" customWidth="1"/>
    <col min="6148" max="6148" width="0.90625" style="2" customWidth="1"/>
    <col min="6149" max="6151" width="6.08984375" style="2" customWidth="1"/>
    <col min="6152" max="6152" width="0.90625" style="2" customWidth="1"/>
    <col min="6153" max="6153" width="2.6328125" style="2" customWidth="1"/>
    <col min="6154" max="6154" width="14.36328125" style="2" customWidth="1"/>
    <col min="6155" max="6155" width="0.90625" style="2" customWidth="1"/>
    <col min="6156" max="6164" width="6.08984375" style="2" customWidth="1"/>
    <col min="6165" max="6400" width="8.6328125" style="2"/>
    <col min="6401" max="6401" width="0.90625" style="2" customWidth="1"/>
    <col min="6402" max="6402" width="2.6328125" style="2" customWidth="1"/>
    <col min="6403" max="6403" width="14.36328125" style="2" customWidth="1"/>
    <col min="6404" max="6404" width="0.90625" style="2" customWidth="1"/>
    <col min="6405" max="6407" width="6.08984375" style="2" customWidth="1"/>
    <col min="6408" max="6408" width="0.90625" style="2" customWidth="1"/>
    <col min="6409" max="6409" width="2.6328125" style="2" customWidth="1"/>
    <col min="6410" max="6410" width="14.36328125" style="2" customWidth="1"/>
    <col min="6411" max="6411" width="0.90625" style="2" customWidth="1"/>
    <col min="6412" max="6420" width="6.08984375" style="2" customWidth="1"/>
    <col min="6421" max="6656" width="8.6328125" style="2"/>
    <col min="6657" max="6657" width="0.90625" style="2" customWidth="1"/>
    <col min="6658" max="6658" width="2.6328125" style="2" customWidth="1"/>
    <col min="6659" max="6659" width="14.36328125" style="2" customWidth="1"/>
    <col min="6660" max="6660" width="0.90625" style="2" customWidth="1"/>
    <col min="6661" max="6663" width="6.08984375" style="2" customWidth="1"/>
    <col min="6664" max="6664" width="0.90625" style="2" customWidth="1"/>
    <col min="6665" max="6665" width="2.6328125" style="2" customWidth="1"/>
    <col min="6666" max="6666" width="14.36328125" style="2" customWidth="1"/>
    <col min="6667" max="6667" width="0.90625" style="2" customWidth="1"/>
    <col min="6668" max="6676" width="6.08984375" style="2" customWidth="1"/>
    <col min="6677" max="6912" width="8.6328125" style="2"/>
    <col min="6913" max="6913" width="0.90625" style="2" customWidth="1"/>
    <col min="6914" max="6914" width="2.6328125" style="2" customWidth="1"/>
    <col min="6915" max="6915" width="14.36328125" style="2" customWidth="1"/>
    <col min="6916" max="6916" width="0.90625" style="2" customWidth="1"/>
    <col min="6917" max="6919" width="6.08984375" style="2" customWidth="1"/>
    <col min="6920" max="6920" width="0.90625" style="2" customWidth="1"/>
    <col min="6921" max="6921" width="2.6328125" style="2" customWidth="1"/>
    <col min="6922" max="6922" width="14.36328125" style="2" customWidth="1"/>
    <col min="6923" max="6923" width="0.90625" style="2" customWidth="1"/>
    <col min="6924" max="6932" width="6.08984375" style="2" customWidth="1"/>
    <col min="6933" max="7168" width="8.6328125" style="2"/>
    <col min="7169" max="7169" width="0.90625" style="2" customWidth="1"/>
    <col min="7170" max="7170" width="2.6328125" style="2" customWidth="1"/>
    <col min="7171" max="7171" width="14.36328125" style="2" customWidth="1"/>
    <col min="7172" max="7172" width="0.90625" style="2" customWidth="1"/>
    <col min="7173" max="7175" width="6.08984375" style="2" customWidth="1"/>
    <col min="7176" max="7176" width="0.90625" style="2" customWidth="1"/>
    <col min="7177" max="7177" width="2.6328125" style="2" customWidth="1"/>
    <col min="7178" max="7178" width="14.36328125" style="2" customWidth="1"/>
    <col min="7179" max="7179" width="0.90625" style="2" customWidth="1"/>
    <col min="7180" max="7188" width="6.08984375" style="2" customWidth="1"/>
    <col min="7189" max="7424" width="8.6328125" style="2"/>
    <col min="7425" max="7425" width="0.90625" style="2" customWidth="1"/>
    <col min="7426" max="7426" width="2.6328125" style="2" customWidth="1"/>
    <col min="7427" max="7427" width="14.36328125" style="2" customWidth="1"/>
    <col min="7428" max="7428" width="0.90625" style="2" customWidth="1"/>
    <col min="7429" max="7431" width="6.08984375" style="2" customWidth="1"/>
    <col min="7432" max="7432" width="0.90625" style="2" customWidth="1"/>
    <col min="7433" max="7433" width="2.6328125" style="2" customWidth="1"/>
    <col min="7434" max="7434" width="14.36328125" style="2" customWidth="1"/>
    <col min="7435" max="7435" width="0.90625" style="2" customWidth="1"/>
    <col min="7436" max="7444" width="6.08984375" style="2" customWidth="1"/>
    <col min="7445" max="7680" width="8.6328125" style="2"/>
    <col min="7681" max="7681" width="0.90625" style="2" customWidth="1"/>
    <col min="7682" max="7682" width="2.6328125" style="2" customWidth="1"/>
    <col min="7683" max="7683" width="14.36328125" style="2" customWidth="1"/>
    <col min="7684" max="7684" width="0.90625" style="2" customWidth="1"/>
    <col min="7685" max="7687" width="6.08984375" style="2" customWidth="1"/>
    <col min="7688" max="7688" width="0.90625" style="2" customWidth="1"/>
    <col min="7689" max="7689" width="2.6328125" style="2" customWidth="1"/>
    <col min="7690" max="7690" width="14.36328125" style="2" customWidth="1"/>
    <col min="7691" max="7691" width="0.90625" style="2" customWidth="1"/>
    <col min="7692" max="7700" width="6.08984375" style="2" customWidth="1"/>
    <col min="7701" max="7936" width="8.6328125" style="2"/>
    <col min="7937" max="7937" width="0.90625" style="2" customWidth="1"/>
    <col min="7938" max="7938" width="2.6328125" style="2" customWidth="1"/>
    <col min="7939" max="7939" width="14.36328125" style="2" customWidth="1"/>
    <col min="7940" max="7940" width="0.90625" style="2" customWidth="1"/>
    <col min="7941" max="7943" width="6.08984375" style="2" customWidth="1"/>
    <col min="7944" max="7944" width="0.90625" style="2" customWidth="1"/>
    <col min="7945" max="7945" width="2.6328125" style="2" customWidth="1"/>
    <col min="7946" max="7946" width="14.36328125" style="2" customWidth="1"/>
    <col min="7947" max="7947" width="0.90625" style="2" customWidth="1"/>
    <col min="7948" max="7956" width="6.08984375" style="2" customWidth="1"/>
    <col min="7957" max="8192" width="8.6328125" style="2"/>
    <col min="8193" max="8193" width="0.90625" style="2" customWidth="1"/>
    <col min="8194" max="8194" width="2.6328125" style="2" customWidth="1"/>
    <col min="8195" max="8195" width="14.36328125" style="2" customWidth="1"/>
    <col min="8196" max="8196" width="0.90625" style="2" customWidth="1"/>
    <col min="8197" max="8199" width="6.08984375" style="2" customWidth="1"/>
    <col min="8200" max="8200" width="0.90625" style="2" customWidth="1"/>
    <col min="8201" max="8201" width="2.6328125" style="2" customWidth="1"/>
    <col min="8202" max="8202" width="14.36328125" style="2" customWidth="1"/>
    <col min="8203" max="8203" width="0.90625" style="2" customWidth="1"/>
    <col min="8204" max="8212" width="6.08984375" style="2" customWidth="1"/>
    <col min="8213" max="8448" width="8.6328125" style="2"/>
    <col min="8449" max="8449" width="0.90625" style="2" customWidth="1"/>
    <col min="8450" max="8450" width="2.6328125" style="2" customWidth="1"/>
    <col min="8451" max="8451" width="14.36328125" style="2" customWidth="1"/>
    <col min="8452" max="8452" width="0.90625" style="2" customWidth="1"/>
    <col min="8453" max="8455" width="6.08984375" style="2" customWidth="1"/>
    <col min="8456" max="8456" width="0.90625" style="2" customWidth="1"/>
    <col min="8457" max="8457" width="2.6328125" style="2" customWidth="1"/>
    <col min="8458" max="8458" width="14.36328125" style="2" customWidth="1"/>
    <col min="8459" max="8459" width="0.90625" style="2" customWidth="1"/>
    <col min="8460" max="8468" width="6.08984375" style="2" customWidth="1"/>
    <col min="8469" max="8704" width="8.6328125" style="2"/>
    <col min="8705" max="8705" width="0.90625" style="2" customWidth="1"/>
    <col min="8706" max="8706" width="2.6328125" style="2" customWidth="1"/>
    <col min="8707" max="8707" width="14.36328125" style="2" customWidth="1"/>
    <col min="8708" max="8708" width="0.90625" style="2" customWidth="1"/>
    <col min="8709" max="8711" width="6.08984375" style="2" customWidth="1"/>
    <col min="8712" max="8712" width="0.90625" style="2" customWidth="1"/>
    <col min="8713" max="8713" width="2.6328125" style="2" customWidth="1"/>
    <col min="8714" max="8714" width="14.36328125" style="2" customWidth="1"/>
    <col min="8715" max="8715" width="0.90625" style="2" customWidth="1"/>
    <col min="8716" max="8724" width="6.08984375" style="2" customWidth="1"/>
    <col min="8725" max="8960" width="8.6328125" style="2"/>
    <col min="8961" max="8961" width="0.90625" style="2" customWidth="1"/>
    <col min="8962" max="8962" width="2.6328125" style="2" customWidth="1"/>
    <col min="8963" max="8963" width="14.36328125" style="2" customWidth="1"/>
    <col min="8964" max="8964" width="0.90625" style="2" customWidth="1"/>
    <col min="8965" max="8967" width="6.08984375" style="2" customWidth="1"/>
    <col min="8968" max="8968" width="0.90625" style="2" customWidth="1"/>
    <col min="8969" max="8969" width="2.6328125" style="2" customWidth="1"/>
    <col min="8970" max="8970" width="14.36328125" style="2" customWidth="1"/>
    <col min="8971" max="8971" width="0.90625" style="2" customWidth="1"/>
    <col min="8972" max="8980" width="6.08984375" style="2" customWidth="1"/>
    <col min="8981" max="9216" width="8.6328125" style="2"/>
    <col min="9217" max="9217" width="0.90625" style="2" customWidth="1"/>
    <col min="9218" max="9218" width="2.6328125" style="2" customWidth="1"/>
    <col min="9219" max="9219" width="14.36328125" style="2" customWidth="1"/>
    <col min="9220" max="9220" width="0.90625" style="2" customWidth="1"/>
    <col min="9221" max="9223" width="6.08984375" style="2" customWidth="1"/>
    <col min="9224" max="9224" width="0.90625" style="2" customWidth="1"/>
    <col min="9225" max="9225" width="2.6328125" style="2" customWidth="1"/>
    <col min="9226" max="9226" width="14.36328125" style="2" customWidth="1"/>
    <col min="9227" max="9227" width="0.90625" style="2" customWidth="1"/>
    <col min="9228" max="9236" width="6.08984375" style="2" customWidth="1"/>
    <col min="9237" max="9472" width="8.6328125" style="2"/>
    <col min="9473" max="9473" width="0.90625" style="2" customWidth="1"/>
    <col min="9474" max="9474" width="2.6328125" style="2" customWidth="1"/>
    <col min="9475" max="9475" width="14.36328125" style="2" customWidth="1"/>
    <col min="9476" max="9476" width="0.90625" style="2" customWidth="1"/>
    <col min="9477" max="9479" width="6.08984375" style="2" customWidth="1"/>
    <col min="9480" max="9480" width="0.90625" style="2" customWidth="1"/>
    <col min="9481" max="9481" width="2.6328125" style="2" customWidth="1"/>
    <col min="9482" max="9482" width="14.36328125" style="2" customWidth="1"/>
    <col min="9483" max="9483" width="0.90625" style="2" customWidth="1"/>
    <col min="9484" max="9492" width="6.08984375" style="2" customWidth="1"/>
    <col min="9493" max="9728" width="8.6328125" style="2"/>
    <col min="9729" max="9729" width="0.90625" style="2" customWidth="1"/>
    <col min="9730" max="9730" width="2.6328125" style="2" customWidth="1"/>
    <col min="9731" max="9731" width="14.36328125" style="2" customWidth="1"/>
    <col min="9732" max="9732" width="0.90625" style="2" customWidth="1"/>
    <col min="9733" max="9735" width="6.08984375" style="2" customWidth="1"/>
    <col min="9736" max="9736" width="0.90625" style="2" customWidth="1"/>
    <col min="9737" max="9737" width="2.6328125" style="2" customWidth="1"/>
    <col min="9738" max="9738" width="14.36328125" style="2" customWidth="1"/>
    <col min="9739" max="9739" width="0.90625" style="2" customWidth="1"/>
    <col min="9740" max="9748" width="6.08984375" style="2" customWidth="1"/>
    <col min="9749" max="9984" width="8.6328125" style="2"/>
    <col min="9985" max="9985" width="0.90625" style="2" customWidth="1"/>
    <col min="9986" max="9986" width="2.6328125" style="2" customWidth="1"/>
    <col min="9987" max="9987" width="14.36328125" style="2" customWidth="1"/>
    <col min="9988" max="9988" width="0.90625" style="2" customWidth="1"/>
    <col min="9989" max="9991" width="6.08984375" style="2" customWidth="1"/>
    <col min="9992" max="9992" width="0.90625" style="2" customWidth="1"/>
    <col min="9993" max="9993" width="2.6328125" style="2" customWidth="1"/>
    <col min="9994" max="9994" width="14.36328125" style="2" customWidth="1"/>
    <col min="9995" max="9995" width="0.90625" style="2" customWidth="1"/>
    <col min="9996" max="10004" width="6.08984375" style="2" customWidth="1"/>
    <col min="10005" max="10240" width="8.6328125" style="2"/>
    <col min="10241" max="10241" width="0.90625" style="2" customWidth="1"/>
    <col min="10242" max="10242" width="2.6328125" style="2" customWidth="1"/>
    <col min="10243" max="10243" width="14.36328125" style="2" customWidth="1"/>
    <col min="10244" max="10244" width="0.90625" style="2" customWidth="1"/>
    <col min="10245" max="10247" width="6.08984375" style="2" customWidth="1"/>
    <col min="10248" max="10248" width="0.90625" style="2" customWidth="1"/>
    <col min="10249" max="10249" width="2.6328125" style="2" customWidth="1"/>
    <col min="10250" max="10250" width="14.36328125" style="2" customWidth="1"/>
    <col min="10251" max="10251" width="0.90625" style="2" customWidth="1"/>
    <col min="10252" max="10260" width="6.08984375" style="2" customWidth="1"/>
    <col min="10261" max="10496" width="8.6328125" style="2"/>
    <col min="10497" max="10497" width="0.90625" style="2" customWidth="1"/>
    <col min="10498" max="10498" width="2.6328125" style="2" customWidth="1"/>
    <col min="10499" max="10499" width="14.36328125" style="2" customWidth="1"/>
    <col min="10500" max="10500" width="0.90625" style="2" customWidth="1"/>
    <col min="10501" max="10503" width="6.08984375" style="2" customWidth="1"/>
    <col min="10504" max="10504" width="0.90625" style="2" customWidth="1"/>
    <col min="10505" max="10505" width="2.6328125" style="2" customWidth="1"/>
    <col min="10506" max="10506" width="14.36328125" style="2" customWidth="1"/>
    <col min="10507" max="10507" width="0.90625" style="2" customWidth="1"/>
    <col min="10508" max="10516" width="6.08984375" style="2" customWidth="1"/>
    <col min="10517" max="10752" width="8.6328125" style="2"/>
    <col min="10753" max="10753" width="0.90625" style="2" customWidth="1"/>
    <col min="10754" max="10754" width="2.6328125" style="2" customWidth="1"/>
    <col min="10755" max="10755" width="14.36328125" style="2" customWidth="1"/>
    <col min="10756" max="10756" width="0.90625" style="2" customWidth="1"/>
    <col min="10757" max="10759" width="6.08984375" style="2" customWidth="1"/>
    <col min="10760" max="10760" width="0.90625" style="2" customWidth="1"/>
    <col min="10761" max="10761" width="2.6328125" style="2" customWidth="1"/>
    <col min="10762" max="10762" width="14.36328125" style="2" customWidth="1"/>
    <col min="10763" max="10763" width="0.90625" style="2" customWidth="1"/>
    <col min="10764" max="10772" width="6.08984375" style="2" customWidth="1"/>
    <col min="10773" max="11008" width="8.6328125" style="2"/>
    <col min="11009" max="11009" width="0.90625" style="2" customWidth="1"/>
    <col min="11010" max="11010" width="2.6328125" style="2" customWidth="1"/>
    <col min="11011" max="11011" width="14.36328125" style="2" customWidth="1"/>
    <col min="11012" max="11012" width="0.90625" style="2" customWidth="1"/>
    <col min="11013" max="11015" width="6.08984375" style="2" customWidth="1"/>
    <col min="11016" max="11016" width="0.90625" style="2" customWidth="1"/>
    <col min="11017" max="11017" width="2.6328125" style="2" customWidth="1"/>
    <col min="11018" max="11018" width="14.36328125" style="2" customWidth="1"/>
    <col min="11019" max="11019" width="0.90625" style="2" customWidth="1"/>
    <col min="11020" max="11028" width="6.08984375" style="2" customWidth="1"/>
    <col min="11029" max="11264" width="8.6328125" style="2"/>
    <col min="11265" max="11265" width="0.90625" style="2" customWidth="1"/>
    <col min="11266" max="11266" width="2.6328125" style="2" customWidth="1"/>
    <col min="11267" max="11267" width="14.36328125" style="2" customWidth="1"/>
    <col min="11268" max="11268" width="0.90625" style="2" customWidth="1"/>
    <col min="11269" max="11271" width="6.08984375" style="2" customWidth="1"/>
    <col min="11272" max="11272" width="0.90625" style="2" customWidth="1"/>
    <col min="11273" max="11273" width="2.6328125" style="2" customWidth="1"/>
    <col min="11274" max="11274" width="14.36328125" style="2" customWidth="1"/>
    <col min="11275" max="11275" width="0.90625" style="2" customWidth="1"/>
    <col min="11276" max="11284" width="6.08984375" style="2" customWidth="1"/>
    <col min="11285" max="11520" width="8.6328125" style="2"/>
    <col min="11521" max="11521" width="0.90625" style="2" customWidth="1"/>
    <col min="11522" max="11522" width="2.6328125" style="2" customWidth="1"/>
    <col min="11523" max="11523" width="14.36328125" style="2" customWidth="1"/>
    <col min="11524" max="11524" width="0.90625" style="2" customWidth="1"/>
    <col min="11525" max="11527" width="6.08984375" style="2" customWidth="1"/>
    <col min="11528" max="11528" width="0.90625" style="2" customWidth="1"/>
    <col min="11529" max="11529" width="2.6328125" style="2" customWidth="1"/>
    <col min="11530" max="11530" width="14.36328125" style="2" customWidth="1"/>
    <col min="11531" max="11531" width="0.90625" style="2" customWidth="1"/>
    <col min="11532" max="11540" width="6.08984375" style="2" customWidth="1"/>
    <col min="11541" max="11776" width="8.6328125" style="2"/>
    <col min="11777" max="11777" width="0.90625" style="2" customWidth="1"/>
    <col min="11778" max="11778" width="2.6328125" style="2" customWidth="1"/>
    <col min="11779" max="11779" width="14.36328125" style="2" customWidth="1"/>
    <col min="11780" max="11780" width="0.90625" style="2" customWidth="1"/>
    <col min="11781" max="11783" width="6.08984375" style="2" customWidth="1"/>
    <col min="11784" max="11784" width="0.90625" style="2" customWidth="1"/>
    <col min="11785" max="11785" width="2.6328125" style="2" customWidth="1"/>
    <col min="11786" max="11786" width="14.36328125" style="2" customWidth="1"/>
    <col min="11787" max="11787" width="0.90625" style="2" customWidth="1"/>
    <col min="11788" max="11796" width="6.08984375" style="2" customWidth="1"/>
    <col min="11797" max="12032" width="8.6328125" style="2"/>
    <col min="12033" max="12033" width="0.90625" style="2" customWidth="1"/>
    <col min="12034" max="12034" width="2.6328125" style="2" customWidth="1"/>
    <col min="12035" max="12035" width="14.36328125" style="2" customWidth="1"/>
    <col min="12036" max="12036" width="0.90625" style="2" customWidth="1"/>
    <col min="12037" max="12039" width="6.08984375" style="2" customWidth="1"/>
    <col min="12040" max="12040" width="0.90625" style="2" customWidth="1"/>
    <col min="12041" max="12041" width="2.6328125" style="2" customWidth="1"/>
    <col min="12042" max="12042" width="14.36328125" style="2" customWidth="1"/>
    <col min="12043" max="12043" width="0.90625" style="2" customWidth="1"/>
    <col min="12044" max="12052" width="6.08984375" style="2" customWidth="1"/>
    <col min="12053" max="12288" width="8.6328125" style="2"/>
    <col min="12289" max="12289" width="0.90625" style="2" customWidth="1"/>
    <col min="12290" max="12290" width="2.6328125" style="2" customWidth="1"/>
    <col min="12291" max="12291" width="14.36328125" style="2" customWidth="1"/>
    <col min="12292" max="12292" width="0.90625" style="2" customWidth="1"/>
    <col min="12293" max="12295" width="6.08984375" style="2" customWidth="1"/>
    <col min="12296" max="12296" width="0.90625" style="2" customWidth="1"/>
    <col min="12297" max="12297" width="2.6328125" style="2" customWidth="1"/>
    <col min="12298" max="12298" width="14.36328125" style="2" customWidth="1"/>
    <col min="12299" max="12299" width="0.90625" style="2" customWidth="1"/>
    <col min="12300" max="12308" width="6.08984375" style="2" customWidth="1"/>
    <col min="12309" max="12544" width="8.6328125" style="2"/>
    <col min="12545" max="12545" width="0.90625" style="2" customWidth="1"/>
    <col min="12546" max="12546" width="2.6328125" style="2" customWidth="1"/>
    <col min="12547" max="12547" width="14.36328125" style="2" customWidth="1"/>
    <col min="12548" max="12548" width="0.90625" style="2" customWidth="1"/>
    <col min="12549" max="12551" width="6.08984375" style="2" customWidth="1"/>
    <col min="12552" max="12552" width="0.90625" style="2" customWidth="1"/>
    <col min="12553" max="12553" width="2.6328125" style="2" customWidth="1"/>
    <col min="12554" max="12554" width="14.36328125" style="2" customWidth="1"/>
    <col min="12555" max="12555" width="0.90625" style="2" customWidth="1"/>
    <col min="12556" max="12564" width="6.08984375" style="2" customWidth="1"/>
    <col min="12565" max="12800" width="8.6328125" style="2"/>
    <col min="12801" max="12801" width="0.90625" style="2" customWidth="1"/>
    <col min="12802" max="12802" width="2.6328125" style="2" customWidth="1"/>
    <col min="12803" max="12803" width="14.36328125" style="2" customWidth="1"/>
    <col min="12804" max="12804" width="0.90625" style="2" customWidth="1"/>
    <col min="12805" max="12807" width="6.08984375" style="2" customWidth="1"/>
    <col min="12808" max="12808" width="0.90625" style="2" customWidth="1"/>
    <col min="12809" max="12809" width="2.6328125" style="2" customWidth="1"/>
    <col min="12810" max="12810" width="14.36328125" style="2" customWidth="1"/>
    <col min="12811" max="12811" width="0.90625" style="2" customWidth="1"/>
    <col min="12812" max="12820" width="6.08984375" style="2" customWidth="1"/>
    <col min="12821" max="13056" width="8.6328125" style="2"/>
    <col min="13057" max="13057" width="0.90625" style="2" customWidth="1"/>
    <col min="13058" max="13058" width="2.6328125" style="2" customWidth="1"/>
    <col min="13059" max="13059" width="14.36328125" style="2" customWidth="1"/>
    <col min="13060" max="13060" width="0.90625" style="2" customWidth="1"/>
    <col min="13061" max="13063" width="6.08984375" style="2" customWidth="1"/>
    <col min="13064" max="13064" width="0.90625" style="2" customWidth="1"/>
    <col min="13065" max="13065" width="2.6328125" style="2" customWidth="1"/>
    <col min="13066" max="13066" width="14.36328125" style="2" customWidth="1"/>
    <col min="13067" max="13067" width="0.90625" style="2" customWidth="1"/>
    <col min="13068" max="13076" width="6.08984375" style="2" customWidth="1"/>
    <col min="13077" max="13312" width="8.6328125" style="2"/>
    <col min="13313" max="13313" width="0.90625" style="2" customWidth="1"/>
    <col min="13314" max="13314" width="2.6328125" style="2" customWidth="1"/>
    <col min="13315" max="13315" width="14.36328125" style="2" customWidth="1"/>
    <col min="13316" max="13316" width="0.90625" style="2" customWidth="1"/>
    <col min="13317" max="13319" width="6.08984375" style="2" customWidth="1"/>
    <col min="13320" max="13320" width="0.90625" style="2" customWidth="1"/>
    <col min="13321" max="13321" width="2.6328125" style="2" customWidth="1"/>
    <col min="13322" max="13322" width="14.36328125" style="2" customWidth="1"/>
    <col min="13323" max="13323" width="0.90625" style="2" customWidth="1"/>
    <col min="13324" max="13332" width="6.08984375" style="2" customWidth="1"/>
    <col min="13333" max="13568" width="8.6328125" style="2"/>
    <col min="13569" max="13569" width="0.90625" style="2" customWidth="1"/>
    <col min="13570" max="13570" width="2.6328125" style="2" customWidth="1"/>
    <col min="13571" max="13571" width="14.36328125" style="2" customWidth="1"/>
    <col min="13572" max="13572" width="0.90625" style="2" customWidth="1"/>
    <col min="13573" max="13575" width="6.08984375" style="2" customWidth="1"/>
    <col min="13576" max="13576" width="0.90625" style="2" customWidth="1"/>
    <col min="13577" max="13577" width="2.6328125" style="2" customWidth="1"/>
    <col min="13578" max="13578" width="14.36328125" style="2" customWidth="1"/>
    <col min="13579" max="13579" width="0.90625" style="2" customWidth="1"/>
    <col min="13580" max="13588" width="6.08984375" style="2" customWidth="1"/>
    <col min="13589" max="13824" width="8.6328125" style="2"/>
    <col min="13825" max="13825" width="0.90625" style="2" customWidth="1"/>
    <col min="13826" max="13826" width="2.6328125" style="2" customWidth="1"/>
    <col min="13827" max="13827" width="14.36328125" style="2" customWidth="1"/>
    <col min="13828" max="13828" width="0.90625" style="2" customWidth="1"/>
    <col min="13829" max="13831" width="6.08984375" style="2" customWidth="1"/>
    <col min="13832" max="13832" width="0.90625" style="2" customWidth="1"/>
    <col min="13833" max="13833" width="2.6328125" style="2" customWidth="1"/>
    <col min="13834" max="13834" width="14.36328125" style="2" customWidth="1"/>
    <col min="13835" max="13835" width="0.90625" style="2" customWidth="1"/>
    <col min="13836" max="13844" width="6.08984375" style="2" customWidth="1"/>
    <col min="13845" max="14080" width="8.6328125" style="2"/>
    <col min="14081" max="14081" width="0.90625" style="2" customWidth="1"/>
    <col min="14082" max="14082" width="2.6328125" style="2" customWidth="1"/>
    <col min="14083" max="14083" width="14.36328125" style="2" customWidth="1"/>
    <col min="14084" max="14084" width="0.90625" style="2" customWidth="1"/>
    <col min="14085" max="14087" width="6.08984375" style="2" customWidth="1"/>
    <col min="14088" max="14088" width="0.90625" style="2" customWidth="1"/>
    <col min="14089" max="14089" width="2.6328125" style="2" customWidth="1"/>
    <col min="14090" max="14090" width="14.36328125" style="2" customWidth="1"/>
    <col min="14091" max="14091" width="0.90625" style="2" customWidth="1"/>
    <col min="14092" max="14100" width="6.08984375" style="2" customWidth="1"/>
    <col min="14101" max="14336" width="8.6328125" style="2"/>
    <col min="14337" max="14337" width="0.90625" style="2" customWidth="1"/>
    <col min="14338" max="14338" width="2.6328125" style="2" customWidth="1"/>
    <col min="14339" max="14339" width="14.36328125" style="2" customWidth="1"/>
    <col min="14340" max="14340" width="0.90625" style="2" customWidth="1"/>
    <col min="14341" max="14343" width="6.08984375" style="2" customWidth="1"/>
    <col min="14344" max="14344" width="0.90625" style="2" customWidth="1"/>
    <col min="14345" max="14345" width="2.6328125" style="2" customWidth="1"/>
    <col min="14346" max="14346" width="14.36328125" style="2" customWidth="1"/>
    <col min="14347" max="14347" width="0.90625" style="2" customWidth="1"/>
    <col min="14348" max="14356" width="6.08984375" style="2" customWidth="1"/>
    <col min="14357" max="14592" width="8.6328125" style="2"/>
    <col min="14593" max="14593" width="0.90625" style="2" customWidth="1"/>
    <col min="14594" max="14594" width="2.6328125" style="2" customWidth="1"/>
    <col min="14595" max="14595" width="14.36328125" style="2" customWidth="1"/>
    <col min="14596" max="14596" width="0.90625" style="2" customWidth="1"/>
    <col min="14597" max="14599" width="6.08984375" style="2" customWidth="1"/>
    <col min="14600" max="14600" width="0.90625" style="2" customWidth="1"/>
    <col min="14601" max="14601" width="2.6328125" style="2" customWidth="1"/>
    <col min="14602" max="14602" width="14.36328125" style="2" customWidth="1"/>
    <col min="14603" max="14603" width="0.90625" style="2" customWidth="1"/>
    <col min="14604" max="14612" width="6.08984375" style="2" customWidth="1"/>
    <col min="14613" max="14848" width="8.6328125" style="2"/>
    <col min="14849" max="14849" width="0.90625" style="2" customWidth="1"/>
    <col min="14850" max="14850" width="2.6328125" style="2" customWidth="1"/>
    <col min="14851" max="14851" width="14.36328125" style="2" customWidth="1"/>
    <col min="14852" max="14852" width="0.90625" style="2" customWidth="1"/>
    <col min="14853" max="14855" width="6.08984375" style="2" customWidth="1"/>
    <col min="14856" max="14856" width="0.90625" style="2" customWidth="1"/>
    <col min="14857" max="14857" width="2.6328125" style="2" customWidth="1"/>
    <col min="14858" max="14858" width="14.36328125" style="2" customWidth="1"/>
    <col min="14859" max="14859" width="0.90625" style="2" customWidth="1"/>
    <col min="14860" max="14868" width="6.08984375" style="2" customWidth="1"/>
    <col min="14869" max="15104" width="8.6328125" style="2"/>
    <col min="15105" max="15105" width="0.90625" style="2" customWidth="1"/>
    <col min="15106" max="15106" width="2.6328125" style="2" customWidth="1"/>
    <col min="15107" max="15107" width="14.36328125" style="2" customWidth="1"/>
    <col min="15108" max="15108" width="0.90625" style="2" customWidth="1"/>
    <col min="15109" max="15111" width="6.08984375" style="2" customWidth="1"/>
    <col min="15112" max="15112" width="0.90625" style="2" customWidth="1"/>
    <col min="15113" max="15113" width="2.6328125" style="2" customWidth="1"/>
    <col min="15114" max="15114" width="14.36328125" style="2" customWidth="1"/>
    <col min="15115" max="15115" width="0.90625" style="2" customWidth="1"/>
    <col min="15116" max="15124" width="6.08984375" style="2" customWidth="1"/>
    <col min="15125" max="15360" width="8.6328125" style="2"/>
    <col min="15361" max="15361" width="0.90625" style="2" customWidth="1"/>
    <col min="15362" max="15362" width="2.6328125" style="2" customWidth="1"/>
    <col min="15363" max="15363" width="14.36328125" style="2" customWidth="1"/>
    <col min="15364" max="15364" width="0.90625" style="2" customWidth="1"/>
    <col min="15365" max="15367" width="6.08984375" style="2" customWidth="1"/>
    <col min="15368" max="15368" width="0.90625" style="2" customWidth="1"/>
    <col min="15369" max="15369" width="2.6328125" style="2" customWidth="1"/>
    <col min="15370" max="15370" width="14.36328125" style="2" customWidth="1"/>
    <col min="15371" max="15371" width="0.90625" style="2" customWidth="1"/>
    <col min="15372" max="15380" width="6.08984375" style="2" customWidth="1"/>
    <col min="15381" max="15616" width="8.6328125" style="2"/>
    <col min="15617" max="15617" width="0.90625" style="2" customWidth="1"/>
    <col min="15618" max="15618" width="2.6328125" style="2" customWidth="1"/>
    <col min="15619" max="15619" width="14.36328125" style="2" customWidth="1"/>
    <col min="15620" max="15620" width="0.90625" style="2" customWidth="1"/>
    <col min="15621" max="15623" width="6.08984375" style="2" customWidth="1"/>
    <col min="15624" max="15624" width="0.90625" style="2" customWidth="1"/>
    <col min="15625" max="15625" width="2.6328125" style="2" customWidth="1"/>
    <col min="15626" max="15626" width="14.36328125" style="2" customWidth="1"/>
    <col min="15627" max="15627" width="0.90625" style="2" customWidth="1"/>
    <col min="15628" max="15636" width="6.08984375" style="2" customWidth="1"/>
    <col min="15637" max="15872" width="8.6328125" style="2"/>
    <col min="15873" max="15873" width="0.90625" style="2" customWidth="1"/>
    <col min="15874" max="15874" width="2.6328125" style="2" customWidth="1"/>
    <col min="15875" max="15875" width="14.36328125" style="2" customWidth="1"/>
    <col min="15876" max="15876" width="0.90625" style="2" customWidth="1"/>
    <col min="15877" max="15879" width="6.08984375" style="2" customWidth="1"/>
    <col min="15880" max="15880" width="0.90625" style="2" customWidth="1"/>
    <col min="15881" max="15881" width="2.6328125" style="2" customWidth="1"/>
    <col min="15882" max="15882" width="14.36328125" style="2" customWidth="1"/>
    <col min="15883" max="15883" width="0.90625" style="2" customWidth="1"/>
    <col min="15884" max="15892" width="6.08984375" style="2" customWidth="1"/>
    <col min="15893" max="16128" width="8.6328125" style="2"/>
    <col min="16129" max="16129" width="0.90625" style="2" customWidth="1"/>
    <col min="16130" max="16130" width="2.6328125" style="2" customWidth="1"/>
    <col min="16131" max="16131" width="14.36328125" style="2" customWidth="1"/>
    <col min="16132" max="16132" width="0.90625" style="2" customWidth="1"/>
    <col min="16133" max="16135" width="6.08984375" style="2" customWidth="1"/>
    <col min="16136" max="16136" width="0.90625" style="2" customWidth="1"/>
    <col min="16137" max="16137" width="2.6328125" style="2" customWidth="1"/>
    <col min="16138" max="16138" width="14.36328125" style="2" customWidth="1"/>
    <col min="16139" max="16139" width="0.90625" style="2" customWidth="1"/>
    <col min="16140" max="16148" width="6.08984375" style="2" customWidth="1"/>
    <col min="16149" max="16384" width="8.6328125" style="2"/>
  </cols>
  <sheetData>
    <row r="1" spans="1:20" ht="24" customHeight="1" x14ac:dyDescent="0.25">
      <c r="A1" s="69" t="s">
        <v>224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142"/>
      <c r="P1" s="142"/>
      <c r="Q1" s="142"/>
    </row>
    <row r="2" spans="1:20" ht="25.5" customHeight="1" x14ac:dyDescent="0.2">
      <c r="C2" s="58"/>
      <c r="D2" s="58"/>
      <c r="E2" s="58"/>
      <c r="F2" s="58"/>
      <c r="G2" s="58"/>
    </row>
    <row r="3" spans="1:20" ht="25.5" customHeight="1" x14ac:dyDescent="0.2">
      <c r="C3" s="58"/>
      <c r="D3" s="58"/>
      <c r="E3" s="58"/>
      <c r="F3" s="58"/>
      <c r="G3" s="58"/>
      <c r="T3" s="49" t="s">
        <v>225</v>
      </c>
    </row>
    <row r="4" spans="1:20" ht="25.5" customHeight="1" x14ac:dyDescent="0.2">
      <c r="A4" s="12" t="s">
        <v>226</v>
      </c>
      <c r="B4" s="12"/>
      <c r="C4" s="12"/>
      <c r="D4" s="167"/>
      <c r="E4" s="10" t="s">
        <v>227</v>
      </c>
      <c r="F4" s="10"/>
      <c r="G4" s="11"/>
      <c r="H4" s="168" t="s">
        <v>226</v>
      </c>
      <c r="I4" s="12"/>
      <c r="J4" s="12"/>
      <c r="K4" s="167"/>
      <c r="L4" s="9" t="s">
        <v>228</v>
      </c>
      <c r="M4" s="10"/>
      <c r="N4" s="11"/>
      <c r="O4" s="10" t="s">
        <v>229</v>
      </c>
      <c r="P4" s="10"/>
      <c r="Q4" s="11"/>
      <c r="R4" s="10" t="s">
        <v>230</v>
      </c>
      <c r="S4" s="10"/>
      <c r="T4" s="11"/>
    </row>
    <row r="5" spans="1:20" ht="25.5" customHeight="1" x14ac:dyDescent="0.2">
      <c r="A5" s="20"/>
      <c r="B5" s="20"/>
      <c r="C5" s="20"/>
      <c r="D5" s="169"/>
      <c r="E5" s="27" t="s">
        <v>19</v>
      </c>
      <c r="F5" s="27" t="s">
        <v>20</v>
      </c>
      <c r="G5" s="29" t="s">
        <v>21</v>
      </c>
      <c r="H5" s="170"/>
      <c r="I5" s="20"/>
      <c r="J5" s="20"/>
      <c r="K5" s="169"/>
      <c r="L5" s="26" t="s">
        <v>19</v>
      </c>
      <c r="M5" s="27" t="s">
        <v>20</v>
      </c>
      <c r="N5" s="29" t="s">
        <v>21</v>
      </c>
      <c r="O5" s="27" t="s">
        <v>19</v>
      </c>
      <c r="P5" s="27" t="s">
        <v>20</v>
      </c>
      <c r="Q5" s="29" t="s">
        <v>21</v>
      </c>
      <c r="R5" s="27" t="s">
        <v>19</v>
      </c>
      <c r="S5" s="27" t="s">
        <v>20</v>
      </c>
      <c r="T5" s="29" t="s">
        <v>21</v>
      </c>
    </row>
    <row r="6" spans="1:20" ht="25.5" customHeight="1" x14ac:dyDescent="0.2">
      <c r="A6" s="163"/>
      <c r="B6" s="163"/>
      <c r="C6" s="171"/>
      <c r="D6" s="172"/>
      <c r="E6" s="166"/>
      <c r="F6" s="166"/>
      <c r="G6" s="166"/>
      <c r="H6" s="173"/>
      <c r="I6" s="166"/>
      <c r="J6" s="166"/>
      <c r="K6" s="174"/>
      <c r="L6" s="166"/>
      <c r="M6" s="166"/>
      <c r="N6" s="166"/>
      <c r="O6" s="166"/>
      <c r="P6" s="166"/>
      <c r="Q6" s="166"/>
      <c r="R6" s="166"/>
      <c r="S6" s="166"/>
      <c r="T6" s="166"/>
    </row>
    <row r="7" spans="1:20" s="44" customFormat="1" ht="25.5" customHeight="1" x14ac:dyDescent="0.2">
      <c r="B7" s="175" t="s">
        <v>231</v>
      </c>
      <c r="C7" s="175"/>
      <c r="D7" s="176"/>
      <c r="E7" s="139">
        <f>IF(SUM(F7:G7)=0,"-",SUM(F7:G7))</f>
        <v>1661</v>
      </c>
      <c r="F7" s="89">
        <f>SUM(F9:F22)</f>
        <v>848</v>
      </c>
      <c r="G7" s="89">
        <f>SUM(G9:G22)</f>
        <v>813</v>
      </c>
      <c r="H7" s="173"/>
      <c r="I7" s="175" t="s">
        <v>231</v>
      </c>
      <c r="J7" s="175"/>
      <c r="K7" s="177"/>
      <c r="L7" s="139">
        <f>IF(SUM(M7:N7)=0,"-",SUM(M7:N7))</f>
        <v>1627</v>
      </c>
      <c r="M7" s="89">
        <f>SUM(M9:M27)</f>
        <v>840</v>
      </c>
      <c r="N7" s="89">
        <f>SUM(N9:N27)</f>
        <v>787</v>
      </c>
      <c r="O7" s="139">
        <f>IF(SUM(P7:Q7)=0,"-",SUM(P7:Q7))</f>
        <v>1593</v>
      </c>
      <c r="P7" s="89">
        <f>SUM(P9:P27)</f>
        <v>852</v>
      </c>
      <c r="Q7" s="89">
        <f>SUM(Q9:Q27)</f>
        <v>741</v>
      </c>
      <c r="R7" s="139">
        <v>1495</v>
      </c>
      <c r="S7" s="89">
        <v>819</v>
      </c>
      <c r="T7" s="89">
        <v>676</v>
      </c>
    </row>
    <row r="8" spans="1:20" ht="25.5" customHeight="1" x14ac:dyDescent="0.2">
      <c r="C8" s="58"/>
      <c r="D8" s="178"/>
      <c r="E8" s="179"/>
      <c r="F8" s="83"/>
      <c r="G8" s="83"/>
      <c r="H8" s="173"/>
      <c r="I8" s="83"/>
      <c r="J8" s="83"/>
      <c r="K8" s="177"/>
      <c r="L8" s="179"/>
      <c r="M8" s="83"/>
      <c r="N8" s="83"/>
      <c r="O8" s="179"/>
      <c r="P8" s="83"/>
      <c r="Q8" s="83"/>
      <c r="R8" s="179"/>
      <c r="S8" s="83"/>
      <c r="T8" s="83"/>
    </row>
    <row r="9" spans="1:20" ht="25.5" customHeight="1" x14ac:dyDescent="0.2">
      <c r="B9" s="49" t="s">
        <v>232</v>
      </c>
      <c r="C9" s="61" t="s">
        <v>233</v>
      </c>
      <c r="D9" s="180"/>
      <c r="E9" s="179">
        <f t="shared" ref="E9:E22" si="0">IF(SUM(F9:G9)=0,"-",SUM(F9:G9))</f>
        <v>11</v>
      </c>
      <c r="F9" s="83">
        <v>11</v>
      </c>
      <c r="G9" s="83" t="s">
        <v>33</v>
      </c>
      <c r="H9" s="173"/>
      <c r="I9" s="49" t="s">
        <v>232</v>
      </c>
      <c r="J9" s="61" t="s">
        <v>233</v>
      </c>
      <c r="K9" s="177"/>
      <c r="L9" s="179">
        <f t="shared" ref="L9:L27" si="1">IF(SUM(M9:N9)=0,"-",SUM(M9:N9))</f>
        <v>14</v>
      </c>
      <c r="M9" s="83">
        <v>12</v>
      </c>
      <c r="N9" s="83">
        <v>2</v>
      </c>
      <c r="O9" s="179">
        <f t="shared" ref="O9:O27" si="2">IF(SUM(P9:Q9)=0,"-",SUM(P9:Q9))</f>
        <v>29</v>
      </c>
      <c r="P9" s="83">
        <v>23</v>
      </c>
      <c r="Q9" s="83">
        <v>6</v>
      </c>
      <c r="R9" s="179">
        <v>19</v>
      </c>
      <c r="S9" s="83">
        <v>16</v>
      </c>
      <c r="T9" s="83">
        <v>3</v>
      </c>
    </row>
    <row r="10" spans="1:20" ht="25.5" customHeight="1" x14ac:dyDescent="0.2">
      <c r="B10" s="49" t="s">
        <v>234</v>
      </c>
      <c r="C10" s="61" t="s">
        <v>235</v>
      </c>
      <c r="D10" s="180"/>
      <c r="E10" s="179" t="str">
        <f t="shared" si="0"/>
        <v>-</v>
      </c>
      <c r="F10" s="83" t="s">
        <v>33</v>
      </c>
      <c r="G10" s="83" t="s">
        <v>33</v>
      </c>
      <c r="H10" s="173"/>
      <c r="I10" s="49" t="s">
        <v>234</v>
      </c>
      <c r="J10" s="61" t="s">
        <v>235</v>
      </c>
      <c r="K10" s="177"/>
      <c r="L10" s="179">
        <f t="shared" si="1"/>
        <v>1</v>
      </c>
      <c r="M10" s="83">
        <v>1</v>
      </c>
      <c r="N10" s="181">
        <v>0</v>
      </c>
      <c r="O10" s="179">
        <f t="shared" si="2"/>
        <v>1</v>
      </c>
      <c r="P10" s="83">
        <v>1</v>
      </c>
      <c r="Q10" s="181" t="s">
        <v>236</v>
      </c>
      <c r="R10" s="179">
        <v>1</v>
      </c>
      <c r="S10" s="83">
        <v>1</v>
      </c>
      <c r="T10" s="181" t="s">
        <v>236</v>
      </c>
    </row>
    <row r="11" spans="1:20" ht="25.5" customHeight="1" x14ac:dyDescent="0.2">
      <c r="B11" s="49" t="s">
        <v>237</v>
      </c>
      <c r="C11" s="61" t="s">
        <v>238</v>
      </c>
      <c r="D11" s="180"/>
      <c r="E11" s="179">
        <f t="shared" si="0"/>
        <v>2</v>
      </c>
      <c r="F11" s="83">
        <v>2</v>
      </c>
      <c r="G11" s="83" t="s">
        <v>33</v>
      </c>
      <c r="H11" s="173"/>
      <c r="I11" s="49" t="s">
        <v>237</v>
      </c>
      <c r="J11" s="61" t="s">
        <v>238</v>
      </c>
      <c r="K11" s="177"/>
      <c r="L11" s="179">
        <f t="shared" si="1"/>
        <v>1</v>
      </c>
      <c r="M11" s="83">
        <v>1</v>
      </c>
      <c r="N11" s="181">
        <v>0</v>
      </c>
      <c r="O11" s="179">
        <f t="shared" si="2"/>
        <v>2</v>
      </c>
      <c r="P11" s="83">
        <v>2</v>
      </c>
      <c r="Q11" s="181" t="s">
        <v>236</v>
      </c>
      <c r="R11" s="179">
        <v>1</v>
      </c>
      <c r="S11" s="83">
        <v>1</v>
      </c>
      <c r="T11" s="181" t="s">
        <v>236</v>
      </c>
    </row>
    <row r="12" spans="1:20" ht="25.5" customHeight="1" x14ac:dyDescent="0.2">
      <c r="B12" s="49" t="s">
        <v>239</v>
      </c>
      <c r="C12" s="61" t="s">
        <v>240</v>
      </c>
      <c r="D12" s="180"/>
      <c r="E12" s="179" t="str">
        <f t="shared" si="0"/>
        <v>-</v>
      </c>
      <c r="F12" s="83" t="s">
        <v>33</v>
      </c>
      <c r="G12" s="83" t="s">
        <v>33</v>
      </c>
      <c r="H12" s="173"/>
      <c r="I12" s="49" t="s">
        <v>239</v>
      </c>
      <c r="J12" s="61" t="s">
        <v>240</v>
      </c>
      <c r="K12" s="177"/>
      <c r="L12" s="179" t="str">
        <f t="shared" si="1"/>
        <v>-</v>
      </c>
      <c r="M12" s="181" t="s">
        <v>33</v>
      </c>
      <c r="N12" s="181" t="s">
        <v>33</v>
      </c>
      <c r="O12" s="179" t="str">
        <f t="shared" si="2"/>
        <v>-</v>
      </c>
      <c r="P12" s="181" t="s">
        <v>236</v>
      </c>
      <c r="Q12" s="181" t="s">
        <v>236</v>
      </c>
      <c r="R12" s="181" t="s">
        <v>236</v>
      </c>
      <c r="S12" s="181" t="s">
        <v>236</v>
      </c>
      <c r="T12" s="181" t="s">
        <v>236</v>
      </c>
    </row>
    <row r="13" spans="1:20" ht="25.5" customHeight="1" x14ac:dyDescent="0.2">
      <c r="B13" s="49" t="s">
        <v>241</v>
      </c>
      <c r="C13" s="61" t="s">
        <v>242</v>
      </c>
      <c r="D13" s="180"/>
      <c r="E13" s="179">
        <f t="shared" si="0"/>
        <v>136</v>
      </c>
      <c r="F13" s="83">
        <v>115</v>
      </c>
      <c r="G13" s="83">
        <v>21</v>
      </c>
      <c r="H13" s="173"/>
      <c r="I13" s="49" t="s">
        <v>241</v>
      </c>
      <c r="J13" s="61" t="s">
        <v>242</v>
      </c>
      <c r="K13" s="177"/>
      <c r="L13" s="179">
        <f t="shared" si="1"/>
        <v>120</v>
      </c>
      <c r="M13" s="83">
        <v>107</v>
      </c>
      <c r="N13" s="83">
        <v>13</v>
      </c>
      <c r="O13" s="179">
        <f t="shared" si="2"/>
        <v>106</v>
      </c>
      <c r="P13" s="83">
        <v>95</v>
      </c>
      <c r="Q13" s="83">
        <v>11</v>
      </c>
      <c r="R13" s="179">
        <v>87</v>
      </c>
      <c r="S13" s="83">
        <v>77</v>
      </c>
      <c r="T13" s="83">
        <v>10</v>
      </c>
    </row>
    <row r="14" spans="1:20" ht="25.5" customHeight="1" x14ac:dyDescent="0.2">
      <c r="B14" s="49" t="s">
        <v>243</v>
      </c>
      <c r="C14" s="61" t="s">
        <v>244</v>
      </c>
      <c r="D14" s="180"/>
      <c r="E14" s="179">
        <f t="shared" si="0"/>
        <v>264</v>
      </c>
      <c r="F14" s="83">
        <v>157</v>
      </c>
      <c r="G14" s="83">
        <v>107</v>
      </c>
      <c r="H14" s="173"/>
      <c r="I14" s="49" t="s">
        <v>243</v>
      </c>
      <c r="J14" s="61" t="s">
        <v>244</v>
      </c>
      <c r="K14" s="177"/>
      <c r="L14" s="179">
        <f t="shared" si="1"/>
        <v>297</v>
      </c>
      <c r="M14" s="83">
        <v>198</v>
      </c>
      <c r="N14" s="83">
        <v>99</v>
      </c>
      <c r="O14" s="179">
        <f t="shared" si="2"/>
        <v>327</v>
      </c>
      <c r="P14" s="83">
        <v>217</v>
      </c>
      <c r="Q14" s="83">
        <v>110</v>
      </c>
      <c r="R14" s="179">
        <v>390</v>
      </c>
      <c r="S14" s="83">
        <v>261</v>
      </c>
      <c r="T14" s="83">
        <v>129</v>
      </c>
    </row>
    <row r="15" spans="1:20" ht="25.5" customHeight="1" x14ac:dyDescent="0.2">
      <c r="B15" s="49" t="s">
        <v>245</v>
      </c>
      <c r="C15" s="182" t="s">
        <v>246</v>
      </c>
      <c r="D15" s="183"/>
      <c r="E15" s="179">
        <f t="shared" si="0"/>
        <v>17</v>
      </c>
      <c r="F15" s="83">
        <v>15</v>
      </c>
      <c r="G15" s="83">
        <v>2</v>
      </c>
      <c r="H15" s="173"/>
      <c r="I15" s="49" t="s">
        <v>245</v>
      </c>
      <c r="J15" s="184" t="s">
        <v>247</v>
      </c>
      <c r="K15" s="177"/>
      <c r="L15" s="179">
        <f t="shared" si="1"/>
        <v>7</v>
      </c>
      <c r="M15" s="83">
        <v>4</v>
      </c>
      <c r="N15" s="83">
        <v>3</v>
      </c>
      <c r="O15" s="179">
        <f t="shared" si="2"/>
        <v>6</v>
      </c>
      <c r="P15" s="83">
        <v>5</v>
      </c>
      <c r="Q15" s="83">
        <v>1</v>
      </c>
      <c r="R15" s="179">
        <v>16</v>
      </c>
      <c r="S15" s="83">
        <v>10</v>
      </c>
      <c r="T15" s="83">
        <v>6</v>
      </c>
    </row>
    <row r="16" spans="1:20" ht="25.5" customHeight="1" x14ac:dyDescent="0.2">
      <c r="B16" s="49" t="s">
        <v>248</v>
      </c>
      <c r="C16" s="61" t="s">
        <v>249</v>
      </c>
      <c r="D16" s="180"/>
      <c r="E16" s="179">
        <f t="shared" si="0"/>
        <v>72</v>
      </c>
      <c r="F16" s="83">
        <v>36</v>
      </c>
      <c r="G16" s="83">
        <v>36</v>
      </c>
      <c r="H16" s="173"/>
      <c r="I16" s="49" t="s">
        <v>248</v>
      </c>
      <c r="J16" s="185" t="s">
        <v>250</v>
      </c>
      <c r="K16" s="177"/>
      <c r="L16" s="179">
        <f t="shared" si="1"/>
        <v>22</v>
      </c>
      <c r="M16" s="83">
        <v>16</v>
      </c>
      <c r="N16" s="83">
        <v>6</v>
      </c>
      <c r="O16" s="179">
        <f t="shared" si="2"/>
        <v>16</v>
      </c>
      <c r="P16" s="83">
        <v>8</v>
      </c>
      <c r="Q16" s="83">
        <v>8</v>
      </c>
      <c r="R16" s="179">
        <v>17</v>
      </c>
      <c r="S16" s="83">
        <v>6</v>
      </c>
      <c r="T16" s="83">
        <v>11</v>
      </c>
    </row>
    <row r="17" spans="1:20" ht="25.5" customHeight="1" x14ac:dyDescent="0.2">
      <c r="B17" s="49" t="s">
        <v>251</v>
      </c>
      <c r="C17" s="182" t="s">
        <v>252</v>
      </c>
      <c r="D17" s="183"/>
      <c r="E17" s="179">
        <f t="shared" si="0"/>
        <v>350</v>
      </c>
      <c r="F17" s="83">
        <v>124</v>
      </c>
      <c r="G17" s="83">
        <v>226</v>
      </c>
      <c r="H17" s="173"/>
      <c r="I17" s="49" t="s">
        <v>251</v>
      </c>
      <c r="J17" s="185" t="s">
        <v>253</v>
      </c>
      <c r="K17" s="177"/>
      <c r="L17" s="179">
        <f t="shared" si="1"/>
        <v>62</v>
      </c>
      <c r="M17" s="83">
        <v>32</v>
      </c>
      <c r="N17" s="83">
        <v>30</v>
      </c>
      <c r="O17" s="179">
        <f t="shared" si="2"/>
        <v>38</v>
      </c>
      <c r="P17" s="83">
        <v>20</v>
      </c>
      <c r="Q17" s="83">
        <v>18</v>
      </c>
      <c r="R17" s="179">
        <v>44</v>
      </c>
      <c r="S17" s="83">
        <v>26</v>
      </c>
      <c r="T17" s="83">
        <v>18</v>
      </c>
    </row>
    <row r="18" spans="1:20" ht="25.5" customHeight="1" x14ac:dyDescent="0.2">
      <c r="B18" s="49" t="s">
        <v>254</v>
      </c>
      <c r="C18" s="61" t="s">
        <v>255</v>
      </c>
      <c r="D18" s="180"/>
      <c r="E18" s="179">
        <f t="shared" si="0"/>
        <v>18</v>
      </c>
      <c r="F18" s="83">
        <v>2</v>
      </c>
      <c r="G18" s="83">
        <v>16</v>
      </c>
      <c r="H18" s="173"/>
      <c r="I18" s="49" t="s">
        <v>254</v>
      </c>
      <c r="J18" s="182" t="s">
        <v>256</v>
      </c>
      <c r="K18" s="177"/>
      <c r="L18" s="179">
        <f t="shared" si="1"/>
        <v>305</v>
      </c>
      <c r="M18" s="83">
        <v>113</v>
      </c>
      <c r="N18" s="83">
        <v>192</v>
      </c>
      <c r="O18" s="179">
        <f t="shared" si="2"/>
        <v>309</v>
      </c>
      <c r="P18" s="83">
        <v>108</v>
      </c>
      <c r="Q18" s="83">
        <v>201</v>
      </c>
      <c r="R18" s="179">
        <v>294</v>
      </c>
      <c r="S18" s="83">
        <v>116</v>
      </c>
      <c r="T18" s="83">
        <v>178</v>
      </c>
    </row>
    <row r="19" spans="1:20" ht="25.5" customHeight="1" x14ac:dyDescent="0.2">
      <c r="B19" s="49" t="s">
        <v>257</v>
      </c>
      <c r="C19" s="61" t="s">
        <v>258</v>
      </c>
      <c r="D19" s="180"/>
      <c r="E19" s="179">
        <f t="shared" si="0"/>
        <v>7</v>
      </c>
      <c r="F19" s="83">
        <v>1</v>
      </c>
      <c r="G19" s="83">
        <v>6</v>
      </c>
      <c r="H19" s="173"/>
      <c r="I19" s="49" t="s">
        <v>257</v>
      </c>
      <c r="J19" s="61" t="s">
        <v>255</v>
      </c>
      <c r="K19" s="177"/>
      <c r="L19" s="179">
        <f t="shared" si="1"/>
        <v>19</v>
      </c>
      <c r="M19" s="83">
        <v>2</v>
      </c>
      <c r="N19" s="83">
        <v>17</v>
      </c>
      <c r="O19" s="179">
        <f t="shared" si="2"/>
        <v>20</v>
      </c>
      <c r="P19" s="83">
        <v>1</v>
      </c>
      <c r="Q19" s="83">
        <v>19</v>
      </c>
      <c r="R19" s="179">
        <v>40</v>
      </c>
      <c r="S19" s="83">
        <v>4</v>
      </c>
      <c r="T19" s="83">
        <v>36</v>
      </c>
    </row>
    <row r="20" spans="1:20" ht="25.5" customHeight="1" x14ac:dyDescent="0.2">
      <c r="B20" s="49" t="s">
        <v>259</v>
      </c>
      <c r="C20" s="61" t="s">
        <v>260</v>
      </c>
      <c r="D20" s="180"/>
      <c r="E20" s="179">
        <f t="shared" si="0"/>
        <v>561</v>
      </c>
      <c r="F20" s="83">
        <v>212</v>
      </c>
      <c r="G20" s="83">
        <v>349</v>
      </c>
      <c r="H20" s="173"/>
      <c r="I20" s="49" t="s">
        <v>259</v>
      </c>
      <c r="J20" s="61" t="s">
        <v>258</v>
      </c>
      <c r="K20" s="177"/>
      <c r="L20" s="179">
        <f t="shared" si="1"/>
        <v>6</v>
      </c>
      <c r="M20" s="181">
        <v>0</v>
      </c>
      <c r="N20" s="83">
        <v>6</v>
      </c>
      <c r="O20" s="179">
        <f t="shared" si="2"/>
        <v>1</v>
      </c>
      <c r="P20" s="181">
        <v>1</v>
      </c>
      <c r="Q20" s="83" t="s">
        <v>236</v>
      </c>
      <c r="R20" s="179">
        <v>5</v>
      </c>
      <c r="S20" s="181">
        <v>1</v>
      </c>
      <c r="T20" s="83">
        <v>4</v>
      </c>
    </row>
    <row r="21" spans="1:20" ht="25.5" customHeight="1" x14ac:dyDescent="0.2">
      <c r="B21" s="49" t="s">
        <v>261</v>
      </c>
      <c r="C21" s="61" t="s">
        <v>262</v>
      </c>
      <c r="D21" s="180"/>
      <c r="E21" s="179">
        <f t="shared" si="0"/>
        <v>202</v>
      </c>
      <c r="F21" s="83">
        <v>165</v>
      </c>
      <c r="G21" s="83">
        <v>37</v>
      </c>
      <c r="H21" s="173"/>
      <c r="I21" s="49" t="s">
        <v>261</v>
      </c>
      <c r="J21" s="61" t="s">
        <v>263</v>
      </c>
      <c r="K21" s="177"/>
      <c r="L21" s="179">
        <f t="shared" si="1"/>
        <v>96</v>
      </c>
      <c r="M21" s="83">
        <v>39</v>
      </c>
      <c r="N21" s="83">
        <v>57</v>
      </c>
      <c r="O21" s="179">
        <f t="shared" si="2"/>
        <v>85</v>
      </c>
      <c r="P21" s="83">
        <v>41</v>
      </c>
      <c r="Q21" s="83">
        <v>44</v>
      </c>
      <c r="R21" s="179">
        <v>62</v>
      </c>
      <c r="S21" s="83">
        <v>25</v>
      </c>
      <c r="T21" s="83">
        <v>37</v>
      </c>
    </row>
    <row r="22" spans="1:20" ht="25.5" customHeight="1" x14ac:dyDescent="0.2">
      <c r="C22" s="61" t="s">
        <v>264</v>
      </c>
      <c r="D22" s="180"/>
      <c r="E22" s="179">
        <f t="shared" si="0"/>
        <v>21</v>
      </c>
      <c r="F22" s="83">
        <v>8</v>
      </c>
      <c r="G22" s="83">
        <v>13</v>
      </c>
      <c r="H22" s="173"/>
      <c r="I22" s="83" t="s">
        <v>265</v>
      </c>
      <c r="J22" s="185" t="s">
        <v>266</v>
      </c>
      <c r="K22" s="177"/>
      <c r="L22" s="179">
        <f t="shared" si="1"/>
        <v>140</v>
      </c>
      <c r="M22" s="83">
        <v>8</v>
      </c>
      <c r="N22" s="83">
        <v>132</v>
      </c>
      <c r="O22" s="179">
        <f t="shared" si="2"/>
        <v>132</v>
      </c>
      <c r="P22" s="83">
        <v>11</v>
      </c>
      <c r="Q22" s="83">
        <v>121</v>
      </c>
      <c r="R22" s="179">
        <v>83</v>
      </c>
      <c r="S22" s="83">
        <v>7</v>
      </c>
      <c r="T22" s="83">
        <v>76</v>
      </c>
    </row>
    <row r="23" spans="1:20" ht="25.5" customHeight="1" x14ac:dyDescent="0.2">
      <c r="C23" s="58"/>
      <c r="D23" s="178"/>
      <c r="E23" s="83"/>
      <c r="F23" s="83"/>
      <c r="G23" s="83"/>
      <c r="H23" s="173"/>
      <c r="I23" s="83" t="s">
        <v>267</v>
      </c>
      <c r="J23" s="185" t="s">
        <v>268</v>
      </c>
      <c r="K23" s="177"/>
      <c r="L23" s="179">
        <f t="shared" si="1"/>
        <v>9</v>
      </c>
      <c r="M23" s="83">
        <v>1</v>
      </c>
      <c r="N23" s="83">
        <v>8</v>
      </c>
      <c r="O23" s="179">
        <f t="shared" si="2"/>
        <v>4</v>
      </c>
      <c r="P23" s="83" t="s">
        <v>236</v>
      </c>
      <c r="Q23" s="83">
        <v>4</v>
      </c>
      <c r="R23" s="179">
        <v>3</v>
      </c>
      <c r="S23" s="83">
        <v>1</v>
      </c>
      <c r="T23" s="83">
        <v>2</v>
      </c>
    </row>
    <row r="24" spans="1:20" ht="25.5" customHeight="1" x14ac:dyDescent="0.2">
      <c r="D24" s="178"/>
      <c r="E24" s="112"/>
      <c r="F24" s="112"/>
      <c r="G24" s="112"/>
      <c r="H24" s="186"/>
      <c r="I24" s="187" t="s">
        <v>269</v>
      </c>
      <c r="J24" s="61" t="s">
        <v>270</v>
      </c>
      <c r="K24" s="188"/>
      <c r="L24" s="179">
        <f t="shared" si="1"/>
        <v>24</v>
      </c>
      <c r="M24" s="83">
        <v>14</v>
      </c>
      <c r="N24" s="83">
        <v>10</v>
      </c>
      <c r="O24" s="179">
        <f t="shared" si="2"/>
        <v>19</v>
      </c>
      <c r="P24" s="83">
        <v>4</v>
      </c>
      <c r="Q24" s="83">
        <v>15</v>
      </c>
      <c r="R24" s="179">
        <v>61</v>
      </c>
      <c r="S24" s="83">
        <v>11</v>
      </c>
      <c r="T24" s="83">
        <v>50</v>
      </c>
    </row>
    <row r="25" spans="1:20" ht="25.5" customHeight="1" x14ac:dyDescent="0.2">
      <c r="D25" s="188"/>
      <c r="E25" s="112"/>
      <c r="F25" s="112"/>
      <c r="G25" s="112"/>
      <c r="H25" s="186"/>
      <c r="I25" s="31" t="s">
        <v>271</v>
      </c>
      <c r="J25" s="189" t="s">
        <v>272</v>
      </c>
      <c r="K25" s="188"/>
      <c r="L25" s="179">
        <f t="shared" si="1"/>
        <v>292</v>
      </c>
      <c r="M25" s="83">
        <v>124</v>
      </c>
      <c r="N25" s="83">
        <v>168</v>
      </c>
      <c r="O25" s="179">
        <f t="shared" si="2"/>
        <v>277</v>
      </c>
      <c r="P25" s="83">
        <v>149</v>
      </c>
      <c r="Q25" s="83">
        <v>128</v>
      </c>
      <c r="R25" s="179">
        <v>176</v>
      </c>
      <c r="S25" s="83">
        <v>91</v>
      </c>
      <c r="T25" s="83">
        <v>85</v>
      </c>
    </row>
    <row r="26" spans="1:20" ht="25.5" customHeight="1" x14ac:dyDescent="0.2">
      <c r="C26" s="58"/>
      <c r="D26" s="178"/>
      <c r="E26" s="112"/>
      <c r="F26" s="112"/>
      <c r="G26" s="112"/>
      <c r="H26" s="186"/>
      <c r="I26" s="31" t="s">
        <v>273</v>
      </c>
      <c r="J26" s="189" t="s">
        <v>274</v>
      </c>
      <c r="K26" s="188"/>
      <c r="L26" s="179">
        <f t="shared" si="1"/>
        <v>200</v>
      </c>
      <c r="M26" s="83">
        <v>165</v>
      </c>
      <c r="N26" s="83">
        <v>35</v>
      </c>
      <c r="O26" s="179">
        <f t="shared" si="2"/>
        <v>215</v>
      </c>
      <c r="P26" s="83">
        <v>164</v>
      </c>
      <c r="Q26" s="83">
        <v>51</v>
      </c>
      <c r="R26" s="179">
        <v>128</v>
      </c>
      <c r="S26" s="83">
        <v>104</v>
      </c>
      <c r="T26" s="83">
        <v>24</v>
      </c>
    </row>
    <row r="27" spans="1:20" ht="25.5" customHeight="1" x14ac:dyDescent="0.2">
      <c r="C27" s="58"/>
      <c r="D27" s="178"/>
      <c r="E27" s="112"/>
      <c r="F27" s="112"/>
      <c r="G27" s="112"/>
      <c r="H27" s="186"/>
      <c r="J27" s="61" t="s">
        <v>275</v>
      </c>
      <c r="K27" s="188"/>
      <c r="L27" s="179">
        <f t="shared" si="1"/>
        <v>12</v>
      </c>
      <c r="M27" s="83">
        <v>3</v>
      </c>
      <c r="N27" s="83">
        <v>9</v>
      </c>
      <c r="O27" s="179">
        <f t="shared" si="2"/>
        <v>6</v>
      </c>
      <c r="P27" s="83">
        <v>2</v>
      </c>
      <c r="Q27" s="83">
        <v>4</v>
      </c>
      <c r="R27" s="179">
        <v>68</v>
      </c>
      <c r="S27" s="83">
        <v>61</v>
      </c>
      <c r="T27" s="83">
        <v>7</v>
      </c>
    </row>
    <row r="28" spans="1:20" ht="25.5" customHeight="1" x14ac:dyDescent="0.2">
      <c r="A28" s="93"/>
      <c r="B28" s="93"/>
      <c r="C28" s="93"/>
      <c r="D28" s="190"/>
      <c r="E28" s="93"/>
      <c r="F28" s="93"/>
      <c r="G28" s="93"/>
      <c r="H28" s="186"/>
      <c r="I28" s="93"/>
      <c r="J28" s="93"/>
      <c r="K28" s="190"/>
      <c r="L28" s="93"/>
      <c r="M28" s="93"/>
      <c r="N28" s="93"/>
      <c r="O28" s="93"/>
      <c r="P28" s="93"/>
      <c r="Q28" s="93"/>
      <c r="R28" s="93"/>
      <c r="S28" s="93"/>
      <c r="T28" s="93"/>
    </row>
    <row r="29" spans="1:20" ht="25.5" customHeight="1" x14ac:dyDescent="0.2">
      <c r="A29" s="58" t="s">
        <v>276</v>
      </c>
      <c r="C29" s="58"/>
      <c r="D29" s="58"/>
      <c r="E29" s="112"/>
      <c r="F29" s="112"/>
      <c r="G29" s="112"/>
    </row>
    <row r="30" spans="1:20" ht="25.5" customHeight="1" x14ac:dyDescent="0.2">
      <c r="A30" s="58" t="s">
        <v>132</v>
      </c>
      <c r="C30" s="58"/>
      <c r="D30" s="58"/>
      <c r="E30" s="58"/>
      <c r="F30" s="58"/>
      <c r="G30" s="58"/>
    </row>
    <row r="31" spans="1:20" ht="25.5" customHeight="1" x14ac:dyDescent="0.2">
      <c r="C31" s="58"/>
      <c r="D31" s="58"/>
      <c r="E31" s="58"/>
      <c r="F31" s="58"/>
      <c r="G31" s="58"/>
    </row>
    <row r="32" spans="1:20" ht="25.5" customHeight="1" x14ac:dyDescent="0.2">
      <c r="C32" s="58"/>
      <c r="D32" s="58"/>
      <c r="E32" s="58"/>
      <c r="F32" s="58"/>
      <c r="G32" s="58"/>
    </row>
  </sheetData>
  <mergeCells count="9">
    <mergeCell ref="R4:T4"/>
    <mergeCell ref="B7:C7"/>
    <mergeCell ref="I7:J7"/>
    <mergeCell ref="A1:N1"/>
    <mergeCell ref="A4:D5"/>
    <mergeCell ref="E4:G4"/>
    <mergeCell ref="H4:K5"/>
    <mergeCell ref="L4:N4"/>
    <mergeCell ref="O4:Q4"/>
  </mergeCells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大学教職員、学生数</vt:lpstr>
      <vt:lpstr>短大教職員、学生数</vt:lpstr>
      <vt:lpstr>高、中、小学校</vt:lpstr>
      <vt:lpstr>幼稚園他</vt:lpstr>
      <vt:lpstr>卒業後の状況</vt:lpstr>
      <vt:lpstr>高校卒業生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2025-01-09T02:19:33Z</dcterms:created>
  <dcterms:modified xsi:type="dcterms:W3CDTF">2025-01-09T02:20:00Z</dcterms:modified>
</cp:coreProperties>
</file>