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１７年度版\"/>
    </mc:Choice>
  </mc:AlternateContent>
  <xr:revisionPtr revIDLastSave="0" documentId="8_{A83E1B6F-9428-452C-9582-B0187450377E}" xr6:coauthVersionLast="47" xr6:coauthVersionMax="47" xr10:uidLastSave="{00000000-0000-0000-0000-000000000000}"/>
  <bookViews>
    <workbookView xWindow="-110" yWindow="-110" windowWidth="19420" windowHeight="10420" xr2:uid="{A58A0EA7-1413-4A26-A571-37E74A5FDEE5}"/>
  </bookViews>
  <sheets>
    <sheet name="道路状況" sheetId="1" r:id="rId1"/>
    <sheet name="橋梁" sheetId="2" r:id="rId2"/>
    <sheet name="公園、住宅等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3" l="1"/>
  <c r="C48" i="3"/>
  <c r="D47" i="3"/>
  <c r="C47" i="3"/>
  <c r="D46" i="3"/>
  <c r="C46" i="3"/>
  <c r="D45" i="3"/>
  <c r="C45" i="3"/>
  <c r="D30" i="3"/>
  <c r="C30" i="3"/>
  <c r="D29" i="3"/>
  <c r="C29" i="3"/>
  <c r="D28" i="3"/>
  <c r="C28" i="3"/>
  <c r="D27" i="3"/>
  <c r="C27" i="3"/>
  <c r="D26" i="3"/>
  <c r="C26" i="3"/>
  <c r="C25" i="3"/>
  <c r="D24" i="3"/>
  <c r="C24" i="3"/>
  <c r="D23" i="3"/>
  <c r="C23" i="3"/>
  <c r="D10" i="3"/>
  <c r="C10" i="3"/>
  <c r="D9" i="3"/>
  <c r="C9" i="3"/>
  <c r="D8" i="3"/>
  <c r="C8" i="3"/>
  <c r="D7" i="3"/>
  <c r="C7" i="3"/>
  <c r="D55" i="1"/>
  <c r="E54" i="1"/>
  <c r="D54" i="1"/>
  <c r="E53" i="1"/>
  <c r="D53" i="1"/>
  <c r="E52" i="1"/>
  <c r="D52" i="1"/>
  <c r="E51" i="1"/>
  <c r="D51" i="1"/>
  <c r="E37" i="1"/>
  <c r="D37" i="1"/>
  <c r="E35" i="1"/>
  <c r="D35" i="1"/>
  <c r="I34" i="1"/>
  <c r="H34" i="1"/>
  <c r="G34" i="1"/>
  <c r="E34" i="1" s="1"/>
  <c r="F34" i="1"/>
  <c r="D34" i="1" s="1"/>
  <c r="E33" i="1"/>
  <c r="D33" i="1"/>
  <c r="E32" i="1"/>
  <c r="D32" i="1"/>
  <c r="E31" i="1"/>
  <c r="D31" i="1"/>
  <c r="E30" i="1"/>
  <c r="D30" i="1"/>
  <c r="H12" i="1"/>
  <c r="G12" i="1"/>
  <c r="F12" i="1"/>
  <c r="E12" i="1"/>
  <c r="D12" i="1"/>
  <c r="C12" i="1"/>
  <c r="H11" i="1"/>
  <c r="H10" i="1"/>
  <c r="H9" i="1"/>
  <c r="H8" i="1"/>
</calcChain>
</file>

<file path=xl/sharedStrings.xml><?xml version="1.0" encoding="utf-8"?>
<sst xmlns="http://schemas.openxmlformats.org/spreadsheetml/2006/main" count="302" uniqueCount="148">
  <si>
    <t>ⅩⅣ　建　　　設</t>
    <rPh sb="3" eb="8">
      <t>ケンセツ</t>
    </rPh>
    <phoneticPr fontId="3"/>
  </si>
  <si>
    <t>185.    道    路    状    況</t>
    <phoneticPr fontId="3"/>
  </si>
  <si>
    <t>単位：ｍ・㎡・％</t>
  </si>
  <si>
    <t>各年度末現在</t>
  </si>
  <si>
    <t>年　　度</t>
  </si>
  <si>
    <t>路線数</t>
  </si>
  <si>
    <t>総     数</t>
  </si>
  <si>
    <t>舗装道</t>
  </si>
  <si>
    <t>砂利道</t>
  </si>
  <si>
    <t>舗装率</t>
  </si>
  <si>
    <t>延　長</t>
  </si>
  <si>
    <t>面　積</t>
  </si>
  <si>
    <t>平成</t>
  </si>
  <si>
    <t>12年度</t>
  </si>
  <si>
    <t>13年度</t>
  </si>
  <si>
    <t>14年度</t>
  </si>
  <si>
    <t>15年度</t>
    <phoneticPr fontId="3"/>
  </si>
  <si>
    <t>16年度</t>
    <phoneticPr fontId="3"/>
  </si>
  <si>
    <t>国道</t>
    <phoneticPr fontId="3"/>
  </si>
  <si>
    <t>県道</t>
    <phoneticPr fontId="3"/>
  </si>
  <si>
    <t>市道</t>
    <phoneticPr fontId="3"/>
  </si>
  <si>
    <t>※　面積の総数については道路敷地面積。舗装道、砂利道については車道部分の面積。</t>
  </si>
  <si>
    <t>資料　九州地方整備局熊本工事事務所・県道路総務課・市道路管理課</t>
    <rPh sb="7" eb="9">
      <t>セイビ</t>
    </rPh>
    <rPh sb="21" eb="23">
      <t>ソウム</t>
    </rPh>
    <phoneticPr fontId="3"/>
  </si>
  <si>
    <t>186. 橋 り ょ う 状 況 （ 国 ・ 県 道 市 内 分 ）</t>
    <phoneticPr fontId="3"/>
  </si>
  <si>
    <t>単位：ｍ・㎡</t>
  </si>
  <si>
    <t>区　　分</t>
  </si>
  <si>
    <t>総    数</t>
  </si>
  <si>
    <t>石又はコンクリート</t>
  </si>
  <si>
    <t>鋼    橋</t>
  </si>
  <si>
    <t>橋　数</t>
  </si>
  <si>
    <t>平成</t>
    <rPh sb="0" eb="2">
      <t>ヘイセイ</t>
    </rPh>
    <phoneticPr fontId="3"/>
  </si>
  <si>
    <t>国</t>
  </si>
  <si>
    <t>県</t>
  </si>
  <si>
    <t>15年度</t>
  </si>
  <si>
    <t>資料　九州地方整備局熊本工事事務所・県道路総務課</t>
    <rPh sb="21" eb="23">
      <t>ソウム</t>
    </rPh>
    <phoneticPr fontId="3"/>
  </si>
  <si>
    <t>187.   都   市   計　   画   道   路</t>
    <phoneticPr fontId="7"/>
  </si>
  <si>
    <t>単位：本・ｍ・㎡</t>
  </si>
  <si>
    <t>年　度</t>
  </si>
  <si>
    <t>総　　　計</t>
  </si>
  <si>
    <t>幅員40ｍ以上</t>
  </si>
  <si>
    <t>幅員30m～40m</t>
  </si>
  <si>
    <t>幅員22m～30m</t>
  </si>
  <si>
    <t>幅員16m～22m</t>
  </si>
  <si>
    <t>幅員12m～16m</t>
  </si>
  <si>
    <t>幅員8m～12m</t>
  </si>
  <si>
    <t>幅員8m未満</t>
  </si>
  <si>
    <t>面　　積</t>
  </si>
  <si>
    <t>-</t>
  </si>
  <si>
    <t>-</t>
    <phoneticPr fontId="7"/>
  </si>
  <si>
    <t>16年度</t>
    <phoneticPr fontId="7"/>
  </si>
  <si>
    <t>資料　市都市計画課</t>
  </si>
  <si>
    <t>188. 橋 り ょ う 状 況 （ 市 道 分 ）</t>
    <phoneticPr fontId="9"/>
  </si>
  <si>
    <t>平成17年3月31日現在</t>
    <phoneticPr fontId="9"/>
  </si>
  <si>
    <t>橋 数</t>
  </si>
  <si>
    <t>橋 長</t>
  </si>
  <si>
    <t>橋面積</t>
  </si>
  <si>
    <t>橋 齢 別 橋 数</t>
  </si>
  <si>
    <t>現 況 別 橋 数</t>
  </si>
  <si>
    <t>15年未満</t>
  </si>
  <si>
    <t>15年～25年</t>
  </si>
  <si>
    <t>25年以上</t>
  </si>
  <si>
    <t>自 動 車</t>
  </si>
  <si>
    <t>荷重制限</t>
  </si>
  <si>
    <t>安 全</t>
  </si>
  <si>
    <t>通行不能</t>
  </si>
  <si>
    <t>100m以上</t>
  </si>
  <si>
    <t>30m～100m未満</t>
  </si>
  <si>
    <t>14.5m～30m未満</t>
  </si>
  <si>
    <t>14.5m未満</t>
  </si>
  <si>
    <t>鋼　　　橋</t>
  </si>
  <si>
    <t>コンクリート橋</t>
  </si>
  <si>
    <t>鋼橋とｺﾝｸﾘｰﾄ橋</t>
  </si>
  <si>
    <t>と の 混 合 橋</t>
  </si>
  <si>
    <t>木　　　橋</t>
  </si>
  <si>
    <t>石　　　橋</t>
  </si>
  <si>
    <t>資料　市道路管理課</t>
    <phoneticPr fontId="9"/>
  </si>
  <si>
    <t>189.  公  園  数   及  び  面  積</t>
    <phoneticPr fontId="10"/>
  </si>
  <si>
    <t>単位：ha</t>
    <rPh sb="0" eb="2">
      <t>タンイ</t>
    </rPh>
    <phoneticPr fontId="11"/>
  </si>
  <si>
    <t>年度末日現在</t>
  </si>
  <si>
    <t>総  数</t>
  </si>
  <si>
    <t>街区公園</t>
  </si>
  <si>
    <t>近隣公園</t>
  </si>
  <si>
    <t>地区公園</t>
  </si>
  <si>
    <t>総合公園</t>
  </si>
  <si>
    <t>運動公園</t>
  </si>
  <si>
    <t>特殊公園</t>
  </si>
  <si>
    <t>広域公園</t>
  </si>
  <si>
    <t>都市緑地</t>
  </si>
  <si>
    <t>墓　園</t>
  </si>
  <si>
    <t>まちの広場</t>
  </si>
  <si>
    <t>園数</t>
  </si>
  <si>
    <t>面積</t>
  </si>
  <si>
    <t>16年度</t>
    <phoneticPr fontId="10"/>
  </si>
  <si>
    <t>※まちの広場は総数に含まない。</t>
  </si>
  <si>
    <t>資料　市公園管理課</t>
  </si>
  <si>
    <t>190.  市  営  住  宅</t>
    <phoneticPr fontId="3"/>
  </si>
  <si>
    <t>単位：戸</t>
  </si>
  <si>
    <t>総   数</t>
  </si>
  <si>
    <t>木  造</t>
  </si>
  <si>
    <t>耐火構造</t>
  </si>
  <si>
    <t>簡易耐火構造</t>
  </si>
  <si>
    <t>現在数</t>
  </si>
  <si>
    <t>建設数</t>
  </si>
  <si>
    <t>12年度</t>
    <phoneticPr fontId="3"/>
  </si>
  <si>
    <t>13年度</t>
    <phoneticPr fontId="3"/>
  </si>
  <si>
    <t>14年度</t>
    <phoneticPr fontId="3"/>
  </si>
  <si>
    <t>-</t>
    <phoneticPr fontId="3"/>
  </si>
  <si>
    <t>※建設数＝管理開始数。引揚、改良住宅を含む｡（  ）内は特定優良賃貸住宅。</t>
  </si>
  <si>
    <t>資料　住宅管理課</t>
  </si>
  <si>
    <t>191. 県  営  住  宅</t>
    <phoneticPr fontId="12"/>
  </si>
  <si>
    <t>各年度末現在</t>
    <rPh sb="0" eb="1">
      <t>カク</t>
    </rPh>
    <rPh sb="1" eb="3">
      <t>ネンド</t>
    </rPh>
    <rPh sb="3" eb="4">
      <t>マツ</t>
    </rPh>
    <rPh sb="4" eb="6">
      <t>ゲンザイ</t>
    </rPh>
    <phoneticPr fontId="12"/>
  </si>
  <si>
    <t>総　　数</t>
  </si>
  <si>
    <t>-</t>
    <phoneticPr fontId="12"/>
  </si>
  <si>
    <t>16年度</t>
    <phoneticPr fontId="12"/>
  </si>
  <si>
    <t>※建設戸数＝管理開始戸数</t>
    <phoneticPr fontId="12"/>
  </si>
  <si>
    <t>※改良住宅は含まない</t>
    <rPh sb="1" eb="3">
      <t>カイリョウ</t>
    </rPh>
    <rPh sb="3" eb="5">
      <t>ジュウタク</t>
    </rPh>
    <rPh sb="6" eb="7">
      <t>フク</t>
    </rPh>
    <phoneticPr fontId="12"/>
  </si>
  <si>
    <t>※平成１６年度は、熊本市内にある住宅数のみ計上した。</t>
    <rPh sb="1" eb="3">
      <t>ヘイセイ</t>
    </rPh>
    <rPh sb="5" eb="7">
      <t>ネンド</t>
    </rPh>
    <rPh sb="9" eb="11">
      <t>クマモト</t>
    </rPh>
    <rPh sb="11" eb="13">
      <t>シナイ</t>
    </rPh>
    <rPh sb="16" eb="18">
      <t>ジュウタク</t>
    </rPh>
    <rPh sb="18" eb="19">
      <t>スウ</t>
    </rPh>
    <rPh sb="21" eb="23">
      <t>ケイジョウ</t>
    </rPh>
    <phoneticPr fontId="12"/>
  </si>
  <si>
    <t>資料　県住宅課</t>
  </si>
  <si>
    <t>192. 下  水  道  施  設  及  び  普  及  状  況</t>
    <phoneticPr fontId="14"/>
  </si>
  <si>
    <t>単位：ha</t>
  </si>
  <si>
    <t>市域面積</t>
  </si>
  <si>
    <t>処理区域面積</t>
  </si>
  <si>
    <t>処理区域内人口（Ａ）</t>
  </si>
  <si>
    <t>普及率（％）／      (A)行政人口</t>
    <phoneticPr fontId="14"/>
  </si>
  <si>
    <r>
      <t>処理下水量             (</t>
    </r>
    <r>
      <rPr>
        <sz val="10"/>
        <rFont val="ＭＳ Ｐゴシック"/>
        <family val="3"/>
        <charset val="128"/>
      </rPr>
      <t>㎥</t>
    </r>
    <r>
      <rPr>
        <sz val="10"/>
        <rFont val="ＭＳ Ｐ明朝"/>
        <family val="1"/>
        <charset val="128"/>
      </rPr>
      <t>)</t>
    </r>
    <phoneticPr fontId="15"/>
  </si>
  <si>
    <t>下　水　道　施　設</t>
  </si>
  <si>
    <t>水 洗 便 所　 取 付 戸 数</t>
    <phoneticPr fontId="14"/>
  </si>
  <si>
    <t>下水道使用料 調 定 件 数</t>
  </si>
  <si>
    <t>下水道使用料徴 収 済 額     (１ 000円)</t>
    <phoneticPr fontId="14"/>
  </si>
  <si>
    <t>下水処理場数</t>
    <phoneticPr fontId="14"/>
  </si>
  <si>
    <t>ポンプ場数</t>
  </si>
  <si>
    <t>下水管きょ延長</t>
    <phoneticPr fontId="14"/>
  </si>
  <si>
    <t>マンホール数</t>
    <phoneticPr fontId="14"/>
  </si>
  <si>
    <t>雨水・汚水</t>
  </si>
  <si>
    <t>(ｍ)</t>
    <phoneticPr fontId="14"/>
  </si>
  <si>
    <t>ま  す  数</t>
  </si>
  <si>
    <t>16年度</t>
    <phoneticPr fontId="14"/>
  </si>
  <si>
    <t>26 708</t>
    <phoneticPr fontId="14"/>
  </si>
  <si>
    <t>8 995</t>
    <phoneticPr fontId="14"/>
  </si>
  <si>
    <t>541 918</t>
    <phoneticPr fontId="14"/>
  </si>
  <si>
    <t>79 269 597</t>
    <phoneticPr fontId="14"/>
  </si>
  <si>
    <t>2 038 597</t>
    <phoneticPr fontId="14"/>
  </si>
  <si>
    <t>54 434</t>
    <phoneticPr fontId="14"/>
  </si>
  <si>
    <t>137 174</t>
    <phoneticPr fontId="14"/>
  </si>
  <si>
    <t>204 325</t>
    <phoneticPr fontId="14"/>
  </si>
  <si>
    <t>2 515 023</t>
    <phoneticPr fontId="14"/>
  </si>
  <si>
    <t>9 288 193</t>
    <phoneticPr fontId="14"/>
  </si>
  <si>
    <t>資料  市下水道管理課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</si>
</sst>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);[Red]\(#,##0\)"/>
    <numFmt numFmtId="177" formatCode="#,##0.0_);[Red]\(#,##0.0\)"/>
    <numFmt numFmtId="178" formatCode="#,##0_ "/>
    <numFmt numFmtId="179" formatCode="#\ ##0\ "/>
    <numFmt numFmtId="180" formatCode="###\ ###\ ##0"/>
    <numFmt numFmtId="181" formatCode="0_);[Red]\(0\)"/>
    <numFmt numFmtId="182" formatCode="#,##0.00_);[Red]\(#,##0.00\)"/>
    <numFmt numFmtId="183" formatCode="0.00_);[Red]\(0.00\)"/>
    <numFmt numFmtId="184" formatCode="#,##0.00_ "/>
    <numFmt numFmtId="185" formatCode="##\ ##0_);\(##\ ##0\)"/>
    <numFmt numFmtId="186" formatCode="#,##0_);\(#,##0\)"/>
    <numFmt numFmtId="187" formatCode="\(General\)"/>
  </numFmts>
  <fonts count="16">
    <font>
      <sz val="11"/>
      <name val="ＭＳ Ｐゴシック"/>
      <charset val="128"/>
    </font>
    <font>
      <sz val="24"/>
      <name val="ＭＳ Ｐ明朝"/>
      <family val="1"/>
      <charset val="128"/>
    </font>
    <font>
      <sz val="6"/>
      <name val="ＭＳ Ｐゴシック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明朝"/>
      <family val="1"/>
      <charset val="128"/>
    </font>
    <font>
      <u/>
      <sz val="10"/>
      <name val="ＭＳ Ｐ明朝"/>
      <family val="1"/>
      <charset val="128"/>
    </font>
    <font>
      <sz val="9"/>
      <name val="HGｺﾞｼｯｸM"/>
      <family val="3"/>
      <charset val="128"/>
    </font>
    <font>
      <sz val="9"/>
      <name val="ＭＳ Ｐ明朝"/>
      <family val="1"/>
      <charset val="128"/>
    </font>
    <font>
      <sz val="6"/>
      <name val="Osaka"/>
      <family val="3"/>
      <charset val="128"/>
    </font>
    <font>
      <sz val="9"/>
      <name val="本明朝－Ｍ"/>
      <family val="3"/>
      <charset val="128"/>
    </font>
    <font>
      <sz val="12"/>
      <name val="Osaka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127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176" fontId="4" fillId="0" borderId="0" xfId="0" applyNumberFormat="1" applyFont="1" applyAlignment="1">
      <alignment horizontal="distributed"/>
    </xf>
    <xf numFmtId="176" fontId="4" fillId="0" borderId="8" xfId="0" applyNumberFormat="1" applyFont="1" applyBorder="1"/>
    <xf numFmtId="176" fontId="4" fillId="0" borderId="0" xfId="0" applyNumberFormat="1" applyFont="1"/>
    <xf numFmtId="177" fontId="4" fillId="0" borderId="0" xfId="0" applyNumberFormat="1" applyFont="1" applyAlignment="1">
      <alignment horizontal="right"/>
    </xf>
    <xf numFmtId="178" fontId="4" fillId="0" borderId="0" xfId="0" applyNumberFormat="1" applyFont="1"/>
    <xf numFmtId="176" fontId="4" fillId="0" borderId="8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6" fillId="0" borderId="0" xfId="0" applyNumberFormat="1" applyFont="1"/>
    <xf numFmtId="176" fontId="6" fillId="0" borderId="0" xfId="0" applyNumberFormat="1" applyFont="1" applyAlignment="1">
      <alignment horizontal="distributed"/>
    </xf>
    <xf numFmtId="0" fontId="4" fillId="0" borderId="0" xfId="0" applyFont="1" applyAlignment="1">
      <alignment horizontal="distributed"/>
    </xf>
    <xf numFmtId="0" fontId="4" fillId="0" borderId="0" xfId="0" applyFont="1" applyAlignment="1">
      <alignment horizontal="distributed"/>
    </xf>
    <xf numFmtId="178" fontId="4" fillId="0" borderId="0" xfId="0" applyNumberFormat="1" applyFont="1" applyAlignment="1">
      <alignment horizontal="right"/>
    </xf>
    <xf numFmtId="0" fontId="0" fillId="0" borderId="0" xfId="0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6" xfId="0" applyFont="1" applyBorder="1" applyAlignment="1">
      <alignment horizontal="center"/>
    </xf>
    <xf numFmtId="179" fontId="4" fillId="0" borderId="0" xfId="0" applyNumberFormat="1" applyFont="1"/>
    <xf numFmtId="179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0" fontId="4" fillId="0" borderId="0" xfId="0" applyNumberFormat="1" applyFont="1"/>
    <xf numFmtId="180" fontId="4" fillId="0" borderId="0" xfId="0" applyNumberFormat="1" applyFont="1" applyAlignment="1">
      <alignment horizontal="right"/>
    </xf>
    <xf numFmtId="0" fontId="4" fillId="0" borderId="5" xfId="0" applyFont="1" applyBorder="1"/>
    <xf numFmtId="0" fontId="4" fillId="0" borderId="5" xfId="0" applyFont="1" applyBorder="1" applyAlignment="1">
      <alignment horizontal="distributed"/>
    </xf>
    <xf numFmtId="178" fontId="4" fillId="0" borderId="7" xfId="0" applyNumberFormat="1" applyFont="1" applyBorder="1" applyAlignment="1">
      <alignment horizontal="right"/>
    </xf>
    <xf numFmtId="178" fontId="4" fillId="0" borderId="5" xfId="0" applyNumberFormat="1" applyFont="1" applyBorder="1" applyAlignment="1">
      <alignment horizontal="right"/>
    </xf>
    <xf numFmtId="178" fontId="8" fillId="0" borderId="5" xfId="0" applyNumberFormat="1" applyFont="1" applyBorder="1" applyAlignment="1">
      <alignment horizontal="right"/>
    </xf>
    <xf numFmtId="178" fontId="8" fillId="0" borderId="0" xfId="0" applyNumberFormat="1" applyFont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16" xfId="0" applyFont="1" applyBorder="1"/>
    <xf numFmtId="0" fontId="4" fillId="0" borderId="16" xfId="0" applyFont="1" applyBorder="1" applyAlignment="1">
      <alignment horizontal="distributed"/>
    </xf>
    <xf numFmtId="0" fontId="6" fillId="0" borderId="0" xfId="0" applyFont="1" applyAlignment="1">
      <alignment horizontal="distributed"/>
    </xf>
    <xf numFmtId="181" fontId="4" fillId="0" borderId="0" xfId="0" applyNumberFormat="1" applyFont="1" applyAlignment="1">
      <alignment horizontal="right"/>
    </xf>
    <xf numFmtId="181" fontId="4" fillId="0" borderId="0" xfId="0" applyNumberFormat="1" applyFont="1"/>
    <xf numFmtId="178" fontId="4" fillId="0" borderId="0" xfId="0" applyNumberFormat="1" applyFont="1" applyAlignment="1">
      <alignment horizontal="left"/>
    </xf>
    <xf numFmtId="0" fontId="4" fillId="0" borderId="20" xfId="0" applyFont="1" applyBorder="1"/>
    <xf numFmtId="0" fontId="4" fillId="0" borderId="7" xfId="0" applyFont="1" applyBorder="1"/>
    <xf numFmtId="182" fontId="4" fillId="0" borderId="0" xfId="0" applyNumberFormat="1" applyFont="1"/>
    <xf numFmtId="183" fontId="4" fillId="0" borderId="0" xfId="0" applyNumberFormat="1" applyFont="1"/>
    <xf numFmtId="182" fontId="4" fillId="0" borderId="0" xfId="0" applyNumberFormat="1" applyFont="1" applyAlignment="1">
      <alignment horizontal="right"/>
    </xf>
    <xf numFmtId="184" fontId="4" fillId="0" borderId="0" xfId="0" applyNumberFormat="1" applyFont="1" applyAlignment="1">
      <alignment horizontal="right"/>
    </xf>
    <xf numFmtId="0" fontId="6" fillId="0" borderId="0" xfId="0" applyFont="1"/>
    <xf numFmtId="176" fontId="6" fillId="0" borderId="8" xfId="0" applyNumberFormat="1" applyFont="1" applyBorder="1"/>
    <xf numFmtId="182" fontId="6" fillId="0" borderId="0" xfId="0" applyNumberFormat="1" applyFont="1"/>
    <xf numFmtId="178" fontId="6" fillId="0" borderId="0" xfId="0" applyNumberFormat="1" applyFont="1" applyAlignment="1">
      <alignment horizontal="right"/>
    </xf>
    <xf numFmtId="184" fontId="6" fillId="0" borderId="0" xfId="0" applyNumberFormat="1" applyFont="1" applyAlignment="1">
      <alignment horizontal="right"/>
    </xf>
    <xf numFmtId="176" fontId="6" fillId="0" borderId="0" xfId="0" applyNumberFormat="1" applyFont="1" applyAlignment="1">
      <alignment horizontal="right"/>
    </xf>
    <xf numFmtId="182" fontId="6" fillId="0" borderId="0" xfId="0" applyNumberFormat="1" applyFont="1" applyAlignment="1">
      <alignment horizontal="right"/>
    </xf>
    <xf numFmtId="185" fontId="4" fillId="0" borderId="8" xfId="0" applyNumberFormat="1" applyFont="1" applyBorder="1" applyAlignment="1">
      <alignment horizontal="right"/>
    </xf>
    <xf numFmtId="186" fontId="4" fillId="0" borderId="0" xfId="0" applyNumberFormat="1" applyFont="1" applyAlignment="1">
      <alignment horizontal="right"/>
    </xf>
    <xf numFmtId="185" fontId="4" fillId="0" borderId="0" xfId="0" applyNumberFormat="1" applyFont="1" applyAlignment="1">
      <alignment horizontal="right"/>
    </xf>
    <xf numFmtId="187" fontId="4" fillId="0" borderId="8" xfId="0" applyNumberFormat="1" applyFont="1" applyBorder="1" applyAlignment="1">
      <alignment horizontal="right"/>
    </xf>
    <xf numFmtId="187" fontId="4" fillId="0" borderId="0" xfId="0" applyNumberFormat="1" applyFont="1" applyAlignment="1">
      <alignment horizontal="right"/>
    </xf>
    <xf numFmtId="0" fontId="4" fillId="0" borderId="0" xfId="0" applyFont="1" applyAlignment="1">
      <alignment shrinkToFit="1"/>
    </xf>
    <xf numFmtId="179" fontId="4" fillId="0" borderId="8" xfId="0" applyNumberFormat="1" applyFont="1" applyBorder="1"/>
    <xf numFmtId="179" fontId="6" fillId="0" borderId="8" xfId="0" applyNumberFormat="1" applyFont="1" applyBorder="1"/>
    <xf numFmtId="178" fontId="6" fillId="0" borderId="0" xfId="0" applyNumberFormat="1" applyFont="1"/>
    <xf numFmtId="0" fontId="4" fillId="0" borderId="9" xfId="0" applyFont="1" applyBorder="1" applyAlignment="1">
      <alignment vertical="center"/>
    </xf>
    <xf numFmtId="0" fontId="5" fillId="0" borderId="0" xfId="1" applyFont="1" applyAlignment="1">
      <alignment horizontal="center"/>
    </xf>
    <xf numFmtId="0" fontId="4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/>
    </xf>
    <xf numFmtId="0" fontId="4" fillId="0" borderId="22" xfId="2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top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176" fontId="4" fillId="0" borderId="16" xfId="0" applyNumberFormat="1" applyFont="1" applyBorder="1" applyAlignment="1">
      <alignment horizontal="distributed"/>
    </xf>
    <xf numFmtId="180" fontId="4" fillId="0" borderId="0" xfId="1" applyNumberFormat="1" applyFont="1" applyAlignment="1">
      <alignment horizontal="right"/>
    </xf>
    <xf numFmtId="177" fontId="4" fillId="0" borderId="0" xfId="1" applyNumberFormat="1" applyFont="1" applyAlignment="1">
      <alignment horizontal="right"/>
    </xf>
    <xf numFmtId="178" fontId="4" fillId="0" borderId="0" xfId="2" applyNumberFormat="1" applyFont="1" applyAlignment="1">
      <alignment horizontal="right"/>
    </xf>
    <xf numFmtId="180" fontId="4" fillId="0" borderId="0" xfId="2" applyNumberFormat="1" applyFont="1" applyAlignment="1">
      <alignment horizontal="right"/>
    </xf>
    <xf numFmtId="0" fontId="8" fillId="0" borderId="5" xfId="1" applyFont="1" applyBorder="1" applyAlignment="1">
      <alignment horizontal="right"/>
    </xf>
    <xf numFmtId="0" fontId="6" fillId="0" borderId="5" xfId="2" applyFont="1" applyBorder="1"/>
  </cellXfs>
  <cellStyles count="3">
    <cellStyle name="標準" xfId="0" builtinId="0"/>
    <cellStyle name="標準_Sheet1" xfId="1" xr:uid="{59F276EC-9F4B-4DBD-A92F-969DAF9EF37A}"/>
    <cellStyle name="標準_Sheet4" xfId="2" xr:uid="{EEE0439C-05BD-4A70-BA08-8D5DA25553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12E1F-8695-4749-AC4A-7C0614D11B69}">
  <dimension ref="A1:U87"/>
  <sheetViews>
    <sheetView tabSelected="1" topLeftCell="B1" workbookViewId="0">
      <selection sqref="A1:X1"/>
    </sheetView>
  </sheetViews>
  <sheetFormatPr defaultColWidth="8.6328125" defaultRowHeight="15" customHeight="1"/>
  <cols>
    <col min="1" max="1" width="4.6328125" style="2" customWidth="1"/>
    <col min="2" max="2" width="7.6328125" style="2" customWidth="1"/>
    <col min="3" max="3" width="9.90625" style="2" customWidth="1"/>
    <col min="4" max="5" width="13.08984375" style="2" customWidth="1"/>
    <col min="6" max="6" width="12.453125" style="2" customWidth="1"/>
    <col min="7" max="7" width="12.36328125" style="2" customWidth="1"/>
    <col min="8" max="8" width="13.08984375" style="2" customWidth="1"/>
    <col min="9" max="9" width="9.7265625" style="2" customWidth="1"/>
    <col min="10" max="256" width="8.6328125" style="2"/>
    <col min="257" max="257" width="4.6328125" style="2" customWidth="1"/>
    <col min="258" max="258" width="7.6328125" style="2" customWidth="1"/>
    <col min="259" max="259" width="9.90625" style="2" customWidth="1"/>
    <col min="260" max="261" width="13.08984375" style="2" customWidth="1"/>
    <col min="262" max="262" width="12.453125" style="2" customWidth="1"/>
    <col min="263" max="263" width="12.36328125" style="2" customWidth="1"/>
    <col min="264" max="264" width="13.08984375" style="2" customWidth="1"/>
    <col min="265" max="265" width="9.7265625" style="2" customWidth="1"/>
    <col min="266" max="512" width="8.6328125" style="2"/>
    <col min="513" max="513" width="4.6328125" style="2" customWidth="1"/>
    <col min="514" max="514" width="7.6328125" style="2" customWidth="1"/>
    <col min="515" max="515" width="9.90625" style="2" customWidth="1"/>
    <col min="516" max="517" width="13.08984375" style="2" customWidth="1"/>
    <col min="518" max="518" width="12.453125" style="2" customWidth="1"/>
    <col min="519" max="519" width="12.36328125" style="2" customWidth="1"/>
    <col min="520" max="520" width="13.08984375" style="2" customWidth="1"/>
    <col min="521" max="521" width="9.7265625" style="2" customWidth="1"/>
    <col min="522" max="768" width="8.6328125" style="2"/>
    <col min="769" max="769" width="4.6328125" style="2" customWidth="1"/>
    <col min="770" max="770" width="7.6328125" style="2" customWidth="1"/>
    <col min="771" max="771" width="9.90625" style="2" customWidth="1"/>
    <col min="772" max="773" width="13.08984375" style="2" customWidth="1"/>
    <col min="774" max="774" width="12.453125" style="2" customWidth="1"/>
    <col min="775" max="775" width="12.36328125" style="2" customWidth="1"/>
    <col min="776" max="776" width="13.08984375" style="2" customWidth="1"/>
    <col min="777" max="777" width="9.7265625" style="2" customWidth="1"/>
    <col min="778" max="1024" width="8.6328125" style="2"/>
    <col min="1025" max="1025" width="4.6328125" style="2" customWidth="1"/>
    <col min="1026" max="1026" width="7.6328125" style="2" customWidth="1"/>
    <col min="1027" max="1027" width="9.90625" style="2" customWidth="1"/>
    <col min="1028" max="1029" width="13.08984375" style="2" customWidth="1"/>
    <col min="1030" max="1030" width="12.453125" style="2" customWidth="1"/>
    <col min="1031" max="1031" width="12.36328125" style="2" customWidth="1"/>
    <col min="1032" max="1032" width="13.08984375" style="2" customWidth="1"/>
    <col min="1033" max="1033" width="9.7265625" style="2" customWidth="1"/>
    <col min="1034" max="1280" width="8.6328125" style="2"/>
    <col min="1281" max="1281" width="4.6328125" style="2" customWidth="1"/>
    <col min="1282" max="1282" width="7.6328125" style="2" customWidth="1"/>
    <col min="1283" max="1283" width="9.90625" style="2" customWidth="1"/>
    <col min="1284" max="1285" width="13.08984375" style="2" customWidth="1"/>
    <col min="1286" max="1286" width="12.453125" style="2" customWidth="1"/>
    <col min="1287" max="1287" width="12.36328125" style="2" customWidth="1"/>
    <col min="1288" max="1288" width="13.08984375" style="2" customWidth="1"/>
    <col min="1289" max="1289" width="9.7265625" style="2" customWidth="1"/>
    <col min="1290" max="1536" width="8.6328125" style="2"/>
    <col min="1537" max="1537" width="4.6328125" style="2" customWidth="1"/>
    <col min="1538" max="1538" width="7.6328125" style="2" customWidth="1"/>
    <col min="1539" max="1539" width="9.90625" style="2" customWidth="1"/>
    <col min="1540" max="1541" width="13.08984375" style="2" customWidth="1"/>
    <col min="1542" max="1542" width="12.453125" style="2" customWidth="1"/>
    <col min="1543" max="1543" width="12.36328125" style="2" customWidth="1"/>
    <col min="1544" max="1544" width="13.08984375" style="2" customWidth="1"/>
    <col min="1545" max="1545" width="9.7265625" style="2" customWidth="1"/>
    <col min="1546" max="1792" width="8.6328125" style="2"/>
    <col min="1793" max="1793" width="4.6328125" style="2" customWidth="1"/>
    <col min="1794" max="1794" width="7.6328125" style="2" customWidth="1"/>
    <col min="1795" max="1795" width="9.90625" style="2" customWidth="1"/>
    <col min="1796" max="1797" width="13.08984375" style="2" customWidth="1"/>
    <col min="1798" max="1798" width="12.453125" style="2" customWidth="1"/>
    <col min="1799" max="1799" width="12.36328125" style="2" customWidth="1"/>
    <col min="1800" max="1800" width="13.08984375" style="2" customWidth="1"/>
    <col min="1801" max="1801" width="9.7265625" style="2" customWidth="1"/>
    <col min="1802" max="2048" width="8.6328125" style="2"/>
    <col min="2049" max="2049" width="4.6328125" style="2" customWidth="1"/>
    <col min="2050" max="2050" width="7.6328125" style="2" customWidth="1"/>
    <col min="2051" max="2051" width="9.90625" style="2" customWidth="1"/>
    <col min="2052" max="2053" width="13.08984375" style="2" customWidth="1"/>
    <col min="2054" max="2054" width="12.453125" style="2" customWidth="1"/>
    <col min="2055" max="2055" width="12.36328125" style="2" customWidth="1"/>
    <col min="2056" max="2056" width="13.08984375" style="2" customWidth="1"/>
    <col min="2057" max="2057" width="9.7265625" style="2" customWidth="1"/>
    <col min="2058" max="2304" width="8.6328125" style="2"/>
    <col min="2305" max="2305" width="4.6328125" style="2" customWidth="1"/>
    <col min="2306" max="2306" width="7.6328125" style="2" customWidth="1"/>
    <col min="2307" max="2307" width="9.90625" style="2" customWidth="1"/>
    <col min="2308" max="2309" width="13.08984375" style="2" customWidth="1"/>
    <col min="2310" max="2310" width="12.453125" style="2" customWidth="1"/>
    <col min="2311" max="2311" width="12.36328125" style="2" customWidth="1"/>
    <col min="2312" max="2312" width="13.08984375" style="2" customWidth="1"/>
    <col min="2313" max="2313" width="9.7265625" style="2" customWidth="1"/>
    <col min="2314" max="2560" width="8.6328125" style="2"/>
    <col min="2561" max="2561" width="4.6328125" style="2" customWidth="1"/>
    <col min="2562" max="2562" width="7.6328125" style="2" customWidth="1"/>
    <col min="2563" max="2563" width="9.90625" style="2" customWidth="1"/>
    <col min="2564" max="2565" width="13.08984375" style="2" customWidth="1"/>
    <col min="2566" max="2566" width="12.453125" style="2" customWidth="1"/>
    <col min="2567" max="2567" width="12.36328125" style="2" customWidth="1"/>
    <col min="2568" max="2568" width="13.08984375" style="2" customWidth="1"/>
    <col min="2569" max="2569" width="9.7265625" style="2" customWidth="1"/>
    <col min="2570" max="2816" width="8.6328125" style="2"/>
    <col min="2817" max="2817" width="4.6328125" style="2" customWidth="1"/>
    <col min="2818" max="2818" width="7.6328125" style="2" customWidth="1"/>
    <col min="2819" max="2819" width="9.90625" style="2" customWidth="1"/>
    <col min="2820" max="2821" width="13.08984375" style="2" customWidth="1"/>
    <col min="2822" max="2822" width="12.453125" style="2" customWidth="1"/>
    <col min="2823" max="2823" width="12.36328125" style="2" customWidth="1"/>
    <col min="2824" max="2824" width="13.08984375" style="2" customWidth="1"/>
    <col min="2825" max="2825" width="9.7265625" style="2" customWidth="1"/>
    <col min="2826" max="3072" width="8.6328125" style="2"/>
    <col min="3073" max="3073" width="4.6328125" style="2" customWidth="1"/>
    <col min="3074" max="3074" width="7.6328125" style="2" customWidth="1"/>
    <col min="3075" max="3075" width="9.90625" style="2" customWidth="1"/>
    <col min="3076" max="3077" width="13.08984375" style="2" customWidth="1"/>
    <col min="3078" max="3078" width="12.453125" style="2" customWidth="1"/>
    <col min="3079" max="3079" width="12.36328125" style="2" customWidth="1"/>
    <col min="3080" max="3080" width="13.08984375" style="2" customWidth="1"/>
    <col min="3081" max="3081" width="9.7265625" style="2" customWidth="1"/>
    <col min="3082" max="3328" width="8.6328125" style="2"/>
    <col min="3329" max="3329" width="4.6328125" style="2" customWidth="1"/>
    <col min="3330" max="3330" width="7.6328125" style="2" customWidth="1"/>
    <col min="3331" max="3331" width="9.90625" style="2" customWidth="1"/>
    <col min="3332" max="3333" width="13.08984375" style="2" customWidth="1"/>
    <col min="3334" max="3334" width="12.453125" style="2" customWidth="1"/>
    <col min="3335" max="3335" width="12.36328125" style="2" customWidth="1"/>
    <col min="3336" max="3336" width="13.08984375" style="2" customWidth="1"/>
    <col min="3337" max="3337" width="9.7265625" style="2" customWidth="1"/>
    <col min="3338" max="3584" width="8.6328125" style="2"/>
    <col min="3585" max="3585" width="4.6328125" style="2" customWidth="1"/>
    <col min="3586" max="3586" width="7.6328125" style="2" customWidth="1"/>
    <col min="3587" max="3587" width="9.90625" style="2" customWidth="1"/>
    <col min="3588" max="3589" width="13.08984375" style="2" customWidth="1"/>
    <col min="3590" max="3590" width="12.453125" style="2" customWidth="1"/>
    <col min="3591" max="3591" width="12.36328125" style="2" customWidth="1"/>
    <col min="3592" max="3592" width="13.08984375" style="2" customWidth="1"/>
    <col min="3593" max="3593" width="9.7265625" style="2" customWidth="1"/>
    <col min="3594" max="3840" width="8.6328125" style="2"/>
    <col min="3841" max="3841" width="4.6328125" style="2" customWidth="1"/>
    <col min="3842" max="3842" width="7.6328125" style="2" customWidth="1"/>
    <col min="3843" max="3843" width="9.90625" style="2" customWidth="1"/>
    <col min="3844" max="3845" width="13.08984375" style="2" customWidth="1"/>
    <col min="3846" max="3846" width="12.453125" style="2" customWidth="1"/>
    <col min="3847" max="3847" width="12.36328125" style="2" customWidth="1"/>
    <col min="3848" max="3848" width="13.08984375" style="2" customWidth="1"/>
    <col min="3849" max="3849" width="9.7265625" style="2" customWidth="1"/>
    <col min="3850" max="4096" width="8.6328125" style="2"/>
    <col min="4097" max="4097" width="4.6328125" style="2" customWidth="1"/>
    <col min="4098" max="4098" width="7.6328125" style="2" customWidth="1"/>
    <col min="4099" max="4099" width="9.90625" style="2" customWidth="1"/>
    <col min="4100" max="4101" width="13.08984375" style="2" customWidth="1"/>
    <col min="4102" max="4102" width="12.453125" style="2" customWidth="1"/>
    <col min="4103" max="4103" width="12.36328125" style="2" customWidth="1"/>
    <col min="4104" max="4104" width="13.08984375" style="2" customWidth="1"/>
    <col min="4105" max="4105" width="9.7265625" style="2" customWidth="1"/>
    <col min="4106" max="4352" width="8.6328125" style="2"/>
    <col min="4353" max="4353" width="4.6328125" style="2" customWidth="1"/>
    <col min="4354" max="4354" width="7.6328125" style="2" customWidth="1"/>
    <col min="4355" max="4355" width="9.90625" style="2" customWidth="1"/>
    <col min="4356" max="4357" width="13.08984375" style="2" customWidth="1"/>
    <col min="4358" max="4358" width="12.453125" style="2" customWidth="1"/>
    <col min="4359" max="4359" width="12.36328125" style="2" customWidth="1"/>
    <col min="4360" max="4360" width="13.08984375" style="2" customWidth="1"/>
    <col min="4361" max="4361" width="9.7265625" style="2" customWidth="1"/>
    <col min="4362" max="4608" width="8.6328125" style="2"/>
    <col min="4609" max="4609" width="4.6328125" style="2" customWidth="1"/>
    <col min="4610" max="4610" width="7.6328125" style="2" customWidth="1"/>
    <col min="4611" max="4611" width="9.90625" style="2" customWidth="1"/>
    <col min="4612" max="4613" width="13.08984375" style="2" customWidth="1"/>
    <col min="4614" max="4614" width="12.453125" style="2" customWidth="1"/>
    <col min="4615" max="4615" width="12.36328125" style="2" customWidth="1"/>
    <col min="4616" max="4616" width="13.08984375" style="2" customWidth="1"/>
    <col min="4617" max="4617" width="9.7265625" style="2" customWidth="1"/>
    <col min="4618" max="4864" width="8.6328125" style="2"/>
    <col min="4865" max="4865" width="4.6328125" style="2" customWidth="1"/>
    <col min="4866" max="4866" width="7.6328125" style="2" customWidth="1"/>
    <col min="4867" max="4867" width="9.90625" style="2" customWidth="1"/>
    <col min="4868" max="4869" width="13.08984375" style="2" customWidth="1"/>
    <col min="4870" max="4870" width="12.453125" style="2" customWidth="1"/>
    <col min="4871" max="4871" width="12.36328125" style="2" customWidth="1"/>
    <col min="4872" max="4872" width="13.08984375" style="2" customWidth="1"/>
    <col min="4873" max="4873" width="9.7265625" style="2" customWidth="1"/>
    <col min="4874" max="5120" width="8.6328125" style="2"/>
    <col min="5121" max="5121" width="4.6328125" style="2" customWidth="1"/>
    <col min="5122" max="5122" width="7.6328125" style="2" customWidth="1"/>
    <col min="5123" max="5123" width="9.90625" style="2" customWidth="1"/>
    <col min="5124" max="5125" width="13.08984375" style="2" customWidth="1"/>
    <col min="5126" max="5126" width="12.453125" style="2" customWidth="1"/>
    <col min="5127" max="5127" width="12.36328125" style="2" customWidth="1"/>
    <col min="5128" max="5128" width="13.08984375" style="2" customWidth="1"/>
    <col min="5129" max="5129" width="9.7265625" style="2" customWidth="1"/>
    <col min="5130" max="5376" width="8.6328125" style="2"/>
    <col min="5377" max="5377" width="4.6328125" style="2" customWidth="1"/>
    <col min="5378" max="5378" width="7.6328125" style="2" customWidth="1"/>
    <col min="5379" max="5379" width="9.90625" style="2" customWidth="1"/>
    <col min="5380" max="5381" width="13.08984375" style="2" customWidth="1"/>
    <col min="5382" max="5382" width="12.453125" style="2" customWidth="1"/>
    <col min="5383" max="5383" width="12.36328125" style="2" customWidth="1"/>
    <col min="5384" max="5384" width="13.08984375" style="2" customWidth="1"/>
    <col min="5385" max="5385" width="9.7265625" style="2" customWidth="1"/>
    <col min="5386" max="5632" width="8.6328125" style="2"/>
    <col min="5633" max="5633" width="4.6328125" style="2" customWidth="1"/>
    <col min="5634" max="5634" width="7.6328125" style="2" customWidth="1"/>
    <col min="5635" max="5635" width="9.90625" style="2" customWidth="1"/>
    <col min="5636" max="5637" width="13.08984375" style="2" customWidth="1"/>
    <col min="5638" max="5638" width="12.453125" style="2" customWidth="1"/>
    <col min="5639" max="5639" width="12.36328125" style="2" customWidth="1"/>
    <col min="5640" max="5640" width="13.08984375" style="2" customWidth="1"/>
    <col min="5641" max="5641" width="9.7265625" style="2" customWidth="1"/>
    <col min="5642" max="5888" width="8.6328125" style="2"/>
    <col min="5889" max="5889" width="4.6328125" style="2" customWidth="1"/>
    <col min="5890" max="5890" width="7.6328125" style="2" customWidth="1"/>
    <col min="5891" max="5891" width="9.90625" style="2" customWidth="1"/>
    <col min="5892" max="5893" width="13.08984375" style="2" customWidth="1"/>
    <col min="5894" max="5894" width="12.453125" style="2" customWidth="1"/>
    <col min="5895" max="5895" width="12.36328125" style="2" customWidth="1"/>
    <col min="5896" max="5896" width="13.08984375" style="2" customWidth="1"/>
    <col min="5897" max="5897" width="9.7265625" style="2" customWidth="1"/>
    <col min="5898" max="6144" width="8.6328125" style="2"/>
    <col min="6145" max="6145" width="4.6328125" style="2" customWidth="1"/>
    <col min="6146" max="6146" width="7.6328125" style="2" customWidth="1"/>
    <col min="6147" max="6147" width="9.90625" style="2" customWidth="1"/>
    <col min="6148" max="6149" width="13.08984375" style="2" customWidth="1"/>
    <col min="6150" max="6150" width="12.453125" style="2" customWidth="1"/>
    <col min="6151" max="6151" width="12.36328125" style="2" customWidth="1"/>
    <col min="6152" max="6152" width="13.08984375" style="2" customWidth="1"/>
    <col min="6153" max="6153" width="9.7265625" style="2" customWidth="1"/>
    <col min="6154" max="6400" width="8.6328125" style="2"/>
    <col min="6401" max="6401" width="4.6328125" style="2" customWidth="1"/>
    <col min="6402" max="6402" width="7.6328125" style="2" customWidth="1"/>
    <col min="6403" max="6403" width="9.90625" style="2" customWidth="1"/>
    <col min="6404" max="6405" width="13.08984375" style="2" customWidth="1"/>
    <col min="6406" max="6406" width="12.453125" style="2" customWidth="1"/>
    <col min="6407" max="6407" width="12.36328125" style="2" customWidth="1"/>
    <col min="6408" max="6408" width="13.08984375" style="2" customWidth="1"/>
    <col min="6409" max="6409" width="9.7265625" style="2" customWidth="1"/>
    <col min="6410" max="6656" width="8.6328125" style="2"/>
    <col min="6657" max="6657" width="4.6328125" style="2" customWidth="1"/>
    <col min="6658" max="6658" width="7.6328125" style="2" customWidth="1"/>
    <col min="6659" max="6659" width="9.90625" style="2" customWidth="1"/>
    <col min="6660" max="6661" width="13.08984375" style="2" customWidth="1"/>
    <col min="6662" max="6662" width="12.453125" style="2" customWidth="1"/>
    <col min="6663" max="6663" width="12.36328125" style="2" customWidth="1"/>
    <col min="6664" max="6664" width="13.08984375" style="2" customWidth="1"/>
    <col min="6665" max="6665" width="9.7265625" style="2" customWidth="1"/>
    <col min="6666" max="6912" width="8.6328125" style="2"/>
    <col min="6913" max="6913" width="4.6328125" style="2" customWidth="1"/>
    <col min="6914" max="6914" width="7.6328125" style="2" customWidth="1"/>
    <col min="6915" max="6915" width="9.90625" style="2" customWidth="1"/>
    <col min="6916" max="6917" width="13.08984375" style="2" customWidth="1"/>
    <col min="6918" max="6918" width="12.453125" style="2" customWidth="1"/>
    <col min="6919" max="6919" width="12.36328125" style="2" customWidth="1"/>
    <col min="6920" max="6920" width="13.08984375" style="2" customWidth="1"/>
    <col min="6921" max="6921" width="9.7265625" style="2" customWidth="1"/>
    <col min="6922" max="7168" width="8.6328125" style="2"/>
    <col min="7169" max="7169" width="4.6328125" style="2" customWidth="1"/>
    <col min="7170" max="7170" width="7.6328125" style="2" customWidth="1"/>
    <col min="7171" max="7171" width="9.90625" style="2" customWidth="1"/>
    <col min="7172" max="7173" width="13.08984375" style="2" customWidth="1"/>
    <col min="7174" max="7174" width="12.453125" style="2" customWidth="1"/>
    <col min="7175" max="7175" width="12.36328125" style="2" customWidth="1"/>
    <col min="7176" max="7176" width="13.08984375" style="2" customWidth="1"/>
    <col min="7177" max="7177" width="9.7265625" style="2" customWidth="1"/>
    <col min="7178" max="7424" width="8.6328125" style="2"/>
    <col min="7425" max="7425" width="4.6328125" style="2" customWidth="1"/>
    <col min="7426" max="7426" width="7.6328125" style="2" customWidth="1"/>
    <col min="7427" max="7427" width="9.90625" style="2" customWidth="1"/>
    <col min="7428" max="7429" width="13.08984375" style="2" customWidth="1"/>
    <col min="7430" max="7430" width="12.453125" style="2" customWidth="1"/>
    <col min="7431" max="7431" width="12.36328125" style="2" customWidth="1"/>
    <col min="7432" max="7432" width="13.08984375" style="2" customWidth="1"/>
    <col min="7433" max="7433" width="9.7265625" style="2" customWidth="1"/>
    <col min="7434" max="7680" width="8.6328125" style="2"/>
    <col min="7681" max="7681" width="4.6328125" style="2" customWidth="1"/>
    <col min="7682" max="7682" width="7.6328125" style="2" customWidth="1"/>
    <col min="7683" max="7683" width="9.90625" style="2" customWidth="1"/>
    <col min="7684" max="7685" width="13.08984375" style="2" customWidth="1"/>
    <col min="7686" max="7686" width="12.453125" style="2" customWidth="1"/>
    <col min="7687" max="7687" width="12.36328125" style="2" customWidth="1"/>
    <col min="7688" max="7688" width="13.08984375" style="2" customWidth="1"/>
    <col min="7689" max="7689" width="9.7265625" style="2" customWidth="1"/>
    <col min="7690" max="7936" width="8.6328125" style="2"/>
    <col min="7937" max="7937" width="4.6328125" style="2" customWidth="1"/>
    <col min="7938" max="7938" width="7.6328125" style="2" customWidth="1"/>
    <col min="7939" max="7939" width="9.90625" style="2" customWidth="1"/>
    <col min="7940" max="7941" width="13.08984375" style="2" customWidth="1"/>
    <col min="7942" max="7942" width="12.453125" style="2" customWidth="1"/>
    <col min="7943" max="7943" width="12.36328125" style="2" customWidth="1"/>
    <col min="7944" max="7944" width="13.08984375" style="2" customWidth="1"/>
    <col min="7945" max="7945" width="9.7265625" style="2" customWidth="1"/>
    <col min="7946" max="8192" width="8.6328125" style="2"/>
    <col min="8193" max="8193" width="4.6328125" style="2" customWidth="1"/>
    <col min="8194" max="8194" width="7.6328125" style="2" customWidth="1"/>
    <col min="8195" max="8195" width="9.90625" style="2" customWidth="1"/>
    <col min="8196" max="8197" width="13.08984375" style="2" customWidth="1"/>
    <col min="8198" max="8198" width="12.453125" style="2" customWidth="1"/>
    <col min="8199" max="8199" width="12.36328125" style="2" customWidth="1"/>
    <col min="8200" max="8200" width="13.08984375" style="2" customWidth="1"/>
    <col min="8201" max="8201" width="9.7265625" style="2" customWidth="1"/>
    <col min="8202" max="8448" width="8.6328125" style="2"/>
    <col min="8449" max="8449" width="4.6328125" style="2" customWidth="1"/>
    <col min="8450" max="8450" width="7.6328125" style="2" customWidth="1"/>
    <col min="8451" max="8451" width="9.90625" style="2" customWidth="1"/>
    <col min="8452" max="8453" width="13.08984375" style="2" customWidth="1"/>
    <col min="8454" max="8454" width="12.453125" style="2" customWidth="1"/>
    <col min="8455" max="8455" width="12.36328125" style="2" customWidth="1"/>
    <col min="8456" max="8456" width="13.08984375" style="2" customWidth="1"/>
    <col min="8457" max="8457" width="9.7265625" style="2" customWidth="1"/>
    <col min="8458" max="8704" width="8.6328125" style="2"/>
    <col min="8705" max="8705" width="4.6328125" style="2" customWidth="1"/>
    <col min="8706" max="8706" width="7.6328125" style="2" customWidth="1"/>
    <col min="8707" max="8707" width="9.90625" style="2" customWidth="1"/>
    <col min="8708" max="8709" width="13.08984375" style="2" customWidth="1"/>
    <col min="8710" max="8710" width="12.453125" style="2" customWidth="1"/>
    <col min="8711" max="8711" width="12.36328125" style="2" customWidth="1"/>
    <col min="8712" max="8712" width="13.08984375" style="2" customWidth="1"/>
    <col min="8713" max="8713" width="9.7265625" style="2" customWidth="1"/>
    <col min="8714" max="8960" width="8.6328125" style="2"/>
    <col min="8961" max="8961" width="4.6328125" style="2" customWidth="1"/>
    <col min="8962" max="8962" width="7.6328125" style="2" customWidth="1"/>
    <col min="8963" max="8963" width="9.90625" style="2" customWidth="1"/>
    <col min="8964" max="8965" width="13.08984375" style="2" customWidth="1"/>
    <col min="8966" max="8966" width="12.453125" style="2" customWidth="1"/>
    <col min="8967" max="8967" width="12.36328125" style="2" customWidth="1"/>
    <col min="8968" max="8968" width="13.08984375" style="2" customWidth="1"/>
    <col min="8969" max="8969" width="9.7265625" style="2" customWidth="1"/>
    <col min="8970" max="9216" width="8.6328125" style="2"/>
    <col min="9217" max="9217" width="4.6328125" style="2" customWidth="1"/>
    <col min="9218" max="9218" width="7.6328125" style="2" customWidth="1"/>
    <col min="9219" max="9219" width="9.90625" style="2" customWidth="1"/>
    <col min="9220" max="9221" width="13.08984375" style="2" customWidth="1"/>
    <col min="9222" max="9222" width="12.453125" style="2" customWidth="1"/>
    <col min="9223" max="9223" width="12.36328125" style="2" customWidth="1"/>
    <col min="9224" max="9224" width="13.08984375" style="2" customWidth="1"/>
    <col min="9225" max="9225" width="9.7265625" style="2" customWidth="1"/>
    <col min="9226" max="9472" width="8.6328125" style="2"/>
    <col min="9473" max="9473" width="4.6328125" style="2" customWidth="1"/>
    <col min="9474" max="9474" width="7.6328125" style="2" customWidth="1"/>
    <col min="9475" max="9475" width="9.90625" style="2" customWidth="1"/>
    <col min="9476" max="9477" width="13.08984375" style="2" customWidth="1"/>
    <col min="9478" max="9478" width="12.453125" style="2" customWidth="1"/>
    <col min="9479" max="9479" width="12.36328125" style="2" customWidth="1"/>
    <col min="9480" max="9480" width="13.08984375" style="2" customWidth="1"/>
    <col min="9481" max="9481" width="9.7265625" style="2" customWidth="1"/>
    <col min="9482" max="9728" width="8.6328125" style="2"/>
    <col min="9729" max="9729" width="4.6328125" style="2" customWidth="1"/>
    <col min="9730" max="9730" width="7.6328125" style="2" customWidth="1"/>
    <col min="9731" max="9731" width="9.90625" style="2" customWidth="1"/>
    <col min="9732" max="9733" width="13.08984375" style="2" customWidth="1"/>
    <col min="9734" max="9734" width="12.453125" style="2" customWidth="1"/>
    <col min="9735" max="9735" width="12.36328125" style="2" customWidth="1"/>
    <col min="9736" max="9736" width="13.08984375" style="2" customWidth="1"/>
    <col min="9737" max="9737" width="9.7265625" style="2" customWidth="1"/>
    <col min="9738" max="9984" width="8.6328125" style="2"/>
    <col min="9985" max="9985" width="4.6328125" style="2" customWidth="1"/>
    <col min="9986" max="9986" width="7.6328125" style="2" customWidth="1"/>
    <col min="9987" max="9987" width="9.90625" style="2" customWidth="1"/>
    <col min="9988" max="9989" width="13.08984375" style="2" customWidth="1"/>
    <col min="9990" max="9990" width="12.453125" style="2" customWidth="1"/>
    <col min="9991" max="9991" width="12.36328125" style="2" customWidth="1"/>
    <col min="9992" max="9992" width="13.08984375" style="2" customWidth="1"/>
    <col min="9993" max="9993" width="9.7265625" style="2" customWidth="1"/>
    <col min="9994" max="10240" width="8.6328125" style="2"/>
    <col min="10241" max="10241" width="4.6328125" style="2" customWidth="1"/>
    <col min="10242" max="10242" width="7.6328125" style="2" customWidth="1"/>
    <col min="10243" max="10243" width="9.90625" style="2" customWidth="1"/>
    <col min="10244" max="10245" width="13.08984375" style="2" customWidth="1"/>
    <col min="10246" max="10246" width="12.453125" style="2" customWidth="1"/>
    <col min="10247" max="10247" width="12.36328125" style="2" customWidth="1"/>
    <col min="10248" max="10248" width="13.08984375" style="2" customWidth="1"/>
    <col min="10249" max="10249" width="9.7265625" style="2" customWidth="1"/>
    <col min="10250" max="10496" width="8.6328125" style="2"/>
    <col min="10497" max="10497" width="4.6328125" style="2" customWidth="1"/>
    <col min="10498" max="10498" width="7.6328125" style="2" customWidth="1"/>
    <col min="10499" max="10499" width="9.90625" style="2" customWidth="1"/>
    <col min="10500" max="10501" width="13.08984375" style="2" customWidth="1"/>
    <col min="10502" max="10502" width="12.453125" style="2" customWidth="1"/>
    <col min="10503" max="10503" width="12.36328125" style="2" customWidth="1"/>
    <col min="10504" max="10504" width="13.08984375" style="2" customWidth="1"/>
    <col min="10505" max="10505" width="9.7265625" style="2" customWidth="1"/>
    <col min="10506" max="10752" width="8.6328125" style="2"/>
    <col min="10753" max="10753" width="4.6328125" style="2" customWidth="1"/>
    <col min="10754" max="10754" width="7.6328125" style="2" customWidth="1"/>
    <col min="10755" max="10755" width="9.90625" style="2" customWidth="1"/>
    <col min="10756" max="10757" width="13.08984375" style="2" customWidth="1"/>
    <col min="10758" max="10758" width="12.453125" style="2" customWidth="1"/>
    <col min="10759" max="10759" width="12.36328125" style="2" customWidth="1"/>
    <col min="10760" max="10760" width="13.08984375" style="2" customWidth="1"/>
    <col min="10761" max="10761" width="9.7265625" style="2" customWidth="1"/>
    <col min="10762" max="11008" width="8.6328125" style="2"/>
    <col min="11009" max="11009" width="4.6328125" style="2" customWidth="1"/>
    <col min="11010" max="11010" width="7.6328125" style="2" customWidth="1"/>
    <col min="11011" max="11011" width="9.90625" style="2" customWidth="1"/>
    <col min="11012" max="11013" width="13.08984375" style="2" customWidth="1"/>
    <col min="11014" max="11014" width="12.453125" style="2" customWidth="1"/>
    <col min="11015" max="11015" width="12.36328125" style="2" customWidth="1"/>
    <col min="11016" max="11016" width="13.08984375" style="2" customWidth="1"/>
    <col min="11017" max="11017" width="9.7265625" style="2" customWidth="1"/>
    <col min="11018" max="11264" width="8.6328125" style="2"/>
    <col min="11265" max="11265" width="4.6328125" style="2" customWidth="1"/>
    <col min="11266" max="11266" width="7.6328125" style="2" customWidth="1"/>
    <col min="11267" max="11267" width="9.90625" style="2" customWidth="1"/>
    <col min="11268" max="11269" width="13.08984375" style="2" customWidth="1"/>
    <col min="11270" max="11270" width="12.453125" style="2" customWidth="1"/>
    <col min="11271" max="11271" width="12.36328125" style="2" customWidth="1"/>
    <col min="11272" max="11272" width="13.08984375" style="2" customWidth="1"/>
    <col min="11273" max="11273" width="9.7265625" style="2" customWidth="1"/>
    <col min="11274" max="11520" width="8.6328125" style="2"/>
    <col min="11521" max="11521" width="4.6328125" style="2" customWidth="1"/>
    <col min="11522" max="11522" width="7.6328125" style="2" customWidth="1"/>
    <col min="11523" max="11523" width="9.90625" style="2" customWidth="1"/>
    <col min="11524" max="11525" width="13.08984375" style="2" customWidth="1"/>
    <col min="11526" max="11526" width="12.453125" style="2" customWidth="1"/>
    <col min="11527" max="11527" width="12.36328125" style="2" customWidth="1"/>
    <col min="11528" max="11528" width="13.08984375" style="2" customWidth="1"/>
    <col min="11529" max="11529" width="9.7265625" style="2" customWidth="1"/>
    <col min="11530" max="11776" width="8.6328125" style="2"/>
    <col min="11777" max="11777" width="4.6328125" style="2" customWidth="1"/>
    <col min="11778" max="11778" width="7.6328125" style="2" customWidth="1"/>
    <col min="11779" max="11779" width="9.90625" style="2" customWidth="1"/>
    <col min="11780" max="11781" width="13.08984375" style="2" customWidth="1"/>
    <col min="11782" max="11782" width="12.453125" style="2" customWidth="1"/>
    <col min="11783" max="11783" width="12.36328125" style="2" customWidth="1"/>
    <col min="11784" max="11784" width="13.08984375" style="2" customWidth="1"/>
    <col min="11785" max="11785" width="9.7265625" style="2" customWidth="1"/>
    <col min="11786" max="12032" width="8.6328125" style="2"/>
    <col min="12033" max="12033" width="4.6328125" style="2" customWidth="1"/>
    <col min="12034" max="12034" width="7.6328125" style="2" customWidth="1"/>
    <col min="12035" max="12035" width="9.90625" style="2" customWidth="1"/>
    <col min="12036" max="12037" width="13.08984375" style="2" customWidth="1"/>
    <col min="12038" max="12038" width="12.453125" style="2" customWidth="1"/>
    <col min="12039" max="12039" width="12.36328125" style="2" customWidth="1"/>
    <col min="12040" max="12040" width="13.08984375" style="2" customWidth="1"/>
    <col min="12041" max="12041" width="9.7265625" style="2" customWidth="1"/>
    <col min="12042" max="12288" width="8.6328125" style="2"/>
    <col min="12289" max="12289" width="4.6328125" style="2" customWidth="1"/>
    <col min="12290" max="12290" width="7.6328125" style="2" customWidth="1"/>
    <col min="12291" max="12291" width="9.90625" style="2" customWidth="1"/>
    <col min="12292" max="12293" width="13.08984375" style="2" customWidth="1"/>
    <col min="12294" max="12294" width="12.453125" style="2" customWidth="1"/>
    <col min="12295" max="12295" width="12.36328125" style="2" customWidth="1"/>
    <col min="12296" max="12296" width="13.08984375" style="2" customWidth="1"/>
    <col min="12297" max="12297" width="9.7265625" style="2" customWidth="1"/>
    <col min="12298" max="12544" width="8.6328125" style="2"/>
    <col min="12545" max="12545" width="4.6328125" style="2" customWidth="1"/>
    <col min="12546" max="12546" width="7.6328125" style="2" customWidth="1"/>
    <col min="12547" max="12547" width="9.90625" style="2" customWidth="1"/>
    <col min="12548" max="12549" width="13.08984375" style="2" customWidth="1"/>
    <col min="12550" max="12550" width="12.453125" style="2" customWidth="1"/>
    <col min="12551" max="12551" width="12.36328125" style="2" customWidth="1"/>
    <col min="12552" max="12552" width="13.08984375" style="2" customWidth="1"/>
    <col min="12553" max="12553" width="9.7265625" style="2" customWidth="1"/>
    <col min="12554" max="12800" width="8.6328125" style="2"/>
    <col min="12801" max="12801" width="4.6328125" style="2" customWidth="1"/>
    <col min="12802" max="12802" width="7.6328125" style="2" customWidth="1"/>
    <col min="12803" max="12803" width="9.90625" style="2" customWidth="1"/>
    <col min="12804" max="12805" width="13.08984375" style="2" customWidth="1"/>
    <col min="12806" max="12806" width="12.453125" style="2" customWidth="1"/>
    <col min="12807" max="12807" width="12.36328125" style="2" customWidth="1"/>
    <col min="12808" max="12808" width="13.08984375" style="2" customWidth="1"/>
    <col min="12809" max="12809" width="9.7265625" style="2" customWidth="1"/>
    <col min="12810" max="13056" width="8.6328125" style="2"/>
    <col min="13057" max="13057" width="4.6328125" style="2" customWidth="1"/>
    <col min="13058" max="13058" width="7.6328125" style="2" customWidth="1"/>
    <col min="13059" max="13059" width="9.90625" style="2" customWidth="1"/>
    <col min="13060" max="13061" width="13.08984375" style="2" customWidth="1"/>
    <col min="13062" max="13062" width="12.453125" style="2" customWidth="1"/>
    <col min="13063" max="13063" width="12.36328125" style="2" customWidth="1"/>
    <col min="13064" max="13064" width="13.08984375" style="2" customWidth="1"/>
    <col min="13065" max="13065" width="9.7265625" style="2" customWidth="1"/>
    <col min="13066" max="13312" width="8.6328125" style="2"/>
    <col min="13313" max="13313" width="4.6328125" style="2" customWidth="1"/>
    <col min="13314" max="13314" width="7.6328125" style="2" customWidth="1"/>
    <col min="13315" max="13315" width="9.90625" style="2" customWidth="1"/>
    <col min="13316" max="13317" width="13.08984375" style="2" customWidth="1"/>
    <col min="13318" max="13318" width="12.453125" style="2" customWidth="1"/>
    <col min="13319" max="13319" width="12.36328125" style="2" customWidth="1"/>
    <col min="13320" max="13320" width="13.08984375" style="2" customWidth="1"/>
    <col min="13321" max="13321" width="9.7265625" style="2" customWidth="1"/>
    <col min="13322" max="13568" width="8.6328125" style="2"/>
    <col min="13569" max="13569" width="4.6328125" style="2" customWidth="1"/>
    <col min="13570" max="13570" width="7.6328125" style="2" customWidth="1"/>
    <col min="13571" max="13571" width="9.90625" style="2" customWidth="1"/>
    <col min="13572" max="13573" width="13.08984375" style="2" customWidth="1"/>
    <col min="13574" max="13574" width="12.453125" style="2" customWidth="1"/>
    <col min="13575" max="13575" width="12.36328125" style="2" customWidth="1"/>
    <col min="13576" max="13576" width="13.08984375" style="2" customWidth="1"/>
    <col min="13577" max="13577" width="9.7265625" style="2" customWidth="1"/>
    <col min="13578" max="13824" width="8.6328125" style="2"/>
    <col min="13825" max="13825" width="4.6328125" style="2" customWidth="1"/>
    <col min="13826" max="13826" width="7.6328125" style="2" customWidth="1"/>
    <col min="13827" max="13827" width="9.90625" style="2" customWidth="1"/>
    <col min="13828" max="13829" width="13.08984375" style="2" customWidth="1"/>
    <col min="13830" max="13830" width="12.453125" style="2" customWidth="1"/>
    <col min="13831" max="13831" width="12.36328125" style="2" customWidth="1"/>
    <col min="13832" max="13832" width="13.08984375" style="2" customWidth="1"/>
    <col min="13833" max="13833" width="9.7265625" style="2" customWidth="1"/>
    <col min="13834" max="14080" width="8.6328125" style="2"/>
    <col min="14081" max="14081" width="4.6328125" style="2" customWidth="1"/>
    <col min="14082" max="14082" width="7.6328125" style="2" customWidth="1"/>
    <col min="14083" max="14083" width="9.90625" style="2" customWidth="1"/>
    <col min="14084" max="14085" width="13.08984375" style="2" customWidth="1"/>
    <col min="14086" max="14086" width="12.453125" style="2" customWidth="1"/>
    <col min="14087" max="14087" width="12.36328125" style="2" customWidth="1"/>
    <col min="14088" max="14088" width="13.08984375" style="2" customWidth="1"/>
    <col min="14089" max="14089" width="9.7265625" style="2" customWidth="1"/>
    <col min="14090" max="14336" width="8.6328125" style="2"/>
    <col min="14337" max="14337" width="4.6328125" style="2" customWidth="1"/>
    <col min="14338" max="14338" width="7.6328125" style="2" customWidth="1"/>
    <col min="14339" max="14339" width="9.90625" style="2" customWidth="1"/>
    <col min="14340" max="14341" width="13.08984375" style="2" customWidth="1"/>
    <col min="14342" max="14342" width="12.453125" style="2" customWidth="1"/>
    <col min="14343" max="14343" width="12.36328125" style="2" customWidth="1"/>
    <col min="14344" max="14344" width="13.08984375" style="2" customWidth="1"/>
    <col min="14345" max="14345" width="9.7265625" style="2" customWidth="1"/>
    <col min="14346" max="14592" width="8.6328125" style="2"/>
    <col min="14593" max="14593" width="4.6328125" style="2" customWidth="1"/>
    <col min="14594" max="14594" width="7.6328125" style="2" customWidth="1"/>
    <col min="14595" max="14595" width="9.90625" style="2" customWidth="1"/>
    <col min="14596" max="14597" width="13.08984375" style="2" customWidth="1"/>
    <col min="14598" max="14598" width="12.453125" style="2" customWidth="1"/>
    <col min="14599" max="14599" width="12.36328125" style="2" customWidth="1"/>
    <col min="14600" max="14600" width="13.08984375" style="2" customWidth="1"/>
    <col min="14601" max="14601" width="9.7265625" style="2" customWidth="1"/>
    <col min="14602" max="14848" width="8.6328125" style="2"/>
    <col min="14849" max="14849" width="4.6328125" style="2" customWidth="1"/>
    <col min="14850" max="14850" width="7.6328125" style="2" customWidth="1"/>
    <col min="14851" max="14851" width="9.90625" style="2" customWidth="1"/>
    <col min="14852" max="14853" width="13.08984375" style="2" customWidth="1"/>
    <col min="14854" max="14854" width="12.453125" style="2" customWidth="1"/>
    <col min="14855" max="14855" width="12.36328125" style="2" customWidth="1"/>
    <col min="14856" max="14856" width="13.08984375" style="2" customWidth="1"/>
    <col min="14857" max="14857" width="9.7265625" style="2" customWidth="1"/>
    <col min="14858" max="15104" width="8.6328125" style="2"/>
    <col min="15105" max="15105" width="4.6328125" style="2" customWidth="1"/>
    <col min="15106" max="15106" width="7.6328125" style="2" customWidth="1"/>
    <col min="15107" max="15107" width="9.90625" style="2" customWidth="1"/>
    <col min="15108" max="15109" width="13.08984375" style="2" customWidth="1"/>
    <col min="15110" max="15110" width="12.453125" style="2" customWidth="1"/>
    <col min="15111" max="15111" width="12.36328125" style="2" customWidth="1"/>
    <col min="15112" max="15112" width="13.08984375" style="2" customWidth="1"/>
    <col min="15113" max="15113" width="9.7265625" style="2" customWidth="1"/>
    <col min="15114" max="15360" width="8.6328125" style="2"/>
    <col min="15361" max="15361" width="4.6328125" style="2" customWidth="1"/>
    <col min="15362" max="15362" width="7.6328125" style="2" customWidth="1"/>
    <col min="15363" max="15363" width="9.90625" style="2" customWidth="1"/>
    <col min="15364" max="15365" width="13.08984375" style="2" customWidth="1"/>
    <col min="15366" max="15366" width="12.453125" style="2" customWidth="1"/>
    <col min="15367" max="15367" width="12.36328125" style="2" customWidth="1"/>
    <col min="15368" max="15368" width="13.08984375" style="2" customWidth="1"/>
    <col min="15369" max="15369" width="9.7265625" style="2" customWidth="1"/>
    <col min="15370" max="15616" width="8.6328125" style="2"/>
    <col min="15617" max="15617" width="4.6328125" style="2" customWidth="1"/>
    <col min="15618" max="15618" width="7.6328125" style="2" customWidth="1"/>
    <col min="15619" max="15619" width="9.90625" style="2" customWidth="1"/>
    <col min="15620" max="15621" width="13.08984375" style="2" customWidth="1"/>
    <col min="15622" max="15622" width="12.453125" style="2" customWidth="1"/>
    <col min="15623" max="15623" width="12.36328125" style="2" customWidth="1"/>
    <col min="15624" max="15624" width="13.08984375" style="2" customWidth="1"/>
    <col min="15625" max="15625" width="9.7265625" style="2" customWidth="1"/>
    <col min="15626" max="15872" width="8.6328125" style="2"/>
    <col min="15873" max="15873" width="4.6328125" style="2" customWidth="1"/>
    <col min="15874" max="15874" width="7.6328125" style="2" customWidth="1"/>
    <col min="15875" max="15875" width="9.90625" style="2" customWidth="1"/>
    <col min="15876" max="15877" width="13.08984375" style="2" customWidth="1"/>
    <col min="15878" max="15878" width="12.453125" style="2" customWidth="1"/>
    <col min="15879" max="15879" width="12.36328125" style="2" customWidth="1"/>
    <col min="15880" max="15880" width="13.08984375" style="2" customWidth="1"/>
    <col min="15881" max="15881" width="9.7265625" style="2" customWidth="1"/>
    <col min="15882" max="16128" width="8.6328125" style="2"/>
    <col min="16129" max="16129" width="4.6328125" style="2" customWidth="1"/>
    <col min="16130" max="16130" width="7.6328125" style="2" customWidth="1"/>
    <col min="16131" max="16131" width="9.90625" style="2" customWidth="1"/>
    <col min="16132" max="16133" width="13.08984375" style="2" customWidth="1"/>
    <col min="16134" max="16134" width="12.453125" style="2" customWidth="1"/>
    <col min="16135" max="16135" width="12.36328125" style="2" customWidth="1"/>
    <col min="16136" max="16136" width="13.08984375" style="2" customWidth="1"/>
    <col min="16137" max="16137" width="9.7265625" style="2" customWidth="1"/>
    <col min="16138" max="16384" width="8.6328125" style="2"/>
  </cols>
  <sheetData>
    <row r="1" spans="1:12" ht="30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12" ht="24" customHeight="1">
      <c r="A2" s="3" t="s">
        <v>1</v>
      </c>
      <c r="B2" s="3"/>
      <c r="C2" s="3"/>
      <c r="D2" s="3"/>
      <c r="E2" s="3"/>
      <c r="F2" s="3"/>
      <c r="G2" s="3"/>
      <c r="H2" s="3"/>
    </row>
    <row r="3" spans="1:12" ht="15" customHeight="1">
      <c r="H3" s="4"/>
    </row>
    <row r="4" spans="1:12" ht="15" customHeight="1">
      <c r="A4" s="2" t="s">
        <v>2</v>
      </c>
      <c r="H4" s="4" t="s">
        <v>3</v>
      </c>
    </row>
    <row r="5" spans="1:12" s="10" customFormat="1" ht="15" customHeight="1">
      <c r="A5" s="5" t="s">
        <v>4</v>
      </c>
      <c r="B5" s="5"/>
      <c r="C5" s="6" t="s">
        <v>5</v>
      </c>
      <c r="D5" s="7" t="s">
        <v>6</v>
      </c>
      <c r="E5" s="7"/>
      <c r="F5" s="8" t="s">
        <v>7</v>
      </c>
      <c r="G5" s="8" t="s">
        <v>8</v>
      </c>
      <c r="H5" s="9" t="s">
        <v>9</v>
      </c>
    </row>
    <row r="6" spans="1:12" s="10" customFormat="1" ht="15" customHeight="1">
      <c r="A6" s="11"/>
      <c r="B6" s="11"/>
      <c r="C6" s="12"/>
      <c r="D6" s="13" t="s">
        <v>10</v>
      </c>
      <c r="E6" s="13" t="s">
        <v>11</v>
      </c>
      <c r="F6" s="14" t="s">
        <v>10</v>
      </c>
      <c r="G6" s="14" t="s">
        <v>10</v>
      </c>
      <c r="H6" s="15"/>
    </row>
    <row r="7" spans="1:12" ht="15" customHeight="1">
      <c r="B7" s="16"/>
      <c r="C7" s="17"/>
      <c r="D7" s="16"/>
      <c r="E7" s="16"/>
      <c r="F7" s="16"/>
      <c r="G7" s="16"/>
      <c r="H7" s="16"/>
      <c r="I7" s="16"/>
    </row>
    <row r="8" spans="1:12" ht="15" customHeight="1">
      <c r="A8" s="18" t="s">
        <v>12</v>
      </c>
      <c r="B8" s="18" t="s">
        <v>13</v>
      </c>
      <c r="C8" s="19">
        <v>9414</v>
      </c>
      <c r="D8" s="20">
        <v>2701829</v>
      </c>
      <c r="E8" s="20">
        <v>17613921</v>
      </c>
      <c r="F8" s="20">
        <v>2429925</v>
      </c>
      <c r="G8" s="20">
        <v>271904</v>
      </c>
      <c r="H8" s="21">
        <f>F8/D8*100</f>
        <v>89.9362987072831</v>
      </c>
      <c r="I8" s="22"/>
    </row>
    <row r="9" spans="1:12" ht="15" customHeight="1">
      <c r="A9" s="20"/>
      <c r="B9" s="18" t="s">
        <v>14</v>
      </c>
      <c r="C9" s="19">
        <v>9472</v>
      </c>
      <c r="D9" s="20">
        <v>2701006</v>
      </c>
      <c r="E9" s="20">
        <v>17656212</v>
      </c>
      <c r="F9" s="20">
        <v>2432127</v>
      </c>
      <c r="G9" s="20">
        <v>268879</v>
      </c>
      <c r="H9" s="21">
        <f>F9/D9*100</f>
        <v>90.045227592978321</v>
      </c>
      <c r="I9" s="22"/>
      <c r="L9" s="2">
        <v>123456</v>
      </c>
    </row>
    <row r="10" spans="1:12" ht="15" customHeight="1">
      <c r="A10" s="20"/>
      <c r="B10" s="18" t="s">
        <v>15</v>
      </c>
      <c r="C10" s="23">
        <v>9646</v>
      </c>
      <c r="D10" s="24">
        <v>2727369</v>
      </c>
      <c r="E10" s="24">
        <v>17902761</v>
      </c>
      <c r="F10" s="24">
        <v>2465463</v>
      </c>
      <c r="G10" s="24">
        <v>261906</v>
      </c>
      <c r="H10" s="21">
        <f>F10/D10*100</f>
        <v>90.397118981699947</v>
      </c>
      <c r="I10" s="22"/>
    </row>
    <row r="11" spans="1:12" ht="15" customHeight="1">
      <c r="A11" s="20"/>
      <c r="B11" s="18" t="s">
        <v>16</v>
      </c>
      <c r="C11" s="23">
        <v>9723</v>
      </c>
      <c r="D11" s="24">
        <v>2711872</v>
      </c>
      <c r="E11" s="24">
        <v>17527788</v>
      </c>
      <c r="F11" s="24">
        <v>2454576</v>
      </c>
      <c r="G11" s="24">
        <v>257297</v>
      </c>
      <c r="H11" s="21">
        <f>F11/D11*100</f>
        <v>90.512236565737609</v>
      </c>
      <c r="I11" s="22"/>
    </row>
    <row r="12" spans="1:12" ht="15" customHeight="1">
      <c r="A12" s="25"/>
      <c r="B12" s="26" t="s">
        <v>17</v>
      </c>
      <c r="C12" s="23">
        <f>SUM(C14:C16)</f>
        <v>9813</v>
      </c>
      <c r="D12" s="24">
        <f>SUM(D14:D16)</f>
        <v>2723004</v>
      </c>
      <c r="E12" s="24">
        <f>SUM(E14:E16)</f>
        <v>17639853</v>
      </c>
      <c r="F12" s="24">
        <f>SUM(F14:F16)</f>
        <v>2470305</v>
      </c>
      <c r="G12" s="24">
        <f>SUM(G14:G16)</f>
        <v>252699</v>
      </c>
      <c r="H12" s="21">
        <f>F12/D12*100</f>
        <v>90.71984470092589</v>
      </c>
      <c r="I12" s="22"/>
    </row>
    <row r="13" spans="1:12" ht="15" customHeight="1">
      <c r="B13" s="27"/>
      <c r="C13" s="23"/>
      <c r="D13" s="24"/>
      <c r="E13" s="24"/>
      <c r="F13" s="24"/>
      <c r="G13" s="24"/>
      <c r="H13" s="21"/>
      <c r="I13" s="22"/>
    </row>
    <row r="14" spans="1:12" ht="15" customHeight="1">
      <c r="A14" s="28" t="s">
        <v>18</v>
      </c>
      <c r="B14" s="28"/>
      <c r="C14" s="23">
        <v>2</v>
      </c>
      <c r="D14" s="24">
        <v>38895</v>
      </c>
      <c r="E14" s="24">
        <v>1195381</v>
      </c>
      <c r="F14" s="24">
        <v>38895</v>
      </c>
      <c r="G14" s="24">
        <v>0</v>
      </c>
      <c r="H14" s="21">
        <v>100</v>
      </c>
      <c r="I14" s="29"/>
    </row>
    <row r="15" spans="1:12" ht="15" customHeight="1">
      <c r="A15" s="28" t="s">
        <v>19</v>
      </c>
      <c r="B15" s="30"/>
      <c r="C15" s="23">
        <v>34</v>
      </c>
      <c r="D15" s="24">
        <v>246465</v>
      </c>
      <c r="E15" s="24">
        <v>3640844</v>
      </c>
      <c r="F15" s="24">
        <v>246050</v>
      </c>
      <c r="G15" s="24">
        <v>415</v>
      </c>
      <c r="H15" s="21">
        <v>99.8</v>
      </c>
      <c r="I15" s="22"/>
    </row>
    <row r="16" spans="1:12" ht="15" customHeight="1">
      <c r="A16" s="28" t="s">
        <v>20</v>
      </c>
      <c r="B16" s="30"/>
      <c r="C16" s="23">
        <v>9777</v>
      </c>
      <c r="D16" s="24">
        <v>2437644</v>
      </c>
      <c r="E16" s="24">
        <v>12803628</v>
      </c>
      <c r="F16" s="24">
        <v>2185360</v>
      </c>
      <c r="G16" s="24">
        <v>252284</v>
      </c>
      <c r="H16" s="21">
        <v>89.7</v>
      </c>
      <c r="I16" s="22"/>
    </row>
    <row r="17" spans="1:9" ht="15" customHeight="1">
      <c r="A17" s="31"/>
      <c r="B17" s="31"/>
      <c r="C17" s="32"/>
      <c r="D17" s="31"/>
      <c r="E17" s="31"/>
      <c r="F17" s="31"/>
      <c r="G17" s="31"/>
      <c r="H17" s="31"/>
      <c r="I17" s="22"/>
    </row>
    <row r="18" spans="1:9" ht="15" customHeight="1">
      <c r="A18" s="2" t="s">
        <v>21</v>
      </c>
      <c r="I18" s="22"/>
    </row>
    <row r="19" spans="1:9" ht="15" customHeight="1">
      <c r="A19" s="2" t="s">
        <v>22</v>
      </c>
      <c r="I19" s="22"/>
    </row>
    <row r="20" spans="1:9" ht="15" customHeight="1">
      <c r="I20" s="22"/>
    </row>
    <row r="21" spans="1:9" ht="15" customHeight="1">
      <c r="C21" s="24"/>
      <c r="D21" s="24"/>
      <c r="E21" s="24"/>
      <c r="F21" s="24"/>
      <c r="G21" s="24"/>
      <c r="H21" s="22"/>
      <c r="I21" s="22"/>
    </row>
    <row r="22" spans="1:9" ht="15" customHeight="1">
      <c r="C22" s="24"/>
      <c r="D22" s="24"/>
      <c r="E22" s="24"/>
      <c r="F22" s="24"/>
      <c r="G22" s="24"/>
      <c r="H22" s="22"/>
      <c r="I22" s="22"/>
    </row>
    <row r="23" spans="1:9" ht="15" customHeight="1">
      <c r="C23" s="24"/>
      <c r="D23" s="24"/>
      <c r="E23" s="24"/>
      <c r="F23" s="24"/>
      <c r="G23" s="24"/>
      <c r="H23" s="22"/>
      <c r="I23" s="22"/>
    </row>
    <row r="24" spans="1:9" ht="15" customHeight="1">
      <c r="A24" s="3" t="s">
        <v>23</v>
      </c>
      <c r="B24" s="3"/>
      <c r="C24" s="3"/>
      <c r="D24" s="3"/>
      <c r="E24" s="3"/>
      <c r="F24" s="3"/>
      <c r="G24" s="3"/>
      <c r="H24" s="3"/>
      <c r="I24" s="3"/>
    </row>
    <row r="25" spans="1:9" ht="15" customHeight="1">
      <c r="I25" s="4"/>
    </row>
    <row r="26" spans="1:9" ht="15" customHeight="1">
      <c r="A26" s="2" t="s">
        <v>24</v>
      </c>
      <c r="I26" s="4" t="s">
        <v>3</v>
      </c>
    </row>
    <row r="27" spans="1:9" ht="15" customHeight="1">
      <c r="A27" s="33" t="s">
        <v>25</v>
      </c>
      <c r="B27" s="7"/>
      <c r="C27" s="34"/>
      <c r="D27" s="7" t="s">
        <v>26</v>
      </c>
      <c r="E27" s="7"/>
      <c r="F27" s="7" t="s">
        <v>27</v>
      </c>
      <c r="G27" s="7"/>
      <c r="H27" s="7" t="s">
        <v>28</v>
      </c>
      <c r="I27" s="34"/>
    </row>
    <row r="28" spans="1:9" ht="15" customHeight="1">
      <c r="A28" s="35"/>
      <c r="B28" s="36"/>
      <c r="C28" s="37"/>
      <c r="D28" s="38" t="s">
        <v>29</v>
      </c>
      <c r="E28" s="38" t="s">
        <v>10</v>
      </c>
      <c r="F28" s="38" t="s">
        <v>29</v>
      </c>
      <c r="G28" s="38" t="s">
        <v>10</v>
      </c>
      <c r="H28" s="38" t="s">
        <v>29</v>
      </c>
      <c r="I28" s="39" t="s">
        <v>10</v>
      </c>
    </row>
    <row r="29" spans="1:9" ht="15" customHeight="1">
      <c r="B29" s="4"/>
      <c r="C29" s="40"/>
      <c r="D29" s="17"/>
      <c r="E29" s="16"/>
      <c r="F29" s="16"/>
      <c r="G29" s="16"/>
      <c r="H29" s="16"/>
      <c r="I29" s="16"/>
    </row>
    <row r="30" spans="1:9" ht="15" customHeight="1">
      <c r="A30" s="16" t="s">
        <v>30</v>
      </c>
      <c r="B30" s="16" t="s">
        <v>13</v>
      </c>
      <c r="C30" s="41" t="s">
        <v>31</v>
      </c>
      <c r="D30" s="19">
        <f t="shared" ref="D30:E35" si="0">SUM(F30,H30)</f>
        <v>141</v>
      </c>
      <c r="E30" s="42">
        <f t="shared" si="0"/>
        <v>4849</v>
      </c>
      <c r="F30" s="20">
        <v>126</v>
      </c>
      <c r="G30" s="42">
        <v>2023</v>
      </c>
      <c r="H30" s="20">
        <v>15</v>
      </c>
      <c r="I30" s="42">
        <v>2826</v>
      </c>
    </row>
    <row r="31" spans="1:9" ht="15" customHeight="1">
      <c r="B31" s="16"/>
      <c r="C31" s="41" t="s">
        <v>32</v>
      </c>
      <c r="D31" s="19">
        <f t="shared" si="0"/>
        <v>224</v>
      </c>
      <c r="E31" s="42">
        <f t="shared" si="0"/>
        <v>4894</v>
      </c>
      <c r="F31" s="20">
        <v>213</v>
      </c>
      <c r="G31" s="42">
        <v>3559</v>
      </c>
      <c r="H31" s="20">
        <v>11</v>
      </c>
      <c r="I31" s="42">
        <v>1335</v>
      </c>
    </row>
    <row r="32" spans="1:9" ht="15" customHeight="1">
      <c r="B32" s="16" t="s">
        <v>14</v>
      </c>
      <c r="C32" s="41" t="s">
        <v>31</v>
      </c>
      <c r="D32" s="19">
        <f t="shared" si="0"/>
        <v>137</v>
      </c>
      <c r="E32" s="42">
        <f t="shared" si="0"/>
        <v>3469</v>
      </c>
      <c r="F32" s="20">
        <v>125</v>
      </c>
      <c r="G32" s="42">
        <v>1417</v>
      </c>
      <c r="H32" s="20">
        <v>12</v>
      </c>
      <c r="I32" s="42">
        <v>2052</v>
      </c>
    </row>
    <row r="33" spans="1:21" ht="15" customHeight="1">
      <c r="B33" s="16"/>
      <c r="C33" s="41" t="s">
        <v>32</v>
      </c>
      <c r="D33" s="19">
        <f t="shared" si="0"/>
        <v>241</v>
      </c>
      <c r="E33" s="42">
        <f t="shared" si="0"/>
        <v>5367</v>
      </c>
      <c r="F33" s="20">
        <v>232</v>
      </c>
      <c r="G33" s="42">
        <v>4776</v>
      </c>
      <c r="H33" s="20">
        <v>9</v>
      </c>
      <c r="I33" s="42">
        <v>591</v>
      </c>
    </row>
    <row r="34" spans="1:21" ht="15" customHeight="1">
      <c r="B34" s="16" t="s">
        <v>15</v>
      </c>
      <c r="C34" s="41" t="s">
        <v>31</v>
      </c>
      <c r="D34" s="19">
        <f t="shared" si="0"/>
        <v>142</v>
      </c>
      <c r="E34" s="42">
        <f t="shared" si="0"/>
        <v>5017</v>
      </c>
      <c r="F34" s="24">
        <f>69+57</f>
        <v>126</v>
      </c>
      <c r="G34" s="43">
        <f>735+1169</f>
        <v>1904</v>
      </c>
      <c r="H34" s="24">
        <f>4+12</f>
        <v>16</v>
      </c>
      <c r="I34" s="43">
        <f>734+2379</f>
        <v>3113</v>
      </c>
    </row>
    <row r="35" spans="1:21" ht="15" customHeight="1">
      <c r="C35" s="41" t="s">
        <v>32</v>
      </c>
      <c r="D35" s="19">
        <f t="shared" si="0"/>
        <v>241</v>
      </c>
      <c r="E35" s="42">
        <f t="shared" si="0"/>
        <v>5376</v>
      </c>
      <c r="F35" s="24">
        <v>232</v>
      </c>
      <c r="G35" s="43">
        <v>4785</v>
      </c>
      <c r="H35" s="24">
        <v>9</v>
      </c>
      <c r="I35" s="43">
        <v>591</v>
      </c>
    </row>
    <row r="36" spans="1:21" ht="15" customHeight="1">
      <c r="B36" s="16" t="s">
        <v>33</v>
      </c>
      <c r="C36" s="41" t="s">
        <v>31</v>
      </c>
      <c r="D36" s="19">
        <v>69</v>
      </c>
      <c r="E36" s="42">
        <v>3548</v>
      </c>
      <c r="F36" s="24">
        <v>57</v>
      </c>
      <c r="G36" s="43">
        <v>1169</v>
      </c>
      <c r="H36" s="24">
        <v>12</v>
      </c>
      <c r="I36" s="43">
        <v>2379</v>
      </c>
    </row>
    <row r="37" spans="1:21" ht="15" customHeight="1">
      <c r="B37" s="16"/>
      <c r="C37" s="41" t="s">
        <v>32</v>
      </c>
      <c r="D37" s="19">
        <f>SUM(F37,H37)</f>
        <v>242</v>
      </c>
      <c r="E37" s="42">
        <f>SUM(G37,I37)</f>
        <v>5373</v>
      </c>
      <c r="F37" s="24">
        <v>233</v>
      </c>
      <c r="G37" s="43">
        <v>4782</v>
      </c>
      <c r="H37" s="24">
        <v>9</v>
      </c>
      <c r="I37" s="43">
        <v>591</v>
      </c>
    </row>
    <row r="38" spans="1:21" ht="15" customHeight="1">
      <c r="B38" s="16" t="s">
        <v>17</v>
      </c>
      <c r="C38" s="41" t="s">
        <v>31</v>
      </c>
      <c r="D38" s="19">
        <v>69</v>
      </c>
      <c r="E38" s="42">
        <v>3548</v>
      </c>
      <c r="F38" s="24">
        <v>57</v>
      </c>
      <c r="G38" s="43">
        <v>1169</v>
      </c>
      <c r="H38" s="24">
        <v>12</v>
      </c>
      <c r="I38" s="43">
        <v>2379</v>
      </c>
    </row>
    <row r="39" spans="1:21" ht="15" customHeight="1">
      <c r="B39" s="16"/>
      <c r="C39" s="41" t="s">
        <v>32</v>
      </c>
      <c r="D39" s="19">
        <v>243</v>
      </c>
      <c r="E39" s="42">
        <v>5627</v>
      </c>
      <c r="F39" s="24">
        <v>229</v>
      </c>
      <c r="G39" s="43">
        <v>3811</v>
      </c>
      <c r="H39" s="24">
        <v>14</v>
      </c>
      <c r="I39" s="43">
        <v>1816</v>
      </c>
    </row>
    <row r="40" spans="1:21" ht="15" customHeight="1">
      <c r="A40" s="31"/>
      <c r="B40" s="31"/>
      <c r="C40" s="31"/>
      <c r="D40" s="32"/>
      <c r="E40" s="31"/>
      <c r="F40" s="31"/>
      <c r="G40" s="31"/>
      <c r="H40" s="31"/>
      <c r="I40" s="31"/>
    </row>
    <row r="41" spans="1:21" ht="15" customHeight="1">
      <c r="A41" s="2" t="s">
        <v>34</v>
      </c>
      <c r="C41" s="24"/>
      <c r="D41" s="24"/>
      <c r="E41" s="24"/>
      <c r="F41" s="24"/>
      <c r="G41" s="24"/>
      <c r="H41" s="22"/>
      <c r="I41" s="22"/>
    </row>
    <row r="42" spans="1:21" ht="15" customHeight="1">
      <c r="C42" s="24"/>
      <c r="D42" s="24"/>
      <c r="E42" s="24"/>
      <c r="F42" s="24"/>
      <c r="G42" s="24"/>
      <c r="H42" s="22"/>
      <c r="I42" s="22"/>
    </row>
    <row r="43" spans="1:21" ht="15" customHeight="1">
      <c r="C43" s="24"/>
      <c r="D43" s="24"/>
      <c r="E43" s="44"/>
      <c r="F43" s="24"/>
      <c r="G43" s="24"/>
      <c r="H43" s="22"/>
      <c r="I43" s="22"/>
    </row>
    <row r="44" spans="1:21" ht="15" customHeight="1">
      <c r="C44" s="24"/>
      <c r="D44" s="24"/>
      <c r="E44" s="24"/>
      <c r="F44" s="24"/>
      <c r="G44" s="24"/>
      <c r="H44" s="40"/>
      <c r="I44" s="40"/>
    </row>
    <row r="45" spans="1:21" ht="15" customHeight="1">
      <c r="A45" s="3" t="s">
        <v>35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5" customHeight="1">
      <c r="M46" s="40"/>
    </row>
    <row r="47" spans="1:21" ht="15" customHeight="1">
      <c r="A47" s="2" t="s">
        <v>36</v>
      </c>
      <c r="M47" s="40"/>
      <c r="S47" s="4" t="s">
        <v>3</v>
      </c>
    </row>
    <row r="48" spans="1:21" ht="15" customHeight="1">
      <c r="A48" s="33" t="s">
        <v>37</v>
      </c>
      <c r="B48" s="34"/>
      <c r="C48" s="34" t="s">
        <v>38</v>
      </c>
      <c r="D48" s="45"/>
      <c r="E48" s="33"/>
      <c r="F48" s="7" t="s">
        <v>39</v>
      </c>
      <c r="G48" s="7"/>
      <c r="H48" s="7" t="s">
        <v>40</v>
      </c>
      <c r="I48" s="7"/>
      <c r="J48" s="33" t="s">
        <v>41</v>
      </c>
      <c r="K48" s="7"/>
      <c r="L48" s="7" t="s">
        <v>42</v>
      </c>
      <c r="M48" s="7"/>
      <c r="N48" s="7" t="s">
        <v>43</v>
      </c>
      <c r="O48" s="7"/>
      <c r="P48" s="7" t="s">
        <v>44</v>
      </c>
      <c r="Q48" s="7"/>
      <c r="R48" s="7" t="s">
        <v>45</v>
      </c>
      <c r="S48" s="34"/>
      <c r="T48" s="10"/>
      <c r="U48" s="10"/>
    </row>
    <row r="49" spans="1:21" ht="15" customHeight="1">
      <c r="A49" s="35"/>
      <c r="B49" s="37"/>
      <c r="C49" s="38" t="s">
        <v>5</v>
      </c>
      <c r="D49" s="38" t="s">
        <v>10</v>
      </c>
      <c r="E49" s="38" t="s">
        <v>46</v>
      </c>
      <c r="F49" s="38" t="s">
        <v>10</v>
      </c>
      <c r="G49" s="38" t="s">
        <v>46</v>
      </c>
      <c r="H49" s="38" t="s">
        <v>10</v>
      </c>
      <c r="I49" s="38" t="s">
        <v>46</v>
      </c>
      <c r="J49" s="46" t="s">
        <v>10</v>
      </c>
      <c r="K49" s="38" t="s">
        <v>46</v>
      </c>
      <c r="L49" s="38" t="s">
        <v>10</v>
      </c>
      <c r="M49" s="38" t="s">
        <v>46</v>
      </c>
      <c r="N49" s="38" t="s">
        <v>10</v>
      </c>
      <c r="O49" s="38" t="s">
        <v>46</v>
      </c>
      <c r="P49" s="38" t="s">
        <v>10</v>
      </c>
      <c r="Q49" s="38" t="s">
        <v>46</v>
      </c>
      <c r="R49" s="38" t="s">
        <v>10</v>
      </c>
      <c r="S49" s="39" t="s">
        <v>46</v>
      </c>
      <c r="T49" s="47"/>
      <c r="U49" s="47"/>
    </row>
    <row r="50" spans="1:21" ht="15" customHeight="1">
      <c r="B50" s="16"/>
      <c r="C50" s="17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1:21" ht="15" customHeight="1">
      <c r="A51" s="18" t="s">
        <v>12</v>
      </c>
      <c r="B51" s="18" t="s">
        <v>13</v>
      </c>
      <c r="C51" s="19">
        <v>74</v>
      </c>
      <c r="D51" s="48">
        <f t="shared" ref="D51:E55" si="1">SUM(F51,H51,J51,L51,N51,P51,R51)</f>
        <v>227290</v>
      </c>
      <c r="E51" s="48">
        <f t="shared" si="1"/>
        <v>5157830</v>
      </c>
      <c r="F51" s="48">
        <v>7180</v>
      </c>
      <c r="G51" s="48">
        <v>287200</v>
      </c>
      <c r="H51" s="48">
        <v>41540</v>
      </c>
      <c r="I51" s="48">
        <v>1416780</v>
      </c>
      <c r="J51" s="48">
        <v>76380</v>
      </c>
      <c r="K51" s="49">
        <v>1831320</v>
      </c>
      <c r="L51" s="48">
        <v>76240</v>
      </c>
      <c r="M51" s="49">
        <v>1348950</v>
      </c>
      <c r="N51" s="48">
        <v>17400</v>
      </c>
      <c r="O51" s="49">
        <v>223500</v>
      </c>
      <c r="P51" s="24" t="s">
        <v>47</v>
      </c>
      <c r="Q51" s="24" t="s">
        <v>47</v>
      </c>
      <c r="R51" s="48">
        <v>8550</v>
      </c>
      <c r="S51" s="49">
        <v>50080</v>
      </c>
      <c r="T51" s="20"/>
      <c r="U51" s="20"/>
    </row>
    <row r="52" spans="1:21" ht="15" customHeight="1">
      <c r="A52" s="20"/>
      <c r="B52" s="18" t="s">
        <v>14</v>
      </c>
      <c r="C52" s="19">
        <v>74</v>
      </c>
      <c r="D52" s="48">
        <f t="shared" si="1"/>
        <v>227290</v>
      </c>
      <c r="E52" s="48">
        <f t="shared" si="1"/>
        <v>5157830</v>
      </c>
      <c r="F52" s="48">
        <v>7180</v>
      </c>
      <c r="G52" s="48">
        <v>287200</v>
      </c>
      <c r="H52" s="48">
        <v>41540</v>
      </c>
      <c r="I52" s="48">
        <v>1416780</v>
      </c>
      <c r="J52" s="48">
        <v>76380</v>
      </c>
      <c r="K52" s="49">
        <v>1831320</v>
      </c>
      <c r="L52" s="49">
        <v>76240</v>
      </c>
      <c r="M52" s="49">
        <v>1348950</v>
      </c>
      <c r="N52" s="49">
        <v>17400</v>
      </c>
      <c r="O52" s="49">
        <v>223500</v>
      </c>
      <c r="P52" s="24" t="s">
        <v>47</v>
      </c>
      <c r="Q52" s="24" t="s">
        <v>47</v>
      </c>
      <c r="R52" s="49">
        <v>8550</v>
      </c>
      <c r="S52" s="49">
        <v>50080</v>
      </c>
      <c r="T52" s="20"/>
      <c r="U52" s="20"/>
    </row>
    <row r="53" spans="1:21" ht="15" customHeight="1">
      <c r="A53" s="20"/>
      <c r="B53" s="18" t="s">
        <v>15</v>
      </c>
      <c r="C53" s="19">
        <v>76</v>
      </c>
      <c r="D53" s="48">
        <f t="shared" si="1"/>
        <v>228090</v>
      </c>
      <c r="E53" s="48">
        <f t="shared" si="1"/>
        <v>5173730</v>
      </c>
      <c r="F53" s="48">
        <v>7180</v>
      </c>
      <c r="G53" s="48">
        <v>287200</v>
      </c>
      <c r="H53" s="48">
        <v>42530</v>
      </c>
      <c r="I53" s="48">
        <v>1453410</v>
      </c>
      <c r="J53" s="48">
        <v>77700</v>
      </c>
      <c r="K53" s="49">
        <v>1859040</v>
      </c>
      <c r="L53" s="49">
        <v>75370</v>
      </c>
      <c r="M53" s="49">
        <v>1314600</v>
      </c>
      <c r="N53" s="49">
        <v>16260</v>
      </c>
      <c r="O53" s="49">
        <v>206400</v>
      </c>
      <c r="P53" s="24" t="s">
        <v>47</v>
      </c>
      <c r="Q53" s="24" t="s">
        <v>47</v>
      </c>
      <c r="R53" s="49">
        <v>9050</v>
      </c>
      <c r="S53" s="49">
        <v>53080</v>
      </c>
      <c r="T53" s="20"/>
      <c r="U53" s="20"/>
    </row>
    <row r="54" spans="1:21" ht="15" customHeight="1">
      <c r="A54" s="25"/>
      <c r="B54" s="18" t="s">
        <v>33</v>
      </c>
      <c r="C54" s="19">
        <v>79</v>
      </c>
      <c r="D54" s="48">
        <f t="shared" si="1"/>
        <v>229590</v>
      </c>
      <c r="E54" s="48">
        <f t="shared" si="1"/>
        <v>5198840</v>
      </c>
      <c r="F54" s="48">
        <v>7180</v>
      </c>
      <c r="G54" s="48">
        <v>287200</v>
      </c>
      <c r="H54" s="48">
        <v>42530</v>
      </c>
      <c r="I54" s="48">
        <v>1453410</v>
      </c>
      <c r="J54" s="48">
        <v>77680</v>
      </c>
      <c r="K54" s="49">
        <v>1858560</v>
      </c>
      <c r="L54" s="49">
        <v>76810</v>
      </c>
      <c r="M54" s="49">
        <v>1339720</v>
      </c>
      <c r="N54" s="49">
        <v>16260</v>
      </c>
      <c r="O54" s="49">
        <v>206400</v>
      </c>
      <c r="P54" s="24" t="s">
        <v>48</v>
      </c>
      <c r="Q54" s="24" t="s">
        <v>48</v>
      </c>
      <c r="R54" s="49">
        <v>9130</v>
      </c>
      <c r="S54" s="49">
        <v>53550</v>
      </c>
      <c r="T54" s="25"/>
      <c r="U54" s="25"/>
    </row>
    <row r="55" spans="1:21" ht="15" customHeight="1">
      <c r="A55" s="25"/>
      <c r="B55" s="26" t="s">
        <v>49</v>
      </c>
      <c r="C55" s="19">
        <v>79</v>
      </c>
      <c r="D55" s="48">
        <f t="shared" si="1"/>
        <v>229590</v>
      </c>
      <c r="E55" s="48">
        <v>5219910</v>
      </c>
      <c r="F55" s="48">
        <v>7180</v>
      </c>
      <c r="G55" s="48">
        <v>287200</v>
      </c>
      <c r="H55" s="48">
        <v>42530</v>
      </c>
      <c r="I55" s="48">
        <v>1453410</v>
      </c>
      <c r="J55" s="48">
        <v>77680</v>
      </c>
      <c r="K55" s="49">
        <v>1865740</v>
      </c>
      <c r="L55" s="49">
        <v>76810</v>
      </c>
      <c r="M55" s="49">
        <v>1353600</v>
      </c>
      <c r="N55" s="49">
        <v>16260</v>
      </c>
      <c r="O55" s="49">
        <v>206400</v>
      </c>
      <c r="P55" s="24" t="s">
        <v>48</v>
      </c>
      <c r="Q55" s="24" t="s">
        <v>48</v>
      </c>
      <c r="R55" s="49">
        <v>9130</v>
      </c>
      <c r="S55" s="49">
        <v>53560</v>
      </c>
      <c r="T55" s="25"/>
      <c r="U55" s="25"/>
    </row>
    <row r="56" spans="1:21" ht="15" customHeight="1">
      <c r="A56" s="50"/>
      <c r="B56" s="51"/>
      <c r="C56" s="52"/>
      <c r="D56" s="53"/>
      <c r="E56" s="53"/>
      <c r="F56" s="53"/>
      <c r="G56" s="53"/>
      <c r="H56" s="53"/>
      <c r="I56" s="53"/>
      <c r="J56" s="53"/>
      <c r="K56" s="54"/>
      <c r="L56" s="53"/>
      <c r="M56" s="54"/>
      <c r="N56" s="53"/>
      <c r="O56" s="54"/>
      <c r="P56" s="53"/>
      <c r="Q56" s="54"/>
      <c r="R56" s="53"/>
      <c r="S56" s="54"/>
    </row>
    <row r="57" spans="1:21" ht="15" customHeight="1">
      <c r="A57" s="2" t="s">
        <v>50</v>
      </c>
      <c r="C57" s="22"/>
      <c r="D57" s="22"/>
      <c r="E57" s="22"/>
      <c r="F57" s="22"/>
      <c r="G57" s="22"/>
      <c r="H57" s="22"/>
      <c r="I57" s="22"/>
      <c r="J57" s="22"/>
      <c r="K57" s="55"/>
      <c r="L57" s="55"/>
    </row>
    <row r="58" spans="1:21" ht="15" customHeight="1">
      <c r="C58" s="4"/>
      <c r="D58" s="4"/>
      <c r="E58" s="4"/>
      <c r="F58" s="4"/>
      <c r="G58" s="4"/>
    </row>
    <row r="59" spans="1:21" ht="15" customHeight="1">
      <c r="C59" s="4"/>
      <c r="D59" s="4"/>
      <c r="E59" s="4"/>
      <c r="F59" s="4"/>
      <c r="G59" s="4"/>
    </row>
    <row r="60" spans="1:21" ht="15" customHeight="1">
      <c r="C60" s="4"/>
      <c r="D60" s="4"/>
      <c r="E60" s="4"/>
      <c r="F60" s="4"/>
      <c r="G60" s="4"/>
    </row>
    <row r="61" spans="1:21" ht="15" customHeight="1">
      <c r="C61" s="4"/>
      <c r="D61" s="4"/>
      <c r="E61" s="4"/>
      <c r="F61" s="4"/>
      <c r="G61" s="4"/>
    </row>
    <row r="62" spans="1:21" ht="15" customHeight="1">
      <c r="C62" s="4"/>
      <c r="D62" s="4"/>
      <c r="E62" s="4"/>
      <c r="F62" s="4"/>
      <c r="G62" s="4"/>
    </row>
    <row r="63" spans="1:21" ht="15" customHeight="1">
      <c r="C63" s="4"/>
      <c r="D63" s="4"/>
      <c r="E63" s="4"/>
      <c r="F63" s="4"/>
      <c r="G63" s="4"/>
    </row>
    <row r="64" spans="1:21" ht="15" customHeight="1">
      <c r="C64" s="4"/>
      <c r="D64" s="4"/>
      <c r="E64" s="4"/>
      <c r="F64" s="4"/>
      <c r="G64" s="4"/>
    </row>
    <row r="65" spans="3:7" ht="15" customHeight="1">
      <c r="C65" s="4"/>
      <c r="D65" s="4"/>
      <c r="E65" s="4"/>
      <c r="F65" s="4"/>
      <c r="G65" s="4"/>
    </row>
    <row r="66" spans="3:7" ht="15" customHeight="1">
      <c r="C66" s="4"/>
      <c r="D66" s="4"/>
      <c r="E66" s="4"/>
      <c r="F66" s="4"/>
      <c r="G66" s="4"/>
    </row>
    <row r="67" spans="3:7" ht="15" customHeight="1">
      <c r="C67" s="4"/>
      <c r="D67" s="4"/>
      <c r="E67" s="4"/>
      <c r="F67" s="4"/>
      <c r="G67" s="4"/>
    </row>
    <row r="68" spans="3:7" ht="15" customHeight="1">
      <c r="C68" s="4"/>
      <c r="D68" s="4"/>
      <c r="E68" s="4"/>
      <c r="F68" s="4"/>
      <c r="G68" s="4"/>
    </row>
    <row r="69" spans="3:7" ht="15" customHeight="1">
      <c r="C69" s="4"/>
      <c r="D69" s="4"/>
      <c r="E69" s="4"/>
      <c r="F69" s="4"/>
      <c r="G69" s="4"/>
    </row>
    <row r="70" spans="3:7" ht="15" customHeight="1">
      <c r="C70" s="4"/>
      <c r="D70" s="4"/>
      <c r="E70" s="4"/>
      <c r="F70" s="4"/>
      <c r="G70" s="4"/>
    </row>
    <row r="71" spans="3:7" ht="15" customHeight="1">
      <c r="C71" s="4"/>
      <c r="D71" s="4"/>
      <c r="E71" s="4"/>
      <c r="F71" s="4"/>
      <c r="G71" s="4"/>
    </row>
    <row r="72" spans="3:7" ht="15" customHeight="1">
      <c r="C72" s="4"/>
      <c r="D72" s="4"/>
      <c r="E72" s="4"/>
      <c r="F72" s="4"/>
      <c r="G72" s="4"/>
    </row>
    <row r="73" spans="3:7" ht="15" customHeight="1">
      <c r="C73" s="4"/>
      <c r="D73" s="4"/>
      <c r="E73" s="4"/>
      <c r="F73" s="4"/>
      <c r="G73" s="4"/>
    </row>
    <row r="74" spans="3:7" ht="15" customHeight="1">
      <c r="C74" s="4"/>
      <c r="D74" s="4"/>
      <c r="E74" s="4"/>
      <c r="F74" s="4"/>
      <c r="G74" s="4"/>
    </row>
    <row r="75" spans="3:7" ht="15" customHeight="1">
      <c r="C75" s="4"/>
      <c r="D75" s="4"/>
      <c r="E75" s="4"/>
      <c r="F75" s="4"/>
      <c r="G75" s="4"/>
    </row>
    <row r="76" spans="3:7" ht="15" customHeight="1">
      <c r="C76" s="4"/>
      <c r="D76" s="4"/>
      <c r="E76" s="4"/>
      <c r="F76" s="4"/>
      <c r="G76" s="4"/>
    </row>
    <row r="77" spans="3:7" ht="15" customHeight="1">
      <c r="C77" s="4"/>
      <c r="D77" s="4"/>
      <c r="E77" s="4"/>
      <c r="F77" s="4"/>
      <c r="G77" s="4"/>
    </row>
    <row r="78" spans="3:7" ht="15" customHeight="1">
      <c r="C78" s="4"/>
      <c r="D78" s="4"/>
      <c r="E78" s="4"/>
      <c r="F78" s="4"/>
      <c r="G78" s="4"/>
    </row>
    <row r="79" spans="3:7" ht="15" customHeight="1">
      <c r="C79" s="4"/>
      <c r="D79" s="4"/>
      <c r="E79" s="4"/>
      <c r="F79" s="4"/>
      <c r="G79" s="4"/>
    </row>
    <row r="80" spans="3:7" ht="15" customHeight="1">
      <c r="C80" s="4"/>
      <c r="D80" s="4"/>
      <c r="E80" s="4"/>
      <c r="F80" s="4"/>
      <c r="G80" s="4"/>
    </row>
    <row r="81" spans="3:7" ht="15" customHeight="1">
      <c r="C81" s="4"/>
      <c r="D81" s="4"/>
      <c r="E81" s="4"/>
      <c r="F81" s="4"/>
      <c r="G81" s="4"/>
    </row>
    <row r="82" spans="3:7" ht="15" customHeight="1">
      <c r="C82" s="4"/>
      <c r="D82" s="4"/>
      <c r="E82" s="4"/>
      <c r="F82" s="4"/>
      <c r="G82" s="4"/>
    </row>
    <row r="83" spans="3:7" ht="15" customHeight="1">
      <c r="C83" s="4"/>
      <c r="D83" s="4"/>
      <c r="E83" s="4"/>
      <c r="F83" s="4"/>
      <c r="G83" s="4"/>
    </row>
    <row r="84" spans="3:7" ht="15" customHeight="1">
      <c r="C84" s="4"/>
      <c r="D84" s="4"/>
      <c r="E84" s="4"/>
      <c r="F84" s="4"/>
      <c r="G84" s="4"/>
    </row>
    <row r="85" spans="3:7" ht="15" customHeight="1">
      <c r="C85" s="4"/>
      <c r="D85" s="4"/>
      <c r="E85" s="4"/>
      <c r="F85" s="4"/>
      <c r="G85" s="4"/>
    </row>
    <row r="86" spans="3:7" ht="15" customHeight="1">
      <c r="C86" s="4"/>
      <c r="D86" s="4"/>
      <c r="E86" s="4"/>
      <c r="F86" s="4"/>
      <c r="G86" s="4"/>
    </row>
    <row r="87" spans="3:7" ht="15" customHeight="1">
      <c r="C87" s="4"/>
      <c r="D87" s="4"/>
      <c r="E87" s="4"/>
      <c r="F87" s="4"/>
      <c r="G87" s="4"/>
    </row>
  </sheetData>
  <mergeCells count="24">
    <mergeCell ref="A45:U45"/>
    <mergeCell ref="A48:B49"/>
    <mergeCell ref="C48:E48"/>
    <mergeCell ref="F48:G48"/>
    <mergeCell ref="H48:I48"/>
    <mergeCell ref="J48:K48"/>
    <mergeCell ref="L48:M48"/>
    <mergeCell ref="N48:O48"/>
    <mergeCell ref="P48:Q48"/>
    <mergeCell ref="R48:S48"/>
    <mergeCell ref="A14:B14"/>
    <mergeCell ref="A15:B15"/>
    <mergeCell ref="A16:B16"/>
    <mergeCell ref="A24:I24"/>
    <mergeCell ref="A27:C28"/>
    <mergeCell ref="D27:E27"/>
    <mergeCell ref="F27:G27"/>
    <mergeCell ref="H27:I27"/>
    <mergeCell ref="A1:H1"/>
    <mergeCell ref="A2:H2"/>
    <mergeCell ref="A5:B6"/>
    <mergeCell ref="C5:C6"/>
    <mergeCell ref="D5:E5"/>
    <mergeCell ref="H5:H6"/>
  </mergeCells>
  <phoneticPr fontId="2"/>
  <pageMargins left="0.59055118110236227" right="0.59055118110236227" top="0.78740157480314965" bottom="0.59055118110236227" header="0.51181102362204722" footer="0.51181102362204722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7284C-83D0-4429-A4C9-9FF782141866}">
  <dimension ref="A1:P940"/>
  <sheetViews>
    <sheetView workbookViewId="0">
      <selection sqref="A1:X1"/>
    </sheetView>
  </sheetViews>
  <sheetFormatPr defaultColWidth="8.6328125" defaultRowHeight="12"/>
  <cols>
    <col min="1" max="1" width="0.90625" style="2" customWidth="1"/>
    <col min="2" max="2" width="1.6328125" style="2" customWidth="1"/>
    <col min="3" max="3" width="14.6328125" style="2" customWidth="1"/>
    <col min="4" max="4" width="0.90625" style="2" customWidth="1"/>
    <col min="5" max="5" width="7.90625" style="2" customWidth="1"/>
    <col min="6" max="6" width="9.90625" style="2" customWidth="1"/>
    <col min="7" max="7" width="7.7265625" style="2" customWidth="1"/>
    <col min="8" max="10" width="8.6328125" style="2" customWidth="1"/>
    <col min="11" max="11" width="7.7265625" style="2" customWidth="1"/>
    <col min="12" max="17" width="7.6328125" style="2" customWidth="1"/>
    <col min="18" max="256" width="8.6328125" style="2"/>
    <col min="257" max="257" width="0.90625" style="2" customWidth="1"/>
    <col min="258" max="258" width="1.6328125" style="2" customWidth="1"/>
    <col min="259" max="259" width="14.6328125" style="2" customWidth="1"/>
    <col min="260" max="260" width="0.90625" style="2" customWidth="1"/>
    <col min="261" max="261" width="7.90625" style="2" customWidth="1"/>
    <col min="262" max="262" width="9.90625" style="2" customWidth="1"/>
    <col min="263" max="263" width="7.7265625" style="2" customWidth="1"/>
    <col min="264" max="266" width="8.6328125" style="2"/>
    <col min="267" max="267" width="7.7265625" style="2" customWidth="1"/>
    <col min="268" max="273" width="7.6328125" style="2" customWidth="1"/>
    <col min="274" max="512" width="8.6328125" style="2"/>
    <col min="513" max="513" width="0.90625" style="2" customWidth="1"/>
    <col min="514" max="514" width="1.6328125" style="2" customWidth="1"/>
    <col min="515" max="515" width="14.6328125" style="2" customWidth="1"/>
    <col min="516" max="516" width="0.90625" style="2" customWidth="1"/>
    <col min="517" max="517" width="7.90625" style="2" customWidth="1"/>
    <col min="518" max="518" width="9.90625" style="2" customWidth="1"/>
    <col min="519" max="519" width="7.7265625" style="2" customWidth="1"/>
    <col min="520" max="522" width="8.6328125" style="2"/>
    <col min="523" max="523" width="7.7265625" style="2" customWidth="1"/>
    <col min="524" max="529" width="7.6328125" style="2" customWidth="1"/>
    <col min="530" max="768" width="8.6328125" style="2"/>
    <col min="769" max="769" width="0.90625" style="2" customWidth="1"/>
    <col min="770" max="770" width="1.6328125" style="2" customWidth="1"/>
    <col min="771" max="771" width="14.6328125" style="2" customWidth="1"/>
    <col min="772" max="772" width="0.90625" style="2" customWidth="1"/>
    <col min="773" max="773" width="7.90625" style="2" customWidth="1"/>
    <col min="774" max="774" width="9.90625" style="2" customWidth="1"/>
    <col min="775" max="775" width="7.7265625" style="2" customWidth="1"/>
    <col min="776" max="778" width="8.6328125" style="2"/>
    <col min="779" max="779" width="7.7265625" style="2" customWidth="1"/>
    <col min="780" max="785" width="7.6328125" style="2" customWidth="1"/>
    <col min="786" max="1024" width="8.6328125" style="2"/>
    <col min="1025" max="1025" width="0.90625" style="2" customWidth="1"/>
    <col min="1026" max="1026" width="1.6328125" style="2" customWidth="1"/>
    <col min="1027" max="1027" width="14.6328125" style="2" customWidth="1"/>
    <col min="1028" max="1028" width="0.90625" style="2" customWidth="1"/>
    <col min="1029" max="1029" width="7.90625" style="2" customWidth="1"/>
    <col min="1030" max="1030" width="9.90625" style="2" customWidth="1"/>
    <col min="1031" max="1031" width="7.7265625" style="2" customWidth="1"/>
    <col min="1032" max="1034" width="8.6328125" style="2"/>
    <col min="1035" max="1035" width="7.7265625" style="2" customWidth="1"/>
    <col min="1036" max="1041" width="7.6328125" style="2" customWidth="1"/>
    <col min="1042" max="1280" width="8.6328125" style="2"/>
    <col min="1281" max="1281" width="0.90625" style="2" customWidth="1"/>
    <col min="1282" max="1282" width="1.6328125" style="2" customWidth="1"/>
    <col min="1283" max="1283" width="14.6328125" style="2" customWidth="1"/>
    <col min="1284" max="1284" width="0.90625" style="2" customWidth="1"/>
    <col min="1285" max="1285" width="7.90625" style="2" customWidth="1"/>
    <col min="1286" max="1286" width="9.90625" style="2" customWidth="1"/>
    <col min="1287" max="1287" width="7.7265625" style="2" customWidth="1"/>
    <col min="1288" max="1290" width="8.6328125" style="2"/>
    <col min="1291" max="1291" width="7.7265625" style="2" customWidth="1"/>
    <col min="1292" max="1297" width="7.6328125" style="2" customWidth="1"/>
    <col min="1298" max="1536" width="8.6328125" style="2"/>
    <col min="1537" max="1537" width="0.90625" style="2" customWidth="1"/>
    <col min="1538" max="1538" width="1.6328125" style="2" customWidth="1"/>
    <col min="1539" max="1539" width="14.6328125" style="2" customWidth="1"/>
    <col min="1540" max="1540" width="0.90625" style="2" customWidth="1"/>
    <col min="1541" max="1541" width="7.90625" style="2" customWidth="1"/>
    <col min="1542" max="1542" width="9.90625" style="2" customWidth="1"/>
    <col min="1543" max="1543" width="7.7265625" style="2" customWidth="1"/>
    <col min="1544" max="1546" width="8.6328125" style="2"/>
    <col min="1547" max="1547" width="7.7265625" style="2" customWidth="1"/>
    <col min="1548" max="1553" width="7.6328125" style="2" customWidth="1"/>
    <col min="1554" max="1792" width="8.6328125" style="2"/>
    <col min="1793" max="1793" width="0.90625" style="2" customWidth="1"/>
    <col min="1794" max="1794" width="1.6328125" style="2" customWidth="1"/>
    <col min="1795" max="1795" width="14.6328125" style="2" customWidth="1"/>
    <col min="1796" max="1796" width="0.90625" style="2" customWidth="1"/>
    <col min="1797" max="1797" width="7.90625" style="2" customWidth="1"/>
    <col min="1798" max="1798" width="9.90625" style="2" customWidth="1"/>
    <col min="1799" max="1799" width="7.7265625" style="2" customWidth="1"/>
    <col min="1800" max="1802" width="8.6328125" style="2"/>
    <col min="1803" max="1803" width="7.7265625" style="2" customWidth="1"/>
    <col min="1804" max="1809" width="7.6328125" style="2" customWidth="1"/>
    <col min="1810" max="2048" width="8.6328125" style="2"/>
    <col min="2049" max="2049" width="0.90625" style="2" customWidth="1"/>
    <col min="2050" max="2050" width="1.6328125" style="2" customWidth="1"/>
    <col min="2051" max="2051" width="14.6328125" style="2" customWidth="1"/>
    <col min="2052" max="2052" width="0.90625" style="2" customWidth="1"/>
    <col min="2053" max="2053" width="7.90625" style="2" customWidth="1"/>
    <col min="2054" max="2054" width="9.90625" style="2" customWidth="1"/>
    <col min="2055" max="2055" width="7.7265625" style="2" customWidth="1"/>
    <col min="2056" max="2058" width="8.6328125" style="2"/>
    <col min="2059" max="2059" width="7.7265625" style="2" customWidth="1"/>
    <col min="2060" max="2065" width="7.6328125" style="2" customWidth="1"/>
    <col min="2066" max="2304" width="8.6328125" style="2"/>
    <col min="2305" max="2305" width="0.90625" style="2" customWidth="1"/>
    <col min="2306" max="2306" width="1.6328125" style="2" customWidth="1"/>
    <col min="2307" max="2307" width="14.6328125" style="2" customWidth="1"/>
    <col min="2308" max="2308" width="0.90625" style="2" customWidth="1"/>
    <col min="2309" max="2309" width="7.90625" style="2" customWidth="1"/>
    <col min="2310" max="2310" width="9.90625" style="2" customWidth="1"/>
    <col min="2311" max="2311" width="7.7265625" style="2" customWidth="1"/>
    <col min="2312" max="2314" width="8.6328125" style="2"/>
    <col min="2315" max="2315" width="7.7265625" style="2" customWidth="1"/>
    <col min="2316" max="2321" width="7.6328125" style="2" customWidth="1"/>
    <col min="2322" max="2560" width="8.6328125" style="2"/>
    <col min="2561" max="2561" width="0.90625" style="2" customWidth="1"/>
    <col min="2562" max="2562" width="1.6328125" style="2" customWidth="1"/>
    <col min="2563" max="2563" width="14.6328125" style="2" customWidth="1"/>
    <col min="2564" max="2564" width="0.90625" style="2" customWidth="1"/>
    <col min="2565" max="2565" width="7.90625" style="2" customWidth="1"/>
    <col min="2566" max="2566" width="9.90625" style="2" customWidth="1"/>
    <col min="2567" max="2567" width="7.7265625" style="2" customWidth="1"/>
    <col min="2568" max="2570" width="8.6328125" style="2"/>
    <col min="2571" max="2571" width="7.7265625" style="2" customWidth="1"/>
    <col min="2572" max="2577" width="7.6328125" style="2" customWidth="1"/>
    <col min="2578" max="2816" width="8.6328125" style="2"/>
    <col min="2817" max="2817" width="0.90625" style="2" customWidth="1"/>
    <col min="2818" max="2818" width="1.6328125" style="2" customWidth="1"/>
    <col min="2819" max="2819" width="14.6328125" style="2" customWidth="1"/>
    <col min="2820" max="2820" width="0.90625" style="2" customWidth="1"/>
    <col min="2821" max="2821" width="7.90625" style="2" customWidth="1"/>
    <col min="2822" max="2822" width="9.90625" style="2" customWidth="1"/>
    <col min="2823" max="2823" width="7.7265625" style="2" customWidth="1"/>
    <col min="2824" max="2826" width="8.6328125" style="2"/>
    <col min="2827" max="2827" width="7.7265625" style="2" customWidth="1"/>
    <col min="2828" max="2833" width="7.6328125" style="2" customWidth="1"/>
    <col min="2834" max="3072" width="8.6328125" style="2"/>
    <col min="3073" max="3073" width="0.90625" style="2" customWidth="1"/>
    <col min="3074" max="3074" width="1.6328125" style="2" customWidth="1"/>
    <col min="3075" max="3075" width="14.6328125" style="2" customWidth="1"/>
    <col min="3076" max="3076" width="0.90625" style="2" customWidth="1"/>
    <col min="3077" max="3077" width="7.90625" style="2" customWidth="1"/>
    <col min="3078" max="3078" width="9.90625" style="2" customWidth="1"/>
    <col min="3079" max="3079" width="7.7265625" style="2" customWidth="1"/>
    <col min="3080" max="3082" width="8.6328125" style="2"/>
    <col min="3083" max="3083" width="7.7265625" style="2" customWidth="1"/>
    <col min="3084" max="3089" width="7.6328125" style="2" customWidth="1"/>
    <col min="3090" max="3328" width="8.6328125" style="2"/>
    <col min="3329" max="3329" width="0.90625" style="2" customWidth="1"/>
    <col min="3330" max="3330" width="1.6328125" style="2" customWidth="1"/>
    <col min="3331" max="3331" width="14.6328125" style="2" customWidth="1"/>
    <col min="3332" max="3332" width="0.90625" style="2" customWidth="1"/>
    <col min="3333" max="3333" width="7.90625" style="2" customWidth="1"/>
    <col min="3334" max="3334" width="9.90625" style="2" customWidth="1"/>
    <col min="3335" max="3335" width="7.7265625" style="2" customWidth="1"/>
    <col min="3336" max="3338" width="8.6328125" style="2"/>
    <col min="3339" max="3339" width="7.7265625" style="2" customWidth="1"/>
    <col min="3340" max="3345" width="7.6328125" style="2" customWidth="1"/>
    <col min="3346" max="3584" width="8.6328125" style="2"/>
    <col min="3585" max="3585" width="0.90625" style="2" customWidth="1"/>
    <col min="3586" max="3586" width="1.6328125" style="2" customWidth="1"/>
    <col min="3587" max="3587" width="14.6328125" style="2" customWidth="1"/>
    <col min="3588" max="3588" width="0.90625" style="2" customWidth="1"/>
    <col min="3589" max="3589" width="7.90625" style="2" customWidth="1"/>
    <col min="3590" max="3590" width="9.90625" style="2" customWidth="1"/>
    <col min="3591" max="3591" width="7.7265625" style="2" customWidth="1"/>
    <col min="3592" max="3594" width="8.6328125" style="2"/>
    <col min="3595" max="3595" width="7.7265625" style="2" customWidth="1"/>
    <col min="3596" max="3601" width="7.6328125" style="2" customWidth="1"/>
    <col min="3602" max="3840" width="8.6328125" style="2"/>
    <col min="3841" max="3841" width="0.90625" style="2" customWidth="1"/>
    <col min="3842" max="3842" width="1.6328125" style="2" customWidth="1"/>
    <col min="3843" max="3843" width="14.6328125" style="2" customWidth="1"/>
    <col min="3844" max="3844" width="0.90625" style="2" customWidth="1"/>
    <col min="3845" max="3845" width="7.90625" style="2" customWidth="1"/>
    <col min="3846" max="3846" width="9.90625" style="2" customWidth="1"/>
    <col min="3847" max="3847" width="7.7265625" style="2" customWidth="1"/>
    <col min="3848" max="3850" width="8.6328125" style="2"/>
    <col min="3851" max="3851" width="7.7265625" style="2" customWidth="1"/>
    <col min="3852" max="3857" width="7.6328125" style="2" customWidth="1"/>
    <col min="3858" max="4096" width="8.6328125" style="2"/>
    <col min="4097" max="4097" width="0.90625" style="2" customWidth="1"/>
    <col min="4098" max="4098" width="1.6328125" style="2" customWidth="1"/>
    <col min="4099" max="4099" width="14.6328125" style="2" customWidth="1"/>
    <col min="4100" max="4100" width="0.90625" style="2" customWidth="1"/>
    <col min="4101" max="4101" width="7.90625" style="2" customWidth="1"/>
    <col min="4102" max="4102" width="9.90625" style="2" customWidth="1"/>
    <col min="4103" max="4103" width="7.7265625" style="2" customWidth="1"/>
    <col min="4104" max="4106" width="8.6328125" style="2"/>
    <col min="4107" max="4107" width="7.7265625" style="2" customWidth="1"/>
    <col min="4108" max="4113" width="7.6328125" style="2" customWidth="1"/>
    <col min="4114" max="4352" width="8.6328125" style="2"/>
    <col min="4353" max="4353" width="0.90625" style="2" customWidth="1"/>
    <col min="4354" max="4354" width="1.6328125" style="2" customWidth="1"/>
    <col min="4355" max="4355" width="14.6328125" style="2" customWidth="1"/>
    <col min="4356" max="4356" width="0.90625" style="2" customWidth="1"/>
    <col min="4357" max="4357" width="7.90625" style="2" customWidth="1"/>
    <col min="4358" max="4358" width="9.90625" style="2" customWidth="1"/>
    <col min="4359" max="4359" width="7.7265625" style="2" customWidth="1"/>
    <col min="4360" max="4362" width="8.6328125" style="2"/>
    <col min="4363" max="4363" width="7.7265625" style="2" customWidth="1"/>
    <col min="4364" max="4369" width="7.6328125" style="2" customWidth="1"/>
    <col min="4370" max="4608" width="8.6328125" style="2"/>
    <col min="4609" max="4609" width="0.90625" style="2" customWidth="1"/>
    <col min="4610" max="4610" width="1.6328125" style="2" customWidth="1"/>
    <col min="4611" max="4611" width="14.6328125" style="2" customWidth="1"/>
    <col min="4612" max="4612" width="0.90625" style="2" customWidth="1"/>
    <col min="4613" max="4613" width="7.90625" style="2" customWidth="1"/>
    <col min="4614" max="4614" width="9.90625" style="2" customWidth="1"/>
    <col min="4615" max="4615" width="7.7265625" style="2" customWidth="1"/>
    <col min="4616" max="4618" width="8.6328125" style="2"/>
    <col min="4619" max="4619" width="7.7265625" style="2" customWidth="1"/>
    <col min="4620" max="4625" width="7.6328125" style="2" customWidth="1"/>
    <col min="4626" max="4864" width="8.6328125" style="2"/>
    <col min="4865" max="4865" width="0.90625" style="2" customWidth="1"/>
    <col min="4866" max="4866" width="1.6328125" style="2" customWidth="1"/>
    <col min="4867" max="4867" width="14.6328125" style="2" customWidth="1"/>
    <col min="4868" max="4868" width="0.90625" style="2" customWidth="1"/>
    <col min="4869" max="4869" width="7.90625" style="2" customWidth="1"/>
    <col min="4870" max="4870" width="9.90625" style="2" customWidth="1"/>
    <col min="4871" max="4871" width="7.7265625" style="2" customWidth="1"/>
    <col min="4872" max="4874" width="8.6328125" style="2"/>
    <col min="4875" max="4875" width="7.7265625" style="2" customWidth="1"/>
    <col min="4876" max="4881" width="7.6328125" style="2" customWidth="1"/>
    <col min="4882" max="5120" width="8.6328125" style="2"/>
    <col min="5121" max="5121" width="0.90625" style="2" customWidth="1"/>
    <col min="5122" max="5122" width="1.6328125" style="2" customWidth="1"/>
    <col min="5123" max="5123" width="14.6328125" style="2" customWidth="1"/>
    <col min="5124" max="5124" width="0.90625" style="2" customWidth="1"/>
    <col min="5125" max="5125" width="7.90625" style="2" customWidth="1"/>
    <col min="5126" max="5126" width="9.90625" style="2" customWidth="1"/>
    <col min="5127" max="5127" width="7.7265625" style="2" customWidth="1"/>
    <col min="5128" max="5130" width="8.6328125" style="2"/>
    <col min="5131" max="5131" width="7.7265625" style="2" customWidth="1"/>
    <col min="5132" max="5137" width="7.6328125" style="2" customWidth="1"/>
    <col min="5138" max="5376" width="8.6328125" style="2"/>
    <col min="5377" max="5377" width="0.90625" style="2" customWidth="1"/>
    <col min="5378" max="5378" width="1.6328125" style="2" customWidth="1"/>
    <col min="5379" max="5379" width="14.6328125" style="2" customWidth="1"/>
    <col min="5380" max="5380" width="0.90625" style="2" customWidth="1"/>
    <col min="5381" max="5381" width="7.90625" style="2" customWidth="1"/>
    <col min="5382" max="5382" width="9.90625" style="2" customWidth="1"/>
    <col min="5383" max="5383" width="7.7265625" style="2" customWidth="1"/>
    <col min="5384" max="5386" width="8.6328125" style="2"/>
    <col min="5387" max="5387" width="7.7265625" style="2" customWidth="1"/>
    <col min="5388" max="5393" width="7.6328125" style="2" customWidth="1"/>
    <col min="5394" max="5632" width="8.6328125" style="2"/>
    <col min="5633" max="5633" width="0.90625" style="2" customWidth="1"/>
    <col min="5634" max="5634" width="1.6328125" style="2" customWidth="1"/>
    <col min="5635" max="5635" width="14.6328125" style="2" customWidth="1"/>
    <col min="5636" max="5636" width="0.90625" style="2" customWidth="1"/>
    <col min="5637" max="5637" width="7.90625" style="2" customWidth="1"/>
    <col min="5638" max="5638" width="9.90625" style="2" customWidth="1"/>
    <col min="5639" max="5639" width="7.7265625" style="2" customWidth="1"/>
    <col min="5640" max="5642" width="8.6328125" style="2"/>
    <col min="5643" max="5643" width="7.7265625" style="2" customWidth="1"/>
    <col min="5644" max="5649" width="7.6328125" style="2" customWidth="1"/>
    <col min="5650" max="5888" width="8.6328125" style="2"/>
    <col min="5889" max="5889" width="0.90625" style="2" customWidth="1"/>
    <col min="5890" max="5890" width="1.6328125" style="2" customWidth="1"/>
    <col min="5891" max="5891" width="14.6328125" style="2" customWidth="1"/>
    <col min="5892" max="5892" width="0.90625" style="2" customWidth="1"/>
    <col min="5893" max="5893" width="7.90625" style="2" customWidth="1"/>
    <col min="5894" max="5894" width="9.90625" style="2" customWidth="1"/>
    <col min="5895" max="5895" width="7.7265625" style="2" customWidth="1"/>
    <col min="5896" max="5898" width="8.6328125" style="2"/>
    <col min="5899" max="5899" width="7.7265625" style="2" customWidth="1"/>
    <col min="5900" max="5905" width="7.6328125" style="2" customWidth="1"/>
    <col min="5906" max="6144" width="8.6328125" style="2"/>
    <col min="6145" max="6145" width="0.90625" style="2" customWidth="1"/>
    <col min="6146" max="6146" width="1.6328125" style="2" customWidth="1"/>
    <col min="6147" max="6147" width="14.6328125" style="2" customWidth="1"/>
    <col min="6148" max="6148" width="0.90625" style="2" customWidth="1"/>
    <col min="6149" max="6149" width="7.90625" style="2" customWidth="1"/>
    <col min="6150" max="6150" width="9.90625" style="2" customWidth="1"/>
    <col min="6151" max="6151" width="7.7265625" style="2" customWidth="1"/>
    <col min="6152" max="6154" width="8.6328125" style="2"/>
    <col min="6155" max="6155" width="7.7265625" style="2" customWidth="1"/>
    <col min="6156" max="6161" width="7.6328125" style="2" customWidth="1"/>
    <col min="6162" max="6400" width="8.6328125" style="2"/>
    <col min="6401" max="6401" width="0.90625" style="2" customWidth="1"/>
    <col min="6402" max="6402" width="1.6328125" style="2" customWidth="1"/>
    <col min="6403" max="6403" width="14.6328125" style="2" customWidth="1"/>
    <col min="6404" max="6404" width="0.90625" style="2" customWidth="1"/>
    <col min="6405" max="6405" width="7.90625" style="2" customWidth="1"/>
    <col min="6406" max="6406" width="9.90625" style="2" customWidth="1"/>
    <col min="6407" max="6407" width="7.7265625" style="2" customWidth="1"/>
    <col min="6408" max="6410" width="8.6328125" style="2"/>
    <col min="6411" max="6411" width="7.7265625" style="2" customWidth="1"/>
    <col min="6412" max="6417" width="7.6328125" style="2" customWidth="1"/>
    <col min="6418" max="6656" width="8.6328125" style="2"/>
    <col min="6657" max="6657" width="0.90625" style="2" customWidth="1"/>
    <col min="6658" max="6658" width="1.6328125" style="2" customWidth="1"/>
    <col min="6659" max="6659" width="14.6328125" style="2" customWidth="1"/>
    <col min="6660" max="6660" width="0.90625" style="2" customWidth="1"/>
    <col min="6661" max="6661" width="7.90625" style="2" customWidth="1"/>
    <col min="6662" max="6662" width="9.90625" style="2" customWidth="1"/>
    <col min="6663" max="6663" width="7.7265625" style="2" customWidth="1"/>
    <col min="6664" max="6666" width="8.6328125" style="2"/>
    <col min="6667" max="6667" width="7.7265625" style="2" customWidth="1"/>
    <col min="6668" max="6673" width="7.6328125" style="2" customWidth="1"/>
    <col min="6674" max="6912" width="8.6328125" style="2"/>
    <col min="6913" max="6913" width="0.90625" style="2" customWidth="1"/>
    <col min="6914" max="6914" width="1.6328125" style="2" customWidth="1"/>
    <col min="6915" max="6915" width="14.6328125" style="2" customWidth="1"/>
    <col min="6916" max="6916" width="0.90625" style="2" customWidth="1"/>
    <col min="6917" max="6917" width="7.90625" style="2" customWidth="1"/>
    <col min="6918" max="6918" width="9.90625" style="2" customWidth="1"/>
    <col min="6919" max="6919" width="7.7265625" style="2" customWidth="1"/>
    <col min="6920" max="6922" width="8.6328125" style="2"/>
    <col min="6923" max="6923" width="7.7265625" style="2" customWidth="1"/>
    <col min="6924" max="6929" width="7.6328125" style="2" customWidth="1"/>
    <col min="6930" max="7168" width="8.6328125" style="2"/>
    <col min="7169" max="7169" width="0.90625" style="2" customWidth="1"/>
    <col min="7170" max="7170" width="1.6328125" style="2" customWidth="1"/>
    <col min="7171" max="7171" width="14.6328125" style="2" customWidth="1"/>
    <col min="7172" max="7172" width="0.90625" style="2" customWidth="1"/>
    <col min="7173" max="7173" width="7.90625" style="2" customWidth="1"/>
    <col min="7174" max="7174" width="9.90625" style="2" customWidth="1"/>
    <col min="7175" max="7175" width="7.7265625" style="2" customWidth="1"/>
    <col min="7176" max="7178" width="8.6328125" style="2"/>
    <col min="7179" max="7179" width="7.7265625" style="2" customWidth="1"/>
    <col min="7180" max="7185" width="7.6328125" style="2" customWidth="1"/>
    <col min="7186" max="7424" width="8.6328125" style="2"/>
    <col min="7425" max="7425" width="0.90625" style="2" customWidth="1"/>
    <col min="7426" max="7426" width="1.6328125" style="2" customWidth="1"/>
    <col min="7427" max="7427" width="14.6328125" style="2" customWidth="1"/>
    <col min="7428" max="7428" width="0.90625" style="2" customWidth="1"/>
    <col min="7429" max="7429" width="7.90625" style="2" customWidth="1"/>
    <col min="7430" max="7430" width="9.90625" style="2" customWidth="1"/>
    <col min="7431" max="7431" width="7.7265625" style="2" customWidth="1"/>
    <col min="7432" max="7434" width="8.6328125" style="2"/>
    <col min="7435" max="7435" width="7.7265625" style="2" customWidth="1"/>
    <col min="7436" max="7441" width="7.6328125" style="2" customWidth="1"/>
    <col min="7442" max="7680" width="8.6328125" style="2"/>
    <col min="7681" max="7681" width="0.90625" style="2" customWidth="1"/>
    <col min="7682" max="7682" width="1.6328125" style="2" customWidth="1"/>
    <col min="7683" max="7683" width="14.6328125" style="2" customWidth="1"/>
    <col min="7684" max="7684" width="0.90625" style="2" customWidth="1"/>
    <col min="7685" max="7685" width="7.90625" style="2" customWidth="1"/>
    <col min="7686" max="7686" width="9.90625" style="2" customWidth="1"/>
    <col min="7687" max="7687" width="7.7265625" style="2" customWidth="1"/>
    <col min="7688" max="7690" width="8.6328125" style="2"/>
    <col min="7691" max="7691" width="7.7265625" style="2" customWidth="1"/>
    <col min="7692" max="7697" width="7.6328125" style="2" customWidth="1"/>
    <col min="7698" max="7936" width="8.6328125" style="2"/>
    <col min="7937" max="7937" width="0.90625" style="2" customWidth="1"/>
    <col min="7938" max="7938" width="1.6328125" style="2" customWidth="1"/>
    <col min="7939" max="7939" width="14.6328125" style="2" customWidth="1"/>
    <col min="7940" max="7940" width="0.90625" style="2" customWidth="1"/>
    <col min="7941" max="7941" width="7.90625" style="2" customWidth="1"/>
    <col min="7942" max="7942" width="9.90625" style="2" customWidth="1"/>
    <col min="7943" max="7943" width="7.7265625" style="2" customWidth="1"/>
    <col min="7944" max="7946" width="8.6328125" style="2"/>
    <col min="7947" max="7947" width="7.7265625" style="2" customWidth="1"/>
    <col min="7948" max="7953" width="7.6328125" style="2" customWidth="1"/>
    <col min="7954" max="8192" width="8.6328125" style="2"/>
    <col min="8193" max="8193" width="0.90625" style="2" customWidth="1"/>
    <col min="8194" max="8194" width="1.6328125" style="2" customWidth="1"/>
    <col min="8195" max="8195" width="14.6328125" style="2" customWidth="1"/>
    <col min="8196" max="8196" width="0.90625" style="2" customWidth="1"/>
    <col min="8197" max="8197" width="7.90625" style="2" customWidth="1"/>
    <col min="8198" max="8198" width="9.90625" style="2" customWidth="1"/>
    <col min="8199" max="8199" width="7.7265625" style="2" customWidth="1"/>
    <col min="8200" max="8202" width="8.6328125" style="2"/>
    <col min="8203" max="8203" width="7.7265625" style="2" customWidth="1"/>
    <col min="8204" max="8209" width="7.6328125" style="2" customWidth="1"/>
    <col min="8210" max="8448" width="8.6328125" style="2"/>
    <col min="8449" max="8449" width="0.90625" style="2" customWidth="1"/>
    <col min="8450" max="8450" width="1.6328125" style="2" customWidth="1"/>
    <col min="8451" max="8451" width="14.6328125" style="2" customWidth="1"/>
    <col min="8452" max="8452" width="0.90625" style="2" customWidth="1"/>
    <col min="8453" max="8453" width="7.90625" style="2" customWidth="1"/>
    <col min="8454" max="8454" width="9.90625" style="2" customWidth="1"/>
    <col min="8455" max="8455" width="7.7265625" style="2" customWidth="1"/>
    <col min="8456" max="8458" width="8.6328125" style="2"/>
    <col min="8459" max="8459" width="7.7265625" style="2" customWidth="1"/>
    <col min="8460" max="8465" width="7.6328125" style="2" customWidth="1"/>
    <col min="8466" max="8704" width="8.6328125" style="2"/>
    <col min="8705" max="8705" width="0.90625" style="2" customWidth="1"/>
    <col min="8706" max="8706" width="1.6328125" style="2" customWidth="1"/>
    <col min="8707" max="8707" width="14.6328125" style="2" customWidth="1"/>
    <col min="8708" max="8708" width="0.90625" style="2" customWidth="1"/>
    <col min="8709" max="8709" width="7.90625" style="2" customWidth="1"/>
    <col min="8710" max="8710" width="9.90625" style="2" customWidth="1"/>
    <col min="8711" max="8711" width="7.7265625" style="2" customWidth="1"/>
    <col min="8712" max="8714" width="8.6328125" style="2"/>
    <col min="8715" max="8715" width="7.7265625" style="2" customWidth="1"/>
    <col min="8716" max="8721" width="7.6328125" style="2" customWidth="1"/>
    <col min="8722" max="8960" width="8.6328125" style="2"/>
    <col min="8961" max="8961" width="0.90625" style="2" customWidth="1"/>
    <col min="8962" max="8962" width="1.6328125" style="2" customWidth="1"/>
    <col min="8963" max="8963" width="14.6328125" style="2" customWidth="1"/>
    <col min="8964" max="8964" width="0.90625" style="2" customWidth="1"/>
    <col min="8965" max="8965" width="7.90625" style="2" customWidth="1"/>
    <col min="8966" max="8966" width="9.90625" style="2" customWidth="1"/>
    <col min="8967" max="8967" width="7.7265625" style="2" customWidth="1"/>
    <col min="8968" max="8970" width="8.6328125" style="2"/>
    <col min="8971" max="8971" width="7.7265625" style="2" customWidth="1"/>
    <col min="8972" max="8977" width="7.6328125" style="2" customWidth="1"/>
    <col min="8978" max="9216" width="8.6328125" style="2"/>
    <col min="9217" max="9217" width="0.90625" style="2" customWidth="1"/>
    <col min="9218" max="9218" width="1.6328125" style="2" customWidth="1"/>
    <col min="9219" max="9219" width="14.6328125" style="2" customWidth="1"/>
    <col min="9220" max="9220" width="0.90625" style="2" customWidth="1"/>
    <col min="9221" max="9221" width="7.90625" style="2" customWidth="1"/>
    <col min="9222" max="9222" width="9.90625" style="2" customWidth="1"/>
    <col min="9223" max="9223" width="7.7265625" style="2" customWidth="1"/>
    <col min="9224" max="9226" width="8.6328125" style="2"/>
    <col min="9227" max="9227" width="7.7265625" style="2" customWidth="1"/>
    <col min="9228" max="9233" width="7.6328125" style="2" customWidth="1"/>
    <col min="9234" max="9472" width="8.6328125" style="2"/>
    <col min="9473" max="9473" width="0.90625" style="2" customWidth="1"/>
    <col min="9474" max="9474" width="1.6328125" style="2" customWidth="1"/>
    <col min="9475" max="9475" width="14.6328125" style="2" customWidth="1"/>
    <col min="9476" max="9476" width="0.90625" style="2" customWidth="1"/>
    <col min="9477" max="9477" width="7.90625" style="2" customWidth="1"/>
    <col min="9478" max="9478" width="9.90625" style="2" customWidth="1"/>
    <col min="9479" max="9479" width="7.7265625" style="2" customWidth="1"/>
    <col min="9480" max="9482" width="8.6328125" style="2"/>
    <col min="9483" max="9483" width="7.7265625" style="2" customWidth="1"/>
    <col min="9484" max="9489" width="7.6328125" style="2" customWidth="1"/>
    <col min="9490" max="9728" width="8.6328125" style="2"/>
    <col min="9729" max="9729" width="0.90625" style="2" customWidth="1"/>
    <col min="9730" max="9730" width="1.6328125" style="2" customWidth="1"/>
    <col min="9731" max="9731" width="14.6328125" style="2" customWidth="1"/>
    <col min="9732" max="9732" width="0.90625" style="2" customWidth="1"/>
    <col min="9733" max="9733" width="7.90625" style="2" customWidth="1"/>
    <col min="9734" max="9734" width="9.90625" style="2" customWidth="1"/>
    <col min="9735" max="9735" width="7.7265625" style="2" customWidth="1"/>
    <col min="9736" max="9738" width="8.6328125" style="2"/>
    <col min="9739" max="9739" width="7.7265625" style="2" customWidth="1"/>
    <col min="9740" max="9745" width="7.6328125" style="2" customWidth="1"/>
    <col min="9746" max="9984" width="8.6328125" style="2"/>
    <col min="9985" max="9985" width="0.90625" style="2" customWidth="1"/>
    <col min="9986" max="9986" width="1.6328125" style="2" customWidth="1"/>
    <col min="9987" max="9987" width="14.6328125" style="2" customWidth="1"/>
    <col min="9988" max="9988" width="0.90625" style="2" customWidth="1"/>
    <col min="9989" max="9989" width="7.90625" style="2" customWidth="1"/>
    <col min="9990" max="9990" width="9.90625" style="2" customWidth="1"/>
    <col min="9991" max="9991" width="7.7265625" style="2" customWidth="1"/>
    <col min="9992" max="9994" width="8.6328125" style="2"/>
    <col min="9995" max="9995" width="7.7265625" style="2" customWidth="1"/>
    <col min="9996" max="10001" width="7.6328125" style="2" customWidth="1"/>
    <col min="10002" max="10240" width="8.6328125" style="2"/>
    <col min="10241" max="10241" width="0.90625" style="2" customWidth="1"/>
    <col min="10242" max="10242" width="1.6328125" style="2" customWidth="1"/>
    <col min="10243" max="10243" width="14.6328125" style="2" customWidth="1"/>
    <col min="10244" max="10244" width="0.90625" style="2" customWidth="1"/>
    <col min="10245" max="10245" width="7.90625" style="2" customWidth="1"/>
    <col min="10246" max="10246" width="9.90625" style="2" customWidth="1"/>
    <col min="10247" max="10247" width="7.7265625" style="2" customWidth="1"/>
    <col min="10248" max="10250" width="8.6328125" style="2"/>
    <col min="10251" max="10251" width="7.7265625" style="2" customWidth="1"/>
    <col min="10252" max="10257" width="7.6328125" style="2" customWidth="1"/>
    <col min="10258" max="10496" width="8.6328125" style="2"/>
    <col min="10497" max="10497" width="0.90625" style="2" customWidth="1"/>
    <col min="10498" max="10498" width="1.6328125" style="2" customWidth="1"/>
    <col min="10499" max="10499" width="14.6328125" style="2" customWidth="1"/>
    <col min="10500" max="10500" width="0.90625" style="2" customWidth="1"/>
    <col min="10501" max="10501" width="7.90625" style="2" customWidth="1"/>
    <col min="10502" max="10502" width="9.90625" style="2" customWidth="1"/>
    <col min="10503" max="10503" width="7.7265625" style="2" customWidth="1"/>
    <col min="10504" max="10506" width="8.6328125" style="2"/>
    <col min="10507" max="10507" width="7.7265625" style="2" customWidth="1"/>
    <col min="10508" max="10513" width="7.6328125" style="2" customWidth="1"/>
    <col min="10514" max="10752" width="8.6328125" style="2"/>
    <col min="10753" max="10753" width="0.90625" style="2" customWidth="1"/>
    <col min="10754" max="10754" width="1.6328125" style="2" customWidth="1"/>
    <col min="10755" max="10755" width="14.6328125" style="2" customWidth="1"/>
    <col min="10756" max="10756" width="0.90625" style="2" customWidth="1"/>
    <col min="10757" max="10757" width="7.90625" style="2" customWidth="1"/>
    <col min="10758" max="10758" width="9.90625" style="2" customWidth="1"/>
    <col min="10759" max="10759" width="7.7265625" style="2" customWidth="1"/>
    <col min="10760" max="10762" width="8.6328125" style="2"/>
    <col min="10763" max="10763" width="7.7265625" style="2" customWidth="1"/>
    <col min="10764" max="10769" width="7.6328125" style="2" customWidth="1"/>
    <col min="10770" max="11008" width="8.6328125" style="2"/>
    <col min="11009" max="11009" width="0.90625" style="2" customWidth="1"/>
    <col min="11010" max="11010" width="1.6328125" style="2" customWidth="1"/>
    <col min="11011" max="11011" width="14.6328125" style="2" customWidth="1"/>
    <col min="11012" max="11012" width="0.90625" style="2" customWidth="1"/>
    <col min="11013" max="11013" width="7.90625" style="2" customWidth="1"/>
    <col min="11014" max="11014" width="9.90625" style="2" customWidth="1"/>
    <col min="11015" max="11015" width="7.7265625" style="2" customWidth="1"/>
    <col min="11016" max="11018" width="8.6328125" style="2"/>
    <col min="11019" max="11019" width="7.7265625" style="2" customWidth="1"/>
    <col min="11020" max="11025" width="7.6328125" style="2" customWidth="1"/>
    <col min="11026" max="11264" width="8.6328125" style="2"/>
    <col min="11265" max="11265" width="0.90625" style="2" customWidth="1"/>
    <col min="11266" max="11266" width="1.6328125" style="2" customWidth="1"/>
    <col min="11267" max="11267" width="14.6328125" style="2" customWidth="1"/>
    <col min="11268" max="11268" width="0.90625" style="2" customWidth="1"/>
    <col min="11269" max="11269" width="7.90625" style="2" customWidth="1"/>
    <col min="11270" max="11270" width="9.90625" style="2" customWidth="1"/>
    <col min="11271" max="11271" width="7.7265625" style="2" customWidth="1"/>
    <col min="11272" max="11274" width="8.6328125" style="2"/>
    <col min="11275" max="11275" width="7.7265625" style="2" customWidth="1"/>
    <col min="11276" max="11281" width="7.6328125" style="2" customWidth="1"/>
    <col min="11282" max="11520" width="8.6328125" style="2"/>
    <col min="11521" max="11521" width="0.90625" style="2" customWidth="1"/>
    <col min="11522" max="11522" width="1.6328125" style="2" customWidth="1"/>
    <col min="11523" max="11523" width="14.6328125" style="2" customWidth="1"/>
    <col min="11524" max="11524" width="0.90625" style="2" customWidth="1"/>
    <col min="11525" max="11525" width="7.90625" style="2" customWidth="1"/>
    <col min="11526" max="11526" width="9.90625" style="2" customWidth="1"/>
    <col min="11527" max="11527" width="7.7265625" style="2" customWidth="1"/>
    <col min="11528" max="11530" width="8.6328125" style="2"/>
    <col min="11531" max="11531" width="7.7265625" style="2" customWidth="1"/>
    <col min="11532" max="11537" width="7.6328125" style="2" customWidth="1"/>
    <col min="11538" max="11776" width="8.6328125" style="2"/>
    <col min="11777" max="11777" width="0.90625" style="2" customWidth="1"/>
    <col min="11778" max="11778" width="1.6328125" style="2" customWidth="1"/>
    <col min="11779" max="11779" width="14.6328125" style="2" customWidth="1"/>
    <col min="11780" max="11780" width="0.90625" style="2" customWidth="1"/>
    <col min="11781" max="11781" width="7.90625" style="2" customWidth="1"/>
    <col min="11782" max="11782" width="9.90625" style="2" customWidth="1"/>
    <col min="11783" max="11783" width="7.7265625" style="2" customWidth="1"/>
    <col min="11784" max="11786" width="8.6328125" style="2"/>
    <col min="11787" max="11787" width="7.7265625" style="2" customWidth="1"/>
    <col min="11788" max="11793" width="7.6328125" style="2" customWidth="1"/>
    <col min="11794" max="12032" width="8.6328125" style="2"/>
    <col min="12033" max="12033" width="0.90625" style="2" customWidth="1"/>
    <col min="12034" max="12034" width="1.6328125" style="2" customWidth="1"/>
    <col min="12035" max="12035" width="14.6328125" style="2" customWidth="1"/>
    <col min="12036" max="12036" width="0.90625" style="2" customWidth="1"/>
    <col min="12037" max="12037" width="7.90625" style="2" customWidth="1"/>
    <col min="12038" max="12038" width="9.90625" style="2" customWidth="1"/>
    <col min="12039" max="12039" width="7.7265625" style="2" customWidth="1"/>
    <col min="12040" max="12042" width="8.6328125" style="2"/>
    <col min="12043" max="12043" width="7.7265625" style="2" customWidth="1"/>
    <col min="12044" max="12049" width="7.6328125" style="2" customWidth="1"/>
    <col min="12050" max="12288" width="8.6328125" style="2"/>
    <col min="12289" max="12289" width="0.90625" style="2" customWidth="1"/>
    <col min="12290" max="12290" width="1.6328125" style="2" customWidth="1"/>
    <col min="12291" max="12291" width="14.6328125" style="2" customWidth="1"/>
    <col min="12292" max="12292" width="0.90625" style="2" customWidth="1"/>
    <col min="12293" max="12293" width="7.90625" style="2" customWidth="1"/>
    <col min="12294" max="12294" width="9.90625" style="2" customWidth="1"/>
    <col min="12295" max="12295" width="7.7265625" style="2" customWidth="1"/>
    <col min="12296" max="12298" width="8.6328125" style="2"/>
    <col min="12299" max="12299" width="7.7265625" style="2" customWidth="1"/>
    <col min="12300" max="12305" width="7.6328125" style="2" customWidth="1"/>
    <col min="12306" max="12544" width="8.6328125" style="2"/>
    <col min="12545" max="12545" width="0.90625" style="2" customWidth="1"/>
    <col min="12546" max="12546" width="1.6328125" style="2" customWidth="1"/>
    <col min="12547" max="12547" width="14.6328125" style="2" customWidth="1"/>
    <col min="12548" max="12548" width="0.90625" style="2" customWidth="1"/>
    <col min="12549" max="12549" width="7.90625" style="2" customWidth="1"/>
    <col min="12550" max="12550" width="9.90625" style="2" customWidth="1"/>
    <col min="12551" max="12551" width="7.7265625" style="2" customWidth="1"/>
    <col min="12552" max="12554" width="8.6328125" style="2"/>
    <col min="12555" max="12555" width="7.7265625" style="2" customWidth="1"/>
    <col min="12556" max="12561" width="7.6328125" style="2" customWidth="1"/>
    <col min="12562" max="12800" width="8.6328125" style="2"/>
    <col min="12801" max="12801" width="0.90625" style="2" customWidth="1"/>
    <col min="12802" max="12802" width="1.6328125" style="2" customWidth="1"/>
    <col min="12803" max="12803" width="14.6328125" style="2" customWidth="1"/>
    <col min="12804" max="12804" width="0.90625" style="2" customWidth="1"/>
    <col min="12805" max="12805" width="7.90625" style="2" customWidth="1"/>
    <col min="12806" max="12806" width="9.90625" style="2" customWidth="1"/>
    <col min="12807" max="12807" width="7.7265625" style="2" customWidth="1"/>
    <col min="12808" max="12810" width="8.6328125" style="2"/>
    <col min="12811" max="12811" width="7.7265625" style="2" customWidth="1"/>
    <col min="12812" max="12817" width="7.6328125" style="2" customWidth="1"/>
    <col min="12818" max="13056" width="8.6328125" style="2"/>
    <col min="13057" max="13057" width="0.90625" style="2" customWidth="1"/>
    <col min="13058" max="13058" width="1.6328125" style="2" customWidth="1"/>
    <col min="13059" max="13059" width="14.6328125" style="2" customWidth="1"/>
    <col min="13060" max="13060" width="0.90625" style="2" customWidth="1"/>
    <col min="13061" max="13061" width="7.90625" style="2" customWidth="1"/>
    <col min="13062" max="13062" width="9.90625" style="2" customWidth="1"/>
    <col min="13063" max="13063" width="7.7265625" style="2" customWidth="1"/>
    <col min="13064" max="13066" width="8.6328125" style="2"/>
    <col min="13067" max="13067" width="7.7265625" style="2" customWidth="1"/>
    <col min="13068" max="13073" width="7.6328125" style="2" customWidth="1"/>
    <col min="13074" max="13312" width="8.6328125" style="2"/>
    <col min="13313" max="13313" width="0.90625" style="2" customWidth="1"/>
    <col min="13314" max="13314" width="1.6328125" style="2" customWidth="1"/>
    <col min="13315" max="13315" width="14.6328125" style="2" customWidth="1"/>
    <col min="13316" max="13316" width="0.90625" style="2" customWidth="1"/>
    <col min="13317" max="13317" width="7.90625" style="2" customWidth="1"/>
    <col min="13318" max="13318" width="9.90625" style="2" customWidth="1"/>
    <col min="13319" max="13319" width="7.7265625" style="2" customWidth="1"/>
    <col min="13320" max="13322" width="8.6328125" style="2"/>
    <col min="13323" max="13323" width="7.7265625" style="2" customWidth="1"/>
    <col min="13324" max="13329" width="7.6328125" style="2" customWidth="1"/>
    <col min="13330" max="13568" width="8.6328125" style="2"/>
    <col min="13569" max="13569" width="0.90625" style="2" customWidth="1"/>
    <col min="13570" max="13570" width="1.6328125" style="2" customWidth="1"/>
    <col min="13571" max="13571" width="14.6328125" style="2" customWidth="1"/>
    <col min="13572" max="13572" width="0.90625" style="2" customWidth="1"/>
    <col min="13573" max="13573" width="7.90625" style="2" customWidth="1"/>
    <col min="13574" max="13574" width="9.90625" style="2" customWidth="1"/>
    <col min="13575" max="13575" width="7.7265625" style="2" customWidth="1"/>
    <col min="13576" max="13578" width="8.6328125" style="2"/>
    <col min="13579" max="13579" width="7.7265625" style="2" customWidth="1"/>
    <col min="13580" max="13585" width="7.6328125" style="2" customWidth="1"/>
    <col min="13586" max="13824" width="8.6328125" style="2"/>
    <col min="13825" max="13825" width="0.90625" style="2" customWidth="1"/>
    <col min="13826" max="13826" width="1.6328125" style="2" customWidth="1"/>
    <col min="13827" max="13827" width="14.6328125" style="2" customWidth="1"/>
    <col min="13828" max="13828" width="0.90625" style="2" customWidth="1"/>
    <col min="13829" max="13829" width="7.90625" style="2" customWidth="1"/>
    <col min="13830" max="13830" width="9.90625" style="2" customWidth="1"/>
    <col min="13831" max="13831" width="7.7265625" style="2" customWidth="1"/>
    <col min="13832" max="13834" width="8.6328125" style="2"/>
    <col min="13835" max="13835" width="7.7265625" style="2" customWidth="1"/>
    <col min="13836" max="13841" width="7.6328125" style="2" customWidth="1"/>
    <col min="13842" max="14080" width="8.6328125" style="2"/>
    <col min="14081" max="14081" width="0.90625" style="2" customWidth="1"/>
    <col min="14082" max="14082" width="1.6328125" style="2" customWidth="1"/>
    <col min="14083" max="14083" width="14.6328125" style="2" customWidth="1"/>
    <col min="14084" max="14084" width="0.90625" style="2" customWidth="1"/>
    <col min="14085" max="14085" width="7.90625" style="2" customWidth="1"/>
    <col min="14086" max="14086" width="9.90625" style="2" customWidth="1"/>
    <col min="14087" max="14087" width="7.7265625" style="2" customWidth="1"/>
    <col min="14088" max="14090" width="8.6328125" style="2"/>
    <col min="14091" max="14091" width="7.7265625" style="2" customWidth="1"/>
    <col min="14092" max="14097" width="7.6328125" style="2" customWidth="1"/>
    <col min="14098" max="14336" width="8.6328125" style="2"/>
    <col min="14337" max="14337" width="0.90625" style="2" customWidth="1"/>
    <col min="14338" max="14338" width="1.6328125" style="2" customWidth="1"/>
    <col min="14339" max="14339" width="14.6328125" style="2" customWidth="1"/>
    <col min="14340" max="14340" width="0.90625" style="2" customWidth="1"/>
    <col min="14341" max="14341" width="7.90625" style="2" customWidth="1"/>
    <col min="14342" max="14342" width="9.90625" style="2" customWidth="1"/>
    <col min="14343" max="14343" width="7.7265625" style="2" customWidth="1"/>
    <col min="14344" max="14346" width="8.6328125" style="2"/>
    <col min="14347" max="14347" width="7.7265625" style="2" customWidth="1"/>
    <col min="14348" max="14353" width="7.6328125" style="2" customWidth="1"/>
    <col min="14354" max="14592" width="8.6328125" style="2"/>
    <col min="14593" max="14593" width="0.90625" style="2" customWidth="1"/>
    <col min="14594" max="14594" width="1.6328125" style="2" customWidth="1"/>
    <col min="14595" max="14595" width="14.6328125" style="2" customWidth="1"/>
    <col min="14596" max="14596" width="0.90625" style="2" customWidth="1"/>
    <col min="14597" max="14597" width="7.90625" style="2" customWidth="1"/>
    <col min="14598" max="14598" width="9.90625" style="2" customWidth="1"/>
    <col min="14599" max="14599" width="7.7265625" style="2" customWidth="1"/>
    <col min="14600" max="14602" width="8.6328125" style="2"/>
    <col min="14603" max="14603" width="7.7265625" style="2" customWidth="1"/>
    <col min="14604" max="14609" width="7.6328125" style="2" customWidth="1"/>
    <col min="14610" max="14848" width="8.6328125" style="2"/>
    <col min="14849" max="14849" width="0.90625" style="2" customWidth="1"/>
    <col min="14850" max="14850" width="1.6328125" style="2" customWidth="1"/>
    <col min="14851" max="14851" width="14.6328125" style="2" customWidth="1"/>
    <col min="14852" max="14852" width="0.90625" style="2" customWidth="1"/>
    <col min="14853" max="14853" width="7.90625" style="2" customWidth="1"/>
    <col min="14854" max="14854" width="9.90625" style="2" customWidth="1"/>
    <col min="14855" max="14855" width="7.7265625" style="2" customWidth="1"/>
    <col min="14856" max="14858" width="8.6328125" style="2"/>
    <col min="14859" max="14859" width="7.7265625" style="2" customWidth="1"/>
    <col min="14860" max="14865" width="7.6328125" style="2" customWidth="1"/>
    <col min="14866" max="15104" width="8.6328125" style="2"/>
    <col min="15105" max="15105" width="0.90625" style="2" customWidth="1"/>
    <col min="15106" max="15106" width="1.6328125" style="2" customWidth="1"/>
    <col min="15107" max="15107" width="14.6328125" style="2" customWidth="1"/>
    <col min="15108" max="15108" width="0.90625" style="2" customWidth="1"/>
    <col min="15109" max="15109" width="7.90625" style="2" customWidth="1"/>
    <col min="15110" max="15110" width="9.90625" style="2" customWidth="1"/>
    <col min="15111" max="15111" width="7.7265625" style="2" customWidth="1"/>
    <col min="15112" max="15114" width="8.6328125" style="2"/>
    <col min="15115" max="15115" width="7.7265625" style="2" customWidth="1"/>
    <col min="15116" max="15121" width="7.6328125" style="2" customWidth="1"/>
    <col min="15122" max="15360" width="8.6328125" style="2"/>
    <col min="15361" max="15361" width="0.90625" style="2" customWidth="1"/>
    <col min="15362" max="15362" width="1.6328125" style="2" customWidth="1"/>
    <col min="15363" max="15363" width="14.6328125" style="2" customWidth="1"/>
    <col min="15364" max="15364" width="0.90625" style="2" customWidth="1"/>
    <col min="15365" max="15365" width="7.90625" style="2" customWidth="1"/>
    <col min="15366" max="15366" width="9.90625" style="2" customWidth="1"/>
    <col min="15367" max="15367" width="7.7265625" style="2" customWidth="1"/>
    <col min="15368" max="15370" width="8.6328125" style="2"/>
    <col min="15371" max="15371" width="7.7265625" style="2" customWidth="1"/>
    <col min="15372" max="15377" width="7.6328125" style="2" customWidth="1"/>
    <col min="15378" max="15616" width="8.6328125" style="2"/>
    <col min="15617" max="15617" width="0.90625" style="2" customWidth="1"/>
    <col min="15618" max="15618" width="1.6328125" style="2" customWidth="1"/>
    <col min="15619" max="15619" width="14.6328125" style="2" customWidth="1"/>
    <col min="15620" max="15620" width="0.90625" style="2" customWidth="1"/>
    <col min="15621" max="15621" width="7.90625" style="2" customWidth="1"/>
    <col min="15622" max="15622" width="9.90625" style="2" customWidth="1"/>
    <col min="15623" max="15623" width="7.7265625" style="2" customWidth="1"/>
    <col min="15624" max="15626" width="8.6328125" style="2"/>
    <col min="15627" max="15627" width="7.7265625" style="2" customWidth="1"/>
    <col min="15628" max="15633" width="7.6328125" style="2" customWidth="1"/>
    <col min="15634" max="15872" width="8.6328125" style="2"/>
    <col min="15873" max="15873" width="0.90625" style="2" customWidth="1"/>
    <col min="15874" max="15874" width="1.6328125" style="2" customWidth="1"/>
    <col min="15875" max="15875" width="14.6328125" style="2" customWidth="1"/>
    <col min="15876" max="15876" width="0.90625" style="2" customWidth="1"/>
    <col min="15877" max="15877" width="7.90625" style="2" customWidth="1"/>
    <col min="15878" max="15878" width="9.90625" style="2" customWidth="1"/>
    <col min="15879" max="15879" width="7.7265625" style="2" customWidth="1"/>
    <col min="15880" max="15882" width="8.6328125" style="2"/>
    <col min="15883" max="15883" width="7.7265625" style="2" customWidth="1"/>
    <col min="15884" max="15889" width="7.6328125" style="2" customWidth="1"/>
    <col min="15890" max="16128" width="8.6328125" style="2"/>
    <col min="16129" max="16129" width="0.90625" style="2" customWidth="1"/>
    <col min="16130" max="16130" width="1.6328125" style="2" customWidth="1"/>
    <col min="16131" max="16131" width="14.6328125" style="2" customWidth="1"/>
    <col min="16132" max="16132" width="0.90625" style="2" customWidth="1"/>
    <col min="16133" max="16133" width="7.90625" style="2" customWidth="1"/>
    <col min="16134" max="16134" width="9.90625" style="2" customWidth="1"/>
    <col min="16135" max="16135" width="7.7265625" style="2" customWidth="1"/>
    <col min="16136" max="16138" width="8.6328125" style="2"/>
    <col min="16139" max="16139" width="7.7265625" style="2" customWidth="1"/>
    <col min="16140" max="16145" width="7.6328125" style="2" customWidth="1"/>
    <col min="16146" max="16384" width="8.6328125" style="2"/>
  </cols>
  <sheetData>
    <row r="1" spans="1:16" ht="27" customHeight="1">
      <c r="A1" s="3" t="s">
        <v>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0"/>
    </row>
    <row r="2" spans="1:16" ht="11.25" customHeight="1">
      <c r="N2" s="40"/>
    </row>
    <row r="3" spans="1:16" ht="11.25" customHeight="1">
      <c r="B3" s="2" t="s">
        <v>24</v>
      </c>
      <c r="K3" s="56" t="s">
        <v>52</v>
      </c>
      <c r="L3" s="56"/>
      <c r="M3" s="56"/>
      <c r="N3" s="40"/>
    </row>
    <row r="4" spans="1:16" s="10" customFormat="1" ht="14.15" customHeight="1">
      <c r="A4" s="45" t="s">
        <v>25</v>
      </c>
      <c r="B4" s="45"/>
      <c r="C4" s="45"/>
      <c r="D4" s="33"/>
      <c r="E4" s="33" t="s">
        <v>53</v>
      </c>
      <c r="F4" s="7" t="s">
        <v>54</v>
      </c>
      <c r="G4" s="7" t="s">
        <v>55</v>
      </c>
      <c r="H4" s="7" t="s">
        <v>56</v>
      </c>
      <c r="I4" s="7"/>
      <c r="J4" s="7"/>
      <c r="K4" s="7" t="s">
        <v>57</v>
      </c>
      <c r="L4" s="7"/>
      <c r="M4" s="34"/>
      <c r="N4" s="57"/>
    </row>
    <row r="5" spans="1:16" s="10" customFormat="1" ht="14.15" customHeight="1">
      <c r="A5" s="58"/>
      <c r="B5" s="58"/>
      <c r="C5" s="58"/>
      <c r="D5" s="35"/>
      <c r="E5" s="35"/>
      <c r="F5" s="36"/>
      <c r="G5" s="36"/>
      <c r="H5" s="36" t="s">
        <v>58</v>
      </c>
      <c r="I5" s="36" t="s">
        <v>59</v>
      </c>
      <c r="J5" s="36" t="s">
        <v>60</v>
      </c>
      <c r="K5" s="59" t="s">
        <v>61</v>
      </c>
      <c r="L5" s="36" t="s">
        <v>62</v>
      </c>
      <c r="M5" s="37" t="s">
        <v>63</v>
      </c>
      <c r="N5" s="57"/>
    </row>
    <row r="6" spans="1:16" s="10" customFormat="1" ht="14.15" customHeight="1">
      <c r="A6" s="58"/>
      <c r="B6" s="58"/>
      <c r="C6" s="58"/>
      <c r="D6" s="35"/>
      <c r="E6" s="35"/>
      <c r="F6" s="36"/>
      <c r="G6" s="36"/>
      <c r="H6" s="36"/>
      <c r="I6" s="36"/>
      <c r="J6" s="36"/>
      <c r="K6" s="14" t="s">
        <v>64</v>
      </c>
      <c r="L6" s="36"/>
      <c r="M6" s="37"/>
      <c r="N6" s="57"/>
    </row>
    <row r="7" spans="1:16" ht="11.25" customHeight="1">
      <c r="B7" s="4"/>
      <c r="D7" s="60"/>
      <c r="E7" s="16"/>
      <c r="F7" s="16"/>
      <c r="G7" s="16"/>
      <c r="H7" s="16"/>
      <c r="I7" s="16"/>
      <c r="J7" s="16"/>
      <c r="K7" s="16"/>
      <c r="L7" s="16"/>
      <c r="M7" s="16"/>
      <c r="N7" s="40"/>
    </row>
    <row r="8" spans="1:16" ht="11.25" customHeight="1">
      <c r="B8" s="28" t="s">
        <v>38</v>
      </c>
      <c r="C8" s="28"/>
      <c r="D8" s="61"/>
      <c r="E8" s="23"/>
      <c r="F8" s="21"/>
      <c r="G8" s="24"/>
      <c r="H8" s="24"/>
      <c r="I8" s="24"/>
      <c r="J8" s="24"/>
      <c r="K8" s="24"/>
      <c r="L8" s="24"/>
      <c r="M8" s="24"/>
      <c r="N8" s="40"/>
      <c r="O8" s="20"/>
      <c r="P8" s="20"/>
    </row>
    <row r="9" spans="1:16" ht="11.25" customHeight="1">
      <c r="B9" s="62"/>
      <c r="C9" s="27" t="s">
        <v>65</v>
      </c>
      <c r="D9" s="61"/>
      <c r="E9" s="23">
        <v>19</v>
      </c>
      <c r="F9" s="21">
        <v>2978.7</v>
      </c>
      <c r="G9" s="24">
        <v>25800</v>
      </c>
      <c r="H9" s="24">
        <v>7</v>
      </c>
      <c r="I9" s="24">
        <v>1</v>
      </c>
      <c r="J9" s="24">
        <v>11</v>
      </c>
      <c r="K9" s="24">
        <v>3</v>
      </c>
      <c r="L9" s="24">
        <v>0</v>
      </c>
      <c r="M9" s="24">
        <v>16</v>
      </c>
      <c r="N9" s="40"/>
      <c r="O9" s="20"/>
      <c r="P9" s="20"/>
    </row>
    <row r="10" spans="1:16" ht="11.25" customHeight="1">
      <c r="B10" s="62"/>
      <c r="C10" s="27" t="s">
        <v>66</v>
      </c>
      <c r="D10" s="61"/>
      <c r="E10" s="23">
        <v>56</v>
      </c>
      <c r="F10" s="21">
        <v>2629.4</v>
      </c>
      <c r="G10" s="24">
        <v>18617</v>
      </c>
      <c r="H10" s="24">
        <v>10</v>
      </c>
      <c r="I10" s="24">
        <v>13</v>
      </c>
      <c r="J10" s="24">
        <v>33</v>
      </c>
      <c r="K10" s="24">
        <v>2</v>
      </c>
      <c r="L10" s="24">
        <v>0</v>
      </c>
      <c r="M10" s="24">
        <v>54</v>
      </c>
      <c r="N10" s="40"/>
      <c r="O10" s="20"/>
      <c r="P10" s="20"/>
    </row>
    <row r="11" spans="1:16" ht="11.25" customHeight="1">
      <c r="B11" s="62"/>
      <c r="C11" s="27" t="s">
        <v>67</v>
      </c>
      <c r="D11" s="61"/>
      <c r="E11" s="23">
        <v>94</v>
      </c>
      <c r="F11" s="21">
        <v>1913.9</v>
      </c>
      <c r="G11" s="24">
        <v>13897</v>
      </c>
      <c r="H11" s="24">
        <v>13</v>
      </c>
      <c r="I11" s="24">
        <v>35</v>
      </c>
      <c r="J11" s="24">
        <v>46</v>
      </c>
      <c r="K11" s="24">
        <v>5</v>
      </c>
      <c r="L11" s="24">
        <v>2</v>
      </c>
      <c r="M11" s="24">
        <v>87</v>
      </c>
      <c r="N11" s="40"/>
      <c r="O11" s="20"/>
      <c r="P11" s="20"/>
    </row>
    <row r="12" spans="1:16" ht="11.25" customHeight="1">
      <c r="B12" s="62"/>
      <c r="C12" s="27" t="s">
        <v>68</v>
      </c>
      <c r="D12" s="61"/>
      <c r="E12" s="23">
        <v>1678</v>
      </c>
      <c r="F12" s="21">
        <v>7408.1</v>
      </c>
      <c r="G12" s="24">
        <v>43935</v>
      </c>
      <c r="H12" s="24">
        <v>212</v>
      </c>
      <c r="I12" s="24">
        <v>289</v>
      </c>
      <c r="J12" s="24">
        <v>1177</v>
      </c>
      <c r="K12" s="24">
        <v>124</v>
      </c>
      <c r="L12" s="24">
        <v>50</v>
      </c>
      <c r="M12" s="24">
        <v>1504</v>
      </c>
      <c r="N12" s="40"/>
      <c r="O12" s="20"/>
      <c r="P12" s="20"/>
    </row>
    <row r="13" spans="1:16" ht="11.25" customHeight="1">
      <c r="B13" s="62"/>
      <c r="C13" s="27"/>
      <c r="D13" s="61"/>
      <c r="E13" s="23"/>
      <c r="F13" s="21"/>
      <c r="G13" s="24"/>
      <c r="H13" s="24"/>
      <c r="I13" s="63"/>
      <c r="J13" s="63"/>
      <c r="K13" s="63"/>
      <c r="L13" s="24"/>
      <c r="M13" s="24"/>
      <c r="N13" s="40"/>
      <c r="O13" s="20"/>
      <c r="P13" s="20"/>
    </row>
    <row r="14" spans="1:16" ht="11.25" customHeight="1">
      <c r="B14" s="28" t="s">
        <v>69</v>
      </c>
      <c r="C14" s="28"/>
      <c r="D14" s="61"/>
      <c r="E14" s="23"/>
      <c r="F14" s="21"/>
      <c r="G14" s="24"/>
      <c r="H14" s="24"/>
      <c r="I14" s="24"/>
      <c r="J14" s="24"/>
      <c r="K14" s="24"/>
      <c r="L14" s="24"/>
      <c r="M14" s="24"/>
      <c r="N14" s="40"/>
      <c r="O14" s="20"/>
      <c r="P14" s="20"/>
    </row>
    <row r="15" spans="1:16" ht="11.25" customHeight="1">
      <c r="B15" s="62"/>
      <c r="C15" s="27" t="s">
        <v>65</v>
      </c>
      <c r="D15" s="61"/>
      <c r="E15" s="23">
        <v>10</v>
      </c>
      <c r="F15" s="21">
        <v>1457.1</v>
      </c>
      <c r="G15" s="24">
        <v>11554</v>
      </c>
      <c r="H15" s="24">
        <v>1</v>
      </c>
      <c r="I15" s="63">
        <v>0</v>
      </c>
      <c r="J15" s="63">
        <v>9</v>
      </c>
      <c r="K15" s="63">
        <v>2</v>
      </c>
      <c r="L15" s="24">
        <v>0</v>
      </c>
      <c r="M15" s="24">
        <v>8</v>
      </c>
      <c r="N15" s="40"/>
    </row>
    <row r="16" spans="1:16" ht="11.25" customHeight="1">
      <c r="B16" s="62"/>
      <c r="C16" s="27" t="s">
        <v>66</v>
      </c>
      <c r="D16" s="61"/>
      <c r="E16" s="23">
        <v>6</v>
      </c>
      <c r="F16" s="21">
        <v>281.10000000000002</v>
      </c>
      <c r="G16" s="24">
        <v>1524</v>
      </c>
      <c r="H16" s="24">
        <v>1</v>
      </c>
      <c r="I16" s="63">
        <v>2</v>
      </c>
      <c r="J16" s="63">
        <v>3</v>
      </c>
      <c r="K16" s="63">
        <v>2</v>
      </c>
      <c r="L16" s="24">
        <v>0</v>
      </c>
      <c r="M16" s="24">
        <v>4</v>
      </c>
      <c r="O16" s="64"/>
      <c r="P16" s="20"/>
    </row>
    <row r="17" spans="2:16" ht="11.25" customHeight="1">
      <c r="B17" s="62"/>
      <c r="C17" s="27" t="s">
        <v>67</v>
      </c>
      <c r="D17" s="61"/>
      <c r="E17" s="23">
        <v>25</v>
      </c>
      <c r="F17" s="21">
        <v>522.1</v>
      </c>
      <c r="G17" s="24">
        <v>2725</v>
      </c>
      <c r="H17" s="24">
        <v>1</v>
      </c>
      <c r="I17" s="63">
        <v>9</v>
      </c>
      <c r="J17" s="63">
        <v>15</v>
      </c>
      <c r="K17" s="63">
        <v>2</v>
      </c>
      <c r="L17" s="24">
        <v>0</v>
      </c>
      <c r="M17" s="24">
        <v>23</v>
      </c>
      <c r="O17" s="64"/>
      <c r="P17" s="20"/>
    </row>
    <row r="18" spans="2:16" ht="11.25" customHeight="1">
      <c r="B18" s="62"/>
      <c r="C18" s="27" t="s">
        <v>68</v>
      </c>
      <c r="D18" s="61"/>
      <c r="E18" s="23">
        <v>17</v>
      </c>
      <c r="F18" s="21">
        <v>154.5</v>
      </c>
      <c r="G18" s="24">
        <v>601</v>
      </c>
      <c r="H18" s="24">
        <v>2</v>
      </c>
      <c r="I18" s="63">
        <v>1</v>
      </c>
      <c r="J18" s="63">
        <v>14</v>
      </c>
      <c r="K18" s="63">
        <v>6</v>
      </c>
      <c r="L18" s="24">
        <v>0</v>
      </c>
      <c r="M18" s="24">
        <v>11</v>
      </c>
      <c r="O18" s="64"/>
      <c r="P18" s="20"/>
    </row>
    <row r="19" spans="2:16" ht="11.25" customHeight="1">
      <c r="B19" s="62"/>
      <c r="C19" s="27"/>
      <c r="D19" s="61"/>
      <c r="E19" s="23"/>
      <c r="F19" s="21"/>
      <c r="G19" s="24"/>
      <c r="H19" s="24"/>
      <c r="I19" s="24"/>
      <c r="J19" s="24"/>
      <c r="K19" s="24"/>
      <c r="L19" s="24"/>
      <c r="M19" s="24"/>
    </row>
    <row r="20" spans="2:16" ht="11.25" customHeight="1">
      <c r="B20" s="28" t="s">
        <v>70</v>
      </c>
      <c r="C20" s="28"/>
      <c r="D20" s="61"/>
      <c r="E20" s="23"/>
      <c r="F20" s="21"/>
      <c r="G20" s="24"/>
      <c r="H20" s="24"/>
      <c r="I20" s="24"/>
      <c r="J20" s="24"/>
      <c r="K20" s="24"/>
      <c r="L20" s="24"/>
      <c r="M20" s="24"/>
    </row>
    <row r="21" spans="2:16" ht="11.25" customHeight="1">
      <c r="B21" s="62"/>
      <c r="C21" s="27" t="s">
        <v>65</v>
      </c>
      <c r="D21" s="61"/>
      <c r="E21" s="23">
        <v>9</v>
      </c>
      <c r="F21" s="21">
        <v>1521.6</v>
      </c>
      <c r="G21" s="24">
        <v>14246</v>
      </c>
      <c r="H21" s="24">
        <v>6</v>
      </c>
      <c r="I21" s="24">
        <v>1</v>
      </c>
      <c r="J21" s="24">
        <v>2</v>
      </c>
      <c r="K21" s="24">
        <v>1</v>
      </c>
      <c r="L21" s="24">
        <v>0</v>
      </c>
      <c r="M21" s="24">
        <v>8</v>
      </c>
      <c r="N21" s="65"/>
    </row>
    <row r="22" spans="2:16" ht="11.25" customHeight="1">
      <c r="B22" s="62"/>
      <c r="C22" s="27" t="s">
        <v>66</v>
      </c>
      <c r="D22" s="61"/>
      <c r="E22" s="23">
        <v>50</v>
      </c>
      <c r="F22" s="21">
        <v>2348.3000000000002</v>
      </c>
      <c r="G22" s="24">
        <v>17093</v>
      </c>
      <c r="H22" s="24">
        <v>9</v>
      </c>
      <c r="I22" s="24">
        <v>11</v>
      </c>
      <c r="J22" s="24">
        <v>30</v>
      </c>
      <c r="K22" s="24">
        <v>0</v>
      </c>
      <c r="L22" s="24">
        <v>0</v>
      </c>
      <c r="M22" s="24">
        <v>50</v>
      </c>
      <c r="N22" s="65"/>
    </row>
    <row r="23" spans="2:16" ht="11.25" customHeight="1">
      <c r="B23" s="62"/>
      <c r="C23" s="27" t="s">
        <v>67</v>
      </c>
      <c r="D23" s="61"/>
      <c r="E23" s="23">
        <v>67</v>
      </c>
      <c r="F23" s="21">
        <v>1355.4</v>
      </c>
      <c r="G23" s="24">
        <v>10790</v>
      </c>
      <c r="H23" s="24">
        <v>12</v>
      </c>
      <c r="I23" s="24">
        <v>26</v>
      </c>
      <c r="J23" s="24">
        <v>29</v>
      </c>
      <c r="K23" s="24">
        <v>3</v>
      </c>
      <c r="L23" s="24">
        <v>1</v>
      </c>
      <c r="M23" s="24">
        <v>63</v>
      </c>
      <c r="N23" s="65"/>
    </row>
    <row r="24" spans="2:16" ht="11.25" customHeight="1">
      <c r="B24" s="62"/>
      <c r="C24" s="27" t="s">
        <v>68</v>
      </c>
      <c r="D24" s="61"/>
      <c r="E24" s="23">
        <v>1644</v>
      </c>
      <c r="F24" s="21">
        <v>7143.7</v>
      </c>
      <c r="G24" s="24">
        <v>42919</v>
      </c>
      <c r="H24" s="24">
        <v>209</v>
      </c>
      <c r="I24" s="24">
        <v>286</v>
      </c>
      <c r="J24" s="24">
        <v>1149</v>
      </c>
      <c r="K24" s="24">
        <v>111</v>
      </c>
      <c r="L24" s="24">
        <v>49</v>
      </c>
      <c r="M24" s="24">
        <v>1484</v>
      </c>
      <c r="N24" s="65"/>
    </row>
    <row r="25" spans="2:16" ht="11.25" customHeight="1">
      <c r="B25" s="62"/>
      <c r="C25" s="27"/>
      <c r="D25" s="61"/>
      <c r="E25" s="23"/>
      <c r="F25" s="21"/>
      <c r="H25" s="24"/>
      <c r="I25" s="24"/>
      <c r="J25" s="24"/>
      <c r="K25" s="24"/>
      <c r="L25" s="24"/>
      <c r="M25" s="24"/>
      <c r="N25" s="65"/>
    </row>
    <row r="26" spans="2:16" ht="11.25" customHeight="1">
      <c r="B26" s="28" t="s">
        <v>71</v>
      </c>
      <c r="C26" s="28"/>
      <c r="D26" s="61"/>
      <c r="E26" s="23"/>
      <c r="F26" s="21"/>
      <c r="G26" s="24"/>
      <c r="H26" s="24"/>
      <c r="I26" s="24"/>
      <c r="J26" s="24"/>
      <c r="K26" s="24"/>
      <c r="L26" s="24"/>
      <c r="M26" s="24"/>
      <c r="N26" s="65"/>
    </row>
    <row r="27" spans="2:16" ht="11.25" customHeight="1">
      <c r="B27" s="28" t="s">
        <v>72</v>
      </c>
      <c r="C27" s="28"/>
      <c r="D27" s="61"/>
      <c r="E27" s="23"/>
      <c r="F27" s="21"/>
      <c r="G27" s="24"/>
      <c r="H27" s="24"/>
      <c r="I27" s="24"/>
      <c r="J27" s="24"/>
      <c r="K27" s="24"/>
      <c r="L27" s="24"/>
      <c r="M27" s="24"/>
      <c r="N27" s="65"/>
    </row>
    <row r="28" spans="2:16" ht="11.25" customHeight="1">
      <c r="B28" s="62"/>
      <c r="C28" s="27" t="s">
        <v>65</v>
      </c>
      <c r="D28" s="61"/>
      <c r="E28" s="23">
        <v>0</v>
      </c>
      <c r="F28" s="21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65"/>
    </row>
    <row r="29" spans="2:16" ht="11.25" customHeight="1">
      <c r="B29" s="62"/>
      <c r="C29" s="27" t="s">
        <v>66</v>
      </c>
      <c r="D29" s="61"/>
      <c r="E29" s="23">
        <v>0</v>
      </c>
      <c r="F29" s="21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65"/>
    </row>
    <row r="30" spans="2:16" ht="11.25" customHeight="1">
      <c r="B30" s="62"/>
      <c r="C30" s="27" t="s">
        <v>67</v>
      </c>
      <c r="D30" s="61"/>
      <c r="E30" s="23">
        <v>1</v>
      </c>
      <c r="F30" s="21">
        <v>15.2</v>
      </c>
      <c r="G30" s="24">
        <v>229</v>
      </c>
      <c r="H30" s="24">
        <v>0</v>
      </c>
      <c r="I30" s="24">
        <v>0</v>
      </c>
      <c r="J30" s="24">
        <v>1</v>
      </c>
      <c r="K30" s="24">
        <v>0</v>
      </c>
      <c r="L30" s="24">
        <v>0</v>
      </c>
      <c r="M30" s="24">
        <v>1</v>
      </c>
      <c r="N30" s="65"/>
    </row>
    <row r="31" spans="2:16" ht="11.25" customHeight="1">
      <c r="B31" s="62"/>
      <c r="C31" s="27" t="s">
        <v>68</v>
      </c>
      <c r="D31" s="61"/>
      <c r="E31" s="23">
        <v>4</v>
      </c>
      <c r="F31" s="21">
        <v>42.1</v>
      </c>
      <c r="G31" s="24">
        <v>173</v>
      </c>
      <c r="H31" s="24">
        <v>1</v>
      </c>
      <c r="I31" s="24">
        <v>0</v>
      </c>
      <c r="J31" s="24">
        <v>3</v>
      </c>
      <c r="K31" s="24">
        <v>0</v>
      </c>
      <c r="L31" s="24">
        <v>0</v>
      </c>
      <c r="M31" s="24">
        <v>4</v>
      </c>
      <c r="N31" s="65"/>
    </row>
    <row r="32" spans="2:16" ht="11.25" customHeight="1">
      <c r="B32" s="62"/>
      <c r="C32" s="27"/>
      <c r="D32" s="61"/>
      <c r="E32" s="23"/>
      <c r="F32" s="21"/>
      <c r="G32" s="24"/>
      <c r="H32" s="24"/>
      <c r="I32" s="24"/>
      <c r="J32" s="24"/>
      <c r="K32" s="24"/>
      <c r="L32" s="24"/>
      <c r="M32" s="24"/>
      <c r="N32" s="65"/>
    </row>
    <row r="33" spans="1:14" ht="11.25" customHeight="1">
      <c r="B33" s="28" t="s">
        <v>73</v>
      </c>
      <c r="C33" s="28"/>
      <c r="D33" s="61"/>
      <c r="E33" s="23"/>
      <c r="F33" s="21"/>
      <c r="G33" s="24"/>
      <c r="H33" s="24"/>
      <c r="I33" s="24"/>
      <c r="J33" s="24"/>
      <c r="K33" s="24"/>
      <c r="L33" s="24"/>
      <c r="M33" s="24"/>
      <c r="N33" s="65"/>
    </row>
    <row r="34" spans="1:14" ht="11.25" customHeight="1">
      <c r="B34" s="62"/>
      <c r="C34" s="27" t="s">
        <v>65</v>
      </c>
      <c r="D34" s="61"/>
      <c r="E34" s="23">
        <v>0</v>
      </c>
      <c r="F34" s="21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65"/>
    </row>
    <row r="35" spans="1:14" ht="11.25" customHeight="1">
      <c r="B35" s="62"/>
      <c r="C35" s="27" t="s">
        <v>66</v>
      </c>
      <c r="D35" s="61"/>
      <c r="E35" s="23">
        <v>0</v>
      </c>
      <c r="F35" s="21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65"/>
    </row>
    <row r="36" spans="1:14" ht="11.25" customHeight="1">
      <c r="B36" s="62"/>
      <c r="C36" s="27" t="s">
        <v>67</v>
      </c>
      <c r="D36" s="61"/>
      <c r="E36" s="23">
        <v>0</v>
      </c>
      <c r="F36" s="21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65"/>
    </row>
    <row r="37" spans="1:14" ht="11.25" customHeight="1">
      <c r="B37" s="62"/>
      <c r="C37" s="27" t="s">
        <v>68</v>
      </c>
      <c r="D37" s="61"/>
      <c r="E37" s="23">
        <v>2</v>
      </c>
      <c r="F37" s="21">
        <v>18.5</v>
      </c>
      <c r="G37" s="24">
        <v>46</v>
      </c>
      <c r="H37" s="24">
        <v>0</v>
      </c>
      <c r="I37" s="24">
        <v>1</v>
      </c>
      <c r="J37" s="24">
        <v>1</v>
      </c>
      <c r="K37" s="24">
        <v>1</v>
      </c>
      <c r="L37" s="24">
        <v>1</v>
      </c>
      <c r="M37" s="24">
        <v>0</v>
      </c>
      <c r="N37" s="65"/>
    </row>
    <row r="38" spans="1:14" ht="11.25" customHeight="1">
      <c r="B38" s="62"/>
      <c r="C38" s="27"/>
      <c r="D38" s="61"/>
      <c r="E38" s="23"/>
      <c r="F38" s="21"/>
      <c r="G38" s="24"/>
      <c r="H38" s="24"/>
      <c r="I38" s="24"/>
      <c r="J38" s="24"/>
      <c r="K38" s="24"/>
      <c r="L38" s="24"/>
      <c r="M38" s="24"/>
      <c r="N38" s="65"/>
    </row>
    <row r="39" spans="1:14" ht="11.25" customHeight="1">
      <c r="B39" s="28" t="s">
        <v>74</v>
      </c>
      <c r="C39" s="28"/>
      <c r="D39" s="61"/>
      <c r="E39" s="23"/>
      <c r="F39" s="21"/>
      <c r="G39" s="24"/>
      <c r="H39" s="24"/>
      <c r="I39" s="24"/>
      <c r="J39" s="24"/>
      <c r="K39" s="24"/>
      <c r="L39" s="24"/>
      <c r="M39" s="24"/>
      <c r="N39" s="65"/>
    </row>
    <row r="40" spans="1:14" ht="11.25" customHeight="1">
      <c r="B40" s="27"/>
      <c r="C40" s="27" t="s">
        <v>65</v>
      </c>
      <c r="D40" s="61"/>
      <c r="E40" s="23">
        <v>0</v>
      </c>
      <c r="F40" s="21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65"/>
    </row>
    <row r="41" spans="1:14" ht="11.25" customHeight="1">
      <c r="B41" s="27"/>
      <c r="C41" s="27" t="s">
        <v>66</v>
      </c>
      <c r="D41" s="61"/>
      <c r="E41" s="23">
        <v>0</v>
      </c>
      <c r="F41" s="21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65"/>
    </row>
    <row r="42" spans="1:14" ht="11.25" customHeight="1">
      <c r="B42" s="27"/>
      <c r="C42" s="27" t="s">
        <v>67</v>
      </c>
      <c r="D42" s="61"/>
      <c r="E42" s="23">
        <v>1</v>
      </c>
      <c r="F42" s="21">
        <v>21.2</v>
      </c>
      <c r="G42" s="24">
        <v>153</v>
      </c>
      <c r="H42" s="24">
        <v>0</v>
      </c>
      <c r="I42" s="24">
        <v>0</v>
      </c>
      <c r="J42" s="24">
        <v>1</v>
      </c>
      <c r="K42" s="24">
        <v>0</v>
      </c>
      <c r="L42" s="24">
        <v>1</v>
      </c>
      <c r="M42" s="24">
        <v>0</v>
      </c>
      <c r="N42" s="65"/>
    </row>
    <row r="43" spans="1:14" ht="11.25" customHeight="1">
      <c r="B43" s="27"/>
      <c r="C43" s="27" t="s">
        <v>68</v>
      </c>
      <c r="D43" s="61"/>
      <c r="E43" s="23">
        <v>11</v>
      </c>
      <c r="F43" s="21">
        <v>49.3</v>
      </c>
      <c r="G43" s="24">
        <v>196</v>
      </c>
      <c r="H43" s="24">
        <v>0</v>
      </c>
      <c r="I43" s="24">
        <v>1</v>
      </c>
      <c r="J43" s="24">
        <v>10</v>
      </c>
      <c r="K43" s="24">
        <v>6</v>
      </c>
      <c r="L43" s="24">
        <v>0</v>
      </c>
      <c r="M43" s="24">
        <v>5</v>
      </c>
      <c r="N43" s="65"/>
    </row>
    <row r="44" spans="1:14" ht="11.25" customHeight="1">
      <c r="A44" s="50"/>
      <c r="B44" s="50"/>
      <c r="C44" s="50"/>
      <c r="D44" s="66"/>
      <c r="E44" s="67"/>
      <c r="F44" s="50"/>
      <c r="G44" s="50"/>
      <c r="H44" s="50"/>
      <c r="I44" s="50"/>
      <c r="J44" s="50"/>
      <c r="K44" s="50"/>
      <c r="L44" s="50"/>
      <c r="M44" s="50"/>
      <c r="N44" s="65"/>
    </row>
    <row r="45" spans="1:14" ht="11.25" customHeight="1">
      <c r="C45" s="22"/>
      <c r="D45" s="22"/>
      <c r="E45" s="22"/>
      <c r="F45" s="22"/>
      <c r="G45" s="22"/>
      <c r="H45" s="22"/>
      <c r="I45" s="22"/>
      <c r="J45" s="22"/>
      <c r="K45" s="22"/>
      <c r="L45" s="55"/>
      <c r="M45" s="55"/>
      <c r="N45" s="65"/>
    </row>
    <row r="46" spans="1:14" ht="11.25" customHeight="1">
      <c r="B46" s="2" t="s">
        <v>75</v>
      </c>
      <c r="C46" s="22"/>
      <c r="D46" s="22"/>
      <c r="E46" s="22"/>
      <c r="F46" s="22"/>
      <c r="G46" s="22"/>
      <c r="H46" s="22"/>
      <c r="I46" s="22"/>
      <c r="J46" s="22"/>
      <c r="K46" s="22"/>
      <c r="L46" s="55"/>
      <c r="M46" s="55"/>
      <c r="N46" s="65"/>
    </row>
    <row r="47" spans="1:14" ht="11.25" customHeight="1">
      <c r="C47" s="22"/>
      <c r="D47" s="22"/>
      <c r="E47" s="22"/>
      <c r="F47" s="22"/>
      <c r="G47" s="22"/>
      <c r="H47" s="22"/>
      <c r="I47" s="22"/>
      <c r="J47" s="22"/>
      <c r="K47" s="22"/>
      <c r="L47" s="55"/>
      <c r="M47" s="55"/>
      <c r="N47" s="40"/>
    </row>
    <row r="48" spans="1:14" ht="11.25" customHeight="1">
      <c r="C48" s="22"/>
      <c r="D48" s="22"/>
      <c r="E48" s="22"/>
      <c r="F48" s="22"/>
      <c r="G48" s="22"/>
      <c r="H48" s="22"/>
      <c r="I48" s="22"/>
      <c r="J48" s="22"/>
      <c r="K48" s="22"/>
      <c r="L48" s="55"/>
      <c r="M48" s="55"/>
      <c r="N48" s="40"/>
    </row>
    <row r="49" spans="2:14" ht="11.25" customHeight="1">
      <c r="C49" s="22"/>
      <c r="D49" s="22"/>
      <c r="E49" s="22"/>
      <c r="F49" s="22"/>
      <c r="G49" s="22"/>
      <c r="H49" s="22"/>
      <c r="I49" s="29"/>
      <c r="J49" s="22"/>
      <c r="K49" s="29"/>
      <c r="L49" s="55"/>
      <c r="M49" s="55"/>
      <c r="N49" s="40"/>
    </row>
    <row r="50" spans="2:14" ht="11.25" customHeight="1">
      <c r="C50" s="22"/>
      <c r="D50" s="22"/>
      <c r="E50" s="22"/>
      <c r="F50" s="22"/>
      <c r="G50" s="22"/>
      <c r="H50" s="22"/>
      <c r="I50" s="22"/>
      <c r="J50" s="22"/>
      <c r="K50" s="22"/>
      <c r="L50" s="55"/>
      <c r="M50" s="55"/>
      <c r="N50" s="40"/>
    </row>
    <row r="51" spans="2:14" ht="11.25" customHeight="1"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</row>
    <row r="52" spans="2:14" ht="11.25" customHeight="1"/>
    <row r="53" spans="2:14" ht="11.25" customHeight="1"/>
    <row r="54" spans="2:14" ht="11.25" customHeight="1"/>
    <row r="55" spans="2:14" ht="11.25" customHeight="1"/>
    <row r="56" spans="2:14" ht="11.25" customHeight="1"/>
    <row r="57" spans="2:14" ht="11.25" customHeight="1"/>
    <row r="58" spans="2:14" ht="11.25" customHeight="1"/>
    <row r="59" spans="2:14" ht="11.25" customHeight="1"/>
    <row r="60" spans="2:14" ht="11.25" customHeight="1"/>
    <row r="61" spans="2:14" ht="11.25" customHeight="1"/>
    <row r="62" spans="2:14" ht="11.25" customHeight="1"/>
    <row r="63" spans="2:14" ht="11.25" customHeight="1"/>
    <row r="64" spans="2:1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25" customHeight="1"/>
    <row r="457" ht="11.25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1.25" customHeight="1"/>
    <row r="640" ht="11.25" customHeight="1"/>
    <row r="641" ht="11.2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1.25" customHeight="1"/>
    <row r="665" ht="11.25" customHeight="1"/>
    <row r="666" ht="11.2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1.25" customHeight="1"/>
    <row r="691" ht="11.2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1.25" customHeight="1"/>
    <row r="807" ht="11.25" customHeight="1"/>
    <row r="808" ht="11.25" customHeight="1"/>
    <row r="809" ht="11.25" customHeight="1"/>
    <row r="810" ht="11.25" customHeight="1"/>
    <row r="811" ht="11.25" customHeight="1"/>
    <row r="812" ht="11.25" customHeight="1"/>
    <row r="813" ht="11.25" customHeight="1"/>
    <row r="814" ht="11.25" customHeight="1"/>
    <row r="815" ht="11.25" customHeight="1"/>
    <row r="816" ht="11.2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1.25" customHeight="1"/>
    <row r="832" ht="11.2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1.25" customHeight="1"/>
    <row r="869" ht="11.25" customHeight="1"/>
    <row r="870" ht="11.25" customHeight="1"/>
    <row r="871" ht="11.25" customHeight="1"/>
    <row r="872" ht="11.25" customHeight="1"/>
    <row r="873" ht="11.25" customHeight="1"/>
    <row r="874" ht="11.2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11.25" customHeight="1"/>
    <row r="884" ht="11.25" customHeight="1"/>
    <row r="885" ht="11.25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1.25" customHeight="1"/>
    <row r="894" ht="11.25" customHeight="1"/>
    <row r="895" ht="11.25" customHeight="1"/>
    <row r="896" ht="11.25" customHeight="1"/>
    <row r="897" ht="11.2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11.25" customHeight="1"/>
    <row r="905" ht="11.25" customHeight="1"/>
    <row r="906" ht="11.25" customHeight="1"/>
    <row r="907" ht="11.25" customHeight="1"/>
    <row r="908" ht="11.25" customHeight="1"/>
    <row r="909" ht="11.25" customHeight="1"/>
    <row r="910" ht="11.25" customHeight="1"/>
    <row r="911" ht="11.25" customHeight="1"/>
    <row r="912" ht="11.25" customHeight="1"/>
    <row r="913" ht="11.25" customHeight="1"/>
    <row r="914" ht="11.25" customHeight="1"/>
    <row r="915" ht="11.25" customHeight="1"/>
    <row r="916" ht="11.25" customHeight="1"/>
    <row r="917" ht="11.25" customHeight="1"/>
    <row r="918" ht="11.25" customHeight="1"/>
    <row r="919" ht="11.25" customHeight="1"/>
    <row r="920" ht="11.25" customHeight="1"/>
    <row r="921" ht="11.25" customHeight="1"/>
    <row r="922" ht="11.25" customHeight="1"/>
    <row r="923" ht="11.25" customHeight="1"/>
    <row r="924" ht="11.25" customHeight="1"/>
    <row r="925" ht="11.25" customHeight="1"/>
    <row r="926" ht="11.25" customHeight="1"/>
    <row r="927" ht="11.25" customHeight="1"/>
    <row r="928" ht="11.25" customHeight="1"/>
    <row r="929" ht="11.25" customHeight="1"/>
    <row r="930" ht="11.25" customHeight="1"/>
    <row r="931" ht="11.25" customHeight="1"/>
    <row r="932" ht="11.25" customHeight="1"/>
    <row r="933" ht="11.25" customHeight="1"/>
    <row r="934" ht="11.25" customHeight="1"/>
    <row r="935" ht="11.25" customHeight="1"/>
    <row r="936" ht="11.25" customHeight="1"/>
    <row r="937" ht="11.25" customHeight="1"/>
    <row r="938" ht="11.25" customHeight="1"/>
    <row r="939" ht="11.25" customHeight="1"/>
    <row r="940" ht="11.25" customHeight="1"/>
  </sheetData>
  <mergeCells count="20">
    <mergeCell ref="B26:C26"/>
    <mergeCell ref="B27:C27"/>
    <mergeCell ref="B33:C33"/>
    <mergeCell ref="B39:C39"/>
    <mergeCell ref="J5:J6"/>
    <mergeCell ref="L5:L6"/>
    <mergeCell ref="M5:M6"/>
    <mergeCell ref="B8:C8"/>
    <mergeCell ref="B14:C14"/>
    <mergeCell ref="B20:C20"/>
    <mergeCell ref="A1:M1"/>
    <mergeCell ref="K3:M3"/>
    <mergeCell ref="A4:D6"/>
    <mergeCell ref="E4:E6"/>
    <mergeCell ref="F4:F6"/>
    <mergeCell ref="G4:G6"/>
    <mergeCell ref="H4:J4"/>
    <mergeCell ref="K4:M4"/>
    <mergeCell ref="H5:H6"/>
    <mergeCell ref="I5:I6"/>
  </mergeCells>
  <phoneticPr fontId="2"/>
  <pageMargins left="0.59055118110236227" right="0.59055118110236227" top="0.78740157480314965" bottom="0.59055118110236227" header="0.51181102362204722" footer="0.51181102362204722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A6E03-293C-4C1D-9C27-01534CC36A34}">
  <dimension ref="A1:X72"/>
  <sheetViews>
    <sheetView workbookViewId="0">
      <selection sqref="A1:X1"/>
    </sheetView>
  </sheetViews>
  <sheetFormatPr defaultColWidth="10.6328125" defaultRowHeight="15" customHeight="1"/>
  <cols>
    <col min="1" max="1" width="4.6328125" style="2" customWidth="1"/>
    <col min="2" max="2" width="7.6328125" style="2" customWidth="1"/>
    <col min="3" max="6" width="7.26953125" style="2" customWidth="1"/>
    <col min="7" max="7" width="8.6328125" style="2" customWidth="1"/>
    <col min="8" max="9" width="7.26953125" style="2" customWidth="1"/>
    <col min="10" max="10" width="9.26953125" style="2" customWidth="1"/>
    <col min="11" max="12" width="7.26953125" style="2" customWidth="1"/>
    <col min="13" max="13" width="7" style="2" customWidth="1"/>
    <col min="14" max="14" width="9.08984375" style="2" customWidth="1"/>
    <col min="15" max="15" width="9.26953125" style="2" customWidth="1"/>
    <col min="16" max="24" width="7" style="2" customWidth="1"/>
    <col min="25" max="256" width="10.6328125" style="2"/>
    <col min="257" max="257" width="4.6328125" style="2" customWidth="1"/>
    <col min="258" max="258" width="7.6328125" style="2" customWidth="1"/>
    <col min="259" max="262" width="7.26953125" style="2" customWidth="1"/>
    <col min="263" max="263" width="8.6328125" style="2" customWidth="1"/>
    <col min="264" max="265" width="7.26953125" style="2" customWidth="1"/>
    <col min="266" max="266" width="9.26953125" style="2" customWidth="1"/>
    <col min="267" max="268" width="7.26953125" style="2" customWidth="1"/>
    <col min="269" max="269" width="7" style="2" customWidth="1"/>
    <col min="270" max="270" width="9.08984375" style="2" customWidth="1"/>
    <col min="271" max="271" width="9.26953125" style="2" customWidth="1"/>
    <col min="272" max="280" width="7" style="2" customWidth="1"/>
    <col min="281" max="512" width="10.6328125" style="2"/>
    <col min="513" max="513" width="4.6328125" style="2" customWidth="1"/>
    <col min="514" max="514" width="7.6328125" style="2" customWidth="1"/>
    <col min="515" max="518" width="7.26953125" style="2" customWidth="1"/>
    <col min="519" max="519" width="8.6328125" style="2" customWidth="1"/>
    <col min="520" max="521" width="7.26953125" style="2" customWidth="1"/>
    <col min="522" max="522" width="9.26953125" style="2" customWidth="1"/>
    <col min="523" max="524" width="7.26953125" style="2" customWidth="1"/>
    <col min="525" max="525" width="7" style="2" customWidth="1"/>
    <col min="526" max="526" width="9.08984375" style="2" customWidth="1"/>
    <col min="527" max="527" width="9.26953125" style="2" customWidth="1"/>
    <col min="528" max="536" width="7" style="2" customWidth="1"/>
    <col min="537" max="768" width="10.6328125" style="2"/>
    <col min="769" max="769" width="4.6328125" style="2" customWidth="1"/>
    <col min="770" max="770" width="7.6328125" style="2" customWidth="1"/>
    <col min="771" max="774" width="7.26953125" style="2" customWidth="1"/>
    <col min="775" max="775" width="8.6328125" style="2" customWidth="1"/>
    <col min="776" max="777" width="7.26953125" style="2" customWidth="1"/>
    <col min="778" max="778" width="9.26953125" style="2" customWidth="1"/>
    <col min="779" max="780" width="7.26953125" style="2" customWidth="1"/>
    <col min="781" max="781" width="7" style="2" customWidth="1"/>
    <col min="782" max="782" width="9.08984375" style="2" customWidth="1"/>
    <col min="783" max="783" width="9.26953125" style="2" customWidth="1"/>
    <col min="784" max="792" width="7" style="2" customWidth="1"/>
    <col min="793" max="1024" width="10.6328125" style="2"/>
    <col min="1025" max="1025" width="4.6328125" style="2" customWidth="1"/>
    <col min="1026" max="1026" width="7.6328125" style="2" customWidth="1"/>
    <col min="1027" max="1030" width="7.26953125" style="2" customWidth="1"/>
    <col min="1031" max="1031" width="8.6328125" style="2" customWidth="1"/>
    <col min="1032" max="1033" width="7.26953125" style="2" customWidth="1"/>
    <col min="1034" max="1034" width="9.26953125" style="2" customWidth="1"/>
    <col min="1035" max="1036" width="7.26953125" style="2" customWidth="1"/>
    <col min="1037" max="1037" width="7" style="2" customWidth="1"/>
    <col min="1038" max="1038" width="9.08984375" style="2" customWidth="1"/>
    <col min="1039" max="1039" width="9.26953125" style="2" customWidth="1"/>
    <col min="1040" max="1048" width="7" style="2" customWidth="1"/>
    <col min="1049" max="1280" width="10.6328125" style="2"/>
    <col min="1281" max="1281" width="4.6328125" style="2" customWidth="1"/>
    <col min="1282" max="1282" width="7.6328125" style="2" customWidth="1"/>
    <col min="1283" max="1286" width="7.26953125" style="2" customWidth="1"/>
    <col min="1287" max="1287" width="8.6328125" style="2" customWidth="1"/>
    <col min="1288" max="1289" width="7.26953125" style="2" customWidth="1"/>
    <col min="1290" max="1290" width="9.26953125" style="2" customWidth="1"/>
    <col min="1291" max="1292" width="7.26953125" style="2" customWidth="1"/>
    <col min="1293" max="1293" width="7" style="2" customWidth="1"/>
    <col min="1294" max="1294" width="9.08984375" style="2" customWidth="1"/>
    <col min="1295" max="1295" width="9.26953125" style="2" customWidth="1"/>
    <col min="1296" max="1304" width="7" style="2" customWidth="1"/>
    <col min="1305" max="1536" width="10.6328125" style="2"/>
    <col min="1537" max="1537" width="4.6328125" style="2" customWidth="1"/>
    <col min="1538" max="1538" width="7.6328125" style="2" customWidth="1"/>
    <col min="1539" max="1542" width="7.26953125" style="2" customWidth="1"/>
    <col min="1543" max="1543" width="8.6328125" style="2" customWidth="1"/>
    <col min="1544" max="1545" width="7.26953125" style="2" customWidth="1"/>
    <col min="1546" max="1546" width="9.26953125" style="2" customWidth="1"/>
    <col min="1547" max="1548" width="7.26953125" style="2" customWidth="1"/>
    <col min="1549" max="1549" width="7" style="2" customWidth="1"/>
    <col min="1550" max="1550" width="9.08984375" style="2" customWidth="1"/>
    <col min="1551" max="1551" width="9.26953125" style="2" customWidth="1"/>
    <col min="1552" max="1560" width="7" style="2" customWidth="1"/>
    <col min="1561" max="1792" width="10.6328125" style="2"/>
    <col min="1793" max="1793" width="4.6328125" style="2" customWidth="1"/>
    <col min="1794" max="1794" width="7.6328125" style="2" customWidth="1"/>
    <col min="1795" max="1798" width="7.26953125" style="2" customWidth="1"/>
    <col min="1799" max="1799" width="8.6328125" style="2" customWidth="1"/>
    <col min="1800" max="1801" width="7.26953125" style="2" customWidth="1"/>
    <col min="1802" max="1802" width="9.26953125" style="2" customWidth="1"/>
    <col min="1803" max="1804" width="7.26953125" style="2" customWidth="1"/>
    <col min="1805" max="1805" width="7" style="2" customWidth="1"/>
    <col min="1806" max="1806" width="9.08984375" style="2" customWidth="1"/>
    <col min="1807" max="1807" width="9.26953125" style="2" customWidth="1"/>
    <col min="1808" max="1816" width="7" style="2" customWidth="1"/>
    <col min="1817" max="2048" width="10.6328125" style="2"/>
    <col min="2049" max="2049" width="4.6328125" style="2" customWidth="1"/>
    <col min="2050" max="2050" width="7.6328125" style="2" customWidth="1"/>
    <col min="2051" max="2054" width="7.26953125" style="2" customWidth="1"/>
    <col min="2055" max="2055" width="8.6328125" style="2" customWidth="1"/>
    <col min="2056" max="2057" width="7.26953125" style="2" customWidth="1"/>
    <col min="2058" max="2058" width="9.26953125" style="2" customWidth="1"/>
    <col min="2059" max="2060" width="7.26953125" style="2" customWidth="1"/>
    <col min="2061" max="2061" width="7" style="2" customWidth="1"/>
    <col min="2062" max="2062" width="9.08984375" style="2" customWidth="1"/>
    <col min="2063" max="2063" width="9.26953125" style="2" customWidth="1"/>
    <col min="2064" max="2072" width="7" style="2" customWidth="1"/>
    <col min="2073" max="2304" width="10.6328125" style="2"/>
    <col min="2305" max="2305" width="4.6328125" style="2" customWidth="1"/>
    <col min="2306" max="2306" width="7.6328125" style="2" customWidth="1"/>
    <col min="2307" max="2310" width="7.26953125" style="2" customWidth="1"/>
    <col min="2311" max="2311" width="8.6328125" style="2" customWidth="1"/>
    <col min="2312" max="2313" width="7.26953125" style="2" customWidth="1"/>
    <col min="2314" max="2314" width="9.26953125" style="2" customWidth="1"/>
    <col min="2315" max="2316" width="7.26953125" style="2" customWidth="1"/>
    <col min="2317" max="2317" width="7" style="2" customWidth="1"/>
    <col min="2318" max="2318" width="9.08984375" style="2" customWidth="1"/>
    <col min="2319" max="2319" width="9.26953125" style="2" customWidth="1"/>
    <col min="2320" max="2328" width="7" style="2" customWidth="1"/>
    <col min="2329" max="2560" width="10.6328125" style="2"/>
    <col min="2561" max="2561" width="4.6328125" style="2" customWidth="1"/>
    <col min="2562" max="2562" width="7.6328125" style="2" customWidth="1"/>
    <col min="2563" max="2566" width="7.26953125" style="2" customWidth="1"/>
    <col min="2567" max="2567" width="8.6328125" style="2" customWidth="1"/>
    <col min="2568" max="2569" width="7.26953125" style="2" customWidth="1"/>
    <col min="2570" max="2570" width="9.26953125" style="2" customWidth="1"/>
    <col min="2571" max="2572" width="7.26953125" style="2" customWidth="1"/>
    <col min="2573" max="2573" width="7" style="2" customWidth="1"/>
    <col min="2574" max="2574" width="9.08984375" style="2" customWidth="1"/>
    <col min="2575" max="2575" width="9.26953125" style="2" customWidth="1"/>
    <col min="2576" max="2584" width="7" style="2" customWidth="1"/>
    <col min="2585" max="2816" width="10.6328125" style="2"/>
    <col min="2817" max="2817" width="4.6328125" style="2" customWidth="1"/>
    <col min="2818" max="2818" width="7.6328125" style="2" customWidth="1"/>
    <col min="2819" max="2822" width="7.26953125" style="2" customWidth="1"/>
    <col min="2823" max="2823" width="8.6328125" style="2" customWidth="1"/>
    <col min="2824" max="2825" width="7.26953125" style="2" customWidth="1"/>
    <col min="2826" max="2826" width="9.26953125" style="2" customWidth="1"/>
    <col min="2827" max="2828" width="7.26953125" style="2" customWidth="1"/>
    <col min="2829" max="2829" width="7" style="2" customWidth="1"/>
    <col min="2830" max="2830" width="9.08984375" style="2" customWidth="1"/>
    <col min="2831" max="2831" width="9.26953125" style="2" customWidth="1"/>
    <col min="2832" max="2840" width="7" style="2" customWidth="1"/>
    <col min="2841" max="3072" width="10.6328125" style="2"/>
    <col min="3073" max="3073" width="4.6328125" style="2" customWidth="1"/>
    <col min="3074" max="3074" width="7.6328125" style="2" customWidth="1"/>
    <col min="3075" max="3078" width="7.26953125" style="2" customWidth="1"/>
    <col min="3079" max="3079" width="8.6328125" style="2" customWidth="1"/>
    <col min="3080" max="3081" width="7.26953125" style="2" customWidth="1"/>
    <col min="3082" max="3082" width="9.26953125" style="2" customWidth="1"/>
    <col min="3083" max="3084" width="7.26953125" style="2" customWidth="1"/>
    <col min="3085" max="3085" width="7" style="2" customWidth="1"/>
    <col min="3086" max="3086" width="9.08984375" style="2" customWidth="1"/>
    <col min="3087" max="3087" width="9.26953125" style="2" customWidth="1"/>
    <col min="3088" max="3096" width="7" style="2" customWidth="1"/>
    <col min="3097" max="3328" width="10.6328125" style="2"/>
    <col min="3329" max="3329" width="4.6328125" style="2" customWidth="1"/>
    <col min="3330" max="3330" width="7.6328125" style="2" customWidth="1"/>
    <col min="3331" max="3334" width="7.26953125" style="2" customWidth="1"/>
    <col min="3335" max="3335" width="8.6328125" style="2" customWidth="1"/>
    <col min="3336" max="3337" width="7.26953125" style="2" customWidth="1"/>
    <col min="3338" max="3338" width="9.26953125" style="2" customWidth="1"/>
    <col min="3339" max="3340" width="7.26953125" style="2" customWidth="1"/>
    <col min="3341" max="3341" width="7" style="2" customWidth="1"/>
    <col min="3342" max="3342" width="9.08984375" style="2" customWidth="1"/>
    <col min="3343" max="3343" width="9.26953125" style="2" customWidth="1"/>
    <col min="3344" max="3352" width="7" style="2" customWidth="1"/>
    <col min="3353" max="3584" width="10.6328125" style="2"/>
    <col min="3585" max="3585" width="4.6328125" style="2" customWidth="1"/>
    <col min="3586" max="3586" width="7.6328125" style="2" customWidth="1"/>
    <col min="3587" max="3590" width="7.26953125" style="2" customWidth="1"/>
    <col min="3591" max="3591" width="8.6328125" style="2" customWidth="1"/>
    <col min="3592" max="3593" width="7.26953125" style="2" customWidth="1"/>
    <col min="3594" max="3594" width="9.26953125" style="2" customWidth="1"/>
    <col min="3595" max="3596" width="7.26953125" style="2" customWidth="1"/>
    <col min="3597" max="3597" width="7" style="2" customWidth="1"/>
    <col min="3598" max="3598" width="9.08984375" style="2" customWidth="1"/>
    <col min="3599" max="3599" width="9.26953125" style="2" customWidth="1"/>
    <col min="3600" max="3608" width="7" style="2" customWidth="1"/>
    <col min="3609" max="3840" width="10.6328125" style="2"/>
    <col min="3841" max="3841" width="4.6328125" style="2" customWidth="1"/>
    <col min="3842" max="3842" width="7.6328125" style="2" customWidth="1"/>
    <col min="3843" max="3846" width="7.26953125" style="2" customWidth="1"/>
    <col min="3847" max="3847" width="8.6328125" style="2" customWidth="1"/>
    <col min="3848" max="3849" width="7.26953125" style="2" customWidth="1"/>
    <col min="3850" max="3850" width="9.26953125" style="2" customWidth="1"/>
    <col min="3851" max="3852" width="7.26953125" style="2" customWidth="1"/>
    <col min="3853" max="3853" width="7" style="2" customWidth="1"/>
    <col min="3854" max="3854" width="9.08984375" style="2" customWidth="1"/>
    <col min="3855" max="3855" width="9.26953125" style="2" customWidth="1"/>
    <col min="3856" max="3864" width="7" style="2" customWidth="1"/>
    <col min="3865" max="4096" width="10.6328125" style="2"/>
    <col min="4097" max="4097" width="4.6328125" style="2" customWidth="1"/>
    <col min="4098" max="4098" width="7.6328125" style="2" customWidth="1"/>
    <col min="4099" max="4102" width="7.26953125" style="2" customWidth="1"/>
    <col min="4103" max="4103" width="8.6328125" style="2" customWidth="1"/>
    <col min="4104" max="4105" width="7.26953125" style="2" customWidth="1"/>
    <col min="4106" max="4106" width="9.26953125" style="2" customWidth="1"/>
    <col min="4107" max="4108" width="7.26953125" style="2" customWidth="1"/>
    <col min="4109" max="4109" width="7" style="2" customWidth="1"/>
    <col min="4110" max="4110" width="9.08984375" style="2" customWidth="1"/>
    <col min="4111" max="4111" width="9.26953125" style="2" customWidth="1"/>
    <col min="4112" max="4120" width="7" style="2" customWidth="1"/>
    <col min="4121" max="4352" width="10.6328125" style="2"/>
    <col min="4353" max="4353" width="4.6328125" style="2" customWidth="1"/>
    <col min="4354" max="4354" width="7.6328125" style="2" customWidth="1"/>
    <col min="4355" max="4358" width="7.26953125" style="2" customWidth="1"/>
    <col min="4359" max="4359" width="8.6328125" style="2" customWidth="1"/>
    <col min="4360" max="4361" width="7.26953125" style="2" customWidth="1"/>
    <col min="4362" max="4362" width="9.26953125" style="2" customWidth="1"/>
    <col min="4363" max="4364" width="7.26953125" style="2" customWidth="1"/>
    <col min="4365" max="4365" width="7" style="2" customWidth="1"/>
    <col min="4366" max="4366" width="9.08984375" style="2" customWidth="1"/>
    <col min="4367" max="4367" width="9.26953125" style="2" customWidth="1"/>
    <col min="4368" max="4376" width="7" style="2" customWidth="1"/>
    <col min="4377" max="4608" width="10.6328125" style="2"/>
    <col min="4609" max="4609" width="4.6328125" style="2" customWidth="1"/>
    <col min="4610" max="4610" width="7.6328125" style="2" customWidth="1"/>
    <col min="4611" max="4614" width="7.26953125" style="2" customWidth="1"/>
    <col min="4615" max="4615" width="8.6328125" style="2" customWidth="1"/>
    <col min="4616" max="4617" width="7.26953125" style="2" customWidth="1"/>
    <col min="4618" max="4618" width="9.26953125" style="2" customWidth="1"/>
    <col min="4619" max="4620" width="7.26953125" style="2" customWidth="1"/>
    <col min="4621" max="4621" width="7" style="2" customWidth="1"/>
    <col min="4622" max="4622" width="9.08984375" style="2" customWidth="1"/>
    <col min="4623" max="4623" width="9.26953125" style="2" customWidth="1"/>
    <col min="4624" max="4632" width="7" style="2" customWidth="1"/>
    <col min="4633" max="4864" width="10.6328125" style="2"/>
    <col min="4865" max="4865" width="4.6328125" style="2" customWidth="1"/>
    <col min="4866" max="4866" width="7.6328125" style="2" customWidth="1"/>
    <col min="4867" max="4870" width="7.26953125" style="2" customWidth="1"/>
    <col min="4871" max="4871" width="8.6328125" style="2" customWidth="1"/>
    <col min="4872" max="4873" width="7.26953125" style="2" customWidth="1"/>
    <col min="4874" max="4874" width="9.26953125" style="2" customWidth="1"/>
    <col min="4875" max="4876" width="7.26953125" style="2" customWidth="1"/>
    <col min="4877" max="4877" width="7" style="2" customWidth="1"/>
    <col min="4878" max="4878" width="9.08984375" style="2" customWidth="1"/>
    <col min="4879" max="4879" width="9.26953125" style="2" customWidth="1"/>
    <col min="4880" max="4888" width="7" style="2" customWidth="1"/>
    <col min="4889" max="5120" width="10.6328125" style="2"/>
    <col min="5121" max="5121" width="4.6328125" style="2" customWidth="1"/>
    <col min="5122" max="5122" width="7.6328125" style="2" customWidth="1"/>
    <col min="5123" max="5126" width="7.26953125" style="2" customWidth="1"/>
    <col min="5127" max="5127" width="8.6328125" style="2" customWidth="1"/>
    <col min="5128" max="5129" width="7.26953125" style="2" customWidth="1"/>
    <col min="5130" max="5130" width="9.26953125" style="2" customWidth="1"/>
    <col min="5131" max="5132" width="7.26953125" style="2" customWidth="1"/>
    <col min="5133" max="5133" width="7" style="2" customWidth="1"/>
    <col min="5134" max="5134" width="9.08984375" style="2" customWidth="1"/>
    <col min="5135" max="5135" width="9.26953125" style="2" customWidth="1"/>
    <col min="5136" max="5144" width="7" style="2" customWidth="1"/>
    <col min="5145" max="5376" width="10.6328125" style="2"/>
    <col min="5377" max="5377" width="4.6328125" style="2" customWidth="1"/>
    <col min="5378" max="5378" width="7.6328125" style="2" customWidth="1"/>
    <col min="5379" max="5382" width="7.26953125" style="2" customWidth="1"/>
    <col min="5383" max="5383" width="8.6328125" style="2" customWidth="1"/>
    <col min="5384" max="5385" width="7.26953125" style="2" customWidth="1"/>
    <col min="5386" max="5386" width="9.26953125" style="2" customWidth="1"/>
    <col min="5387" max="5388" width="7.26953125" style="2" customWidth="1"/>
    <col min="5389" max="5389" width="7" style="2" customWidth="1"/>
    <col min="5390" max="5390" width="9.08984375" style="2" customWidth="1"/>
    <col min="5391" max="5391" width="9.26953125" style="2" customWidth="1"/>
    <col min="5392" max="5400" width="7" style="2" customWidth="1"/>
    <col min="5401" max="5632" width="10.6328125" style="2"/>
    <col min="5633" max="5633" width="4.6328125" style="2" customWidth="1"/>
    <col min="5634" max="5634" width="7.6328125" style="2" customWidth="1"/>
    <col min="5635" max="5638" width="7.26953125" style="2" customWidth="1"/>
    <col min="5639" max="5639" width="8.6328125" style="2" customWidth="1"/>
    <col min="5640" max="5641" width="7.26953125" style="2" customWidth="1"/>
    <col min="5642" max="5642" width="9.26953125" style="2" customWidth="1"/>
    <col min="5643" max="5644" width="7.26953125" style="2" customWidth="1"/>
    <col min="5645" max="5645" width="7" style="2" customWidth="1"/>
    <col min="5646" max="5646" width="9.08984375" style="2" customWidth="1"/>
    <col min="5647" max="5647" width="9.26953125" style="2" customWidth="1"/>
    <col min="5648" max="5656" width="7" style="2" customWidth="1"/>
    <col min="5657" max="5888" width="10.6328125" style="2"/>
    <col min="5889" max="5889" width="4.6328125" style="2" customWidth="1"/>
    <col min="5890" max="5890" width="7.6328125" style="2" customWidth="1"/>
    <col min="5891" max="5894" width="7.26953125" style="2" customWidth="1"/>
    <col min="5895" max="5895" width="8.6328125" style="2" customWidth="1"/>
    <col min="5896" max="5897" width="7.26953125" style="2" customWidth="1"/>
    <col min="5898" max="5898" width="9.26953125" style="2" customWidth="1"/>
    <col min="5899" max="5900" width="7.26953125" style="2" customWidth="1"/>
    <col min="5901" max="5901" width="7" style="2" customWidth="1"/>
    <col min="5902" max="5902" width="9.08984375" style="2" customWidth="1"/>
    <col min="5903" max="5903" width="9.26953125" style="2" customWidth="1"/>
    <col min="5904" max="5912" width="7" style="2" customWidth="1"/>
    <col min="5913" max="6144" width="10.6328125" style="2"/>
    <col min="6145" max="6145" width="4.6328125" style="2" customWidth="1"/>
    <col min="6146" max="6146" width="7.6328125" style="2" customWidth="1"/>
    <col min="6147" max="6150" width="7.26953125" style="2" customWidth="1"/>
    <col min="6151" max="6151" width="8.6328125" style="2" customWidth="1"/>
    <col min="6152" max="6153" width="7.26953125" style="2" customWidth="1"/>
    <col min="6154" max="6154" width="9.26953125" style="2" customWidth="1"/>
    <col min="6155" max="6156" width="7.26953125" style="2" customWidth="1"/>
    <col min="6157" max="6157" width="7" style="2" customWidth="1"/>
    <col min="6158" max="6158" width="9.08984375" style="2" customWidth="1"/>
    <col min="6159" max="6159" width="9.26953125" style="2" customWidth="1"/>
    <col min="6160" max="6168" width="7" style="2" customWidth="1"/>
    <col min="6169" max="6400" width="10.6328125" style="2"/>
    <col min="6401" max="6401" width="4.6328125" style="2" customWidth="1"/>
    <col min="6402" max="6402" width="7.6328125" style="2" customWidth="1"/>
    <col min="6403" max="6406" width="7.26953125" style="2" customWidth="1"/>
    <col min="6407" max="6407" width="8.6328125" style="2" customWidth="1"/>
    <col min="6408" max="6409" width="7.26953125" style="2" customWidth="1"/>
    <col min="6410" max="6410" width="9.26953125" style="2" customWidth="1"/>
    <col min="6411" max="6412" width="7.26953125" style="2" customWidth="1"/>
    <col min="6413" max="6413" width="7" style="2" customWidth="1"/>
    <col min="6414" max="6414" width="9.08984375" style="2" customWidth="1"/>
    <col min="6415" max="6415" width="9.26953125" style="2" customWidth="1"/>
    <col min="6416" max="6424" width="7" style="2" customWidth="1"/>
    <col min="6425" max="6656" width="10.6328125" style="2"/>
    <col min="6657" max="6657" width="4.6328125" style="2" customWidth="1"/>
    <col min="6658" max="6658" width="7.6328125" style="2" customWidth="1"/>
    <col min="6659" max="6662" width="7.26953125" style="2" customWidth="1"/>
    <col min="6663" max="6663" width="8.6328125" style="2" customWidth="1"/>
    <col min="6664" max="6665" width="7.26953125" style="2" customWidth="1"/>
    <col min="6666" max="6666" width="9.26953125" style="2" customWidth="1"/>
    <col min="6667" max="6668" width="7.26953125" style="2" customWidth="1"/>
    <col min="6669" max="6669" width="7" style="2" customWidth="1"/>
    <col min="6670" max="6670" width="9.08984375" style="2" customWidth="1"/>
    <col min="6671" max="6671" width="9.26953125" style="2" customWidth="1"/>
    <col min="6672" max="6680" width="7" style="2" customWidth="1"/>
    <col min="6681" max="6912" width="10.6328125" style="2"/>
    <col min="6913" max="6913" width="4.6328125" style="2" customWidth="1"/>
    <col min="6914" max="6914" width="7.6328125" style="2" customWidth="1"/>
    <col min="6915" max="6918" width="7.26953125" style="2" customWidth="1"/>
    <col min="6919" max="6919" width="8.6328125" style="2" customWidth="1"/>
    <col min="6920" max="6921" width="7.26953125" style="2" customWidth="1"/>
    <col min="6922" max="6922" width="9.26953125" style="2" customWidth="1"/>
    <col min="6923" max="6924" width="7.26953125" style="2" customWidth="1"/>
    <col min="6925" max="6925" width="7" style="2" customWidth="1"/>
    <col min="6926" max="6926" width="9.08984375" style="2" customWidth="1"/>
    <col min="6927" max="6927" width="9.26953125" style="2" customWidth="1"/>
    <col min="6928" max="6936" width="7" style="2" customWidth="1"/>
    <col min="6937" max="7168" width="10.6328125" style="2"/>
    <col min="7169" max="7169" width="4.6328125" style="2" customWidth="1"/>
    <col min="7170" max="7170" width="7.6328125" style="2" customWidth="1"/>
    <col min="7171" max="7174" width="7.26953125" style="2" customWidth="1"/>
    <col min="7175" max="7175" width="8.6328125" style="2" customWidth="1"/>
    <col min="7176" max="7177" width="7.26953125" style="2" customWidth="1"/>
    <col min="7178" max="7178" width="9.26953125" style="2" customWidth="1"/>
    <col min="7179" max="7180" width="7.26953125" style="2" customWidth="1"/>
    <col min="7181" max="7181" width="7" style="2" customWidth="1"/>
    <col min="7182" max="7182" width="9.08984375" style="2" customWidth="1"/>
    <col min="7183" max="7183" width="9.26953125" style="2" customWidth="1"/>
    <col min="7184" max="7192" width="7" style="2" customWidth="1"/>
    <col min="7193" max="7424" width="10.6328125" style="2"/>
    <col min="7425" max="7425" width="4.6328125" style="2" customWidth="1"/>
    <col min="7426" max="7426" width="7.6328125" style="2" customWidth="1"/>
    <col min="7427" max="7430" width="7.26953125" style="2" customWidth="1"/>
    <col min="7431" max="7431" width="8.6328125" style="2" customWidth="1"/>
    <col min="7432" max="7433" width="7.26953125" style="2" customWidth="1"/>
    <col min="7434" max="7434" width="9.26953125" style="2" customWidth="1"/>
    <col min="7435" max="7436" width="7.26953125" style="2" customWidth="1"/>
    <col min="7437" max="7437" width="7" style="2" customWidth="1"/>
    <col min="7438" max="7438" width="9.08984375" style="2" customWidth="1"/>
    <col min="7439" max="7439" width="9.26953125" style="2" customWidth="1"/>
    <col min="7440" max="7448" width="7" style="2" customWidth="1"/>
    <col min="7449" max="7680" width="10.6328125" style="2"/>
    <col min="7681" max="7681" width="4.6328125" style="2" customWidth="1"/>
    <col min="7682" max="7682" width="7.6328125" style="2" customWidth="1"/>
    <col min="7683" max="7686" width="7.26953125" style="2" customWidth="1"/>
    <col min="7687" max="7687" width="8.6328125" style="2" customWidth="1"/>
    <col min="7688" max="7689" width="7.26953125" style="2" customWidth="1"/>
    <col min="7690" max="7690" width="9.26953125" style="2" customWidth="1"/>
    <col min="7691" max="7692" width="7.26953125" style="2" customWidth="1"/>
    <col min="7693" max="7693" width="7" style="2" customWidth="1"/>
    <col min="7694" max="7694" width="9.08984375" style="2" customWidth="1"/>
    <col min="7695" max="7695" width="9.26953125" style="2" customWidth="1"/>
    <col min="7696" max="7704" width="7" style="2" customWidth="1"/>
    <col min="7705" max="7936" width="10.6328125" style="2"/>
    <col min="7937" max="7937" width="4.6328125" style="2" customWidth="1"/>
    <col min="7938" max="7938" width="7.6328125" style="2" customWidth="1"/>
    <col min="7939" max="7942" width="7.26953125" style="2" customWidth="1"/>
    <col min="7943" max="7943" width="8.6328125" style="2" customWidth="1"/>
    <col min="7944" max="7945" width="7.26953125" style="2" customWidth="1"/>
    <col min="7946" max="7946" width="9.26953125" style="2" customWidth="1"/>
    <col min="7947" max="7948" width="7.26953125" style="2" customWidth="1"/>
    <col min="7949" max="7949" width="7" style="2" customWidth="1"/>
    <col min="7950" max="7950" width="9.08984375" style="2" customWidth="1"/>
    <col min="7951" max="7951" width="9.26953125" style="2" customWidth="1"/>
    <col min="7952" max="7960" width="7" style="2" customWidth="1"/>
    <col min="7961" max="8192" width="10.6328125" style="2"/>
    <col min="8193" max="8193" width="4.6328125" style="2" customWidth="1"/>
    <col min="8194" max="8194" width="7.6328125" style="2" customWidth="1"/>
    <col min="8195" max="8198" width="7.26953125" style="2" customWidth="1"/>
    <col min="8199" max="8199" width="8.6328125" style="2" customWidth="1"/>
    <col min="8200" max="8201" width="7.26953125" style="2" customWidth="1"/>
    <col min="8202" max="8202" width="9.26953125" style="2" customWidth="1"/>
    <col min="8203" max="8204" width="7.26953125" style="2" customWidth="1"/>
    <col min="8205" max="8205" width="7" style="2" customWidth="1"/>
    <col min="8206" max="8206" width="9.08984375" style="2" customWidth="1"/>
    <col min="8207" max="8207" width="9.26953125" style="2" customWidth="1"/>
    <col min="8208" max="8216" width="7" style="2" customWidth="1"/>
    <col min="8217" max="8448" width="10.6328125" style="2"/>
    <col min="8449" max="8449" width="4.6328125" style="2" customWidth="1"/>
    <col min="8450" max="8450" width="7.6328125" style="2" customWidth="1"/>
    <col min="8451" max="8454" width="7.26953125" style="2" customWidth="1"/>
    <col min="8455" max="8455" width="8.6328125" style="2" customWidth="1"/>
    <col min="8456" max="8457" width="7.26953125" style="2" customWidth="1"/>
    <col min="8458" max="8458" width="9.26953125" style="2" customWidth="1"/>
    <col min="8459" max="8460" width="7.26953125" style="2" customWidth="1"/>
    <col min="8461" max="8461" width="7" style="2" customWidth="1"/>
    <col min="8462" max="8462" width="9.08984375" style="2" customWidth="1"/>
    <col min="8463" max="8463" width="9.26953125" style="2" customWidth="1"/>
    <col min="8464" max="8472" width="7" style="2" customWidth="1"/>
    <col min="8473" max="8704" width="10.6328125" style="2"/>
    <col min="8705" max="8705" width="4.6328125" style="2" customWidth="1"/>
    <col min="8706" max="8706" width="7.6328125" style="2" customWidth="1"/>
    <col min="8707" max="8710" width="7.26953125" style="2" customWidth="1"/>
    <col min="8711" max="8711" width="8.6328125" style="2" customWidth="1"/>
    <col min="8712" max="8713" width="7.26953125" style="2" customWidth="1"/>
    <col min="8714" max="8714" width="9.26953125" style="2" customWidth="1"/>
    <col min="8715" max="8716" width="7.26953125" style="2" customWidth="1"/>
    <col min="8717" max="8717" width="7" style="2" customWidth="1"/>
    <col min="8718" max="8718" width="9.08984375" style="2" customWidth="1"/>
    <col min="8719" max="8719" width="9.26953125" style="2" customWidth="1"/>
    <col min="8720" max="8728" width="7" style="2" customWidth="1"/>
    <col min="8729" max="8960" width="10.6328125" style="2"/>
    <col min="8961" max="8961" width="4.6328125" style="2" customWidth="1"/>
    <col min="8962" max="8962" width="7.6328125" style="2" customWidth="1"/>
    <col min="8963" max="8966" width="7.26953125" style="2" customWidth="1"/>
    <col min="8967" max="8967" width="8.6328125" style="2" customWidth="1"/>
    <col min="8968" max="8969" width="7.26953125" style="2" customWidth="1"/>
    <col min="8970" max="8970" width="9.26953125" style="2" customWidth="1"/>
    <col min="8971" max="8972" width="7.26953125" style="2" customWidth="1"/>
    <col min="8973" max="8973" width="7" style="2" customWidth="1"/>
    <col min="8974" max="8974" width="9.08984375" style="2" customWidth="1"/>
    <col min="8975" max="8975" width="9.26953125" style="2" customWidth="1"/>
    <col min="8976" max="8984" width="7" style="2" customWidth="1"/>
    <col min="8985" max="9216" width="10.6328125" style="2"/>
    <col min="9217" max="9217" width="4.6328125" style="2" customWidth="1"/>
    <col min="9218" max="9218" width="7.6328125" style="2" customWidth="1"/>
    <col min="9219" max="9222" width="7.26953125" style="2" customWidth="1"/>
    <col min="9223" max="9223" width="8.6328125" style="2" customWidth="1"/>
    <col min="9224" max="9225" width="7.26953125" style="2" customWidth="1"/>
    <col min="9226" max="9226" width="9.26953125" style="2" customWidth="1"/>
    <col min="9227" max="9228" width="7.26953125" style="2" customWidth="1"/>
    <col min="9229" max="9229" width="7" style="2" customWidth="1"/>
    <col min="9230" max="9230" width="9.08984375" style="2" customWidth="1"/>
    <col min="9231" max="9231" width="9.26953125" style="2" customWidth="1"/>
    <col min="9232" max="9240" width="7" style="2" customWidth="1"/>
    <col min="9241" max="9472" width="10.6328125" style="2"/>
    <col min="9473" max="9473" width="4.6328125" style="2" customWidth="1"/>
    <col min="9474" max="9474" width="7.6328125" style="2" customWidth="1"/>
    <col min="9475" max="9478" width="7.26953125" style="2" customWidth="1"/>
    <col min="9479" max="9479" width="8.6328125" style="2" customWidth="1"/>
    <col min="9480" max="9481" width="7.26953125" style="2" customWidth="1"/>
    <col min="9482" max="9482" width="9.26953125" style="2" customWidth="1"/>
    <col min="9483" max="9484" width="7.26953125" style="2" customWidth="1"/>
    <col min="9485" max="9485" width="7" style="2" customWidth="1"/>
    <col min="9486" max="9486" width="9.08984375" style="2" customWidth="1"/>
    <col min="9487" max="9487" width="9.26953125" style="2" customWidth="1"/>
    <col min="9488" max="9496" width="7" style="2" customWidth="1"/>
    <col min="9497" max="9728" width="10.6328125" style="2"/>
    <col min="9729" max="9729" width="4.6328125" style="2" customWidth="1"/>
    <col min="9730" max="9730" width="7.6328125" style="2" customWidth="1"/>
    <col min="9731" max="9734" width="7.26953125" style="2" customWidth="1"/>
    <col min="9735" max="9735" width="8.6328125" style="2" customWidth="1"/>
    <col min="9736" max="9737" width="7.26953125" style="2" customWidth="1"/>
    <col min="9738" max="9738" width="9.26953125" style="2" customWidth="1"/>
    <col min="9739" max="9740" width="7.26953125" style="2" customWidth="1"/>
    <col min="9741" max="9741" width="7" style="2" customWidth="1"/>
    <col min="9742" max="9742" width="9.08984375" style="2" customWidth="1"/>
    <col min="9743" max="9743" width="9.26953125" style="2" customWidth="1"/>
    <col min="9744" max="9752" width="7" style="2" customWidth="1"/>
    <col min="9753" max="9984" width="10.6328125" style="2"/>
    <col min="9985" max="9985" width="4.6328125" style="2" customWidth="1"/>
    <col min="9986" max="9986" width="7.6328125" style="2" customWidth="1"/>
    <col min="9987" max="9990" width="7.26953125" style="2" customWidth="1"/>
    <col min="9991" max="9991" width="8.6328125" style="2" customWidth="1"/>
    <col min="9992" max="9993" width="7.26953125" style="2" customWidth="1"/>
    <col min="9994" max="9994" width="9.26953125" style="2" customWidth="1"/>
    <col min="9995" max="9996" width="7.26953125" style="2" customWidth="1"/>
    <col min="9997" max="9997" width="7" style="2" customWidth="1"/>
    <col min="9998" max="9998" width="9.08984375" style="2" customWidth="1"/>
    <col min="9999" max="9999" width="9.26953125" style="2" customWidth="1"/>
    <col min="10000" max="10008" width="7" style="2" customWidth="1"/>
    <col min="10009" max="10240" width="10.6328125" style="2"/>
    <col min="10241" max="10241" width="4.6328125" style="2" customWidth="1"/>
    <col min="10242" max="10242" width="7.6328125" style="2" customWidth="1"/>
    <col min="10243" max="10246" width="7.26953125" style="2" customWidth="1"/>
    <col min="10247" max="10247" width="8.6328125" style="2" customWidth="1"/>
    <col min="10248" max="10249" width="7.26953125" style="2" customWidth="1"/>
    <col min="10250" max="10250" width="9.26953125" style="2" customWidth="1"/>
    <col min="10251" max="10252" width="7.26953125" style="2" customWidth="1"/>
    <col min="10253" max="10253" width="7" style="2" customWidth="1"/>
    <col min="10254" max="10254" width="9.08984375" style="2" customWidth="1"/>
    <col min="10255" max="10255" width="9.26953125" style="2" customWidth="1"/>
    <col min="10256" max="10264" width="7" style="2" customWidth="1"/>
    <col min="10265" max="10496" width="10.6328125" style="2"/>
    <col min="10497" max="10497" width="4.6328125" style="2" customWidth="1"/>
    <col min="10498" max="10498" width="7.6328125" style="2" customWidth="1"/>
    <col min="10499" max="10502" width="7.26953125" style="2" customWidth="1"/>
    <col min="10503" max="10503" width="8.6328125" style="2" customWidth="1"/>
    <col min="10504" max="10505" width="7.26953125" style="2" customWidth="1"/>
    <col min="10506" max="10506" width="9.26953125" style="2" customWidth="1"/>
    <col min="10507" max="10508" width="7.26953125" style="2" customWidth="1"/>
    <col min="10509" max="10509" width="7" style="2" customWidth="1"/>
    <col min="10510" max="10510" width="9.08984375" style="2" customWidth="1"/>
    <col min="10511" max="10511" width="9.26953125" style="2" customWidth="1"/>
    <col min="10512" max="10520" width="7" style="2" customWidth="1"/>
    <col min="10521" max="10752" width="10.6328125" style="2"/>
    <col min="10753" max="10753" width="4.6328125" style="2" customWidth="1"/>
    <col min="10754" max="10754" width="7.6328125" style="2" customWidth="1"/>
    <col min="10755" max="10758" width="7.26953125" style="2" customWidth="1"/>
    <col min="10759" max="10759" width="8.6328125" style="2" customWidth="1"/>
    <col min="10760" max="10761" width="7.26953125" style="2" customWidth="1"/>
    <col min="10762" max="10762" width="9.26953125" style="2" customWidth="1"/>
    <col min="10763" max="10764" width="7.26953125" style="2" customWidth="1"/>
    <col min="10765" max="10765" width="7" style="2" customWidth="1"/>
    <col min="10766" max="10766" width="9.08984375" style="2" customWidth="1"/>
    <col min="10767" max="10767" width="9.26953125" style="2" customWidth="1"/>
    <col min="10768" max="10776" width="7" style="2" customWidth="1"/>
    <col min="10777" max="11008" width="10.6328125" style="2"/>
    <col min="11009" max="11009" width="4.6328125" style="2" customWidth="1"/>
    <col min="11010" max="11010" width="7.6328125" style="2" customWidth="1"/>
    <col min="11011" max="11014" width="7.26953125" style="2" customWidth="1"/>
    <col min="11015" max="11015" width="8.6328125" style="2" customWidth="1"/>
    <col min="11016" max="11017" width="7.26953125" style="2" customWidth="1"/>
    <col min="11018" max="11018" width="9.26953125" style="2" customWidth="1"/>
    <col min="11019" max="11020" width="7.26953125" style="2" customWidth="1"/>
    <col min="11021" max="11021" width="7" style="2" customWidth="1"/>
    <col min="11022" max="11022" width="9.08984375" style="2" customWidth="1"/>
    <col min="11023" max="11023" width="9.26953125" style="2" customWidth="1"/>
    <col min="11024" max="11032" width="7" style="2" customWidth="1"/>
    <col min="11033" max="11264" width="10.6328125" style="2"/>
    <col min="11265" max="11265" width="4.6328125" style="2" customWidth="1"/>
    <col min="11266" max="11266" width="7.6328125" style="2" customWidth="1"/>
    <col min="11267" max="11270" width="7.26953125" style="2" customWidth="1"/>
    <col min="11271" max="11271" width="8.6328125" style="2" customWidth="1"/>
    <col min="11272" max="11273" width="7.26953125" style="2" customWidth="1"/>
    <col min="11274" max="11274" width="9.26953125" style="2" customWidth="1"/>
    <col min="11275" max="11276" width="7.26953125" style="2" customWidth="1"/>
    <col min="11277" max="11277" width="7" style="2" customWidth="1"/>
    <col min="11278" max="11278" width="9.08984375" style="2" customWidth="1"/>
    <col min="11279" max="11279" width="9.26953125" style="2" customWidth="1"/>
    <col min="11280" max="11288" width="7" style="2" customWidth="1"/>
    <col min="11289" max="11520" width="10.6328125" style="2"/>
    <col min="11521" max="11521" width="4.6328125" style="2" customWidth="1"/>
    <col min="11522" max="11522" width="7.6328125" style="2" customWidth="1"/>
    <col min="11523" max="11526" width="7.26953125" style="2" customWidth="1"/>
    <col min="11527" max="11527" width="8.6328125" style="2" customWidth="1"/>
    <col min="11528" max="11529" width="7.26953125" style="2" customWidth="1"/>
    <col min="11530" max="11530" width="9.26953125" style="2" customWidth="1"/>
    <col min="11531" max="11532" width="7.26953125" style="2" customWidth="1"/>
    <col min="11533" max="11533" width="7" style="2" customWidth="1"/>
    <col min="11534" max="11534" width="9.08984375" style="2" customWidth="1"/>
    <col min="11535" max="11535" width="9.26953125" style="2" customWidth="1"/>
    <col min="11536" max="11544" width="7" style="2" customWidth="1"/>
    <col min="11545" max="11776" width="10.6328125" style="2"/>
    <col min="11777" max="11777" width="4.6328125" style="2" customWidth="1"/>
    <col min="11778" max="11778" width="7.6328125" style="2" customWidth="1"/>
    <col min="11779" max="11782" width="7.26953125" style="2" customWidth="1"/>
    <col min="11783" max="11783" width="8.6328125" style="2" customWidth="1"/>
    <col min="11784" max="11785" width="7.26953125" style="2" customWidth="1"/>
    <col min="11786" max="11786" width="9.26953125" style="2" customWidth="1"/>
    <col min="11787" max="11788" width="7.26953125" style="2" customWidth="1"/>
    <col min="11789" max="11789" width="7" style="2" customWidth="1"/>
    <col min="11790" max="11790" width="9.08984375" style="2" customWidth="1"/>
    <col min="11791" max="11791" width="9.26953125" style="2" customWidth="1"/>
    <col min="11792" max="11800" width="7" style="2" customWidth="1"/>
    <col min="11801" max="12032" width="10.6328125" style="2"/>
    <col min="12033" max="12033" width="4.6328125" style="2" customWidth="1"/>
    <col min="12034" max="12034" width="7.6328125" style="2" customWidth="1"/>
    <col min="12035" max="12038" width="7.26953125" style="2" customWidth="1"/>
    <col min="12039" max="12039" width="8.6328125" style="2" customWidth="1"/>
    <col min="12040" max="12041" width="7.26953125" style="2" customWidth="1"/>
    <col min="12042" max="12042" width="9.26953125" style="2" customWidth="1"/>
    <col min="12043" max="12044" width="7.26953125" style="2" customWidth="1"/>
    <col min="12045" max="12045" width="7" style="2" customWidth="1"/>
    <col min="12046" max="12046" width="9.08984375" style="2" customWidth="1"/>
    <col min="12047" max="12047" width="9.26953125" style="2" customWidth="1"/>
    <col min="12048" max="12056" width="7" style="2" customWidth="1"/>
    <col min="12057" max="12288" width="10.6328125" style="2"/>
    <col min="12289" max="12289" width="4.6328125" style="2" customWidth="1"/>
    <col min="12290" max="12290" width="7.6328125" style="2" customWidth="1"/>
    <col min="12291" max="12294" width="7.26953125" style="2" customWidth="1"/>
    <col min="12295" max="12295" width="8.6328125" style="2" customWidth="1"/>
    <col min="12296" max="12297" width="7.26953125" style="2" customWidth="1"/>
    <col min="12298" max="12298" width="9.26953125" style="2" customWidth="1"/>
    <col min="12299" max="12300" width="7.26953125" style="2" customWidth="1"/>
    <col min="12301" max="12301" width="7" style="2" customWidth="1"/>
    <col min="12302" max="12302" width="9.08984375" style="2" customWidth="1"/>
    <col min="12303" max="12303" width="9.26953125" style="2" customWidth="1"/>
    <col min="12304" max="12312" width="7" style="2" customWidth="1"/>
    <col min="12313" max="12544" width="10.6328125" style="2"/>
    <col min="12545" max="12545" width="4.6328125" style="2" customWidth="1"/>
    <col min="12546" max="12546" width="7.6328125" style="2" customWidth="1"/>
    <col min="12547" max="12550" width="7.26953125" style="2" customWidth="1"/>
    <col min="12551" max="12551" width="8.6328125" style="2" customWidth="1"/>
    <col min="12552" max="12553" width="7.26953125" style="2" customWidth="1"/>
    <col min="12554" max="12554" width="9.26953125" style="2" customWidth="1"/>
    <col min="12555" max="12556" width="7.26953125" style="2" customWidth="1"/>
    <col min="12557" max="12557" width="7" style="2" customWidth="1"/>
    <col min="12558" max="12558" width="9.08984375" style="2" customWidth="1"/>
    <col min="12559" max="12559" width="9.26953125" style="2" customWidth="1"/>
    <col min="12560" max="12568" width="7" style="2" customWidth="1"/>
    <col min="12569" max="12800" width="10.6328125" style="2"/>
    <col min="12801" max="12801" width="4.6328125" style="2" customWidth="1"/>
    <col min="12802" max="12802" width="7.6328125" style="2" customWidth="1"/>
    <col min="12803" max="12806" width="7.26953125" style="2" customWidth="1"/>
    <col min="12807" max="12807" width="8.6328125" style="2" customWidth="1"/>
    <col min="12808" max="12809" width="7.26953125" style="2" customWidth="1"/>
    <col min="12810" max="12810" width="9.26953125" style="2" customWidth="1"/>
    <col min="12811" max="12812" width="7.26953125" style="2" customWidth="1"/>
    <col min="12813" max="12813" width="7" style="2" customWidth="1"/>
    <col min="12814" max="12814" width="9.08984375" style="2" customWidth="1"/>
    <col min="12815" max="12815" width="9.26953125" style="2" customWidth="1"/>
    <col min="12816" max="12824" width="7" style="2" customWidth="1"/>
    <col min="12825" max="13056" width="10.6328125" style="2"/>
    <col min="13057" max="13057" width="4.6328125" style="2" customWidth="1"/>
    <col min="13058" max="13058" width="7.6328125" style="2" customWidth="1"/>
    <col min="13059" max="13062" width="7.26953125" style="2" customWidth="1"/>
    <col min="13063" max="13063" width="8.6328125" style="2" customWidth="1"/>
    <col min="13064" max="13065" width="7.26953125" style="2" customWidth="1"/>
    <col min="13066" max="13066" width="9.26953125" style="2" customWidth="1"/>
    <col min="13067" max="13068" width="7.26953125" style="2" customWidth="1"/>
    <col min="13069" max="13069" width="7" style="2" customWidth="1"/>
    <col min="13070" max="13070" width="9.08984375" style="2" customWidth="1"/>
    <col min="13071" max="13071" width="9.26953125" style="2" customWidth="1"/>
    <col min="13072" max="13080" width="7" style="2" customWidth="1"/>
    <col min="13081" max="13312" width="10.6328125" style="2"/>
    <col min="13313" max="13313" width="4.6328125" style="2" customWidth="1"/>
    <col min="13314" max="13314" width="7.6328125" style="2" customWidth="1"/>
    <col min="13315" max="13318" width="7.26953125" style="2" customWidth="1"/>
    <col min="13319" max="13319" width="8.6328125" style="2" customWidth="1"/>
    <col min="13320" max="13321" width="7.26953125" style="2" customWidth="1"/>
    <col min="13322" max="13322" width="9.26953125" style="2" customWidth="1"/>
    <col min="13323" max="13324" width="7.26953125" style="2" customWidth="1"/>
    <col min="13325" max="13325" width="7" style="2" customWidth="1"/>
    <col min="13326" max="13326" width="9.08984375" style="2" customWidth="1"/>
    <col min="13327" max="13327" width="9.26953125" style="2" customWidth="1"/>
    <col min="13328" max="13336" width="7" style="2" customWidth="1"/>
    <col min="13337" max="13568" width="10.6328125" style="2"/>
    <col min="13569" max="13569" width="4.6328125" style="2" customWidth="1"/>
    <col min="13570" max="13570" width="7.6328125" style="2" customWidth="1"/>
    <col min="13571" max="13574" width="7.26953125" style="2" customWidth="1"/>
    <col min="13575" max="13575" width="8.6328125" style="2" customWidth="1"/>
    <col min="13576" max="13577" width="7.26953125" style="2" customWidth="1"/>
    <col min="13578" max="13578" width="9.26953125" style="2" customWidth="1"/>
    <col min="13579" max="13580" width="7.26953125" style="2" customWidth="1"/>
    <col min="13581" max="13581" width="7" style="2" customWidth="1"/>
    <col min="13582" max="13582" width="9.08984375" style="2" customWidth="1"/>
    <col min="13583" max="13583" width="9.26953125" style="2" customWidth="1"/>
    <col min="13584" max="13592" width="7" style="2" customWidth="1"/>
    <col min="13593" max="13824" width="10.6328125" style="2"/>
    <col min="13825" max="13825" width="4.6328125" style="2" customWidth="1"/>
    <col min="13826" max="13826" width="7.6328125" style="2" customWidth="1"/>
    <col min="13827" max="13830" width="7.26953125" style="2" customWidth="1"/>
    <col min="13831" max="13831" width="8.6328125" style="2" customWidth="1"/>
    <col min="13832" max="13833" width="7.26953125" style="2" customWidth="1"/>
    <col min="13834" max="13834" width="9.26953125" style="2" customWidth="1"/>
    <col min="13835" max="13836" width="7.26953125" style="2" customWidth="1"/>
    <col min="13837" max="13837" width="7" style="2" customWidth="1"/>
    <col min="13838" max="13838" width="9.08984375" style="2" customWidth="1"/>
    <col min="13839" max="13839" width="9.26953125" style="2" customWidth="1"/>
    <col min="13840" max="13848" width="7" style="2" customWidth="1"/>
    <col min="13849" max="14080" width="10.6328125" style="2"/>
    <col min="14081" max="14081" width="4.6328125" style="2" customWidth="1"/>
    <col min="14082" max="14082" width="7.6328125" style="2" customWidth="1"/>
    <col min="14083" max="14086" width="7.26953125" style="2" customWidth="1"/>
    <col min="14087" max="14087" width="8.6328125" style="2" customWidth="1"/>
    <col min="14088" max="14089" width="7.26953125" style="2" customWidth="1"/>
    <col min="14090" max="14090" width="9.26953125" style="2" customWidth="1"/>
    <col min="14091" max="14092" width="7.26953125" style="2" customWidth="1"/>
    <col min="14093" max="14093" width="7" style="2" customWidth="1"/>
    <col min="14094" max="14094" width="9.08984375" style="2" customWidth="1"/>
    <col min="14095" max="14095" width="9.26953125" style="2" customWidth="1"/>
    <col min="14096" max="14104" width="7" style="2" customWidth="1"/>
    <col min="14105" max="14336" width="10.6328125" style="2"/>
    <col min="14337" max="14337" width="4.6328125" style="2" customWidth="1"/>
    <col min="14338" max="14338" width="7.6328125" style="2" customWidth="1"/>
    <col min="14339" max="14342" width="7.26953125" style="2" customWidth="1"/>
    <col min="14343" max="14343" width="8.6328125" style="2" customWidth="1"/>
    <col min="14344" max="14345" width="7.26953125" style="2" customWidth="1"/>
    <col min="14346" max="14346" width="9.26953125" style="2" customWidth="1"/>
    <col min="14347" max="14348" width="7.26953125" style="2" customWidth="1"/>
    <col min="14349" max="14349" width="7" style="2" customWidth="1"/>
    <col min="14350" max="14350" width="9.08984375" style="2" customWidth="1"/>
    <col min="14351" max="14351" width="9.26953125" style="2" customWidth="1"/>
    <col min="14352" max="14360" width="7" style="2" customWidth="1"/>
    <col min="14361" max="14592" width="10.6328125" style="2"/>
    <col min="14593" max="14593" width="4.6328125" style="2" customWidth="1"/>
    <col min="14594" max="14594" width="7.6328125" style="2" customWidth="1"/>
    <col min="14595" max="14598" width="7.26953125" style="2" customWidth="1"/>
    <col min="14599" max="14599" width="8.6328125" style="2" customWidth="1"/>
    <col min="14600" max="14601" width="7.26953125" style="2" customWidth="1"/>
    <col min="14602" max="14602" width="9.26953125" style="2" customWidth="1"/>
    <col min="14603" max="14604" width="7.26953125" style="2" customWidth="1"/>
    <col min="14605" max="14605" width="7" style="2" customWidth="1"/>
    <col min="14606" max="14606" width="9.08984375" style="2" customWidth="1"/>
    <col min="14607" max="14607" width="9.26953125" style="2" customWidth="1"/>
    <col min="14608" max="14616" width="7" style="2" customWidth="1"/>
    <col min="14617" max="14848" width="10.6328125" style="2"/>
    <col min="14849" max="14849" width="4.6328125" style="2" customWidth="1"/>
    <col min="14850" max="14850" width="7.6328125" style="2" customWidth="1"/>
    <col min="14851" max="14854" width="7.26953125" style="2" customWidth="1"/>
    <col min="14855" max="14855" width="8.6328125" style="2" customWidth="1"/>
    <col min="14856" max="14857" width="7.26953125" style="2" customWidth="1"/>
    <col min="14858" max="14858" width="9.26953125" style="2" customWidth="1"/>
    <col min="14859" max="14860" width="7.26953125" style="2" customWidth="1"/>
    <col min="14861" max="14861" width="7" style="2" customWidth="1"/>
    <col min="14862" max="14862" width="9.08984375" style="2" customWidth="1"/>
    <col min="14863" max="14863" width="9.26953125" style="2" customWidth="1"/>
    <col min="14864" max="14872" width="7" style="2" customWidth="1"/>
    <col min="14873" max="15104" width="10.6328125" style="2"/>
    <col min="15105" max="15105" width="4.6328125" style="2" customWidth="1"/>
    <col min="15106" max="15106" width="7.6328125" style="2" customWidth="1"/>
    <col min="15107" max="15110" width="7.26953125" style="2" customWidth="1"/>
    <col min="15111" max="15111" width="8.6328125" style="2" customWidth="1"/>
    <col min="15112" max="15113" width="7.26953125" style="2" customWidth="1"/>
    <col min="15114" max="15114" width="9.26953125" style="2" customWidth="1"/>
    <col min="15115" max="15116" width="7.26953125" style="2" customWidth="1"/>
    <col min="15117" max="15117" width="7" style="2" customWidth="1"/>
    <col min="15118" max="15118" width="9.08984375" style="2" customWidth="1"/>
    <col min="15119" max="15119" width="9.26953125" style="2" customWidth="1"/>
    <col min="15120" max="15128" width="7" style="2" customWidth="1"/>
    <col min="15129" max="15360" width="10.6328125" style="2"/>
    <col min="15361" max="15361" width="4.6328125" style="2" customWidth="1"/>
    <col min="15362" max="15362" width="7.6328125" style="2" customWidth="1"/>
    <col min="15363" max="15366" width="7.26953125" style="2" customWidth="1"/>
    <col min="15367" max="15367" width="8.6328125" style="2" customWidth="1"/>
    <col min="15368" max="15369" width="7.26953125" style="2" customWidth="1"/>
    <col min="15370" max="15370" width="9.26953125" style="2" customWidth="1"/>
    <col min="15371" max="15372" width="7.26953125" style="2" customWidth="1"/>
    <col min="15373" max="15373" width="7" style="2" customWidth="1"/>
    <col min="15374" max="15374" width="9.08984375" style="2" customWidth="1"/>
    <col min="15375" max="15375" width="9.26953125" style="2" customWidth="1"/>
    <col min="15376" max="15384" width="7" style="2" customWidth="1"/>
    <col min="15385" max="15616" width="10.6328125" style="2"/>
    <col min="15617" max="15617" width="4.6328125" style="2" customWidth="1"/>
    <col min="15618" max="15618" width="7.6328125" style="2" customWidth="1"/>
    <col min="15619" max="15622" width="7.26953125" style="2" customWidth="1"/>
    <col min="15623" max="15623" width="8.6328125" style="2" customWidth="1"/>
    <col min="15624" max="15625" width="7.26953125" style="2" customWidth="1"/>
    <col min="15626" max="15626" width="9.26953125" style="2" customWidth="1"/>
    <col min="15627" max="15628" width="7.26953125" style="2" customWidth="1"/>
    <col min="15629" max="15629" width="7" style="2" customWidth="1"/>
    <col min="15630" max="15630" width="9.08984375" style="2" customWidth="1"/>
    <col min="15631" max="15631" width="9.26953125" style="2" customWidth="1"/>
    <col min="15632" max="15640" width="7" style="2" customWidth="1"/>
    <col min="15641" max="15872" width="10.6328125" style="2"/>
    <col min="15873" max="15873" width="4.6328125" style="2" customWidth="1"/>
    <col min="15874" max="15874" width="7.6328125" style="2" customWidth="1"/>
    <col min="15875" max="15878" width="7.26953125" style="2" customWidth="1"/>
    <col min="15879" max="15879" width="8.6328125" style="2" customWidth="1"/>
    <col min="15880" max="15881" width="7.26953125" style="2" customWidth="1"/>
    <col min="15882" max="15882" width="9.26953125" style="2" customWidth="1"/>
    <col min="15883" max="15884" width="7.26953125" style="2" customWidth="1"/>
    <col min="15885" max="15885" width="7" style="2" customWidth="1"/>
    <col min="15886" max="15886" width="9.08984375" style="2" customWidth="1"/>
    <col min="15887" max="15887" width="9.26953125" style="2" customWidth="1"/>
    <col min="15888" max="15896" width="7" style="2" customWidth="1"/>
    <col min="15897" max="16128" width="10.6328125" style="2"/>
    <col min="16129" max="16129" width="4.6328125" style="2" customWidth="1"/>
    <col min="16130" max="16130" width="7.6328125" style="2" customWidth="1"/>
    <col min="16131" max="16134" width="7.26953125" style="2" customWidth="1"/>
    <col min="16135" max="16135" width="8.6328125" style="2" customWidth="1"/>
    <col min="16136" max="16137" width="7.26953125" style="2" customWidth="1"/>
    <col min="16138" max="16138" width="9.26953125" style="2" customWidth="1"/>
    <col min="16139" max="16140" width="7.26953125" style="2" customWidth="1"/>
    <col min="16141" max="16141" width="7" style="2" customWidth="1"/>
    <col min="16142" max="16142" width="9.08984375" style="2" customWidth="1"/>
    <col min="16143" max="16143" width="9.26953125" style="2" customWidth="1"/>
    <col min="16144" max="16152" width="7" style="2" customWidth="1"/>
    <col min="16153" max="16384" width="10.6328125" style="2"/>
  </cols>
  <sheetData>
    <row r="1" spans="1:24" ht="24" customHeight="1">
      <c r="A1" s="3" t="s">
        <v>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3" spans="1:24" ht="15" customHeight="1">
      <c r="B3" s="2" t="s">
        <v>77</v>
      </c>
      <c r="X3" s="4" t="s">
        <v>78</v>
      </c>
    </row>
    <row r="4" spans="1:24" s="10" customFormat="1" ht="15" customHeight="1">
      <c r="A4" s="45" t="s">
        <v>4</v>
      </c>
      <c r="B4" s="45"/>
      <c r="C4" s="7" t="s">
        <v>79</v>
      </c>
      <c r="D4" s="7"/>
      <c r="E4" s="7" t="s">
        <v>80</v>
      </c>
      <c r="F4" s="7"/>
      <c r="G4" s="7" t="s">
        <v>81</v>
      </c>
      <c r="H4" s="7"/>
      <c r="I4" s="7" t="s">
        <v>82</v>
      </c>
      <c r="J4" s="7"/>
      <c r="K4" s="7" t="s">
        <v>83</v>
      </c>
      <c r="L4" s="7"/>
      <c r="M4" s="7" t="s">
        <v>84</v>
      </c>
      <c r="N4" s="7"/>
      <c r="O4" s="7" t="s">
        <v>85</v>
      </c>
      <c r="P4" s="7"/>
      <c r="Q4" s="7" t="s">
        <v>86</v>
      </c>
      <c r="R4" s="7"/>
      <c r="S4" s="7" t="s">
        <v>87</v>
      </c>
      <c r="T4" s="7"/>
      <c r="U4" s="7" t="s">
        <v>88</v>
      </c>
      <c r="V4" s="7"/>
      <c r="W4" s="7" t="s">
        <v>89</v>
      </c>
      <c r="X4" s="34"/>
    </row>
    <row r="5" spans="1:24" s="10" customFormat="1" ht="15" customHeight="1">
      <c r="A5" s="58"/>
      <c r="B5" s="58"/>
      <c r="C5" s="38" t="s">
        <v>90</v>
      </c>
      <c r="D5" s="38" t="s">
        <v>91</v>
      </c>
      <c r="E5" s="38" t="s">
        <v>90</v>
      </c>
      <c r="F5" s="38" t="s">
        <v>91</v>
      </c>
      <c r="G5" s="38" t="s">
        <v>90</v>
      </c>
      <c r="H5" s="38" t="s">
        <v>91</v>
      </c>
      <c r="I5" s="38" t="s">
        <v>90</v>
      </c>
      <c r="J5" s="38" t="s">
        <v>91</v>
      </c>
      <c r="K5" s="38" t="s">
        <v>90</v>
      </c>
      <c r="L5" s="38" t="s">
        <v>91</v>
      </c>
      <c r="M5" s="38" t="s">
        <v>90</v>
      </c>
      <c r="N5" s="38" t="s">
        <v>91</v>
      </c>
      <c r="O5" s="38" t="s">
        <v>90</v>
      </c>
      <c r="P5" s="38" t="s">
        <v>91</v>
      </c>
      <c r="Q5" s="38" t="s">
        <v>90</v>
      </c>
      <c r="R5" s="38" t="s">
        <v>91</v>
      </c>
      <c r="S5" s="38" t="s">
        <v>90</v>
      </c>
      <c r="T5" s="38" t="s">
        <v>91</v>
      </c>
      <c r="U5" s="38" t="s">
        <v>90</v>
      </c>
      <c r="V5" s="38" t="s">
        <v>91</v>
      </c>
      <c r="W5" s="38" t="s">
        <v>90</v>
      </c>
      <c r="X5" s="39" t="s">
        <v>91</v>
      </c>
    </row>
    <row r="6" spans="1:24" ht="15" customHeight="1">
      <c r="B6" s="16"/>
      <c r="C6" s="1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4" ht="15" customHeight="1">
      <c r="A7" s="18" t="s">
        <v>12</v>
      </c>
      <c r="B7" s="18" t="s">
        <v>13</v>
      </c>
      <c r="C7" s="19">
        <f t="shared" ref="C7:D10" si="0">SUM(E7,G7,I7,K7,M7,O7,Q7,S7,U7)</f>
        <v>712</v>
      </c>
      <c r="D7" s="68">
        <f t="shared" si="0"/>
        <v>548.12999999999988</v>
      </c>
      <c r="E7" s="20">
        <v>611</v>
      </c>
      <c r="F7" s="69">
        <v>75.239999999999995</v>
      </c>
      <c r="G7" s="20">
        <v>25</v>
      </c>
      <c r="H7" s="68">
        <v>36.270000000000003</v>
      </c>
      <c r="I7" s="20">
        <v>5</v>
      </c>
      <c r="J7" s="68">
        <v>23.09</v>
      </c>
      <c r="K7" s="20">
        <v>1</v>
      </c>
      <c r="L7" s="68">
        <v>53.57</v>
      </c>
      <c r="M7" s="20">
        <v>3</v>
      </c>
      <c r="N7" s="68">
        <v>115.03</v>
      </c>
      <c r="O7" s="20">
        <v>14</v>
      </c>
      <c r="P7" s="68">
        <v>33.840000000000003</v>
      </c>
      <c r="Q7" s="20">
        <v>1</v>
      </c>
      <c r="R7" s="68">
        <v>113.54</v>
      </c>
      <c r="S7" s="20">
        <v>49</v>
      </c>
      <c r="T7" s="68">
        <v>79.75</v>
      </c>
      <c r="U7" s="20">
        <v>3</v>
      </c>
      <c r="V7" s="68">
        <v>17.8</v>
      </c>
      <c r="W7" s="20">
        <v>95</v>
      </c>
      <c r="X7" s="70">
        <v>9.07</v>
      </c>
    </row>
    <row r="8" spans="1:24" ht="15" customHeight="1">
      <c r="A8" s="20"/>
      <c r="B8" s="18" t="s">
        <v>14</v>
      </c>
      <c r="C8" s="19">
        <f t="shared" si="0"/>
        <v>722</v>
      </c>
      <c r="D8" s="68">
        <f t="shared" si="0"/>
        <v>552.37</v>
      </c>
      <c r="E8" s="29">
        <v>620</v>
      </c>
      <c r="F8" s="71">
        <v>75.66</v>
      </c>
      <c r="G8" s="29">
        <v>25</v>
      </c>
      <c r="H8" s="71">
        <v>37.020000000000003</v>
      </c>
      <c r="I8" s="29">
        <v>5</v>
      </c>
      <c r="J8" s="71">
        <v>23.21</v>
      </c>
      <c r="K8" s="29">
        <v>1</v>
      </c>
      <c r="L8" s="71">
        <v>53.57</v>
      </c>
      <c r="M8" s="29">
        <v>3</v>
      </c>
      <c r="N8" s="71">
        <v>115.03</v>
      </c>
      <c r="O8" s="29">
        <v>14</v>
      </c>
      <c r="P8" s="71">
        <v>33.840000000000003</v>
      </c>
      <c r="Q8" s="29">
        <v>1</v>
      </c>
      <c r="R8" s="71">
        <v>116.21</v>
      </c>
      <c r="S8" s="29">
        <v>50</v>
      </c>
      <c r="T8" s="71">
        <v>80.03</v>
      </c>
      <c r="U8" s="29">
        <v>3</v>
      </c>
      <c r="V8" s="71">
        <v>17.8</v>
      </c>
      <c r="W8" s="24">
        <v>91</v>
      </c>
      <c r="X8" s="70">
        <v>8.33</v>
      </c>
    </row>
    <row r="9" spans="1:24" ht="15" customHeight="1">
      <c r="A9" s="20"/>
      <c r="B9" s="18" t="s">
        <v>15</v>
      </c>
      <c r="C9" s="19">
        <f t="shared" si="0"/>
        <v>743</v>
      </c>
      <c r="D9" s="68">
        <f t="shared" si="0"/>
        <v>556</v>
      </c>
      <c r="E9" s="29">
        <v>640</v>
      </c>
      <c r="F9" s="71">
        <v>77.31</v>
      </c>
      <c r="G9" s="29">
        <v>26</v>
      </c>
      <c r="H9" s="71">
        <v>38.21</v>
      </c>
      <c r="I9" s="29">
        <v>5</v>
      </c>
      <c r="J9" s="71">
        <v>23.21</v>
      </c>
      <c r="K9" s="29">
        <v>1</v>
      </c>
      <c r="L9" s="71">
        <v>53.57</v>
      </c>
      <c r="M9" s="29">
        <v>3</v>
      </c>
      <c r="N9" s="71">
        <v>115.03</v>
      </c>
      <c r="O9" s="29">
        <v>14</v>
      </c>
      <c r="P9" s="71">
        <v>33.840000000000003</v>
      </c>
      <c r="Q9" s="29">
        <v>1</v>
      </c>
      <c r="R9" s="71">
        <v>117</v>
      </c>
      <c r="S9" s="29">
        <v>50</v>
      </c>
      <c r="T9" s="71">
        <v>80.03</v>
      </c>
      <c r="U9" s="29">
        <v>3</v>
      </c>
      <c r="V9" s="71">
        <v>17.8</v>
      </c>
      <c r="W9" s="24">
        <v>88</v>
      </c>
      <c r="X9" s="70">
        <v>8.2799999999999994</v>
      </c>
    </row>
    <row r="10" spans="1:24" s="72" customFormat="1" ht="15" customHeight="1">
      <c r="A10" s="25"/>
      <c r="B10" s="18" t="s">
        <v>33</v>
      </c>
      <c r="C10" s="19">
        <f t="shared" si="0"/>
        <v>757</v>
      </c>
      <c r="D10" s="68">
        <f t="shared" si="0"/>
        <v>557.11</v>
      </c>
      <c r="E10" s="29">
        <v>654</v>
      </c>
      <c r="F10" s="71">
        <v>79.48</v>
      </c>
      <c r="G10" s="29">
        <v>26</v>
      </c>
      <c r="H10" s="71">
        <v>38.21</v>
      </c>
      <c r="I10" s="29">
        <v>5</v>
      </c>
      <c r="J10" s="71">
        <v>23.21</v>
      </c>
      <c r="K10" s="29">
        <v>1</v>
      </c>
      <c r="L10" s="71">
        <v>52.28</v>
      </c>
      <c r="M10" s="29">
        <v>3</v>
      </c>
      <c r="N10" s="71">
        <v>115.03</v>
      </c>
      <c r="O10" s="29">
        <v>14</v>
      </c>
      <c r="P10" s="71">
        <v>33.89</v>
      </c>
      <c r="Q10" s="29">
        <v>1</v>
      </c>
      <c r="R10" s="71">
        <v>117</v>
      </c>
      <c r="S10" s="29">
        <v>50</v>
      </c>
      <c r="T10" s="71">
        <v>80.209999999999994</v>
      </c>
      <c r="U10" s="29">
        <v>3</v>
      </c>
      <c r="V10" s="71">
        <v>17.8</v>
      </c>
      <c r="W10" s="24">
        <v>87</v>
      </c>
      <c r="X10" s="70">
        <v>7.99</v>
      </c>
    </row>
    <row r="11" spans="1:24" s="72" customFormat="1" ht="15" customHeight="1">
      <c r="A11" s="25"/>
      <c r="B11" s="26" t="s">
        <v>92</v>
      </c>
      <c r="C11" s="73">
        <v>765</v>
      </c>
      <c r="D11" s="74">
        <v>558.99</v>
      </c>
      <c r="E11" s="75">
        <v>661</v>
      </c>
      <c r="F11" s="76">
        <v>79.91</v>
      </c>
      <c r="G11" s="75">
        <v>27</v>
      </c>
      <c r="H11" s="76">
        <v>39.47</v>
      </c>
      <c r="I11" s="75">
        <v>5</v>
      </c>
      <c r="J11" s="76">
        <v>23.41</v>
      </c>
      <c r="K11" s="75">
        <v>1</v>
      </c>
      <c r="L11" s="76">
        <v>52.28</v>
      </c>
      <c r="M11" s="75">
        <v>3</v>
      </c>
      <c r="N11" s="76">
        <v>115.03</v>
      </c>
      <c r="O11" s="75">
        <v>14</v>
      </c>
      <c r="P11" s="76">
        <v>33.89</v>
      </c>
      <c r="Q11" s="75">
        <v>1</v>
      </c>
      <c r="R11" s="76">
        <v>117</v>
      </c>
      <c r="S11" s="75">
        <v>50</v>
      </c>
      <c r="T11" s="76">
        <v>80.209999999999994</v>
      </c>
      <c r="U11" s="75">
        <v>3</v>
      </c>
      <c r="V11" s="76">
        <v>17.8</v>
      </c>
      <c r="W11" s="77">
        <v>86</v>
      </c>
      <c r="X11" s="78">
        <v>7.52</v>
      </c>
    </row>
    <row r="12" spans="1:24" ht="15" customHeight="1">
      <c r="A12" s="31"/>
      <c r="B12" s="31"/>
      <c r="C12" s="32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pans="1:24" ht="15" customHeight="1">
      <c r="A13" s="2" t="s">
        <v>93</v>
      </c>
    </row>
    <row r="14" spans="1:24" ht="15" customHeight="1">
      <c r="A14" s="2" t="s">
        <v>94</v>
      </c>
    </row>
    <row r="17" spans="1:10" ht="15" customHeight="1">
      <c r="A17" s="3" t="s">
        <v>95</v>
      </c>
      <c r="B17" s="3"/>
      <c r="C17" s="3"/>
      <c r="D17" s="3"/>
      <c r="E17" s="3"/>
      <c r="F17" s="3"/>
      <c r="G17" s="3"/>
      <c r="H17" s="3"/>
      <c r="I17" s="3"/>
      <c r="J17" s="3"/>
    </row>
    <row r="19" spans="1:10" ht="15" customHeight="1">
      <c r="A19" s="2" t="s">
        <v>96</v>
      </c>
    </row>
    <row r="20" spans="1:10" ht="15" customHeight="1">
      <c r="A20" s="45" t="s">
        <v>25</v>
      </c>
      <c r="B20" s="45"/>
      <c r="C20" s="7" t="s">
        <v>97</v>
      </c>
      <c r="D20" s="7"/>
      <c r="E20" s="7" t="s">
        <v>98</v>
      </c>
      <c r="F20" s="7"/>
      <c r="G20" s="7" t="s">
        <v>99</v>
      </c>
      <c r="H20" s="7"/>
      <c r="I20" s="7" t="s">
        <v>100</v>
      </c>
      <c r="J20" s="34"/>
    </row>
    <row r="21" spans="1:10" ht="15" customHeight="1">
      <c r="A21" s="58"/>
      <c r="B21" s="58"/>
      <c r="C21" s="38" t="s">
        <v>101</v>
      </c>
      <c r="D21" s="38" t="s">
        <v>102</v>
      </c>
      <c r="E21" s="38" t="s">
        <v>101</v>
      </c>
      <c r="F21" s="38" t="s">
        <v>102</v>
      </c>
      <c r="G21" s="38" t="s">
        <v>101</v>
      </c>
      <c r="H21" s="38" t="s">
        <v>102</v>
      </c>
      <c r="I21" s="38" t="s">
        <v>101</v>
      </c>
      <c r="J21" s="39" t="s">
        <v>102</v>
      </c>
    </row>
    <row r="22" spans="1:10" ht="15" customHeight="1">
      <c r="B22" s="16"/>
      <c r="C22" s="17"/>
      <c r="D22" s="16"/>
      <c r="E22" s="16"/>
      <c r="F22" s="16"/>
      <c r="G22" s="16"/>
      <c r="H22" s="16"/>
      <c r="I22" s="16"/>
      <c r="J22" s="16"/>
    </row>
    <row r="23" spans="1:10" ht="15" customHeight="1">
      <c r="A23" s="18" t="s">
        <v>12</v>
      </c>
      <c r="B23" s="27" t="s">
        <v>103</v>
      </c>
      <c r="C23" s="79">
        <f t="shared" ref="C23:D28" si="1">SUM(E23,G23,I23)</f>
        <v>12015</v>
      </c>
      <c r="D23" s="80">
        <f t="shared" si="1"/>
        <v>409</v>
      </c>
      <c r="E23" s="80">
        <v>298</v>
      </c>
      <c r="F23" s="80">
        <v>36</v>
      </c>
      <c r="G23" s="81">
        <v>11226</v>
      </c>
      <c r="H23" s="80">
        <v>373</v>
      </c>
      <c r="I23" s="80">
        <v>491</v>
      </c>
      <c r="J23" s="80" t="s">
        <v>47</v>
      </c>
    </row>
    <row r="24" spans="1:10" ht="15" customHeight="1">
      <c r="B24" s="27"/>
      <c r="C24" s="82">
        <f t="shared" si="1"/>
        <v>399</v>
      </c>
      <c r="D24" s="83">
        <f t="shared" si="1"/>
        <v>107</v>
      </c>
      <c r="E24" s="83">
        <v>0</v>
      </c>
      <c r="F24" s="83" t="s">
        <v>47</v>
      </c>
      <c r="G24" s="83">
        <v>299</v>
      </c>
      <c r="H24" s="83">
        <v>107</v>
      </c>
      <c r="I24" s="83">
        <v>100</v>
      </c>
      <c r="J24" s="83" t="s">
        <v>47</v>
      </c>
    </row>
    <row r="25" spans="1:10" ht="15" customHeight="1">
      <c r="B25" s="27" t="s">
        <v>104</v>
      </c>
      <c r="C25" s="79">
        <f t="shared" si="1"/>
        <v>12092</v>
      </c>
      <c r="D25" s="80">
        <v>257</v>
      </c>
      <c r="E25" s="80">
        <v>257</v>
      </c>
      <c r="F25" s="80" t="s">
        <v>47</v>
      </c>
      <c r="G25" s="81">
        <v>11423</v>
      </c>
      <c r="H25" s="80">
        <v>257</v>
      </c>
      <c r="I25" s="80">
        <v>412</v>
      </c>
      <c r="J25" s="80" t="s">
        <v>47</v>
      </c>
    </row>
    <row r="26" spans="1:10" ht="15" customHeight="1">
      <c r="B26" s="27"/>
      <c r="C26" s="82">
        <f t="shared" si="1"/>
        <v>448</v>
      </c>
      <c r="D26" s="83">
        <f t="shared" si="1"/>
        <v>49</v>
      </c>
      <c r="E26" s="83">
        <v>0</v>
      </c>
      <c r="F26" s="83" t="s">
        <v>47</v>
      </c>
      <c r="G26" s="83">
        <v>348</v>
      </c>
      <c r="H26" s="83">
        <v>49</v>
      </c>
      <c r="I26" s="83">
        <v>100</v>
      </c>
      <c r="J26" s="83" t="s">
        <v>47</v>
      </c>
    </row>
    <row r="27" spans="1:10" ht="15" customHeight="1">
      <c r="B27" s="27" t="s">
        <v>105</v>
      </c>
      <c r="C27" s="79">
        <f t="shared" si="1"/>
        <v>12388</v>
      </c>
      <c r="D27" s="80">
        <f t="shared" si="1"/>
        <v>331</v>
      </c>
      <c r="E27" s="80">
        <v>222</v>
      </c>
      <c r="F27" s="83" t="s">
        <v>47</v>
      </c>
      <c r="G27" s="81">
        <v>11754</v>
      </c>
      <c r="H27" s="80">
        <v>331</v>
      </c>
      <c r="I27" s="80">
        <v>412</v>
      </c>
      <c r="J27" s="83" t="s">
        <v>47</v>
      </c>
    </row>
    <row r="28" spans="1:10" ht="15" customHeight="1">
      <c r="B28" s="27"/>
      <c r="C28" s="82">
        <f t="shared" si="1"/>
        <v>478</v>
      </c>
      <c r="D28" s="83">
        <f t="shared" si="1"/>
        <v>30</v>
      </c>
      <c r="E28" s="83">
        <v>0</v>
      </c>
      <c r="F28" s="83" t="s">
        <v>47</v>
      </c>
      <c r="G28" s="83">
        <v>378</v>
      </c>
      <c r="H28" s="83">
        <v>30</v>
      </c>
      <c r="I28" s="83">
        <v>100</v>
      </c>
      <c r="J28" s="83" t="s">
        <v>47</v>
      </c>
    </row>
    <row r="29" spans="1:10" ht="15" customHeight="1">
      <c r="B29" s="27" t="s">
        <v>33</v>
      </c>
      <c r="C29" s="79">
        <f>SUM(E29,G29,I29)</f>
        <v>12497</v>
      </c>
      <c r="D29" s="80">
        <f>SUM(F29,H29,J29)</f>
        <v>220</v>
      </c>
      <c r="E29" s="80">
        <v>184</v>
      </c>
      <c r="F29" s="83" t="s">
        <v>106</v>
      </c>
      <c r="G29" s="81">
        <v>11958</v>
      </c>
      <c r="H29" s="80">
        <v>220</v>
      </c>
      <c r="I29" s="80">
        <v>355</v>
      </c>
      <c r="J29" s="83" t="s">
        <v>106</v>
      </c>
    </row>
    <row r="30" spans="1:10" ht="15" customHeight="1">
      <c r="B30" s="27"/>
      <c r="C30" s="82">
        <f>SUM(E30,G30,I30)</f>
        <v>478</v>
      </c>
      <c r="D30" s="83">
        <f>SUM(F30,H30,J30)</f>
        <v>0</v>
      </c>
      <c r="E30" s="83">
        <v>0</v>
      </c>
      <c r="F30" s="83" t="s">
        <v>106</v>
      </c>
      <c r="G30" s="83">
        <v>378</v>
      </c>
      <c r="H30" s="83" t="s">
        <v>106</v>
      </c>
      <c r="I30" s="83">
        <v>100</v>
      </c>
      <c r="J30" s="83" t="s">
        <v>106</v>
      </c>
    </row>
    <row r="31" spans="1:10" ht="15" customHeight="1">
      <c r="B31" s="27" t="s">
        <v>17</v>
      </c>
      <c r="C31" s="79">
        <v>12676</v>
      </c>
      <c r="D31" s="80">
        <v>211</v>
      </c>
      <c r="E31" s="80">
        <v>155</v>
      </c>
      <c r="F31" s="83" t="s">
        <v>106</v>
      </c>
      <c r="G31" s="81">
        <v>12169</v>
      </c>
      <c r="H31" s="80">
        <v>211</v>
      </c>
      <c r="I31" s="80">
        <v>352</v>
      </c>
      <c r="J31" s="83" t="s">
        <v>106</v>
      </c>
    </row>
    <row r="32" spans="1:10" ht="15" customHeight="1">
      <c r="B32" s="27"/>
      <c r="C32" s="82">
        <v>478</v>
      </c>
      <c r="D32" s="83">
        <v>0</v>
      </c>
      <c r="E32" s="83">
        <v>0</v>
      </c>
      <c r="F32" s="83" t="s">
        <v>106</v>
      </c>
      <c r="G32" s="83">
        <v>378</v>
      </c>
      <c r="H32" s="83" t="s">
        <v>106</v>
      </c>
      <c r="I32" s="83">
        <v>100</v>
      </c>
      <c r="J32" s="83" t="s">
        <v>106</v>
      </c>
    </row>
    <row r="33" spans="1:10" ht="15" customHeight="1">
      <c r="A33" s="50"/>
      <c r="B33" s="50"/>
      <c r="C33" s="67"/>
      <c r="D33" s="50"/>
      <c r="E33" s="50"/>
      <c r="F33" s="50"/>
      <c r="G33" s="50"/>
      <c r="H33" s="50"/>
      <c r="I33" s="50"/>
      <c r="J33" s="50"/>
    </row>
    <row r="34" spans="1:10" ht="15" customHeight="1">
      <c r="A34" s="2" t="s">
        <v>107</v>
      </c>
      <c r="C34" s="22"/>
      <c r="D34" s="22"/>
      <c r="E34" s="22"/>
      <c r="F34" s="22"/>
      <c r="G34" s="22"/>
      <c r="H34" s="22"/>
      <c r="I34" s="55"/>
      <c r="J34" s="55"/>
    </row>
    <row r="35" spans="1:10" ht="15" customHeight="1">
      <c r="A35" s="2" t="s">
        <v>108</v>
      </c>
      <c r="C35" s="22"/>
      <c r="D35" s="22"/>
      <c r="E35" s="22"/>
      <c r="F35" s="22"/>
      <c r="G35" s="22"/>
      <c r="H35" s="22"/>
      <c r="I35" s="55"/>
      <c r="J35" s="55"/>
    </row>
    <row r="39" spans="1:10" ht="15" customHeight="1">
      <c r="A39" s="3" t="s">
        <v>109</v>
      </c>
      <c r="B39" s="3"/>
      <c r="C39" s="3"/>
      <c r="D39" s="3"/>
      <c r="E39" s="3"/>
      <c r="F39" s="3"/>
      <c r="G39" s="3"/>
      <c r="H39" s="3"/>
    </row>
    <row r="40" spans="1:10" ht="15" customHeight="1">
      <c r="H40" s="4"/>
    </row>
    <row r="41" spans="1:10" ht="15" customHeight="1">
      <c r="A41" s="2" t="s">
        <v>96</v>
      </c>
      <c r="H41" s="84" t="s">
        <v>110</v>
      </c>
    </row>
    <row r="42" spans="1:10" ht="15" customHeight="1">
      <c r="A42" s="33" t="s">
        <v>37</v>
      </c>
      <c r="B42" s="34"/>
      <c r="C42" s="7" t="s">
        <v>111</v>
      </c>
      <c r="D42" s="7"/>
      <c r="E42" s="7" t="s">
        <v>99</v>
      </c>
      <c r="F42" s="7"/>
      <c r="G42" s="7" t="s">
        <v>100</v>
      </c>
      <c r="H42" s="34"/>
    </row>
    <row r="43" spans="1:10" ht="15" customHeight="1">
      <c r="A43" s="35"/>
      <c r="B43" s="37"/>
      <c r="C43" s="38" t="s">
        <v>101</v>
      </c>
      <c r="D43" s="38" t="s">
        <v>102</v>
      </c>
      <c r="E43" s="38" t="s">
        <v>101</v>
      </c>
      <c r="F43" s="38" t="s">
        <v>102</v>
      </c>
      <c r="G43" s="38" t="s">
        <v>101</v>
      </c>
      <c r="H43" s="39" t="s">
        <v>102</v>
      </c>
    </row>
    <row r="44" spans="1:10" ht="15" customHeight="1">
      <c r="A44" s="10"/>
      <c r="B44" s="47"/>
      <c r="C44" s="17"/>
      <c r="D44" s="16"/>
      <c r="E44" s="16"/>
      <c r="F44" s="16"/>
      <c r="G44" s="16"/>
      <c r="H44" s="16"/>
    </row>
    <row r="45" spans="1:10" ht="15" customHeight="1">
      <c r="A45" s="18" t="s">
        <v>12</v>
      </c>
      <c r="B45" s="18" t="s">
        <v>13</v>
      </c>
      <c r="C45" s="85">
        <f t="shared" ref="C45:D48" si="2">SUM(E45,G45)</f>
        <v>8211</v>
      </c>
      <c r="D45" s="22">
        <f t="shared" si="2"/>
        <v>18</v>
      </c>
      <c r="E45" s="42">
        <v>8082</v>
      </c>
      <c r="F45" s="22">
        <v>18</v>
      </c>
      <c r="G45" s="22">
        <v>129</v>
      </c>
      <c r="H45" s="29" t="s">
        <v>47</v>
      </c>
    </row>
    <row r="46" spans="1:10" ht="15" customHeight="1">
      <c r="A46" s="20"/>
      <c r="B46" s="18" t="s">
        <v>14</v>
      </c>
      <c r="C46" s="85">
        <f t="shared" si="2"/>
        <v>8166</v>
      </c>
      <c r="D46" s="22">
        <f t="shared" si="2"/>
        <v>27</v>
      </c>
      <c r="E46" s="43">
        <v>8037</v>
      </c>
      <c r="F46" s="29">
        <v>27</v>
      </c>
      <c r="G46" s="29">
        <v>129</v>
      </c>
      <c r="H46" s="29" t="s">
        <v>47</v>
      </c>
    </row>
    <row r="47" spans="1:10" ht="15" customHeight="1">
      <c r="A47" s="20"/>
      <c r="B47" s="18" t="s">
        <v>15</v>
      </c>
      <c r="C47" s="85">
        <f t="shared" si="2"/>
        <v>8166</v>
      </c>
      <c r="D47" s="22">
        <f t="shared" si="2"/>
        <v>0</v>
      </c>
      <c r="E47" s="43">
        <v>8037</v>
      </c>
      <c r="F47" s="29" t="s">
        <v>47</v>
      </c>
      <c r="G47" s="29">
        <v>129</v>
      </c>
      <c r="H47" s="29" t="s">
        <v>47</v>
      </c>
    </row>
    <row r="48" spans="1:10" ht="15" customHeight="1">
      <c r="A48" s="25"/>
      <c r="B48" s="18" t="s">
        <v>33</v>
      </c>
      <c r="C48" s="85">
        <f t="shared" si="2"/>
        <v>8234</v>
      </c>
      <c r="D48" s="22">
        <f t="shared" si="2"/>
        <v>72</v>
      </c>
      <c r="E48" s="43">
        <v>8105</v>
      </c>
      <c r="F48" s="29">
        <v>72</v>
      </c>
      <c r="G48" s="29">
        <v>129</v>
      </c>
      <c r="H48" s="29" t="s">
        <v>112</v>
      </c>
    </row>
    <row r="49" spans="1:15" ht="15" customHeight="1">
      <c r="A49" s="25"/>
      <c r="B49" s="18" t="s">
        <v>113</v>
      </c>
      <c r="C49" s="86">
        <v>6474</v>
      </c>
      <c r="D49" s="87">
        <v>0</v>
      </c>
      <c r="E49" s="43">
        <v>6474</v>
      </c>
      <c r="F49" s="29">
        <v>0</v>
      </c>
      <c r="G49" s="29">
        <v>0</v>
      </c>
      <c r="H49" s="29">
        <v>0</v>
      </c>
    </row>
    <row r="50" spans="1:15" ht="15" customHeight="1">
      <c r="A50" s="88"/>
      <c r="B50" s="88"/>
      <c r="C50" s="32"/>
      <c r="D50" s="31"/>
      <c r="E50" s="31"/>
      <c r="F50" s="31"/>
      <c r="G50" s="31"/>
      <c r="H50" s="31"/>
    </row>
    <row r="51" spans="1:15" ht="15" customHeight="1">
      <c r="A51" s="2" t="s">
        <v>114</v>
      </c>
    </row>
    <row r="52" spans="1:15" ht="15" customHeight="1">
      <c r="A52" s="2" t="s">
        <v>115</v>
      </c>
    </row>
    <row r="53" spans="1:15" ht="15" customHeight="1">
      <c r="A53" s="2" t="s">
        <v>116</v>
      </c>
    </row>
    <row r="54" spans="1:15" ht="15" customHeight="1">
      <c r="A54" s="2" t="s">
        <v>117</v>
      </c>
    </row>
    <row r="58" spans="1:15" ht="15" customHeight="1">
      <c r="A58" s="89" t="s">
        <v>118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</row>
    <row r="59" spans="1:15" ht="15" customHeight="1">
      <c r="B59" s="90"/>
      <c r="C59" s="90"/>
      <c r="D59" s="90"/>
      <c r="E59" s="90"/>
      <c r="F59" s="90"/>
      <c r="G59" s="90"/>
    </row>
    <row r="60" spans="1:15" ht="15" customHeight="1">
      <c r="A60" s="90" t="s">
        <v>119</v>
      </c>
      <c r="C60" s="90"/>
      <c r="D60" s="90"/>
      <c r="E60" s="90"/>
      <c r="F60" s="90"/>
      <c r="G60" s="90"/>
    </row>
    <row r="61" spans="1:15" ht="15" customHeight="1">
      <c r="A61" s="91" t="s">
        <v>37</v>
      </c>
      <c r="B61" s="92"/>
      <c r="C61" s="93" t="s">
        <v>120</v>
      </c>
      <c r="D61" s="94" t="s">
        <v>121</v>
      </c>
      <c r="E61" s="94" t="s">
        <v>122</v>
      </c>
      <c r="F61" s="94" t="s">
        <v>123</v>
      </c>
      <c r="G61" s="94" t="s">
        <v>124</v>
      </c>
      <c r="H61" s="95" t="s">
        <v>125</v>
      </c>
      <c r="I61" s="96"/>
      <c r="J61" s="96"/>
      <c r="K61" s="96"/>
      <c r="L61" s="97"/>
      <c r="M61" s="98" t="s">
        <v>126</v>
      </c>
      <c r="N61" s="98" t="s">
        <v>127</v>
      </c>
      <c r="O61" s="99" t="s">
        <v>128</v>
      </c>
    </row>
    <row r="62" spans="1:15" ht="15" customHeight="1">
      <c r="A62" s="100"/>
      <c r="B62" s="101"/>
      <c r="C62" s="102"/>
      <c r="D62" s="103"/>
      <c r="E62" s="103"/>
      <c r="F62" s="103"/>
      <c r="G62" s="103"/>
      <c r="H62" s="104" t="s">
        <v>129</v>
      </c>
      <c r="I62" s="105" t="s">
        <v>130</v>
      </c>
      <c r="J62" s="106" t="s">
        <v>131</v>
      </c>
      <c r="K62" s="104" t="s">
        <v>132</v>
      </c>
      <c r="L62" s="106" t="s">
        <v>133</v>
      </c>
      <c r="M62" s="107"/>
      <c r="N62" s="108"/>
      <c r="O62" s="109"/>
    </row>
    <row r="63" spans="1:15" ht="15" customHeight="1">
      <c r="A63" s="110"/>
      <c r="B63" s="111"/>
      <c r="C63" s="112"/>
      <c r="D63" s="113"/>
      <c r="E63" s="113"/>
      <c r="F63" s="113"/>
      <c r="G63" s="113"/>
      <c r="H63" s="114"/>
      <c r="I63" s="115"/>
      <c r="J63" s="116" t="s">
        <v>134</v>
      </c>
      <c r="K63" s="114"/>
      <c r="L63" s="116" t="s">
        <v>135</v>
      </c>
      <c r="M63" s="117"/>
      <c r="N63" s="12"/>
      <c r="O63" s="118"/>
    </row>
    <row r="64" spans="1:15" ht="15" customHeight="1">
      <c r="B64" s="41"/>
      <c r="H64" s="119"/>
      <c r="I64" s="119"/>
      <c r="J64" s="119"/>
      <c r="K64" s="119"/>
      <c r="L64" s="119"/>
      <c r="M64" s="119"/>
      <c r="N64" s="119"/>
      <c r="O64" s="119"/>
    </row>
    <row r="65" spans="1:15" ht="15" customHeight="1">
      <c r="A65" s="18" t="s">
        <v>12</v>
      </c>
      <c r="B65" s="120" t="s">
        <v>13</v>
      </c>
      <c r="C65" s="121">
        <v>26673</v>
      </c>
      <c r="D65" s="121">
        <v>8268</v>
      </c>
      <c r="E65" s="121">
        <v>495380</v>
      </c>
      <c r="F65" s="122">
        <v>76.099999999999994</v>
      </c>
      <c r="G65" s="121">
        <v>77109957</v>
      </c>
      <c r="H65" s="123">
        <v>4</v>
      </c>
      <c r="I65" s="123">
        <v>33</v>
      </c>
      <c r="J65" s="124">
        <v>1891004</v>
      </c>
      <c r="K65" s="124">
        <v>49520</v>
      </c>
      <c r="L65" s="124">
        <v>127045</v>
      </c>
      <c r="M65" s="124">
        <v>150201</v>
      </c>
      <c r="N65" s="124">
        <v>2127025</v>
      </c>
      <c r="O65" s="124">
        <v>6519588</v>
      </c>
    </row>
    <row r="66" spans="1:15" ht="15" customHeight="1">
      <c r="A66" s="20"/>
      <c r="B66" s="120" t="s">
        <v>14</v>
      </c>
      <c r="C66" s="121">
        <v>26673</v>
      </c>
      <c r="D66" s="121">
        <v>8460</v>
      </c>
      <c r="E66" s="121">
        <v>519768</v>
      </c>
      <c r="F66" s="122">
        <v>79.5</v>
      </c>
      <c r="G66" s="121">
        <v>71399540</v>
      </c>
      <c r="H66" s="123">
        <v>5</v>
      </c>
      <c r="I66" s="123">
        <v>34</v>
      </c>
      <c r="J66" s="124">
        <v>1901198</v>
      </c>
      <c r="K66" s="124">
        <v>50426</v>
      </c>
      <c r="L66" s="124">
        <v>129020</v>
      </c>
      <c r="M66" s="124">
        <v>154097</v>
      </c>
      <c r="N66" s="124">
        <v>2252097</v>
      </c>
      <c r="O66" s="124">
        <v>8350472</v>
      </c>
    </row>
    <row r="67" spans="1:15" ht="15" customHeight="1">
      <c r="A67" s="20"/>
      <c r="B67" s="120" t="s">
        <v>15</v>
      </c>
      <c r="C67" s="121">
        <v>26677</v>
      </c>
      <c r="D67" s="121">
        <v>8770</v>
      </c>
      <c r="E67" s="121">
        <v>527385</v>
      </c>
      <c r="F67" s="122">
        <v>80.400000000000006</v>
      </c>
      <c r="G67" s="121">
        <v>75422184</v>
      </c>
      <c r="H67" s="123">
        <v>5</v>
      </c>
      <c r="I67" s="123">
        <v>34</v>
      </c>
      <c r="J67" s="124">
        <v>1901719</v>
      </c>
      <c r="K67" s="124">
        <v>51947</v>
      </c>
      <c r="L67" s="124">
        <v>132142</v>
      </c>
      <c r="M67" s="124">
        <v>192556</v>
      </c>
      <c r="N67" s="124">
        <v>2383583</v>
      </c>
      <c r="O67" s="124">
        <v>9090572</v>
      </c>
    </row>
    <row r="68" spans="1:15" ht="15" customHeight="1">
      <c r="A68" s="20"/>
      <c r="B68" s="120" t="s">
        <v>33</v>
      </c>
      <c r="C68" s="121">
        <v>26706</v>
      </c>
      <c r="D68" s="121">
        <v>8875</v>
      </c>
      <c r="E68" s="121">
        <v>534642</v>
      </c>
      <c r="F68" s="122">
        <v>81.400000000000006</v>
      </c>
      <c r="G68" s="121">
        <v>82273508</v>
      </c>
      <c r="H68" s="123">
        <v>5</v>
      </c>
      <c r="I68" s="123">
        <v>34</v>
      </c>
      <c r="J68" s="124">
        <v>2004327</v>
      </c>
      <c r="K68" s="124">
        <v>53519</v>
      </c>
      <c r="L68" s="124">
        <v>134868</v>
      </c>
      <c r="M68" s="124">
        <v>199652</v>
      </c>
      <c r="N68" s="124">
        <v>2462046</v>
      </c>
      <c r="O68" s="124">
        <v>9172597</v>
      </c>
    </row>
    <row r="69" spans="1:15" ht="15" customHeight="1">
      <c r="A69" s="20"/>
      <c r="B69" s="120" t="s">
        <v>136</v>
      </c>
      <c r="C69" s="121" t="s">
        <v>137</v>
      </c>
      <c r="D69" s="121" t="s">
        <v>138</v>
      </c>
      <c r="E69" s="121" t="s">
        <v>139</v>
      </c>
      <c r="F69" s="122">
        <v>82.4</v>
      </c>
      <c r="G69" s="121" t="s">
        <v>140</v>
      </c>
      <c r="H69" s="123">
        <v>5</v>
      </c>
      <c r="I69" s="123">
        <v>34</v>
      </c>
      <c r="J69" s="124" t="s">
        <v>141</v>
      </c>
      <c r="K69" s="124" t="s">
        <v>142</v>
      </c>
      <c r="L69" s="124" t="s">
        <v>143</v>
      </c>
      <c r="M69" s="124" t="s">
        <v>144</v>
      </c>
      <c r="N69" s="124" t="s">
        <v>145</v>
      </c>
      <c r="O69" s="124" t="s">
        <v>146</v>
      </c>
    </row>
    <row r="70" spans="1:15" ht="15" customHeight="1">
      <c r="A70" s="50"/>
      <c r="B70" s="66"/>
      <c r="C70" s="125"/>
      <c r="D70" s="125"/>
      <c r="E70" s="125"/>
      <c r="F70" s="125"/>
      <c r="G70" s="125"/>
      <c r="H70" s="126"/>
      <c r="I70" s="126"/>
      <c r="J70" s="126"/>
      <c r="K70" s="126"/>
      <c r="L70" s="126"/>
      <c r="M70" s="126"/>
      <c r="N70" s="126"/>
      <c r="O70" s="126"/>
    </row>
    <row r="71" spans="1:15" ht="15" customHeight="1">
      <c r="B71" s="90"/>
      <c r="C71" s="90"/>
      <c r="D71" s="90"/>
      <c r="E71" s="90"/>
      <c r="F71" s="90"/>
      <c r="G71" s="90"/>
    </row>
    <row r="72" spans="1:15" ht="15" customHeight="1">
      <c r="A72" s="2" t="s">
        <v>147</v>
      </c>
    </row>
  </sheetData>
  <mergeCells count="38">
    <mergeCell ref="H61:L61"/>
    <mergeCell ref="M61:M63"/>
    <mergeCell ref="N61:N63"/>
    <mergeCell ref="O61:O63"/>
    <mergeCell ref="H62:H63"/>
    <mergeCell ref="I62:I63"/>
    <mergeCell ref="K62:K63"/>
    <mergeCell ref="A61:B63"/>
    <mergeCell ref="C61:C63"/>
    <mergeCell ref="D61:D63"/>
    <mergeCell ref="E61:E63"/>
    <mergeCell ref="F61:F63"/>
    <mergeCell ref="G61:G63"/>
    <mergeCell ref="A39:H39"/>
    <mergeCell ref="A42:B43"/>
    <mergeCell ref="C42:D42"/>
    <mergeCell ref="E42:F42"/>
    <mergeCell ref="G42:H42"/>
    <mergeCell ref="A58:O58"/>
    <mergeCell ref="S4:T4"/>
    <mergeCell ref="U4:V4"/>
    <mergeCell ref="W4:X4"/>
    <mergeCell ref="A17:J17"/>
    <mergeCell ref="A20:B21"/>
    <mergeCell ref="C20:D20"/>
    <mergeCell ref="E20:F20"/>
    <mergeCell ref="G20:H20"/>
    <mergeCell ref="I20:J20"/>
    <mergeCell ref="A1:X1"/>
    <mergeCell ref="A4:B5"/>
    <mergeCell ref="C4:D4"/>
    <mergeCell ref="E4:F4"/>
    <mergeCell ref="G4:H4"/>
    <mergeCell ref="I4:J4"/>
    <mergeCell ref="K4:L4"/>
    <mergeCell ref="M4:N4"/>
    <mergeCell ref="O4:P4"/>
    <mergeCell ref="Q4:R4"/>
  </mergeCells>
  <phoneticPr fontId="2"/>
  <pageMargins left="0.59055118110236227" right="0.59055118110236227" top="0.78740157480314965" bottom="0.59055118110236227" header="0.51181102362204722" footer="0.51181102362204722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道路状況</vt:lpstr>
      <vt:lpstr>橋梁</vt:lpstr>
      <vt:lpstr>公園、住宅等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2025-01-09T02:14:37Z</dcterms:created>
  <dcterms:modified xsi:type="dcterms:W3CDTF">2025-01-09T02:15:00Z</dcterms:modified>
</cp:coreProperties>
</file>