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AAAD2760-2CF3-46B0-9685-09685BFB24D5}" xr6:coauthVersionLast="47" xr6:coauthVersionMax="47" xr10:uidLastSave="{00000000-0000-0000-0000-000000000000}"/>
  <bookViews>
    <workbookView xWindow="-110" yWindow="-110" windowWidth="19420" windowHeight="10420" xr2:uid="{DDB6E636-C238-49B1-AF3A-CD977FC523D9}"/>
  </bookViews>
  <sheets>
    <sheet name="製造業" sheetId="1" r:id="rId1"/>
    <sheet name="在庫指数" sheetId="2" r:id="rId2"/>
    <sheet name="商業" sheetId="3" r:id="rId3"/>
    <sheet name="卸売・小売業構成比" sheetId="4" r:id="rId4"/>
    <sheet name="青果物取扱状況" sheetId="5" r:id="rId5"/>
    <sheet name="大型小売店販売額"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6" l="1"/>
  <c r="I11" i="6"/>
  <c r="H11" i="6"/>
  <c r="G11" i="6"/>
  <c r="F11" i="6"/>
  <c r="E11" i="6"/>
  <c r="D11" i="6"/>
  <c r="C11" i="6"/>
  <c r="E8" i="5"/>
  <c r="D8" i="5"/>
  <c r="E7" i="5"/>
  <c r="D7" i="5"/>
  <c r="C24" i="4"/>
  <c r="C23" i="4"/>
  <c r="G22" i="4"/>
  <c r="C22" i="4"/>
  <c r="G21" i="4"/>
  <c r="E21" i="4"/>
  <c r="C21" i="4"/>
  <c r="C20" i="4"/>
  <c r="F19" i="4"/>
  <c r="G24" i="4" s="1"/>
  <c r="D19" i="4"/>
  <c r="E24" i="4" s="1"/>
  <c r="E17" i="4"/>
  <c r="C17" i="4"/>
  <c r="E16" i="4"/>
  <c r="C16" i="4"/>
  <c r="E15" i="4"/>
  <c r="C15" i="4"/>
  <c r="E14" i="4"/>
  <c r="C14" i="4"/>
  <c r="E13" i="4"/>
  <c r="C13" i="4"/>
  <c r="F12" i="4"/>
  <c r="G15" i="4" s="1"/>
  <c r="D12" i="4"/>
  <c r="E10" i="4"/>
  <c r="C10" i="4"/>
  <c r="C9" i="4"/>
  <c r="E8" i="4"/>
  <c r="C8" i="4"/>
  <c r="G7" i="4"/>
  <c r="E7" i="4"/>
  <c r="C7" i="4"/>
  <c r="E6" i="4"/>
  <c r="C6" i="4"/>
  <c r="C5" i="4" s="1"/>
  <c r="F5" i="4"/>
  <c r="G10" i="4" s="1"/>
  <c r="D5" i="4"/>
  <c r="E9" i="4" s="1"/>
  <c r="V14" i="2"/>
  <c r="U14" i="2"/>
  <c r="T14" i="2"/>
  <c r="S14" i="2"/>
  <c r="R14" i="2"/>
  <c r="Q14" i="2"/>
  <c r="P14" i="2"/>
  <c r="O14" i="2"/>
  <c r="N14" i="2"/>
  <c r="M14" i="2"/>
  <c r="I14" i="2"/>
  <c r="G14" i="2"/>
  <c r="E14" i="2"/>
  <c r="D14" i="2"/>
  <c r="C14" i="2"/>
  <c r="V13" i="1"/>
  <c r="U13" i="1"/>
  <c r="T13" i="1"/>
  <c r="S13" i="1"/>
  <c r="Q13" i="1"/>
  <c r="O13" i="1"/>
  <c r="N13" i="1"/>
  <c r="M13" i="1"/>
  <c r="I13" i="1"/>
  <c r="H13" i="1"/>
  <c r="G13" i="1"/>
  <c r="F13" i="1"/>
  <c r="E13" i="1"/>
  <c r="D13" i="1"/>
  <c r="C13" i="1"/>
  <c r="G8" i="4" l="1"/>
  <c r="G13" i="4"/>
  <c r="G17" i="4"/>
  <c r="E22" i="4"/>
  <c r="G16" i="4"/>
  <c r="G9" i="4"/>
  <c r="G14" i="4"/>
  <c r="E23" i="4"/>
  <c r="G23" i="4"/>
  <c r="G6" i="4"/>
  <c r="G5" i="4" s="1"/>
  <c r="E20" i="4"/>
  <c r="E19" i="4" s="1"/>
  <c r="G20" i="4"/>
  <c r="G19" i="4" s="1"/>
  <c r="G12" i="4" l="1"/>
</calcChain>
</file>

<file path=xl/sharedStrings.xml><?xml version="1.0" encoding="utf-8"?>
<sst xmlns="http://schemas.openxmlformats.org/spreadsheetml/2006/main" count="469" uniqueCount="255">
  <si>
    <t>66.  県  内  鉱  工  業  指  数</t>
  </si>
  <si>
    <t>生　　　産　　　指　　　数</t>
  </si>
  <si>
    <t>平成１２年＝100</t>
    <rPh sb="0" eb="2">
      <t>ヘイセイ</t>
    </rPh>
    <rPh sb="4" eb="5">
      <t>ネン</t>
    </rPh>
    <phoneticPr fontId="4"/>
  </si>
  <si>
    <t>年・月次</t>
  </si>
  <si>
    <t>総   合</t>
  </si>
  <si>
    <t>年・月</t>
  </si>
  <si>
    <t>製造工業</t>
  </si>
  <si>
    <t>鉱   業　　（非金属　鉱業）</t>
  </si>
  <si>
    <t>鉄鋼業</t>
  </si>
  <si>
    <t>非鉄金属　工　　業</t>
  </si>
  <si>
    <t>金属製品 工    業</t>
  </si>
  <si>
    <t>一般機械 工    業</t>
  </si>
  <si>
    <t>電気機械 工    業</t>
  </si>
  <si>
    <t>情報通信　機械工業</t>
    <rPh sb="0" eb="2">
      <t>ジョウホウ</t>
    </rPh>
    <rPh sb="2" eb="4">
      <t>ツウシン</t>
    </rPh>
    <rPh sb="5" eb="7">
      <t>キカイ</t>
    </rPh>
    <rPh sb="7" eb="9">
      <t>コウギョウ</t>
    </rPh>
    <phoneticPr fontId="4"/>
  </si>
  <si>
    <t>電子部品・</t>
    <rPh sb="0" eb="2">
      <t>デンシ</t>
    </rPh>
    <rPh sb="2" eb="4">
      <t>ブヒン</t>
    </rPh>
    <phoneticPr fontId="4"/>
  </si>
  <si>
    <t>輸送機械 工    業</t>
  </si>
  <si>
    <t>窯 業 ・</t>
    <phoneticPr fontId="4"/>
  </si>
  <si>
    <t>化学工業</t>
  </si>
  <si>
    <t>プラスチ</t>
  </si>
  <si>
    <t>パルプ・</t>
  </si>
  <si>
    <t>繊維工業</t>
  </si>
  <si>
    <t>ゴム製品 工    業</t>
  </si>
  <si>
    <t>木材・</t>
  </si>
  <si>
    <t>食料品・　たばこ  　 工  業</t>
    <phoneticPr fontId="4"/>
  </si>
  <si>
    <t>その他の   工  業</t>
    <phoneticPr fontId="4"/>
  </si>
  <si>
    <t>デバイス</t>
    <phoneticPr fontId="4"/>
  </si>
  <si>
    <t>土石製品</t>
  </si>
  <si>
    <t>ック製品</t>
  </si>
  <si>
    <t>紙・紙加</t>
  </si>
  <si>
    <t>木製品</t>
  </si>
  <si>
    <t>工　　業</t>
    <rPh sb="0" eb="1">
      <t>コウ</t>
    </rPh>
    <rPh sb="3" eb="4">
      <t>ギョウ</t>
    </rPh>
    <phoneticPr fontId="4"/>
  </si>
  <si>
    <t>工    業</t>
  </si>
  <si>
    <t>工品工業</t>
  </si>
  <si>
    <t>工  業</t>
  </si>
  <si>
    <t>ウエイト</t>
    <phoneticPr fontId="4"/>
  </si>
  <si>
    <t>平成</t>
  </si>
  <si>
    <t>12年</t>
  </si>
  <si>
    <t>ｘ</t>
    <phoneticPr fontId="4"/>
  </si>
  <si>
    <t>x</t>
  </si>
  <si>
    <t>12</t>
  </si>
  <si>
    <t>13年</t>
  </si>
  <si>
    <t>13</t>
  </si>
  <si>
    <t>14年</t>
    <phoneticPr fontId="4"/>
  </si>
  <si>
    <t>14</t>
    <phoneticPr fontId="4"/>
  </si>
  <si>
    <t>15年</t>
    <phoneticPr fontId="4"/>
  </si>
  <si>
    <t>x</t>
    <phoneticPr fontId="4"/>
  </si>
  <si>
    <t>15</t>
    <phoneticPr fontId="4"/>
  </si>
  <si>
    <t>16年</t>
    <phoneticPr fontId="4"/>
  </si>
  <si>
    <t>16</t>
    <phoneticPr fontId="4"/>
  </si>
  <si>
    <t>　16年１月</t>
    <phoneticPr fontId="4"/>
  </si>
  <si>
    <t>１</t>
  </si>
  <si>
    <t>　　　  ２月</t>
  </si>
  <si>
    <t>２</t>
  </si>
  <si>
    <t>　　　  ３月</t>
  </si>
  <si>
    <t>３</t>
  </si>
  <si>
    <t>　　　  ４月</t>
  </si>
  <si>
    <t>４</t>
  </si>
  <si>
    <t>　　　  ５月</t>
  </si>
  <si>
    <t>５</t>
  </si>
  <si>
    <t>　　　  ６月</t>
  </si>
  <si>
    <t>６</t>
  </si>
  <si>
    <t>　　　  ７月</t>
  </si>
  <si>
    <t>７</t>
  </si>
  <si>
    <t>　　　  ８月</t>
  </si>
  <si>
    <t>８</t>
  </si>
  <si>
    <t>　　　  ９月</t>
  </si>
  <si>
    <t>９</t>
  </si>
  <si>
    <t>　　　 10月</t>
  </si>
  <si>
    <t>10</t>
  </si>
  <si>
    <t>　　　 11月</t>
  </si>
  <si>
    <t>11</t>
  </si>
  <si>
    <t>　　　 12月</t>
  </si>
  <si>
    <t>※ 1）　</t>
  </si>
  <si>
    <t>対象範囲は鉱工業全般を対象とするが、日本標準産業分類の製造業の中分類で、次の業種は系列を採用できないため除外した。</t>
  </si>
  <si>
    <t>　「出版・印刷・同関連産業」「石油製品・石炭製品製造業」「なめし革・同製品・毛皮製造業」「精密機械器具製造業」</t>
    <phoneticPr fontId="8"/>
  </si>
  <si>
    <t xml:space="preserve">    2）　</t>
  </si>
  <si>
    <t>採用品目１５４品目（製造工業１５２品目、鉱業２品目）</t>
    <phoneticPr fontId="8"/>
  </si>
  <si>
    <t xml:space="preserve">    3）</t>
  </si>
  <si>
    <t>算式・・・ラスパイレス算式（ウェイトを基準時に固定した加重平均法）</t>
    <phoneticPr fontId="8"/>
  </si>
  <si>
    <t xml:space="preserve">    4）</t>
  </si>
  <si>
    <t>ウェイト　平成１２年工業統計調査を中心に算出した付加価値額による。</t>
    <phoneticPr fontId="8"/>
  </si>
  <si>
    <t xml:space="preserve">          　　なお、付加価値額は次の算式によって品目毎に求めた。</t>
  </si>
  <si>
    <t xml:space="preserve">          　　付加価値額＝生産額－（内国消費税額＋原材料使用額等＋減価償却額）</t>
  </si>
  <si>
    <t xml:space="preserve">          　　このようにして求めた付加価値額の割合を鉱工業全体に対する１万分比で示し、適宜調整を加えて各業種のウェイトとした。</t>
  </si>
  <si>
    <t>資料　県統計調査課</t>
  </si>
  <si>
    <t>在　　　庫　　　指　　　数</t>
  </si>
  <si>
    <t>窯 業 ・</t>
  </si>
  <si>
    <t>食料品   工  業</t>
  </si>
  <si>
    <t>その他   工  業</t>
  </si>
  <si>
    <t>ウェイト</t>
  </si>
  <si>
    <t>16年１月</t>
    <rPh sb="2" eb="3">
      <t>ネン</t>
    </rPh>
    <rPh sb="4" eb="5">
      <t>ガツ</t>
    </rPh>
    <phoneticPr fontId="4"/>
  </si>
  <si>
    <t>採用品目104品目（製造工業102品目、工業2品目）</t>
    <rPh sb="0" eb="2">
      <t>サイヨウ</t>
    </rPh>
    <rPh sb="2" eb="4">
      <t>ヒンモク</t>
    </rPh>
    <rPh sb="7" eb="9">
      <t>ヒンモク</t>
    </rPh>
    <rPh sb="10" eb="12">
      <t>セイゾウ</t>
    </rPh>
    <rPh sb="12" eb="14">
      <t>コウギョウ</t>
    </rPh>
    <rPh sb="17" eb="19">
      <t>ヒンモク</t>
    </rPh>
    <rPh sb="20" eb="22">
      <t>コウギョウ</t>
    </rPh>
    <rPh sb="23" eb="25">
      <t>ヒンモク</t>
    </rPh>
    <phoneticPr fontId="4"/>
  </si>
  <si>
    <t>Ⅵ　    商                      業</t>
    <phoneticPr fontId="10"/>
  </si>
  <si>
    <t>商業統計調査結果</t>
    <phoneticPr fontId="2"/>
  </si>
  <si>
    <t>１．第78表～第80表までは、「商業統計結果｝の結果である。</t>
    <phoneticPr fontId="2"/>
  </si>
  <si>
    <t>２．数値は、本市の商業統計調査結果概要から抜粋したもので、通商産業省から公表される数値とは必ずしも一致しない。</t>
  </si>
  <si>
    <t>３．平成14年商業統計調査において産業分類の改訂及び業態分類の見直しを行っている。平成９年の数値は平成14年の定義にあわせて組替えており、平成11年公表値とは必ずしも一致しない。</t>
    <rPh sb="2" eb="4">
      <t>ヘイセイ</t>
    </rPh>
    <rPh sb="6" eb="7">
      <t>ネン</t>
    </rPh>
    <rPh sb="7" eb="9">
      <t>ショウギョウ</t>
    </rPh>
    <rPh sb="9" eb="11">
      <t>トウケイ</t>
    </rPh>
    <rPh sb="11" eb="13">
      <t>チョウサ</t>
    </rPh>
    <rPh sb="17" eb="19">
      <t>サンギョウ</t>
    </rPh>
    <rPh sb="19" eb="21">
      <t>ブンルイ</t>
    </rPh>
    <rPh sb="22" eb="24">
      <t>カイテイ</t>
    </rPh>
    <rPh sb="24" eb="25">
      <t>オヨ</t>
    </rPh>
    <rPh sb="26" eb="28">
      <t>ギョウタイ</t>
    </rPh>
    <rPh sb="28" eb="30">
      <t>ブンルイ</t>
    </rPh>
    <rPh sb="31" eb="33">
      <t>ミナオ</t>
    </rPh>
    <rPh sb="35" eb="36">
      <t>オコナ</t>
    </rPh>
    <rPh sb="41" eb="43">
      <t>ヘイセイ</t>
    </rPh>
    <rPh sb="44" eb="45">
      <t>ネン</t>
    </rPh>
    <rPh sb="46" eb="48">
      <t>スウチ</t>
    </rPh>
    <rPh sb="49" eb="51">
      <t>ヘイセイ</t>
    </rPh>
    <rPh sb="53" eb="54">
      <t>ネン</t>
    </rPh>
    <rPh sb="55" eb="57">
      <t>テイギ</t>
    </rPh>
    <rPh sb="62" eb="63">
      <t>ク</t>
    </rPh>
    <rPh sb="63" eb="64">
      <t>カ</t>
    </rPh>
    <rPh sb="69" eb="71">
      <t>ヘイセイ</t>
    </rPh>
    <rPh sb="73" eb="74">
      <t>ネン</t>
    </rPh>
    <rPh sb="74" eb="76">
      <t>コウヒョウ</t>
    </rPh>
    <rPh sb="76" eb="77">
      <t>チ</t>
    </rPh>
    <rPh sb="79" eb="80">
      <t>カナラ</t>
    </rPh>
    <rPh sb="83" eb="85">
      <t>イッチ</t>
    </rPh>
    <phoneticPr fontId="10"/>
  </si>
  <si>
    <t>74.産業（小分類）別商店数，従業者数，年間商品販売額，その他の収入額及び商品手持額</t>
    <rPh sb="30" eb="31">
      <t>タ</t>
    </rPh>
    <rPh sb="32" eb="34">
      <t>シュウニュウ</t>
    </rPh>
    <rPh sb="34" eb="35">
      <t>ガク</t>
    </rPh>
    <phoneticPr fontId="10"/>
  </si>
  <si>
    <t>単位：人・100万円</t>
  </si>
  <si>
    <t>産  業　分　類</t>
  </si>
  <si>
    <t>商店数</t>
  </si>
  <si>
    <t>従業員数</t>
  </si>
  <si>
    <t>年間商品販売額</t>
  </si>
  <si>
    <t>その他の収入額</t>
  </si>
  <si>
    <t>商品手持額</t>
  </si>
  <si>
    <t>産業分類</t>
  </si>
  <si>
    <t>平成９年</t>
  </si>
  <si>
    <t>11年</t>
  </si>
  <si>
    <t>14年</t>
  </si>
  <si>
    <t>合計</t>
    <rPh sb="0" eb="2">
      <t>ゴウケイ</t>
    </rPh>
    <phoneticPr fontId="10"/>
  </si>
  <si>
    <t>合計</t>
  </si>
  <si>
    <t>卸売業計</t>
  </si>
  <si>
    <t>卸計</t>
  </si>
  <si>
    <t>各種商品卸売業</t>
  </si>
  <si>
    <t>繊維品卸売業</t>
  </si>
  <si>
    <t>衣服・身の回り品卸売業</t>
  </si>
  <si>
    <t>農畜産物・水産物卸売業</t>
  </si>
  <si>
    <t>食料・飲料卸売業</t>
  </si>
  <si>
    <t>建築材料卸売業</t>
  </si>
  <si>
    <t>集</t>
  </si>
  <si>
    <t>化学製品卸売業</t>
  </si>
  <si>
    <t>鉱物・金属材料卸売業</t>
  </si>
  <si>
    <t>再生資源卸売業</t>
  </si>
  <si>
    <t>一般機械器具卸売業</t>
  </si>
  <si>
    <t>自動車卸売業</t>
  </si>
  <si>
    <t>電気機械器具卸売業</t>
  </si>
  <si>
    <t>その他の機械器具卸売業</t>
  </si>
  <si>
    <t>家具・建具・じゅう器等卸売業</t>
  </si>
  <si>
    <t>医薬品・化粧品卸売業</t>
  </si>
  <si>
    <t>他に分類されない卸売業</t>
  </si>
  <si>
    <t>（代理商，仲立業含む）</t>
  </si>
  <si>
    <t>小売業計（除飲食店）</t>
  </si>
  <si>
    <t>小売業</t>
  </si>
  <si>
    <t>各種商品小売業</t>
  </si>
  <si>
    <t>百貨店</t>
  </si>
  <si>
    <t>計</t>
  </si>
  <si>
    <t>その他の各種商品小売業</t>
  </si>
  <si>
    <t>織物・衣服・身の回り品小売業</t>
  </si>
  <si>
    <t>呉服・服地・寝具小売業</t>
  </si>
  <si>
    <t>男子服小売業</t>
  </si>
  <si>
    <t>婦人・子供服小売業</t>
  </si>
  <si>
    <t>靴・履物小売業</t>
  </si>
  <si>
    <t>その他の織物・衣類・身の回り品小売業</t>
  </si>
  <si>
    <t>飲食料品小売業</t>
  </si>
  <si>
    <t>各種食料品小売業</t>
  </si>
  <si>
    <t>酒小売業</t>
  </si>
  <si>
    <t>食肉小売業</t>
  </si>
  <si>
    <t>鮮魚小売業</t>
  </si>
  <si>
    <t>乾物小売業</t>
  </si>
  <si>
    <t>な</t>
  </si>
  <si>
    <t>野菜・果実小売業</t>
  </si>
  <si>
    <t>菓子・パン小売業</t>
  </si>
  <si>
    <t>米穀類小売業</t>
  </si>
  <si>
    <t>その他の飲食料品小売業</t>
  </si>
  <si>
    <t>自動車・自転車小売業</t>
  </si>
  <si>
    <t>自動車小売業</t>
  </si>
  <si>
    <t>自転車小売業</t>
  </si>
  <si>
    <t>家具・建具・じゅう器小売業</t>
  </si>
  <si>
    <t>家具・建具・畳小売業</t>
  </si>
  <si>
    <t>機械器具小売業</t>
  </si>
  <si>
    <t>その他のじゅう器小売業</t>
  </si>
  <si>
    <t>し</t>
  </si>
  <si>
    <t>その他の小売業</t>
  </si>
  <si>
    <t>医薬品・化粧品小売業</t>
  </si>
  <si>
    <t>農耕用品小売業</t>
  </si>
  <si>
    <t>燃料小売業</t>
  </si>
  <si>
    <t>書籍・文房具小売業</t>
  </si>
  <si>
    <t>スポーツ用品・がん具・</t>
  </si>
  <si>
    <t>娯楽用品・楽器小売業</t>
  </si>
  <si>
    <t>写真機・写真材料小売業</t>
  </si>
  <si>
    <t>時計・眼鏡・光学機械小売業</t>
  </si>
  <si>
    <t>他に分類されない小売業</t>
  </si>
  <si>
    <t>　７８．　地区別、卸売業・小売業別商店数、従業者数、年間商品販売額の構成比（平成14年）</t>
  </si>
  <si>
    <t>地　　区</t>
  </si>
  <si>
    <t>商店数（店）</t>
  </si>
  <si>
    <t>従業者数（人）</t>
  </si>
  <si>
    <t>年間商品販売額（万円）</t>
  </si>
  <si>
    <t>総数</t>
  </si>
  <si>
    <t>構成比（％）</t>
  </si>
  <si>
    <t>合　　　計</t>
  </si>
  <si>
    <t>中央地区</t>
  </si>
  <si>
    <t>東部地区</t>
  </si>
  <si>
    <t>北部地区</t>
  </si>
  <si>
    <t>西部地区</t>
  </si>
  <si>
    <t>南部地区</t>
  </si>
  <si>
    <t>小売業計</t>
  </si>
  <si>
    <t>79.　市　内　青　果　市　場　青　果　物　取　扱　状　況</t>
    <rPh sb="4" eb="7">
      <t>シナイ</t>
    </rPh>
    <rPh sb="8" eb="11">
      <t>セイカ</t>
    </rPh>
    <rPh sb="12" eb="15">
      <t>イチバ</t>
    </rPh>
    <rPh sb="16" eb="19">
      <t>セイカ</t>
    </rPh>
    <rPh sb="20" eb="21">
      <t>ブツ</t>
    </rPh>
    <rPh sb="22" eb="25">
      <t>トリアツカイ</t>
    </rPh>
    <rPh sb="26" eb="29">
      <t>ジョウキョウ</t>
    </rPh>
    <phoneticPr fontId="20"/>
  </si>
  <si>
    <t>単位：　t　・　100万円</t>
    <rPh sb="0" eb="2">
      <t>タンイ</t>
    </rPh>
    <rPh sb="11" eb="13">
      <t>マンエン</t>
    </rPh>
    <phoneticPr fontId="20"/>
  </si>
  <si>
    <t>年・月次</t>
    <rPh sb="0" eb="1">
      <t>ネン</t>
    </rPh>
    <rPh sb="2" eb="4">
      <t>ゲツジ</t>
    </rPh>
    <phoneticPr fontId="20"/>
  </si>
  <si>
    <t>　　　　　　　　　　　　　　　　　　　　　　　　　　　　野　　　　　　　　　　　　　　　　　　　　　　　　　　　　　　　　　菜　　　　　　　　　　　　　　　　　　　　　　　　　　　　類</t>
    <rPh sb="28" eb="63">
      <t>ヤサイ</t>
    </rPh>
    <rPh sb="91" eb="92">
      <t>ルイ</t>
    </rPh>
    <phoneticPr fontId="20"/>
  </si>
  <si>
    <t>　　　　　　　　　果　　　　　　　　　実　　　　　　　　　類</t>
    <rPh sb="9" eb="20">
      <t>カジツ</t>
    </rPh>
    <rPh sb="29" eb="30">
      <t>ルイ</t>
    </rPh>
    <phoneticPr fontId="20"/>
  </si>
  <si>
    <t>野菜合計</t>
    <rPh sb="0" eb="2">
      <t>ヤサイ</t>
    </rPh>
    <rPh sb="2" eb="4">
      <t>ゴウケイ</t>
    </rPh>
    <phoneticPr fontId="20"/>
  </si>
  <si>
    <t>だいこん</t>
    <phoneticPr fontId="20"/>
  </si>
  <si>
    <t>にんじん</t>
    <phoneticPr fontId="20"/>
  </si>
  <si>
    <t>はくさい</t>
    <phoneticPr fontId="20"/>
  </si>
  <si>
    <t>キャベツ</t>
    <phoneticPr fontId="20"/>
  </si>
  <si>
    <t>トマト</t>
    <phoneticPr fontId="20"/>
  </si>
  <si>
    <t>きゅうり</t>
    <phoneticPr fontId="20"/>
  </si>
  <si>
    <t>たまねぎ(国産）</t>
    <rPh sb="5" eb="7">
      <t>コクサン</t>
    </rPh>
    <phoneticPr fontId="20"/>
  </si>
  <si>
    <t>その他</t>
    <rPh sb="0" eb="3">
      <t>ソノタ</t>
    </rPh>
    <phoneticPr fontId="20"/>
  </si>
  <si>
    <t>果実類合計</t>
    <rPh sb="0" eb="2">
      <t>カジツ</t>
    </rPh>
    <rPh sb="2" eb="3">
      <t>ルイ</t>
    </rPh>
    <rPh sb="3" eb="5">
      <t>ゴウケイ</t>
    </rPh>
    <phoneticPr fontId="20"/>
  </si>
  <si>
    <t>（うち）　みかん</t>
    <phoneticPr fontId="20"/>
  </si>
  <si>
    <t>（うち）　りんご</t>
    <phoneticPr fontId="20"/>
  </si>
  <si>
    <t>数量</t>
    <rPh sb="0" eb="2">
      <t>スウリョウ</t>
    </rPh>
    <phoneticPr fontId="20"/>
  </si>
  <si>
    <t>金額</t>
    <rPh sb="0" eb="2">
      <t>キンガク</t>
    </rPh>
    <phoneticPr fontId="20"/>
  </si>
  <si>
    <t>平成</t>
    <rPh sb="0" eb="2">
      <t>ヘイセイ</t>
    </rPh>
    <phoneticPr fontId="20"/>
  </si>
  <si>
    <t>13年</t>
    <rPh sb="2" eb="3">
      <t>ネン</t>
    </rPh>
    <phoneticPr fontId="20"/>
  </si>
  <si>
    <t>14年</t>
    <rPh sb="2" eb="3">
      <t>ネン</t>
    </rPh>
    <phoneticPr fontId="20"/>
  </si>
  <si>
    <t>15年</t>
    <rPh sb="2" eb="3">
      <t>ネン</t>
    </rPh>
    <phoneticPr fontId="20"/>
  </si>
  <si>
    <t>16年</t>
    <rPh sb="2" eb="3">
      <t>ネン</t>
    </rPh>
    <phoneticPr fontId="20"/>
  </si>
  <si>
    <t>平成16年</t>
    <rPh sb="0" eb="2">
      <t>ヘイセイ</t>
    </rPh>
    <rPh sb="4" eb="5">
      <t>ネン</t>
    </rPh>
    <phoneticPr fontId="20"/>
  </si>
  <si>
    <t>1月</t>
    <rPh sb="1" eb="2">
      <t>ツキ</t>
    </rPh>
    <phoneticPr fontId="20"/>
  </si>
  <si>
    <t>2月</t>
  </si>
  <si>
    <t>3月</t>
  </si>
  <si>
    <t>4月</t>
  </si>
  <si>
    <t>5月</t>
  </si>
  <si>
    <t>6月</t>
  </si>
  <si>
    <t>7月</t>
  </si>
  <si>
    <t>8月</t>
  </si>
  <si>
    <t>9月</t>
  </si>
  <si>
    <t>10月</t>
  </si>
  <si>
    <t>11月</t>
  </si>
  <si>
    <t>12月</t>
  </si>
  <si>
    <t>※年次別の数量・金額は、市内青果市場の計であり、月別数量・金額は年間取扱量の多い順に、市全体の卸売数量の80％を</t>
    <rPh sb="1" eb="3">
      <t>ネンジ</t>
    </rPh>
    <rPh sb="3" eb="4">
      <t>ベツ</t>
    </rPh>
    <rPh sb="5" eb="7">
      <t>スウリョウ</t>
    </rPh>
    <rPh sb="8" eb="10">
      <t>キンガク</t>
    </rPh>
    <rPh sb="12" eb="14">
      <t>シナイ</t>
    </rPh>
    <rPh sb="14" eb="16">
      <t>セイカ</t>
    </rPh>
    <rPh sb="16" eb="18">
      <t>イチバ</t>
    </rPh>
    <rPh sb="19" eb="20">
      <t>ケイ</t>
    </rPh>
    <rPh sb="24" eb="25">
      <t>ツキ</t>
    </rPh>
    <rPh sb="25" eb="26">
      <t>ベツ</t>
    </rPh>
    <rPh sb="26" eb="28">
      <t>スウリョウ</t>
    </rPh>
    <rPh sb="29" eb="31">
      <t>キンガク</t>
    </rPh>
    <rPh sb="32" eb="34">
      <t>ネンカン</t>
    </rPh>
    <rPh sb="34" eb="35">
      <t>トリアツカイ</t>
    </rPh>
    <rPh sb="35" eb="36">
      <t>アツカ</t>
    </rPh>
    <rPh sb="36" eb="37">
      <t>リョウ</t>
    </rPh>
    <rPh sb="38" eb="39">
      <t>オオ</t>
    </rPh>
    <rPh sb="40" eb="41">
      <t>ジュン</t>
    </rPh>
    <rPh sb="43" eb="44">
      <t>シ</t>
    </rPh>
    <rPh sb="44" eb="46">
      <t>ゼンタイ</t>
    </rPh>
    <rPh sb="47" eb="48">
      <t>オロシ</t>
    </rPh>
    <rPh sb="48" eb="49">
      <t>ウ</t>
    </rPh>
    <rPh sb="49" eb="51">
      <t>スウリョウ</t>
    </rPh>
    <phoneticPr fontId="20"/>
  </si>
  <si>
    <t>　上回る卸売会社の数値である。　したがって年間計とは合致しない。</t>
    <rPh sb="1" eb="3">
      <t>ウワマワ</t>
    </rPh>
    <rPh sb="4" eb="6">
      <t>オロシウリ</t>
    </rPh>
    <rPh sb="6" eb="8">
      <t>カイシャ</t>
    </rPh>
    <rPh sb="9" eb="11">
      <t>スウチ</t>
    </rPh>
    <rPh sb="21" eb="23">
      <t>ネンカン</t>
    </rPh>
    <rPh sb="23" eb="24">
      <t>ケイ</t>
    </rPh>
    <rPh sb="26" eb="28">
      <t>ガッチ</t>
    </rPh>
    <phoneticPr fontId="20"/>
  </si>
  <si>
    <t>資料　　九州農政局統計部　｢青果物卸売市場調査」</t>
    <rPh sb="0" eb="2">
      <t>シリョウ</t>
    </rPh>
    <rPh sb="4" eb="6">
      <t>キュウシュウ</t>
    </rPh>
    <rPh sb="6" eb="8">
      <t>ノウセイ</t>
    </rPh>
    <rPh sb="8" eb="9">
      <t>キョク</t>
    </rPh>
    <rPh sb="9" eb="11">
      <t>トウケイ</t>
    </rPh>
    <rPh sb="11" eb="12">
      <t>ブ</t>
    </rPh>
    <rPh sb="14" eb="17">
      <t>セイカブツ</t>
    </rPh>
    <rPh sb="17" eb="18">
      <t>オロシ</t>
    </rPh>
    <rPh sb="18" eb="19">
      <t>ウ</t>
    </rPh>
    <rPh sb="19" eb="21">
      <t>イチバ</t>
    </rPh>
    <rPh sb="21" eb="23">
      <t>チョウサ</t>
    </rPh>
    <phoneticPr fontId="20"/>
  </si>
  <si>
    <t>80.　大型小売店販売額（県内）</t>
    <rPh sb="4" eb="6">
      <t>オオガタ</t>
    </rPh>
    <rPh sb="6" eb="8">
      <t>コウリ</t>
    </rPh>
    <rPh sb="8" eb="9">
      <t>テン</t>
    </rPh>
    <rPh sb="9" eb="11">
      <t>ハンバイ</t>
    </rPh>
    <rPh sb="11" eb="12">
      <t>ガク</t>
    </rPh>
    <rPh sb="13" eb="15">
      <t>ケンナイ</t>
    </rPh>
    <phoneticPr fontId="10"/>
  </si>
  <si>
    <t>単位：　100万円</t>
    <rPh sb="0" eb="2">
      <t>タンイ</t>
    </rPh>
    <rPh sb="7" eb="9">
      <t>マンエン</t>
    </rPh>
    <phoneticPr fontId="10"/>
  </si>
  <si>
    <t>年次・月次</t>
    <rPh sb="0" eb="2">
      <t>ネンジ</t>
    </rPh>
    <rPh sb="3" eb="5">
      <t>ゲツジ</t>
    </rPh>
    <phoneticPr fontId="10"/>
  </si>
  <si>
    <t>販売額合計　（百貨店＋スーパー）</t>
    <rPh sb="0" eb="2">
      <t>ハンバイ</t>
    </rPh>
    <rPh sb="2" eb="3">
      <t>ガク</t>
    </rPh>
    <rPh sb="3" eb="5">
      <t>ゴウケイ</t>
    </rPh>
    <rPh sb="7" eb="10">
      <t>ヒャッカテン</t>
    </rPh>
    <phoneticPr fontId="10"/>
  </si>
  <si>
    <t>営業日数　　（日）</t>
    <rPh sb="0" eb="2">
      <t>エイギョウ</t>
    </rPh>
    <rPh sb="2" eb="4">
      <t>ニッスウ</t>
    </rPh>
    <rPh sb="7" eb="8">
      <t>ヒ</t>
    </rPh>
    <phoneticPr fontId="10"/>
  </si>
  <si>
    <t>従業者数　　（人）</t>
    <rPh sb="0" eb="1">
      <t>ジュウ</t>
    </rPh>
    <rPh sb="1" eb="4">
      <t>ギョウシャスウ</t>
    </rPh>
    <rPh sb="7" eb="8">
      <t>ニン</t>
    </rPh>
    <phoneticPr fontId="10"/>
  </si>
  <si>
    <t>売場面積　　（1000㎡）</t>
    <rPh sb="0" eb="2">
      <t>ウリバ</t>
    </rPh>
    <rPh sb="2" eb="4">
      <t>メンセキ</t>
    </rPh>
    <phoneticPr fontId="10"/>
  </si>
  <si>
    <t>事業所数</t>
    <rPh sb="0" eb="3">
      <t>ジギョウショ</t>
    </rPh>
    <rPh sb="3" eb="4">
      <t>スウ</t>
    </rPh>
    <phoneticPr fontId="10"/>
  </si>
  <si>
    <t>衣料品</t>
    <rPh sb="0" eb="3">
      <t>イリョウヒン</t>
    </rPh>
    <phoneticPr fontId="10"/>
  </si>
  <si>
    <t>飲食料品</t>
    <rPh sb="0" eb="2">
      <t>インショク</t>
    </rPh>
    <rPh sb="2" eb="3">
      <t>リョウ</t>
    </rPh>
    <rPh sb="3" eb="4">
      <t>シナ</t>
    </rPh>
    <phoneticPr fontId="10"/>
  </si>
  <si>
    <t>その他</t>
    <rPh sb="2" eb="3">
      <t>タ</t>
    </rPh>
    <phoneticPr fontId="10"/>
  </si>
  <si>
    <t>平成</t>
    <rPh sb="0" eb="2">
      <t>ヘイセイ</t>
    </rPh>
    <phoneticPr fontId="10"/>
  </si>
  <si>
    <t>14年</t>
    <phoneticPr fontId="10"/>
  </si>
  <si>
    <t>15年</t>
    <phoneticPr fontId="10"/>
  </si>
  <si>
    <t>16年</t>
    <phoneticPr fontId="10"/>
  </si>
  <si>
    <t>16年１月</t>
    <rPh sb="2" eb="3">
      <t>ネン</t>
    </rPh>
    <rPh sb="4" eb="5">
      <t>ガツ</t>
    </rPh>
    <phoneticPr fontId="10"/>
  </si>
  <si>
    <t>　　　 ２月</t>
    <rPh sb="5" eb="6">
      <t>ガツ</t>
    </rPh>
    <phoneticPr fontId="10"/>
  </si>
  <si>
    <t>　　　 ３月</t>
  </si>
  <si>
    <t>　　　 ４月</t>
  </si>
  <si>
    <t>　　　 ５月</t>
  </si>
  <si>
    <t>　　　 ６月</t>
  </si>
  <si>
    <t>　　　 ７月</t>
  </si>
  <si>
    <t>　　　 ８月</t>
  </si>
  <si>
    <t>　　　 ９月</t>
  </si>
  <si>
    <t xml:space="preserve">      10月</t>
    <rPh sb="8" eb="9">
      <t>ガツ</t>
    </rPh>
    <phoneticPr fontId="10"/>
  </si>
  <si>
    <t xml:space="preserve">      11月</t>
  </si>
  <si>
    <t xml:space="preserve">      12月</t>
  </si>
  <si>
    <t>※　16年度版まで掲載していた「80.百貨店及びスーパー売上高（県内）」については調査を取りやめたため、今回から掲載内容を変更している。</t>
    <rPh sb="4" eb="6">
      <t>ネンド</t>
    </rPh>
    <rPh sb="6" eb="7">
      <t>バン</t>
    </rPh>
    <rPh sb="9" eb="11">
      <t>ケイサイ</t>
    </rPh>
    <rPh sb="19" eb="22">
      <t>ヒャッカテン</t>
    </rPh>
    <rPh sb="22" eb="23">
      <t>オヨ</t>
    </rPh>
    <rPh sb="28" eb="30">
      <t>ウリアゲ</t>
    </rPh>
    <rPh sb="30" eb="31">
      <t>ダカ</t>
    </rPh>
    <rPh sb="32" eb="34">
      <t>ケンナイ</t>
    </rPh>
    <rPh sb="41" eb="43">
      <t>チョウサ</t>
    </rPh>
    <rPh sb="44" eb="45">
      <t>ト</t>
    </rPh>
    <rPh sb="52" eb="54">
      <t>コンカイ</t>
    </rPh>
    <rPh sb="56" eb="58">
      <t>ケイサイ</t>
    </rPh>
    <rPh sb="58" eb="60">
      <t>ナイヨウ</t>
    </rPh>
    <rPh sb="61" eb="63">
      <t>ヘンコウ</t>
    </rPh>
    <phoneticPr fontId="10"/>
  </si>
  <si>
    <t>資料　九州財務局</t>
    <rPh sb="0" eb="2">
      <t>シリョウ</t>
    </rPh>
    <rPh sb="3" eb="5">
      <t>キュウシュウ</t>
    </rPh>
    <rPh sb="5" eb="8">
      <t>ザイムキョク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</si>
</sst>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_);[Red]\(#,##0\)"/>
    <numFmt numFmtId="178" formatCode="#,##0.0_ "/>
    <numFmt numFmtId="179" formatCode="###\ ###\ ###\ ##0"/>
    <numFmt numFmtId="180" formatCode="#,##0_ "/>
    <numFmt numFmtId="181" formatCode="0.0_ "/>
    <numFmt numFmtId="182" formatCode="###\ ##0"/>
  </numFmts>
  <fonts count="24">
    <font>
      <sz val="12"/>
      <name val="Osaka"/>
      <family val="3"/>
      <charset val="128"/>
    </font>
    <font>
      <sz val="14"/>
      <name val="ＭＳ Ｐ明朝"/>
      <family val="1"/>
      <charset val="128"/>
    </font>
    <font>
      <sz val="6"/>
      <name val="Osaka"/>
      <family val="3"/>
      <charset val="128"/>
    </font>
    <font>
      <sz val="10"/>
      <name val="ＭＳ Ｐ明朝"/>
      <family val="1"/>
      <charset val="128"/>
    </font>
    <font>
      <sz val="9"/>
      <name val="ＭＳ 明朝"/>
      <family val="1"/>
      <charset val="128"/>
    </font>
    <font>
      <sz val="9"/>
      <name val="ＭＳ Ｐ明朝"/>
      <family val="1"/>
      <charset val="128"/>
    </font>
    <font>
      <b/>
      <sz val="9"/>
      <name val="ＭＳ Ｐ明朝"/>
      <family val="1"/>
      <charset val="128"/>
    </font>
    <font>
      <b/>
      <sz val="10"/>
      <name val="ＭＳ Ｐ明朝"/>
      <family val="1"/>
      <charset val="128"/>
    </font>
    <font>
      <sz val="12"/>
      <name val="ＭＳ 明朝"/>
      <family val="1"/>
      <charset val="128"/>
    </font>
    <font>
      <b/>
      <sz val="18"/>
      <name val="ＭＳ Ｐゴシック"/>
      <family val="3"/>
      <charset val="128"/>
    </font>
    <font>
      <sz val="6"/>
      <name val="ＭＳ Ｐゴシック"/>
      <family val="3"/>
      <charset val="128"/>
    </font>
    <font>
      <b/>
      <sz val="11"/>
      <name val="ＭＳ Ｐゴシック"/>
      <charset val="128"/>
    </font>
    <font>
      <sz val="8"/>
      <name val="ＭＳ Ｐゴシック"/>
      <family val="3"/>
      <charset val="128"/>
    </font>
    <font>
      <sz val="14"/>
      <name val="ＭＳ Ｐゴシック"/>
      <family val="3"/>
      <charset val="128"/>
    </font>
    <font>
      <sz val="9"/>
      <name val="ＭＳ Ｐゴシック"/>
      <family val="3"/>
      <charset val="128"/>
    </font>
    <font>
      <b/>
      <sz val="9"/>
      <name val="ＭＳ Ｐゴシック"/>
      <family val="3"/>
      <charset val="128"/>
    </font>
    <font>
      <sz val="11"/>
      <name val="ＭＳ Ｐゴシック"/>
      <charset val="128"/>
    </font>
    <font>
      <sz val="20"/>
      <name val="ＭＳ Ｐゴシック"/>
      <family val="3"/>
      <charset val="128"/>
    </font>
    <font>
      <sz val="12"/>
      <name val="ＭＳ Ｐゴシック"/>
      <family val="3"/>
      <charset val="128"/>
    </font>
    <font>
      <sz val="18"/>
      <name val="ＭＳ Ｐ明朝"/>
      <family val="1"/>
      <charset val="128"/>
    </font>
    <font>
      <sz val="6"/>
      <name val="ＭＳ Ｐ明朝"/>
      <family val="1"/>
      <charset val="128"/>
    </font>
    <font>
      <sz val="11"/>
      <name val="ＭＳ Ｐ明朝"/>
      <family val="1"/>
      <charset val="128"/>
    </font>
    <font>
      <b/>
      <sz val="11"/>
      <name val="ＭＳ Ｐ明朝"/>
      <family val="1"/>
      <charset val="128"/>
    </font>
    <font>
      <b/>
      <sz val="12"/>
      <name val="Osaka"/>
      <family val="3"/>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s>
  <cellStyleXfs count="2">
    <xf numFmtId="0" fontId="0" fillId="0" borderId="0"/>
    <xf numFmtId="38" fontId="16" fillId="0" borderId="0" applyFont="0" applyFill="0" applyBorder="0" applyAlignment="0" applyProtection="0"/>
  </cellStyleXfs>
  <cellXfs count="224">
    <xf numFmtId="0" fontId="0" fillId="0" borderId="0" xfId="0"/>
    <xf numFmtId="0" fontId="1" fillId="0" borderId="0" xfId="0" applyFont="1" applyAlignment="1">
      <alignment horizontal="center"/>
    </xf>
    <xf numFmtId="0" fontId="3" fillId="0" borderId="0" xfId="0" applyFont="1"/>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distributed" justifyLastLine="1"/>
    </xf>
    <xf numFmtId="176" fontId="3" fillId="0" borderId="10" xfId="0" applyNumberFormat="1" applyFont="1" applyBorder="1"/>
    <xf numFmtId="176" fontId="3" fillId="0" borderId="17" xfId="0" applyNumberFormat="1" applyFont="1" applyBorder="1"/>
    <xf numFmtId="176" fontId="3" fillId="0" borderId="17" xfId="0" applyNumberFormat="1" applyFont="1" applyBorder="1" applyAlignment="1">
      <alignment horizontal="right"/>
    </xf>
    <xf numFmtId="176" fontId="3" fillId="0" borderId="18" xfId="0" applyNumberFormat="1" applyFont="1" applyBorder="1" applyAlignment="1">
      <alignment horizontal="right"/>
    </xf>
    <xf numFmtId="0" fontId="3" fillId="0" borderId="10" xfId="0" applyFont="1" applyBorder="1" applyAlignment="1">
      <alignment horizontal="center"/>
    </xf>
    <xf numFmtId="0" fontId="3" fillId="0" borderId="0" xfId="0" applyFont="1" applyAlignment="1">
      <alignment horizontal="center"/>
    </xf>
    <xf numFmtId="177" fontId="5" fillId="0" borderId="0" xfId="0" applyNumberFormat="1" applyFont="1" applyAlignment="1">
      <alignment horizontal="distributed"/>
    </xf>
    <xf numFmtId="177" fontId="5" fillId="0" borderId="0" xfId="0" applyNumberFormat="1" applyFont="1" applyAlignment="1">
      <alignment horizontal="distributed" justifyLastLine="1"/>
    </xf>
    <xf numFmtId="176" fontId="3" fillId="0" borderId="9" xfId="0" applyNumberFormat="1" applyFont="1" applyBorder="1"/>
    <xf numFmtId="176" fontId="3" fillId="0" borderId="0" xfId="0" applyNumberFormat="1" applyFont="1"/>
    <xf numFmtId="176" fontId="3" fillId="0" borderId="0" xfId="0" applyNumberFormat="1" applyFont="1" applyAlignment="1">
      <alignment horizontal="right"/>
    </xf>
    <xf numFmtId="176" fontId="3" fillId="0" borderId="19" xfId="0" applyNumberFormat="1" applyFont="1" applyBorder="1"/>
    <xf numFmtId="49" fontId="3" fillId="0" borderId="9" xfId="0" applyNumberFormat="1" applyFont="1" applyBorder="1" applyAlignment="1">
      <alignment horizontal="center"/>
    </xf>
    <xf numFmtId="177" fontId="5" fillId="0" borderId="0" xfId="0" applyNumberFormat="1" applyFont="1"/>
    <xf numFmtId="177" fontId="6" fillId="0" borderId="0" xfId="0" applyNumberFormat="1" applyFont="1"/>
    <xf numFmtId="177" fontId="6" fillId="0" borderId="0" xfId="0" applyNumberFormat="1" applyFont="1" applyAlignment="1">
      <alignment horizontal="distributed" justifyLastLine="1"/>
    </xf>
    <xf numFmtId="178" fontId="7" fillId="0" borderId="9" xfId="0" applyNumberFormat="1" applyFont="1" applyBorder="1"/>
    <xf numFmtId="178" fontId="7" fillId="0" borderId="0" xfId="0" applyNumberFormat="1" applyFont="1"/>
    <xf numFmtId="176" fontId="7" fillId="0" borderId="0" xfId="0" applyNumberFormat="1" applyFont="1" applyAlignment="1">
      <alignment horizontal="right"/>
    </xf>
    <xf numFmtId="178" fontId="7" fillId="0" borderId="19" xfId="0" applyNumberFormat="1" applyFont="1" applyBorder="1"/>
    <xf numFmtId="49" fontId="7" fillId="0" borderId="9" xfId="0" applyNumberFormat="1" applyFont="1" applyBorder="1" applyAlignment="1">
      <alignment horizontal="center"/>
    </xf>
    <xf numFmtId="0" fontId="7" fillId="0" borderId="0" xfId="0" applyFont="1"/>
    <xf numFmtId="178" fontId="3" fillId="0" borderId="9" xfId="0" applyNumberFormat="1" applyFont="1" applyBorder="1" applyAlignment="1">
      <alignment horizontal="right"/>
    </xf>
    <xf numFmtId="178" fontId="3" fillId="0" borderId="0" xfId="0" applyNumberFormat="1" applyFont="1"/>
    <xf numFmtId="178" fontId="3" fillId="0" borderId="19" xfId="0" applyNumberFormat="1" applyFont="1" applyBorder="1"/>
    <xf numFmtId="0" fontId="3" fillId="0" borderId="9" xfId="0" applyFont="1" applyBorder="1" applyAlignment="1">
      <alignment horizontal="center"/>
    </xf>
    <xf numFmtId="177" fontId="5" fillId="0" borderId="0" xfId="0" quotePrefix="1" applyNumberFormat="1" applyFont="1"/>
    <xf numFmtId="176" fontId="3" fillId="0" borderId="19" xfId="0" applyNumberFormat="1" applyFont="1" applyBorder="1" applyAlignment="1">
      <alignment horizontal="right"/>
    </xf>
    <xf numFmtId="177" fontId="5" fillId="0" borderId="0" xfId="0" applyNumberFormat="1" applyFont="1" applyAlignment="1">
      <alignment horizontal="right"/>
    </xf>
    <xf numFmtId="0" fontId="3" fillId="0" borderId="9" xfId="0" applyFont="1" applyBorder="1"/>
    <xf numFmtId="176" fontId="3" fillId="0" borderId="9" xfId="0" applyNumberFormat="1" applyFont="1" applyBorder="1" applyAlignment="1">
      <alignment horizontal="right"/>
    </xf>
    <xf numFmtId="0" fontId="3" fillId="0" borderId="20" xfId="0" applyFont="1" applyBorder="1"/>
    <xf numFmtId="0" fontId="3" fillId="0" borderId="20" xfId="0" applyFont="1" applyBorder="1" applyAlignment="1">
      <alignment horizontal="center"/>
    </xf>
    <xf numFmtId="0" fontId="3" fillId="0" borderId="15" xfId="0" applyFont="1" applyBorder="1"/>
    <xf numFmtId="0" fontId="3" fillId="0" borderId="20" xfId="0" applyFont="1" applyBorder="1" applyAlignment="1">
      <alignment horizontal="right"/>
    </xf>
    <xf numFmtId="0" fontId="3" fillId="0" borderId="15" xfId="0" applyFont="1" applyBorder="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distributed" justifyLastLine="1"/>
    </xf>
    <xf numFmtId="49" fontId="5" fillId="0" borderId="0" xfId="0" applyNumberFormat="1" applyFont="1" applyAlignment="1">
      <alignment horizontal="right"/>
    </xf>
    <xf numFmtId="0" fontId="9" fillId="0" borderId="0" xfId="0" applyFont="1" applyAlignment="1">
      <alignment horizontal="center" vertical="center"/>
    </xf>
    <xf numFmtId="0" fontId="1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2" fillId="0" borderId="0" xfId="0" applyFont="1" applyAlignment="1">
      <alignment horizontal="left"/>
    </xf>
    <xf numFmtId="0" fontId="13" fillId="0" borderId="0" xfId="0" applyFont="1" applyAlignment="1">
      <alignment horizontal="left"/>
    </xf>
    <xf numFmtId="0" fontId="14" fillId="0" borderId="0" xfId="0" applyFont="1"/>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8" xfId="0" applyFont="1" applyBorder="1" applyAlignment="1">
      <alignment horizontal="center"/>
    </xf>
    <xf numFmtId="0" fontId="14" fillId="0" borderId="12"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distributed"/>
    </xf>
    <xf numFmtId="179" fontId="15" fillId="0" borderId="10" xfId="1" applyNumberFormat="1" applyFont="1" applyBorder="1" applyAlignment="1">
      <alignment horizontal="right"/>
    </xf>
    <xf numFmtId="179" fontId="15" fillId="0" borderId="17" xfId="1" applyNumberFormat="1" applyFont="1" applyBorder="1" applyAlignment="1">
      <alignment horizontal="right"/>
    </xf>
    <xf numFmtId="179" fontId="15" fillId="0" borderId="18" xfId="1" applyNumberFormat="1" applyFont="1" applyBorder="1" applyAlignment="1">
      <alignment horizontal="right"/>
    </xf>
    <xf numFmtId="38" fontId="15" fillId="0" borderId="13" xfId="1" applyFont="1" applyBorder="1" applyAlignment="1">
      <alignment horizontal="right"/>
    </xf>
    <xf numFmtId="179" fontId="15" fillId="0" borderId="13" xfId="1" applyNumberFormat="1" applyFont="1" applyBorder="1" applyAlignment="1">
      <alignment horizontal="right"/>
    </xf>
    <xf numFmtId="38" fontId="15" fillId="0" borderId="10" xfId="1" applyFont="1" applyBorder="1" applyAlignment="1">
      <alignment horizontal="center"/>
    </xf>
    <xf numFmtId="0" fontId="15" fillId="0" borderId="0" xfId="0" applyFont="1" applyAlignment="1">
      <alignment horizontal="left"/>
    </xf>
    <xf numFmtId="0" fontId="15" fillId="0" borderId="19" xfId="0" applyFont="1" applyBorder="1" applyAlignment="1">
      <alignment horizontal="left"/>
    </xf>
    <xf numFmtId="179" fontId="15" fillId="0" borderId="9" xfId="1" applyNumberFormat="1" applyFont="1" applyBorder="1" applyAlignment="1">
      <alignment horizontal="right"/>
    </xf>
    <xf numFmtId="179" fontId="15" fillId="0" borderId="0" xfId="1" applyNumberFormat="1" applyFont="1" applyBorder="1" applyAlignment="1">
      <alignment horizontal="right"/>
    </xf>
    <xf numFmtId="38" fontId="15" fillId="0" borderId="0" xfId="1" applyFont="1" applyAlignment="1">
      <alignment horizontal="right"/>
    </xf>
    <xf numFmtId="179" fontId="15" fillId="0" borderId="0" xfId="1" applyNumberFormat="1" applyFont="1" applyAlignment="1">
      <alignment horizontal="right"/>
    </xf>
    <xf numFmtId="38" fontId="15" fillId="0" borderId="9" xfId="1" applyFont="1" applyBorder="1" applyAlignment="1">
      <alignment horizontal="center"/>
    </xf>
    <xf numFmtId="0" fontId="15" fillId="0" borderId="0" xfId="0" applyFont="1" applyAlignment="1">
      <alignment horizontal="center"/>
    </xf>
    <xf numFmtId="0" fontId="15" fillId="0" borderId="0" xfId="0" applyFont="1" applyAlignment="1">
      <alignment horizontal="distributed"/>
    </xf>
    <xf numFmtId="0" fontId="14" fillId="0" borderId="0" xfId="0" applyFont="1" applyAlignment="1">
      <alignment horizontal="left"/>
    </xf>
    <xf numFmtId="0" fontId="14" fillId="0" borderId="19" xfId="0" applyFont="1" applyBorder="1" applyAlignment="1">
      <alignment horizontal="left"/>
    </xf>
    <xf numFmtId="179" fontId="14" fillId="0" borderId="9" xfId="1" applyNumberFormat="1" applyFont="1" applyBorder="1" applyAlignment="1">
      <alignment horizontal="right"/>
    </xf>
    <xf numFmtId="179" fontId="14" fillId="0" borderId="0" xfId="1" applyNumberFormat="1" applyFont="1" applyBorder="1" applyAlignment="1">
      <alignment horizontal="right"/>
    </xf>
    <xf numFmtId="38" fontId="14" fillId="0" borderId="0" xfId="1" applyFont="1" applyAlignment="1">
      <alignment horizontal="right"/>
    </xf>
    <xf numFmtId="179" fontId="14" fillId="0" borderId="0" xfId="1" applyNumberFormat="1" applyFont="1" applyAlignment="1">
      <alignment horizontal="right"/>
    </xf>
    <xf numFmtId="38" fontId="14" fillId="0" borderId="9" xfId="1" applyFont="1" applyBorder="1" applyAlignment="1">
      <alignment horizontal="center"/>
    </xf>
    <xf numFmtId="0" fontId="14" fillId="0" borderId="19" xfId="0" applyFont="1" applyBorder="1" applyAlignment="1">
      <alignment horizontal="distributed"/>
    </xf>
    <xf numFmtId="0" fontId="14" fillId="0" borderId="9" xfId="0" applyFont="1" applyBorder="1" applyAlignment="1">
      <alignment horizontal="center"/>
    </xf>
    <xf numFmtId="38" fontId="17" fillId="0" borderId="0" xfId="1" applyFont="1" applyAlignment="1">
      <alignment horizontal="center" vertical="center"/>
    </xf>
    <xf numFmtId="0" fontId="14" fillId="0" borderId="19" xfId="0" applyFont="1" applyBorder="1" applyAlignment="1">
      <alignment shrinkToFit="1"/>
    </xf>
    <xf numFmtId="0" fontId="15" fillId="0" borderId="19" xfId="0" applyFont="1" applyBorder="1" applyAlignment="1">
      <alignment horizontal="distributed"/>
    </xf>
    <xf numFmtId="0" fontId="11" fillId="0" borderId="9" xfId="0" applyFont="1" applyBorder="1" applyAlignment="1">
      <alignment horizontal="center"/>
    </xf>
    <xf numFmtId="0" fontId="14" fillId="0" borderId="22" xfId="0" applyFont="1" applyBorder="1" applyAlignment="1">
      <alignment horizontal="distributed"/>
    </xf>
    <xf numFmtId="0" fontId="14" fillId="0" borderId="20" xfId="0" applyFont="1" applyBorder="1" applyAlignment="1">
      <alignment horizontal="left"/>
    </xf>
    <xf numFmtId="38" fontId="14" fillId="0" borderId="20" xfId="1" applyFont="1" applyBorder="1" applyAlignment="1">
      <alignment horizontal="right"/>
    </xf>
    <xf numFmtId="0" fontId="14" fillId="0" borderId="15" xfId="0" applyFont="1" applyBorder="1" applyAlignment="1">
      <alignment horizontal="center"/>
    </xf>
    <xf numFmtId="180" fontId="18" fillId="0" borderId="1" xfId="0" applyNumberFormat="1" applyFont="1" applyBorder="1" applyAlignment="1">
      <alignment horizontal="center" shrinkToFit="1"/>
    </xf>
    <xf numFmtId="180" fontId="0" fillId="0" borderId="23" xfId="0" applyNumberFormat="1" applyBorder="1" applyAlignment="1">
      <alignment horizontal="center" vertical="center"/>
    </xf>
    <xf numFmtId="180" fontId="0" fillId="0" borderId="3" xfId="0" applyNumberFormat="1" applyBorder="1" applyAlignment="1">
      <alignment horizontal="center"/>
    </xf>
    <xf numFmtId="180" fontId="0" fillId="0" borderId="6" xfId="0" applyNumberFormat="1" applyBorder="1" applyAlignment="1">
      <alignment horizontal="center"/>
    </xf>
    <xf numFmtId="180" fontId="0" fillId="0" borderId="22" xfId="0" applyNumberFormat="1" applyBorder="1" applyAlignment="1">
      <alignment horizontal="center" vertical="center"/>
    </xf>
    <xf numFmtId="180" fontId="0" fillId="0" borderId="8" xfId="0" applyNumberFormat="1" applyBorder="1" applyAlignment="1">
      <alignment horizontal="center"/>
    </xf>
    <xf numFmtId="178" fontId="0" fillId="0" borderId="8" xfId="0" applyNumberFormat="1" applyBorder="1" applyAlignment="1">
      <alignment horizontal="center"/>
    </xf>
    <xf numFmtId="178" fontId="0" fillId="0" borderId="12" xfId="0" applyNumberFormat="1" applyBorder="1" applyAlignment="1">
      <alignment horizontal="center"/>
    </xf>
    <xf numFmtId="180" fontId="0" fillId="0" borderId="0" xfId="0" applyNumberFormat="1"/>
    <xf numFmtId="180" fontId="0" fillId="0" borderId="9" xfId="0" applyNumberFormat="1" applyBorder="1"/>
    <xf numFmtId="178" fontId="0" fillId="0" borderId="0" xfId="0" applyNumberFormat="1"/>
    <xf numFmtId="180" fontId="11" fillId="0" borderId="0" xfId="0" applyNumberFormat="1" applyFont="1" applyAlignment="1">
      <alignment horizontal="center"/>
    </xf>
    <xf numFmtId="179" fontId="11" fillId="0" borderId="9" xfId="0" applyNumberFormat="1" applyFont="1" applyBorder="1"/>
    <xf numFmtId="181" fontId="11" fillId="0" borderId="0" xfId="0" applyNumberFormat="1" applyFont="1"/>
    <xf numFmtId="179" fontId="11" fillId="0" borderId="0" xfId="0" applyNumberFormat="1" applyFont="1"/>
    <xf numFmtId="178" fontId="11" fillId="0" borderId="0" xfId="0" applyNumberFormat="1" applyFont="1"/>
    <xf numFmtId="180" fontId="0" fillId="0" borderId="0" xfId="0" applyNumberFormat="1" applyAlignment="1">
      <alignment horizontal="center"/>
    </xf>
    <xf numFmtId="179" fontId="0" fillId="0" borderId="9" xfId="0" applyNumberFormat="1" applyBorder="1"/>
    <xf numFmtId="181" fontId="0" fillId="0" borderId="0" xfId="0" applyNumberFormat="1"/>
    <xf numFmtId="179" fontId="0" fillId="0" borderId="0" xfId="0" applyNumberFormat="1"/>
    <xf numFmtId="180" fontId="0" fillId="0" borderId="20" xfId="0" applyNumberFormat="1" applyBorder="1" applyAlignment="1">
      <alignment horizontal="center"/>
    </xf>
    <xf numFmtId="179" fontId="0" fillId="0" borderId="15" xfId="0" applyNumberFormat="1" applyBorder="1"/>
    <xf numFmtId="181" fontId="0" fillId="0" borderId="20" xfId="0" applyNumberFormat="1" applyBorder="1"/>
    <xf numFmtId="179" fontId="0" fillId="0" borderId="20" xfId="0" applyNumberFormat="1" applyBorder="1"/>
    <xf numFmtId="178" fontId="0" fillId="0" borderId="20" xfId="0" applyNumberFormat="1" applyBorder="1"/>
    <xf numFmtId="180" fontId="0" fillId="0" borderId="20" xfId="0" applyNumberFormat="1" applyBorder="1"/>
    <xf numFmtId="180" fontId="0" fillId="0" borderId="15" xfId="0" applyNumberFormat="1" applyBorder="1"/>
    <xf numFmtId="0" fontId="19" fillId="0" borderId="0" xfId="0" applyFont="1" applyAlignment="1">
      <alignment horizontal="center" vertical="center"/>
    </xf>
    <xf numFmtId="0" fontId="0" fillId="0" borderId="0" xfId="0" applyAlignment="1">
      <alignment vertical="top"/>
    </xf>
    <xf numFmtId="0" fontId="0" fillId="0" borderId="24" xfId="0" applyBorder="1"/>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2"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20" xfId="0"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distributed" vertical="center" justifyLastLine="1"/>
    </xf>
    <xf numFmtId="0" fontId="0" fillId="2" borderId="8" xfId="0" applyFill="1" applyBorder="1" applyAlignment="1">
      <alignment horizontal="distributed" vertical="center" justifyLastLine="1"/>
    </xf>
    <xf numFmtId="0" fontId="0" fillId="0" borderId="12"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19" xfId="0" applyBorder="1" applyAlignment="1">
      <alignment horizontal="distributed" vertical="center" justifyLastLine="1"/>
    </xf>
    <xf numFmtId="182" fontId="0" fillId="0" borderId="9" xfId="0" applyNumberFormat="1" applyBorder="1"/>
    <xf numFmtId="182" fontId="0" fillId="0" borderId="0" xfId="0" applyNumberFormat="1"/>
    <xf numFmtId="182" fontId="0" fillId="0" borderId="0" xfId="1" applyNumberFormat="1" applyFont="1" applyBorder="1"/>
    <xf numFmtId="182" fontId="0" fillId="2" borderId="0" xfId="1" applyNumberFormat="1" applyFont="1" applyFill="1" applyBorder="1"/>
    <xf numFmtId="182" fontId="0" fillId="2" borderId="0" xfId="0" applyNumberFormat="1" applyFill="1"/>
    <xf numFmtId="0" fontId="21" fillId="0" borderId="0" xfId="0" applyFont="1"/>
    <xf numFmtId="0" fontId="22" fillId="0" borderId="0" xfId="0" applyFont="1"/>
    <xf numFmtId="0" fontId="23" fillId="0" borderId="19" xfId="0" applyFont="1" applyBorder="1" applyAlignment="1">
      <alignment horizontal="distributed" vertical="center" justifyLastLine="1"/>
    </xf>
    <xf numFmtId="182" fontId="23" fillId="0" borderId="9" xfId="0" applyNumberFormat="1" applyFont="1" applyBorder="1"/>
    <xf numFmtId="182" fontId="23" fillId="0" borderId="0" xfId="0" applyNumberFormat="1" applyFont="1"/>
    <xf numFmtId="0" fontId="23" fillId="0" borderId="0" xfId="0" applyFont="1"/>
    <xf numFmtId="0" fontId="0" fillId="0" borderId="19" xfId="0" applyBorder="1"/>
    <xf numFmtId="0" fontId="0" fillId="0" borderId="19" xfId="0" applyBorder="1" applyAlignment="1">
      <alignment horizontal="right"/>
    </xf>
    <xf numFmtId="0" fontId="0" fillId="0" borderId="22" xfId="0" applyBorder="1" applyAlignment="1">
      <alignment horizontal="right"/>
    </xf>
    <xf numFmtId="0" fontId="5" fillId="0" borderId="0" xfId="0" applyFont="1"/>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3" xfId="0" applyFont="1" applyBorder="1" applyAlignment="1">
      <alignment horizontal="center" vertical="center"/>
    </xf>
    <xf numFmtId="0" fontId="5" fillId="0" borderId="28" xfId="0" applyFont="1" applyBorder="1" applyAlignment="1">
      <alignment horizontal="center" vertical="center" wrapText="1"/>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wrapText="1"/>
    </xf>
    <xf numFmtId="0" fontId="0" fillId="0" borderId="16" xfId="0" applyBorder="1" applyAlignment="1">
      <alignmen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Alignment="1">
      <alignment horizontal="distributed"/>
    </xf>
    <xf numFmtId="0" fontId="5" fillId="0" borderId="0" xfId="0" applyFont="1" applyAlignment="1">
      <alignment horizontal="distributed" justifyLastLine="1"/>
    </xf>
    <xf numFmtId="0" fontId="5" fillId="0" borderId="10" xfId="0" applyFont="1" applyBorder="1" applyAlignment="1">
      <alignment horizontal="right" justifyLastLine="1"/>
    </xf>
    <xf numFmtId="179" fontId="5" fillId="0" borderId="0" xfId="1" applyNumberFormat="1" applyFont="1" applyBorder="1"/>
    <xf numFmtId="0" fontId="5" fillId="0" borderId="9" xfId="0" applyFont="1" applyBorder="1" applyAlignment="1">
      <alignment horizontal="right" justifyLastLine="1"/>
    </xf>
    <xf numFmtId="179" fontId="5" fillId="0" borderId="0" xfId="1" applyNumberFormat="1" applyFont="1"/>
    <xf numFmtId="0" fontId="6" fillId="0" borderId="0" xfId="0" applyFont="1"/>
    <xf numFmtId="0" fontId="6" fillId="0" borderId="0" xfId="0" applyFont="1" applyAlignment="1">
      <alignment horizontal="distributed" justifyLastLine="1"/>
    </xf>
    <xf numFmtId="179" fontId="6" fillId="0" borderId="0" xfId="1" applyNumberFormat="1" applyFont="1" applyBorder="1"/>
    <xf numFmtId="0" fontId="5" fillId="0" borderId="9" xfId="0" applyFont="1" applyBorder="1" applyAlignment="1">
      <alignment horizontal="distributed" justifyLastLine="1"/>
    </xf>
    <xf numFmtId="0" fontId="5" fillId="0" borderId="0" xfId="0" quotePrefix="1" applyFont="1" applyAlignment="1">
      <alignment horizontal="center"/>
    </xf>
    <xf numFmtId="0" fontId="5" fillId="0" borderId="9" xfId="0" quotePrefix="1" applyFont="1" applyBorder="1" applyAlignment="1">
      <alignment horizontal="right"/>
    </xf>
    <xf numFmtId="0" fontId="5" fillId="0" borderId="9" xfId="0" applyFont="1" applyBorder="1" applyAlignment="1">
      <alignment horizontal="right"/>
    </xf>
    <xf numFmtId="0" fontId="5" fillId="0" borderId="1" xfId="0" applyFont="1" applyBorder="1"/>
    <xf numFmtId="0" fontId="5" fillId="0" borderId="29"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BA21D-78EB-4CC6-8314-2ED39405ED87}">
  <dimension ref="A1:AW71"/>
  <sheetViews>
    <sheetView tabSelected="1" zoomScaleNormal="100" workbookViewId="0">
      <selection sqref="A1:W2"/>
    </sheetView>
  </sheetViews>
  <sheetFormatPr defaultColWidth="10.58203125" defaultRowHeight="14.25" customHeight="1"/>
  <cols>
    <col min="1" max="1" width="4.58203125" style="2" customWidth="1"/>
    <col min="2" max="2" width="7.58203125" style="2" customWidth="1"/>
    <col min="3" max="8" width="8.08203125" style="2" customWidth="1"/>
    <col min="9" max="11" width="8.25" style="2" customWidth="1"/>
    <col min="12" max="22" width="8.08203125" style="2" customWidth="1"/>
    <col min="23" max="23" width="6.58203125" style="2" customWidth="1"/>
    <col min="24" max="256" width="10.58203125" style="2"/>
    <col min="257" max="257" width="4.58203125" style="2" customWidth="1"/>
    <col min="258" max="258" width="7.58203125" style="2" customWidth="1"/>
    <col min="259" max="264" width="8.08203125" style="2" customWidth="1"/>
    <col min="265" max="267" width="8.25" style="2" customWidth="1"/>
    <col min="268" max="278" width="8.08203125" style="2" customWidth="1"/>
    <col min="279" max="279" width="6.58203125" style="2" customWidth="1"/>
    <col min="280" max="512" width="10.58203125" style="2"/>
    <col min="513" max="513" width="4.58203125" style="2" customWidth="1"/>
    <col min="514" max="514" width="7.58203125" style="2" customWidth="1"/>
    <col min="515" max="520" width="8.08203125" style="2" customWidth="1"/>
    <col min="521" max="523" width="8.25" style="2" customWidth="1"/>
    <col min="524" max="534" width="8.08203125" style="2" customWidth="1"/>
    <col min="535" max="535" width="6.58203125" style="2" customWidth="1"/>
    <col min="536" max="768" width="10.58203125" style="2"/>
    <col min="769" max="769" width="4.58203125" style="2" customWidth="1"/>
    <col min="770" max="770" width="7.58203125" style="2" customWidth="1"/>
    <col min="771" max="776" width="8.08203125" style="2" customWidth="1"/>
    <col min="777" max="779" width="8.25" style="2" customWidth="1"/>
    <col min="780" max="790" width="8.08203125" style="2" customWidth="1"/>
    <col min="791" max="791" width="6.58203125" style="2" customWidth="1"/>
    <col min="792" max="1024" width="10.58203125" style="2"/>
    <col min="1025" max="1025" width="4.58203125" style="2" customWidth="1"/>
    <col min="1026" max="1026" width="7.58203125" style="2" customWidth="1"/>
    <col min="1027" max="1032" width="8.08203125" style="2" customWidth="1"/>
    <col min="1033" max="1035" width="8.25" style="2" customWidth="1"/>
    <col min="1036" max="1046" width="8.08203125" style="2" customWidth="1"/>
    <col min="1047" max="1047" width="6.58203125" style="2" customWidth="1"/>
    <col min="1048" max="1280" width="10.58203125" style="2"/>
    <col min="1281" max="1281" width="4.58203125" style="2" customWidth="1"/>
    <col min="1282" max="1282" width="7.58203125" style="2" customWidth="1"/>
    <col min="1283" max="1288" width="8.08203125" style="2" customWidth="1"/>
    <col min="1289" max="1291" width="8.25" style="2" customWidth="1"/>
    <col min="1292" max="1302" width="8.08203125" style="2" customWidth="1"/>
    <col min="1303" max="1303" width="6.58203125" style="2" customWidth="1"/>
    <col min="1304" max="1536" width="10.58203125" style="2"/>
    <col min="1537" max="1537" width="4.58203125" style="2" customWidth="1"/>
    <col min="1538" max="1538" width="7.58203125" style="2" customWidth="1"/>
    <col min="1539" max="1544" width="8.08203125" style="2" customWidth="1"/>
    <col min="1545" max="1547" width="8.25" style="2" customWidth="1"/>
    <col min="1548" max="1558" width="8.08203125" style="2" customWidth="1"/>
    <col min="1559" max="1559" width="6.58203125" style="2" customWidth="1"/>
    <col min="1560" max="1792" width="10.58203125" style="2"/>
    <col min="1793" max="1793" width="4.58203125" style="2" customWidth="1"/>
    <col min="1794" max="1794" width="7.58203125" style="2" customWidth="1"/>
    <col min="1795" max="1800" width="8.08203125" style="2" customWidth="1"/>
    <col min="1801" max="1803" width="8.25" style="2" customWidth="1"/>
    <col min="1804" max="1814" width="8.08203125" style="2" customWidth="1"/>
    <col min="1815" max="1815" width="6.58203125" style="2" customWidth="1"/>
    <col min="1816" max="2048" width="10.58203125" style="2"/>
    <col min="2049" max="2049" width="4.58203125" style="2" customWidth="1"/>
    <col min="2050" max="2050" width="7.58203125" style="2" customWidth="1"/>
    <col min="2051" max="2056" width="8.08203125" style="2" customWidth="1"/>
    <col min="2057" max="2059" width="8.25" style="2" customWidth="1"/>
    <col min="2060" max="2070" width="8.08203125" style="2" customWidth="1"/>
    <col min="2071" max="2071" width="6.58203125" style="2" customWidth="1"/>
    <col min="2072" max="2304" width="10.58203125" style="2"/>
    <col min="2305" max="2305" width="4.58203125" style="2" customWidth="1"/>
    <col min="2306" max="2306" width="7.58203125" style="2" customWidth="1"/>
    <col min="2307" max="2312" width="8.08203125" style="2" customWidth="1"/>
    <col min="2313" max="2315" width="8.25" style="2" customWidth="1"/>
    <col min="2316" max="2326" width="8.08203125" style="2" customWidth="1"/>
    <col min="2327" max="2327" width="6.58203125" style="2" customWidth="1"/>
    <col min="2328" max="2560" width="10.58203125" style="2"/>
    <col min="2561" max="2561" width="4.58203125" style="2" customWidth="1"/>
    <col min="2562" max="2562" width="7.58203125" style="2" customWidth="1"/>
    <col min="2563" max="2568" width="8.08203125" style="2" customWidth="1"/>
    <col min="2569" max="2571" width="8.25" style="2" customWidth="1"/>
    <col min="2572" max="2582" width="8.08203125" style="2" customWidth="1"/>
    <col min="2583" max="2583" width="6.58203125" style="2" customWidth="1"/>
    <col min="2584" max="2816" width="10.58203125" style="2"/>
    <col min="2817" max="2817" width="4.58203125" style="2" customWidth="1"/>
    <col min="2818" max="2818" width="7.58203125" style="2" customWidth="1"/>
    <col min="2819" max="2824" width="8.08203125" style="2" customWidth="1"/>
    <col min="2825" max="2827" width="8.25" style="2" customWidth="1"/>
    <col min="2828" max="2838" width="8.08203125" style="2" customWidth="1"/>
    <col min="2839" max="2839" width="6.58203125" style="2" customWidth="1"/>
    <col min="2840" max="3072" width="10.58203125" style="2"/>
    <col min="3073" max="3073" width="4.58203125" style="2" customWidth="1"/>
    <col min="3074" max="3074" width="7.58203125" style="2" customWidth="1"/>
    <col min="3075" max="3080" width="8.08203125" style="2" customWidth="1"/>
    <col min="3081" max="3083" width="8.25" style="2" customWidth="1"/>
    <col min="3084" max="3094" width="8.08203125" style="2" customWidth="1"/>
    <col min="3095" max="3095" width="6.58203125" style="2" customWidth="1"/>
    <col min="3096" max="3328" width="10.58203125" style="2"/>
    <col min="3329" max="3329" width="4.58203125" style="2" customWidth="1"/>
    <col min="3330" max="3330" width="7.58203125" style="2" customWidth="1"/>
    <col min="3331" max="3336" width="8.08203125" style="2" customWidth="1"/>
    <col min="3337" max="3339" width="8.25" style="2" customWidth="1"/>
    <col min="3340" max="3350" width="8.08203125" style="2" customWidth="1"/>
    <col min="3351" max="3351" width="6.58203125" style="2" customWidth="1"/>
    <col min="3352" max="3584" width="10.58203125" style="2"/>
    <col min="3585" max="3585" width="4.58203125" style="2" customWidth="1"/>
    <col min="3586" max="3586" width="7.58203125" style="2" customWidth="1"/>
    <col min="3587" max="3592" width="8.08203125" style="2" customWidth="1"/>
    <col min="3593" max="3595" width="8.25" style="2" customWidth="1"/>
    <col min="3596" max="3606" width="8.08203125" style="2" customWidth="1"/>
    <col min="3607" max="3607" width="6.58203125" style="2" customWidth="1"/>
    <col min="3608" max="3840" width="10.58203125" style="2"/>
    <col min="3841" max="3841" width="4.58203125" style="2" customWidth="1"/>
    <col min="3842" max="3842" width="7.58203125" style="2" customWidth="1"/>
    <col min="3843" max="3848" width="8.08203125" style="2" customWidth="1"/>
    <col min="3849" max="3851" width="8.25" style="2" customWidth="1"/>
    <col min="3852" max="3862" width="8.08203125" style="2" customWidth="1"/>
    <col min="3863" max="3863" width="6.58203125" style="2" customWidth="1"/>
    <col min="3864" max="4096" width="10.58203125" style="2"/>
    <col min="4097" max="4097" width="4.58203125" style="2" customWidth="1"/>
    <col min="4098" max="4098" width="7.58203125" style="2" customWidth="1"/>
    <col min="4099" max="4104" width="8.08203125" style="2" customWidth="1"/>
    <col min="4105" max="4107" width="8.25" style="2" customWidth="1"/>
    <col min="4108" max="4118" width="8.08203125" style="2" customWidth="1"/>
    <col min="4119" max="4119" width="6.58203125" style="2" customWidth="1"/>
    <col min="4120" max="4352" width="10.58203125" style="2"/>
    <col min="4353" max="4353" width="4.58203125" style="2" customWidth="1"/>
    <col min="4354" max="4354" width="7.58203125" style="2" customWidth="1"/>
    <col min="4355" max="4360" width="8.08203125" style="2" customWidth="1"/>
    <col min="4361" max="4363" width="8.25" style="2" customWidth="1"/>
    <col min="4364" max="4374" width="8.08203125" style="2" customWidth="1"/>
    <col min="4375" max="4375" width="6.58203125" style="2" customWidth="1"/>
    <col min="4376" max="4608" width="10.58203125" style="2"/>
    <col min="4609" max="4609" width="4.58203125" style="2" customWidth="1"/>
    <col min="4610" max="4610" width="7.58203125" style="2" customWidth="1"/>
    <col min="4611" max="4616" width="8.08203125" style="2" customWidth="1"/>
    <col min="4617" max="4619" width="8.25" style="2" customWidth="1"/>
    <col min="4620" max="4630" width="8.08203125" style="2" customWidth="1"/>
    <col min="4631" max="4631" width="6.58203125" style="2" customWidth="1"/>
    <col min="4632" max="4864" width="10.58203125" style="2"/>
    <col min="4865" max="4865" width="4.58203125" style="2" customWidth="1"/>
    <col min="4866" max="4866" width="7.58203125" style="2" customWidth="1"/>
    <col min="4867" max="4872" width="8.08203125" style="2" customWidth="1"/>
    <col min="4873" max="4875" width="8.25" style="2" customWidth="1"/>
    <col min="4876" max="4886" width="8.08203125" style="2" customWidth="1"/>
    <col min="4887" max="4887" width="6.58203125" style="2" customWidth="1"/>
    <col min="4888" max="5120" width="10.58203125" style="2"/>
    <col min="5121" max="5121" width="4.58203125" style="2" customWidth="1"/>
    <col min="5122" max="5122" width="7.58203125" style="2" customWidth="1"/>
    <col min="5123" max="5128" width="8.08203125" style="2" customWidth="1"/>
    <col min="5129" max="5131" width="8.25" style="2" customWidth="1"/>
    <col min="5132" max="5142" width="8.08203125" style="2" customWidth="1"/>
    <col min="5143" max="5143" width="6.58203125" style="2" customWidth="1"/>
    <col min="5144" max="5376" width="10.58203125" style="2"/>
    <col min="5377" max="5377" width="4.58203125" style="2" customWidth="1"/>
    <col min="5378" max="5378" width="7.58203125" style="2" customWidth="1"/>
    <col min="5379" max="5384" width="8.08203125" style="2" customWidth="1"/>
    <col min="5385" max="5387" width="8.25" style="2" customWidth="1"/>
    <col min="5388" max="5398" width="8.08203125" style="2" customWidth="1"/>
    <col min="5399" max="5399" width="6.58203125" style="2" customWidth="1"/>
    <col min="5400" max="5632" width="10.58203125" style="2"/>
    <col min="5633" max="5633" width="4.58203125" style="2" customWidth="1"/>
    <col min="5634" max="5634" width="7.58203125" style="2" customWidth="1"/>
    <col min="5635" max="5640" width="8.08203125" style="2" customWidth="1"/>
    <col min="5641" max="5643" width="8.25" style="2" customWidth="1"/>
    <col min="5644" max="5654" width="8.08203125" style="2" customWidth="1"/>
    <col min="5655" max="5655" width="6.58203125" style="2" customWidth="1"/>
    <col min="5656" max="5888" width="10.58203125" style="2"/>
    <col min="5889" max="5889" width="4.58203125" style="2" customWidth="1"/>
    <col min="5890" max="5890" width="7.58203125" style="2" customWidth="1"/>
    <col min="5891" max="5896" width="8.08203125" style="2" customWidth="1"/>
    <col min="5897" max="5899" width="8.25" style="2" customWidth="1"/>
    <col min="5900" max="5910" width="8.08203125" style="2" customWidth="1"/>
    <col min="5911" max="5911" width="6.58203125" style="2" customWidth="1"/>
    <col min="5912" max="6144" width="10.58203125" style="2"/>
    <col min="6145" max="6145" width="4.58203125" style="2" customWidth="1"/>
    <col min="6146" max="6146" width="7.58203125" style="2" customWidth="1"/>
    <col min="6147" max="6152" width="8.08203125" style="2" customWidth="1"/>
    <col min="6153" max="6155" width="8.25" style="2" customWidth="1"/>
    <col min="6156" max="6166" width="8.08203125" style="2" customWidth="1"/>
    <col min="6167" max="6167" width="6.58203125" style="2" customWidth="1"/>
    <col min="6168" max="6400" width="10.58203125" style="2"/>
    <col min="6401" max="6401" width="4.58203125" style="2" customWidth="1"/>
    <col min="6402" max="6402" width="7.58203125" style="2" customWidth="1"/>
    <col min="6403" max="6408" width="8.08203125" style="2" customWidth="1"/>
    <col min="6409" max="6411" width="8.25" style="2" customWidth="1"/>
    <col min="6412" max="6422" width="8.08203125" style="2" customWidth="1"/>
    <col min="6423" max="6423" width="6.58203125" style="2" customWidth="1"/>
    <col min="6424" max="6656" width="10.58203125" style="2"/>
    <col min="6657" max="6657" width="4.58203125" style="2" customWidth="1"/>
    <col min="6658" max="6658" width="7.58203125" style="2" customWidth="1"/>
    <col min="6659" max="6664" width="8.08203125" style="2" customWidth="1"/>
    <col min="6665" max="6667" width="8.25" style="2" customWidth="1"/>
    <col min="6668" max="6678" width="8.08203125" style="2" customWidth="1"/>
    <col min="6679" max="6679" width="6.58203125" style="2" customWidth="1"/>
    <col min="6680" max="6912" width="10.58203125" style="2"/>
    <col min="6913" max="6913" width="4.58203125" style="2" customWidth="1"/>
    <col min="6914" max="6914" width="7.58203125" style="2" customWidth="1"/>
    <col min="6915" max="6920" width="8.08203125" style="2" customWidth="1"/>
    <col min="6921" max="6923" width="8.25" style="2" customWidth="1"/>
    <col min="6924" max="6934" width="8.08203125" style="2" customWidth="1"/>
    <col min="6935" max="6935" width="6.58203125" style="2" customWidth="1"/>
    <col min="6936" max="7168" width="10.58203125" style="2"/>
    <col min="7169" max="7169" width="4.58203125" style="2" customWidth="1"/>
    <col min="7170" max="7170" width="7.58203125" style="2" customWidth="1"/>
    <col min="7171" max="7176" width="8.08203125" style="2" customWidth="1"/>
    <col min="7177" max="7179" width="8.25" style="2" customWidth="1"/>
    <col min="7180" max="7190" width="8.08203125" style="2" customWidth="1"/>
    <col min="7191" max="7191" width="6.58203125" style="2" customWidth="1"/>
    <col min="7192" max="7424" width="10.58203125" style="2"/>
    <col min="7425" max="7425" width="4.58203125" style="2" customWidth="1"/>
    <col min="7426" max="7426" width="7.58203125" style="2" customWidth="1"/>
    <col min="7427" max="7432" width="8.08203125" style="2" customWidth="1"/>
    <col min="7433" max="7435" width="8.25" style="2" customWidth="1"/>
    <col min="7436" max="7446" width="8.08203125" style="2" customWidth="1"/>
    <col min="7447" max="7447" width="6.58203125" style="2" customWidth="1"/>
    <col min="7448" max="7680" width="10.58203125" style="2"/>
    <col min="7681" max="7681" width="4.58203125" style="2" customWidth="1"/>
    <col min="7682" max="7682" width="7.58203125" style="2" customWidth="1"/>
    <col min="7683" max="7688" width="8.08203125" style="2" customWidth="1"/>
    <col min="7689" max="7691" width="8.25" style="2" customWidth="1"/>
    <col min="7692" max="7702" width="8.08203125" style="2" customWidth="1"/>
    <col min="7703" max="7703" width="6.58203125" style="2" customWidth="1"/>
    <col min="7704" max="7936" width="10.58203125" style="2"/>
    <col min="7937" max="7937" width="4.58203125" style="2" customWidth="1"/>
    <col min="7938" max="7938" width="7.58203125" style="2" customWidth="1"/>
    <col min="7939" max="7944" width="8.08203125" style="2" customWidth="1"/>
    <col min="7945" max="7947" width="8.25" style="2" customWidth="1"/>
    <col min="7948" max="7958" width="8.08203125" style="2" customWidth="1"/>
    <col min="7959" max="7959" width="6.58203125" style="2" customWidth="1"/>
    <col min="7960" max="8192" width="10.58203125" style="2"/>
    <col min="8193" max="8193" width="4.58203125" style="2" customWidth="1"/>
    <col min="8194" max="8194" width="7.58203125" style="2" customWidth="1"/>
    <col min="8195" max="8200" width="8.08203125" style="2" customWidth="1"/>
    <col min="8201" max="8203" width="8.25" style="2" customWidth="1"/>
    <col min="8204" max="8214" width="8.08203125" style="2" customWidth="1"/>
    <col min="8215" max="8215" width="6.58203125" style="2" customWidth="1"/>
    <col min="8216" max="8448" width="10.58203125" style="2"/>
    <col min="8449" max="8449" width="4.58203125" style="2" customWidth="1"/>
    <col min="8450" max="8450" width="7.58203125" style="2" customWidth="1"/>
    <col min="8451" max="8456" width="8.08203125" style="2" customWidth="1"/>
    <col min="8457" max="8459" width="8.25" style="2" customWidth="1"/>
    <col min="8460" max="8470" width="8.08203125" style="2" customWidth="1"/>
    <col min="8471" max="8471" width="6.58203125" style="2" customWidth="1"/>
    <col min="8472" max="8704" width="10.58203125" style="2"/>
    <col min="8705" max="8705" width="4.58203125" style="2" customWidth="1"/>
    <col min="8706" max="8706" width="7.58203125" style="2" customWidth="1"/>
    <col min="8707" max="8712" width="8.08203125" style="2" customWidth="1"/>
    <col min="8713" max="8715" width="8.25" style="2" customWidth="1"/>
    <col min="8716" max="8726" width="8.08203125" style="2" customWidth="1"/>
    <col min="8727" max="8727" width="6.58203125" style="2" customWidth="1"/>
    <col min="8728" max="8960" width="10.58203125" style="2"/>
    <col min="8961" max="8961" width="4.58203125" style="2" customWidth="1"/>
    <col min="8962" max="8962" width="7.58203125" style="2" customWidth="1"/>
    <col min="8963" max="8968" width="8.08203125" style="2" customWidth="1"/>
    <col min="8969" max="8971" width="8.25" style="2" customWidth="1"/>
    <col min="8972" max="8982" width="8.08203125" style="2" customWidth="1"/>
    <col min="8983" max="8983" width="6.58203125" style="2" customWidth="1"/>
    <col min="8984" max="9216" width="10.58203125" style="2"/>
    <col min="9217" max="9217" width="4.58203125" style="2" customWidth="1"/>
    <col min="9218" max="9218" width="7.58203125" style="2" customWidth="1"/>
    <col min="9219" max="9224" width="8.08203125" style="2" customWidth="1"/>
    <col min="9225" max="9227" width="8.25" style="2" customWidth="1"/>
    <col min="9228" max="9238" width="8.08203125" style="2" customWidth="1"/>
    <col min="9239" max="9239" width="6.58203125" style="2" customWidth="1"/>
    <col min="9240" max="9472" width="10.58203125" style="2"/>
    <col min="9473" max="9473" width="4.58203125" style="2" customWidth="1"/>
    <col min="9474" max="9474" width="7.58203125" style="2" customWidth="1"/>
    <col min="9475" max="9480" width="8.08203125" style="2" customWidth="1"/>
    <col min="9481" max="9483" width="8.25" style="2" customWidth="1"/>
    <col min="9484" max="9494" width="8.08203125" style="2" customWidth="1"/>
    <col min="9495" max="9495" width="6.58203125" style="2" customWidth="1"/>
    <col min="9496" max="9728" width="10.58203125" style="2"/>
    <col min="9729" max="9729" width="4.58203125" style="2" customWidth="1"/>
    <col min="9730" max="9730" width="7.58203125" style="2" customWidth="1"/>
    <col min="9731" max="9736" width="8.08203125" style="2" customWidth="1"/>
    <col min="9737" max="9739" width="8.25" style="2" customWidth="1"/>
    <col min="9740" max="9750" width="8.08203125" style="2" customWidth="1"/>
    <col min="9751" max="9751" width="6.58203125" style="2" customWidth="1"/>
    <col min="9752" max="9984" width="10.58203125" style="2"/>
    <col min="9985" max="9985" width="4.58203125" style="2" customWidth="1"/>
    <col min="9986" max="9986" width="7.58203125" style="2" customWidth="1"/>
    <col min="9987" max="9992" width="8.08203125" style="2" customWidth="1"/>
    <col min="9993" max="9995" width="8.25" style="2" customWidth="1"/>
    <col min="9996" max="10006" width="8.08203125" style="2" customWidth="1"/>
    <col min="10007" max="10007" width="6.58203125" style="2" customWidth="1"/>
    <col min="10008" max="10240" width="10.58203125" style="2"/>
    <col min="10241" max="10241" width="4.58203125" style="2" customWidth="1"/>
    <col min="10242" max="10242" width="7.58203125" style="2" customWidth="1"/>
    <col min="10243" max="10248" width="8.08203125" style="2" customWidth="1"/>
    <col min="10249" max="10251" width="8.25" style="2" customWidth="1"/>
    <col min="10252" max="10262" width="8.08203125" style="2" customWidth="1"/>
    <col min="10263" max="10263" width="6.58203125" style="2" customWidth="1"/>
    <col min="10264" max="10496" width="10.58203125" style="2"/>
    <col min="10497" max="10497" width="4.58203125" style="2" customWidth="1"/>
    <col min="10498" max="10498" width="7.58203125" style="2" customWidth="1"/>
    <col min="10499" max="10504" width="8.08203125" style="2" customWidth="1"/>
    <col min="10505" max="10507" width="8.25" style="2" customWidth="1"/>
    <col min="10508" max="10518" width="8.08203125" style="2" customWidth="1"/>
    <col min="10519" max="10519" width="6.58203125" style="2" customWidth="1"/>
    <col min="10520" max="10752" width="10.58203125" style="2"/>
    <col min="10753" max="10753" width="4.58203125" style="2" customWidth="1"/>
    <col min="10754" max="10754" width="7.58203125" style="2" customWidth="1"/>
    <col min="10755" max="10760" width="8.08203125" style="2" customWidth="1"/>
    <col min="10761" max="10763" width="8.25" style="2" customWidth="1"/>
    <col min="10764" max="10774" width="8.08203125" style="2" customWidth="1"/>
    <col min="10775" max="10775" width="6.58203125" style="2" customWidth="1"/>
    <col min="10776" max="11008" width="10.58203125" style="2"/>
    <col min="11009" max="11009" width="4.58203125" style="2" customWidth="1"/>
    <col min="11010" max="11010" width="7.58203125" style="2" customWidth="1"/>
    <col min="11011" max="11016" width="8.08203125" style="2" customWidth="1"/>
    <col min="11017" max="11019" width="8.25" style="2" customWidth="1"/>
    <col min="11020" max="11030" width="8.08203125" style="2" customWidth="1"/>
    <col min="11031" max="11031" width="6.58203125" style="2" customWidth="1"/>
    <col min="11032" max="11264" width="10.58203125" style="2"/>
    <col min="11265" max="11265" width="4.58203125" style="2" customWidth="1"/>
    <col min="11266" max="11266" width="7.58203125" style="2" customWidth="1"/>
    <col min="11267" max="11272" width="8.08203125" style="2" customWidth="1"/>
    <col min="11273" max="11275" width="8.25" style="2" customWidth="1"/>
    <col min="11276" max="11286" width="8.08203125" style="2" customWidth="1"/>
    <col min="11287" max="11287" width="6.58203125" style="2" customWidth="1"/>
    <col min="11288" max="11520" width="10.58203125" style="2"/>
    <col min="11521" max="11521" width="4.58203125" style="2" customWidth="1"/>
    <col min="11522" max="11522" width="7.58203125" style="2" customWidth="1"/>
    <col min="11523" max="11528" width="8.08203125" style="2" customWidth="1"/>
    <col min="11529" max="11531" width="8.25" style="2" customWidth="1"/>
    <col min="11532" max="11542" width="8.08203125" style="2" customWidth="1"/>
    <col min="11543" max="11543" width="6.58203125" style="2" customWidth="1"/>
    <col min="11544" max="11776" width="10.58203125" style="2"/>
    <col min="11777" max="11777" width="4.58203125" style="2" customWidth="1"/>
    <col min="11778" max="11778" width="7.58203125" style="2" customWidth="1"/>
    <col min="11779" max="11784" width="8.08203125" style="2" customWidth="1"/>
    <col min="11785" max="11787" width="8.25" style="2" customWidth="1"/>
    <col min="11788" max="11798" width="8.08203125" style="2" customWidth="1"/>
    <col min="11799" max="11799" width="6.58203125" style="2" customWidth="1"/>
    <col min="11800" max="12032" width="10.58203125" style="2"/>
    <col min="12033" max="12033" width="4.58203125" style="2" customWidth="1"/>
    <col min="12034" max="12034" width="7.58203125" style="2" customWidth="1"/>
    <col min="12035" max="12040" width="8.08203125" style="2" customWidth="1"/>
    <col min="12041" max="12043" width="8.25" style="2" customWidth="1"/>
    <col min="12044" max="12054" width="8.08203125" style="2" customWidth="1"/>
    <col min="12055" max="12055" width="6.58203125" style="2" customWidth="1"/>
    <col min="12056" max="12288" width="10.58203125" style="2"/>
    <col min="12289" max="12289" width="4.58203125" style="2" customWidth="1"/>
    <col min="12290" max="12290" width="7.58203125" style="2" customWidth="1"/>
    <col min="12291" max="12296" width="8.08203125" style="2" customWidth="1"/>
    <col min="12297" max="12299" width="8.25" style="2" customWidth="1"/>
    <col min="12300" max="12310" width="8.08203125" style="2" customWidth="1"/>
    <col min="12311" max="12311" width="6.58203125" style="2" customWidth="1"/>
    <col min="12312" max="12544" width="10.58203125" style="2"/>
    <col min="12545" max="12545" width="4.58203125" style="2" customWidth="1"/>
    <col min="12546" max="12546" width="7.58203125" style="2" customWidth="1"/>
    <col min="12547" max="12552" width="8.08203125" style="2" customWidth="1"/>
    <col min="12553" max="12555" width="8.25" style="2" customWidth="1"/>
    <col min="12556" max="12566" width="8.08203125" style="2" customWidth="1"/>
    <col min="12567" max="12567" width="6.58203125" style="2" customWidth="1"/>
    <col min="12568" max="12800" width="10.58203125" style="2"/>
    <col min="12801" max="12801" width="4.58203125" style="2" customWidth="1"/>
    <col min="12802" max="12802" width="7.58203125" style="2" customWidth="1"/>
    <col min="12803" max="12808" width="8.08203125" style="2" customWidth="1"/>
    <col min="12809" max="12811" width="8.25" style="2" customWidth="1"/>
    <col min="12812" max="12822" width="8.08203125" style="2" customWidth="1"/>
    <col min="12823" max="12823" width="6.58203125" style="2" customWidth="1"/>
    <col min="12824" max="13056" width="10.58203125" style="2"/>
    <col min="13057" max="13057" width="4.58203125" style="2" customWidth="1"/>
    <col min="13058" max="13058" width="7.58203125" style="2" customWidth="1"/>
    <col min="13059" max="13064" width="8.08203125" style="2" customWidth="1"/>
    <col min="13065" max="13067" width="8.25" style="2" customWidth="1"/>
    <col min="13068" max="13078" width="8.08203125" style="2" customWidth="1"/>
    <col min="13079" max="13079" width="6.58203125" style="2" customWidth="1"/>
    <col min="13080" max="13312" width="10.58203125" style="2"/>
    <col min="13313" max="13313" width="4.58203125" style="2" customWidth="1"/>
    <col min="13314" max="13314" width="7.58203125" style="2" customWidth="1"/>
    <col min="13315" max="13320" width="8.08203125" style="2" customWidth="1"/>
    <col min="13321" max="13323" width="8.25" style="2" customWidth="1"/>
    <col min="13324" max="13334" width="8.08203125" style="2" customWidth="1"/>
    <col min="13335" max="13335" width="6.58203125" style="2" customWidth="1"/>
    <col min="13336" max="13568" width="10.58203125" style="2"/>
    <col min="13569" max="13569" width="4.58203125" style="2" customWidth="1"/>
    <col min="13570" max="13570" width="7.58203125" style="2" customWidth="1"/>
    <col min="13571" max="13576" width="8.08203125" style="2" customWidth="1"/>
    <col min="13577" max="13579" width="8.25" style="2" customWidth="1"/>
    <col min="13580" max="13590" width="8.08203125" style="2" customWidth="1"/>
    <col min="13591" max="13591" width="6.58203125" style="2" customWidth="1"/>
    <col min="13592" max="13824" width="10.58203125" style="2"/>
    <col min="13825" max="13825" width="4.58203125" style="2" customWidth="1"/>
    <col min="13826" max="13826" width="7.58203125" style="2" customWidth="1"/>
    <col min="13827" max="13832" width="8.08203125" style="2" customWidth="1"/>
    <col min="13833" max="13835" width="8.25" style="2" customWidth="1"/>
    <col min="13836" max="13846" width="8.08203125" style="2" customWidth="1"/>
    <col min="13847" max="13847" width="6.58203125" style="2" customWidth="1"/>
    <col min="13848" max="14080" width="10.58203125" style="2"/>
    <col min="14081" max="14081" width="4.58203125" style="2" customWidth="1"/>
    <col min="14082" max="14082" width="7.58203125" style="2" customWidth="1"/>
    <col min="14083" max="14088" width="8.08203125" style="2" customWidth="1"/>
    <col min="14089" max="14091" width="8.25" style="2" customWidth="1"/>
    <col min="14092" max="14102" width="8.08203125" style="2" customWidth="1"/>
    <col min="14103" max="14103" width="6.58203125" style="2" customWidth="1"/>
    <col min="14104" max="14336" width="10.58203125" style="2"/>
    <col min="14337" max="14337" width="4.58203125" style="2" customWidth="1"/>
    <col min="14338" max="14338" width="7.58203125" style="2" customWidth="1"/>
    <col min="14339" max="14344" width="8.08203125" style="2" customWidth="1"/>
    <col min="14345" max="14347" width="8.25" style="2" customWidth="1"/>
    <col min="14348" max="14358" width="8.08203125" style="2" customWidth="1"/>
    <col min="14359" max="14359" width="6.58203125" style="2" customWidth="1"/>
    <col min="14360" max="14592" width="10.58203125" style="2"/>
    <col min="14593" max="14593" width="4.58203125" style="2" customWidth="1"/>
    <col min="14594" max="14594" width="7.58203125" style="2" customWidth="1"/>
    <col min="14595" max="14600" width="8.08203125" style="2" customWidth="1"/>
    <col min="14601" max="14603" width="8.25" style="2" customWidth="1"/>
    <col min="14604" max="14614" width="8.08203125" style="2" customWidth="1"/>
    <col min="14615" max="14615" width="6.58203125" style="2" customWidth="1"/>
    <col min="14616" max="14848" width="10.58203125" style="2"/>
    <col min="14849" max="14849" width="4.58203125" style="2" customWidth="1"/>
    <col min="14850" max="14850" width="7.58203125" style="2" customWidth="1"/>
    <col min="14851" max="14856" width="8.08203125" style="2" customWidth="1"/>
    <col min="14857" max="14859" width="8.25" style="2" customWidth="1"/>
    <col min="14860" max="14870" width="8.08203125" style="2" customWidth="1"/>
    <col min="14871" max="14871" width="6.58203125" style="2" customWidth="1"/>
    <col min="14872" max="15104" width="10.58203125" style="2"/>
    <col min="15105" max="15105" width="4.58203125" style="2" customWidth="1"/>
    <col min="15106" max="15106" width="7.58203125" style="2" customWidth="1"/>
    <col min="15107" max="15112" width="8.08203125" style="2" customWidth="1"/>
    <col min="15113" max="15115" width="8.25" style="2" customWidth="1"/>
    <col min="15116" max="15126" width="8.08203125" style="2" customWidth="1"/>
    <col min="15127" max="15127" width="6.58203125" style="2" customWidth="1"/>
    <col min="15128" max="15360" width="10.58203125" style="2"/>
    <col min="15361" max="15361" width="4.58203125" style="2" customWidth="1"/>
    <col min="15362" max="15362" width="7.58203125" style="2" customWidth="1"/>
    <col min="15363" max="15368" width="8.08203125" style="2" customWidth="1"/>
    <col min="15369" max="15371" width="8.25" style="2" customWidth="1"/>
    <col min="15372" max="15382" width="8.08203125" style="2" customWidth="1"/>
    <col min="15383" max="15383" width="6.58203125" style="2" customWidth="1"/>
    <col min="15384" max="15616" width="10.58203125" style="2"/>
    <col min="15617" max="15617" width="4.58203125" style="2" customWidth="1"/>
    <col min="15618" max="15618" width="7.58203125" style="2" customWidth="1"/>
    <col min="15619" max="15624" width="8.08203125" style="2" customWidth="1"/>
    <col min="15625" max="15627" width="8.25" style="2" customWidth="1"/>
    <col min="15628" max="15638" width="8.08203125" style="2" customWidth="1"/>
    <col min="15639" max="15639" width="6.58203125" style="2" customWidth="1"/>
    <col min="15640" max="15872" width="10.58203125" style="2"/>
    <col min="15873" max="15873" width="4.58203125" style="2" customWidth="1"/>
    <col min="15874" max="15874" width="7.58203125" style="2" customWidth="1"/>
    <col min="15875" max="15880" width="8.08203125" style="2" customWidth="1"/>
    <col min="15881" max="15883" width="8.25" style="2" customWidth="1"/>
    <col min="15884" max="15894" width="8.08203125" style="2" customWidth="1"/>
    <col min="15895" max="15895" width="6.58203125" style="2" customWidth="1"/>
    <col min="15896" max="16128" width="10.58203125" style="2"/>
    <col min="16129" max="16129" width="4.58203125" style="2" customWidth="1"/>
    <col min="16130" max="16130" width="7.58203125" style="2" customWidth="1"/>
    <col min="16131" max="16136" width="8.08203125" style="2" customWidth="1"/>
    <col min="16137" max="16139" width="8.25" style="2" customWidth="1"/>
    <col min="16140" max="16150" width="8.08203125" style="2" customWidth="1"/>
    <col min="16151" max="16151" width="6.58203125" style="2" customWidth="1"/>
    <col min="16152" max="16384" width="10.58203125" style="2"/>
  </cols>
  <sheetData>
    <row r="1" spans="1:49" ht="24" customHeight="1">
      <c r="A1" s="1" t="s">
        <v>0</v>
      </c>
      <c r="B1" s="1"/>
      <c r="C1" s="1"/>
      <c r="D1" s="1"/>
      <c r="E1" s="1"/>
      <c r="F1" s="1"/>
      <c r="G1" s="1"/>
      <c r="H1" s="1"/>
      <c r="I1" s="1"/>
      <c r="J1" s="1"/>
      <c r="K1" s="1"/>
      <c r="L1" s="1"/>
      <c r="M1" s="1"/>
      <c r="N1" s="1"/>
      <c r="O1" s="1"/>
      <c r="P1" s="1"/>
      <c r="Q1" s="1"/>
      <c r="R1" s="1"/>
      <c r="S1" s="1"/>
      <c r="T1" s="1"/>
      <c r="U1" s="1"/>
      <c r="V1" s="1"/>
      <c r="W1" s="1"/>
    </row>
    <row r="2" spans="1:49" ht="14.25" customHeight="1">
      <c r="M2" s="3" t="s">
        <v>1</v>
      </c>
      <c r="N2" s="3"/>
      <c r="O2" s="3"/>
      <c r="P2" s="3"/>
      <c r="V2" s="3" t="s">
        <v>2</v>
      </c>
      <c r="W2" s="3"/>
    </row>
    <row r="3" spans="1:49" s="11" customFormat="1" ht="14.25" customHeight="1">
      <c r="A3" s="4" t="s">
        <v>3</v>
      </c>
      <c r="B3" s="5"/>
      <c r="C3" s="6" t="s">
        <v>4</v>
      </c>
      <c r="D3" s="7"/>
      <c r="E3" s="7"/>
      <c r="F3" s="7"/>
      <c r="G3" s="7"/>
      <c r="H3" s="7"/>
      <c r="I3" s="7"/>
      <c r="J3" s="7"/>
      <c r="K3" s="7"/>
      <c r="L3" s="7"/>
      <c r="M3" s="7"/>
      <c r="N3" s="7"/>
      <c r="O3" s="7"/>
      <c r="P3" s="7"/>
      <c r="Q3" s="7"/>
      <c r="R3" s="7"/>
      <c r="S3" s="7"/>
      <c r="T3" s="7"/>
      <c r="U3" s="7"/>
      <c r="V3" s="8"/>
      <c r="W3" s="9" t="s">
        <v>5</v>
      </c>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s="11" customFormat="1" ht="14.25" customHeight="1">
      <c r="A4" s="12"/>
      <c r="B4" s="13"/>
      <c r="C4" s="14"/>
      <c r="D4" s="15" t="s">
        <v>6</v>
      </c>
      <c r="E4" s="16"/>
      <c r="F4" s="16"/>
      <c r="G4" s="16"/>
      <c r="H4" s="16"/>
      <c r="I4" s="16"/>
      <c r="J4" s="16"/>
      <c r="K4" s="16"/>
      <c r="L4" s="16"/>
      <c r="M4" s="16"/>
      <c r="N4" s="16"/>
      <c r="O4" s="16"/>
      <c r="P4" s="16"/>
      <c r="Q4" s="16"/>
      <c r="R4" s="16"/>
      <c r="S4" s="16"/>
      <c r="T4" s="16"/>
      <c r="U4" s="16"/>
      <c r="V4" s="17" t="s">
        <v>7</v>
      </c>
      <c r="W4" s="18"/>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s="11" customFormat="1" ht="14.25" customHeight="1">
      <c r="A5" s="12"/>
      <c r="B5" s="13"/>
      <c r="C5" s="14"/>
      <c r="D5" s="14"/>
      <c r="E5" s="13" t="s">
        <v>8</v>
      </c>
      <c r="F5" s="17" t="s">
        <v>9</v>
      </c>
      <c r="G5" s="17" t="s">
        <v>10</v>
      </c>
      <c r="H5" s="17" t="s">
        <v>11</v>
      </c>
      <c r="I5" s="17" t="s">
        <v>12</v>
      </c>
      <c r="J5" s="17" t="s">
        <v>13</v>
      </c>
      <c r="K5" s="19" t="s">
        <v>14</v>
      </c>
      <c r="L5" s="17" t="s">
        <v>15</v>
      </c>
      <c r="M5" s="20" t="s">
        <v>16</v>
      </c>
      <c r="N5" s="21" t="s">
        <v>17</v>
      </c>
      <c r="O5" s="20" t="s">
        <v>18</v>
      </c>
      <c r="P5" s="20" t="s">
        <v>19</v>
      </c>
      <c r="Q5" s="13" t="s">
        <v>20</v>
      </c>
      <c r="R5" s="17" t="s">
        <v>21</v>
      </c>
      <c r="S5" s="20" t="s">
        <v>22</v>
      </c>
      <c r="T5" s="22" t="s">
        <v>23</v>
      </c>
      <c r="U5" s="23" t="s">
        <v>24</v>
      </c>
      <c r="V5" s="17"/>
      <c r="W5" s="18"/>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row>
    <row r="6" spans="1:49" s="11" customFormat="1" ht="14.25" customHeight="1">
      <c r="A6" s="12"/>
      <c r="B6" s="13"/>
      <c r="C6" s="14"/>
      <c r="D6" s="14"/>
      <c r="E6" s="13"/>
      <c r="F6" s="17"/>
      <c r="G6" s="17"/>
      <c r="H6" s="17"/>
      <c r="I6" s="17"/>
      <c r="J6" s="17"/>
      <c r="K6" s="19" t="s">
        <v>25</v>
      </c>
      <c r="L6" s="17"/>
      <c r="M6" s="24" t="s">
        <v>26</v>
      </c>
      <c r="N6" s="25"/>
      <c r="O6" s="24" t="s">
        <v>27</v>
      </c>
      <c r="P6" s="24" t="s">
        <v>28</v>
      </c>
      <c r="Q6" s="13"/>
      <c r="R6" s="17"/>
      <c r="S6" s="24" t="s">
        <v>29</v>
      </c>
      <c r="T6" s="26"/>
      <c r="U6" s="27"/>
      <c r="V6" s="17"/>
      <c r="W6" s="18"/>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11" customFormat="1" ht="14.25" customHeight="1">
      <c r="A7" s="12"/>
      <c r="B7" s="13"/>
      <c r="C7" s="28"/>
      <c r="D7" s="28"/>
      <c r="E7" s="13"/>
      <c r="F7" s="17"/>
      <c r="G7" s="17"/>
      <c r="H7" s="17"/>
      <c r="I7" s="17"/>
      <c r="J7" s="17"/>
      <c r="K7" s="19" t="s">
        <v>30</v>
      </c>
      <c r="L7" s="17"/>
      <c r="M7" s="29" t="s">
        <v>31</v>
      </c>
      <c r="N7" s="30"/>
      <c r="O7" s="29" t="s">
        <v>31</v>
      </c>
      <c r="P7" s="29" t="s">
        <v>32</v>
      </c>
      <c r="Q7" s="13"/>
      <c r="R7" s="17"/>
      <c r="S7" s="29" t="s">
        <v>33</v>
      </c>
      <c r="T7" s="31"/>
      <c r="U7" s="32"/>
      <c r="V7" s="17"/>
      <c r="W7" s="18"/>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ht="14.25" customHeight="1">
      <c r="A8" s="33" t="s">
        <v>34</v>
      </c>
      <c r="B8" s="33"/>
      <c r="C8" s="34">
        <v>10000</v>
      </c>
      <c r="D8" s="35">
        <v>9994.6</v>
      </c>
      <c r="E8" s="35">
        <v>81.599999999999994</v>
      </c>
      <c r="F8" s="35">
        <v>52.9</v>
      </c>
      <c r="G8" s="35">
        <v>663.4</v>
      </c>
      <c r="H8" s="35">
        <v>810.3</v>
      </c>
      <c r="I8" s="35">
        <v>273.8</v>
      </c>
      <c r="J8" s="35">
        <v>199.3</v>
      </c>
      <c r="K8" s="35">
        <v>2357.1</v>
      </c>
      <c r="L8" s="36">
        <v>1755.1</v>
      </c>
      <c r="M8" s="35">
        <v>478.1</v>
      </c>
      <c r="N8" s="35">
        <v>653.79999999999995</v>
      </c>
      <c r="O8" s="36">
        <v>220.6</v>
      </c>
      <c r="P8" s="36">
        <v>259.10000000000002</v>
      </c>
      <c r="Q8" s="36">
        <v>271.2</v>
      </c>
      <c r="R8" s="36">
        <v>269.7</v>
      </c>
      <c r="S8" s="36">
        <v>242.4</v>
      </c>
      <c r="T8" s="36">
        <v>1313.2</v>
      </c>
      <c r="U8" s="36">
        <v>93</v>
      </c>
      <c r="V8" s="37">
        <v>5.4</v>
      </c>
      <c r="W8" s="38" t="s">
        <v>34</v>
      </c>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row>
    <row r="9" spans="1:49" ht="14.25" customHeight="1">
      <c r="A9" s="40" t="s">
        <v>35</v>
      </c>
      <c r="B9" s="41" t="s">
        <v>36</v>
      </c>
      <c r="C9" s="42">
        <v>100</v>
      </c>
      <c r="D9" s="43">
        <v>100</v>
      </c>
      <c r="E9" s="44">
        <v>100</v>
      </c>
      <c r="F9" s="44">
        <v>100</v>
      </c>
      <c r="G9" s="43">
        <v>100</v>
      </c>
      <c r="H9" s="43">
        <v>100</v>
      </c>
      <c r="I9" s="43">
        <v>100</v>
      </c>
      <c r="J9" s="44" t="s">
        <v>37</v>
      </c>
      <c r="K9" s="43">
        <v>100</v>
      </c>
      <c r="L9" s="44">
        <v>100</v>
      </c>
      <c r="M9" s="43">
        <v>100</v>
      </c>
      <c r="N9" s="43">
        <v>100</v>
      </c>
      <c r="O9" s="43">
        <v>100</v>
      </c>
      <c r="P9" s="44" t="s">
        <v>38</v>
      </c>
      <c r="Q9" s="43">
        <v>100</v>
      </c>
      <c r="R9" s="44">
        <v>100</v>
      </c>
      <c r="S9" s="43">
        <v>100</v>
      </c>
      <c r="T9" s="43">
        <v>100</v>
      </c>
      <c r="U9" s="43">
        <v>100</v>
      </c>
      <c r="V9" s="45">
        <v>100</v>
      </c>
      <c r="W9" s="46" t="s">
        <v>39</v>
      </c>
    </row>
    <row r="10" spans="1:49" ht="14.25" customHeight="1">
      <c r="A10" s="47"/>
      <c r="B10" s="41" t="s">
        <v>40</v>
      </c>
      <c r="C10" s="42">
        <v>95</v>
      </c>
      <c r="D10" s="43">
        <v>95</v>
      </c>
      <c r="E10" s="44">
        <v>96.5</v>
      </c>
      <c r="F10" s="44">
        <v>101.7</v>
      </c>
      <c r="G10" s="43">
        <v>97.9</v>
      </c>
      <c r="H10" s="43">
        <v>77.900000000000006</v>
      </c>
      <c r="I10" s="43">
        <v>90.1</v>
      </c>
      <c r="J10" s="44" t="s">
        <v>37</v>
      </c>
      <c r="K10" s="43">
        <v>83.3</v>
      </c>
      <c r="L10" s="44">
        <v>112.3</v>
      </c>
      <c r="M10" s="43">
        <v>97.9</v>
      </c>
      <c r="N10" s="43">
        <v>89.4</v>
      </c>
      <c r="O10" s="43">
        <v>99.3</v>
      </c>
      <c r="P10" s="44" t="s">
        <v>38</v>
      </c>
      <c r="Q10" s="43">
        <v>85.3</v>
      </c>
      <c r="R10" s="44">
        <v>92.6</v>
      </c>
      <c r="S10" s="43">
        <v>100.8</v>
      </c>
      <c r="T10" s="43">
        <v>96.8</v>
      </c>
      <c r="U10" s="43">
        <v>79.2</v>
      </c>
      <c r="V10" s="45">
        <v>88.3</v>
      </c>
      <c r="W10" s="46" t="s">
        <v>41</v>
      </c>
    </row>
    <row r="11" spans="1:49" ht="14.25" customHeight="1">
      <c r="A11" s="47"/>
      <c r="B11" s="41" t="s">
        <v>42</v>
      </c>
      <c r="C11" s="42">
        <v>98.9</v>
      </c>
      <c r="D11" s="43">
        <v>98.9</v>
      </c>
      <c r="E11" s="44">
        <v>93.4</v>
      </c>
      <c r="F11" s="44">
        <v>112.8</v>
      </c>
      <c r="G11" s="43">
        <v>95.2</v>
      </c>
      <c r="H11" s="43">
        <v>71.2</v>
      </c>
      <c r="I11" s="43">
        <v>95.4</v>
      </c>
      <c r="J11" s="44" t="s">
        <v>37</v>
      </c>
      <c r="K11" s="43">
        <v>90.5</v>
      </c>
      <c r="L11" s="44">
        <v>132.4</v>
      </c>
      <c r="M11" s="43">
        <v>88</v>
      </c>
      <c r="N11" s="43">
        <v>87.1</v>
      </c>
      <c r="O11" s="43">
        <v>103.1</v>
      </c>
      <c r="P11" s="44" t="s">
        <v>38</v>
      </c>
      <c r="Q11" s="43">
        <v>69.900000000000006</v>
      </c>
      <c r="R11" s="44">
        <v>89.8</v>
      </c>
      <c r="S11" s="43">
        <v>96.9</v>
      </c>
      <c r="T11" s="43">
        <v>97.5</v>
      </c>
      <c r="U11" s="43">
        <v>78.400000000000006</v>
      </c>
      <c r="V11" s="45">
        <v>76.5</v>
      </c>
      <c r="W11" s="46" t="s">
        <v>43</v>
      </c>
    </row>
    <row r="12" spans="1:49" ht="14.25" customHeight="1">
      <c r="A12" s="47"/>
      <c r="B12" s="41" t="s">
        <v>44</v>
      </c>
      <c r="C12" s="42">
        <v>103.3</v>
      </c>
      <c r="D12" s="43">
        <v>103.3</v>
      </c>
      <c r="E12" s="44">
        <v>93.7</v>
      </c>
      <c r="F12" s="44">
        <v>116.4</v>
      </c>
      <c r="G12" s="43">
        <v>103.2</v>
      </c>
      <c r="H12" s="43">
        <v>64</v>
      </c>
      <c r="I12" s="43">
        <v>121.7</v>
      </c>
      <c r="J12" s="44" t="s">
        <v>37</v>
      </c>
      <c r="K12" s="43">
        <v>103.9</v>
      </c>
      <c r="L12" s="44">
        <v>131</v>
      </c>
      <c r="M12" s="43">
        <v>81.599999999999994</v>
      </c>
      <c r="N12" s="43">
        <v>102.4</v>
      </c>
      <c r="O12" s="43">
        <v>116.8</v>
      </c>
      <c r="P12" s="44" t="s">
        <v>45</v>
      </c>
      <c r="Q12" s="43">
        <v>56.7</v>
      </c>
      <c r="R12" s="44">
        <v>96.4</v>
      </c>
      <c r="S12" s="43">
        <v>104.7</v>
      </c>
      <c r="T12" s="43">
        <v>106.5</v>
      </c>
      <c r="U12" s="43">
        <v>70</v>
      </c>
      <c r="V12" s="45">
        <v>64.599999999999994</v>
      </c>
      <c r="W12" s="46" t="s">
        <v>46</v>
      </c>
    </row>
    <row r="13" spans="1:49" s="55" customFormat="1" ht="14.25" customHeight="1">
      <c r="A13" s="48"/>
      <c r="B13" s="49" t="s">
        <v>47</v>
      </c>
      <c r="C13" s="50">
        <f>SUM(C15:C27)/12</f>
        <v>111.10000000000001</v>
      </c>
      <c r="D13" s="51">
        <f t="shared" ref="D13:V13" si="0">SUM(D15:D27)/12</f>
        <v>111.13333333333334</v>
      </c>
      <c r="E13" s="51">
        <f t="shared" si="0"/>
        <v>98.274999999999991</v>
      </c>
      <c r="F13" s="51">
        <f t="shared" si="0"/>
        <v>123.73333333333331</v>
      </c>
      <c r="G13" s="51">
        <f t="shared" si="0"/>
        <v>121.02499999999999</v>
      </c>
      <c r="H13" s="51">
        <f t="shared" si="0"/>
        <v>85.375</v>
      </c>
      <c r="I13" s="51">
        <f t="shared" si="0"/>
        <v>129.16666666666666</v>
      </c>
      <c r="J13" s="44" t="s">
        <v>37</v>
      </c>
      <c r="K13" s="51">
        <v>94.7</v>
      </c>
      <c r="L13" s="52">
        <v>152.5</v>
      </c>
      <c r="M13" s="51">
        <f t="shared" si="0"/>
        <v>86.391666666666666</v>
      </c>
      <c r="N13" s="51">
        <f t="shared" si="0"/>
        <v>118.06666666666665</v>
      </c>
      <c r="O13" s="51">
        <f t="shared" si="0"/>
        <v>124.03333333333335</v>
      </c>
      <c r="P13" s="52" t="s">
        <v>38</v>
      </c>
      <c r="Q13" s="51">
        <f t="shared" si="0"/>
        <v>51.616666666666674</v>
      </c>
      <c r="R13" s="52">
        <v>111.2</v>
      </c>
      <c r="S13" s="51">
        <f t="shared" si="0"/>
        <v>92.633333333333326</v>
      </c>
      <c r="T13" s="51">
        <f t="shared" si="0"/>
        <v>120.65833333333335</v>
      </c>
      <c r="U13" s="51">
        <f t="shared" si="0"/>
        <v>67.575000000000003</v>
      </c>
      <c r="V13" s="53">
        <f t="shared" si="0"/>
        <v>63.974999999999987</v>
      </c>
      <c r="W13" s="54" t="s">
        <v>48</v>
      </c>
    </row>
    <row r="14" spans="1:49" ht="14.25" customHeight="1">
      <c r="A14" s="40"/>
      <c r="B14" s="40"/>
      <c r="C14" s="56"/>
      <c r="D14" s="57"/>
      <c r="E14" s="57"/>
      <c r="F14" s="57"/>
      <c r="G14" s="57"/>
      <c r="H14" s="57"/>
      <c r="I14" s="57"/>
      <c r="J14" s="57"/>
      <c r="K14" s="57"/>
      <c r="L14" s="57"/>
      <c r="M14" s="57"/>
      <c r="N14" s="57"/>
      <c r="O14" s="57"/>
      <c r="P14" s="57"/>
      <c r="Q14" s="57"/>
      <c r="R14" s="57"/>
      <c r="S14" s="57"/>
      <c r="T14" s="57"/>
      <c r="U14" s="57"/>
      <c r="V14" s="58"/>
      <c r="W14" s="59"/>
    </row>
    <row r="15" spans="1:49" ht="14.25" customHeight="1">
      <c r="A15" s="40" t="s">
        <v>35</v>
      </c>
      <c r="B15" s="60" t="s">
        <v>49</v>
      </c>
      <c r="C15" s="42">
        <v>102.8</v>
      </c>
      <c r="D15" s="44">
        <v>102.9</v>
      </c>
      <c r="E15" s="44">
        <v>95.8</v>
      </c>
      <c r="F15" s="44">
        <v>109.6</v>
      </c>
      <c r="G15" s="44">
        <v>113.8</v>
      </c>
      <c r="H15" s="44">
        <v>67.7</v>
      </c>
      <c r="I15" s="44">
        <v>122.7</v>
      </c>
      <c r="J15" s="44" t="s">
        <v>37</v>
      </c>
      <c r="K15" s="44">
        <v>105.5</v>
      </c>
      <c r="L15" s="44">
        <v>145</v>
      </c>
      <c r="M15" s="44">
        <v>82.5</v>
      </c>
      <c r="N15" s="44">
        <v>88.1</v>
      </c>
      <c r="O15" s="44">
        <v>95.3</v>
      </c>
      <c r="P15" s="44" t="s">
        <v>38</v>
      </c>
      <c r="Q15" s="44">
        <v>43.9</v>
      </c>
      <c r="R15" s="44">
        <v>96.2</v>
      </c>
      <c r="S15" s="44">
        <v>90.3</v>
      </c>
      <c r="T15" s="44">
        <v>93.4</v>
      </c>
      <c r="U15" s="44">
        <v>63.6</v>
      </c>
      <c r="V15" s="61">
        <v>58.4</v>
      </c>
      <c r="W15" s="46" t="s">
        <v>50</v>
      </c>
    </row>
    <row r="16" spans="1:49" ht="14.25" customHeight="1">
      <c r="A16" s="47"/>
      <c r="B16" s="47" t="s">
        <v>51</v>
      </c>
      <c r="C16" s="42">
        <v>107.3</v>
      </c>
      <c r="D16" s="44">
        <v>107.3</v>
      </c>
      <c r="E16" s="44">
        <v>98</v>
      </c>
      <c r="F16" s="44">
        <v>128.19999999999999</v>
      </c>
      <c r="G16" s="44">
        <v>98.5</v>
      </c>
      <c r="H16" s="44">
        <v>83.7</v>
      </c>
      <c r="I16" s="44">
        <v>131.19999999999999</v>
      </c>
      <c r="J16" s="44" t="s">
        <v>37</v>
      </c>
      <c r="K16" s="44">
        <v>101</v>
      </c>
      <c r="L16" s="44">
        <v>149.9</v>
      </c>
      <c r="M16" s="44">
        <v>89.4</v>
      </c>
      <c r="N16" s="44">
        <v>106.3</v>
      </c>
      <c r="O16" s="44">
        <v>116.7</v>
      </c>
      <c r="P16" s="44" t="s">
        <v>38</v>
      </c>
      <c r="Q16" s="44">
        <v>52.6</v>
      </c>
      <c r="R16" s="44">
        <v>105.3</v>
      </c>
      <c r="S16" s="44">
        <v>84.2</v>
      </c>
      <c r="T16" s="44">
        <v>105.3</v>
      </c>
      <c r="U16" s="44">
        <v>79.5</v>
      </c>
      <c r="V16" s="61">
        <v>67.2</v>
      </c>
      <c r="W16" s="46" t="s">
        <v>52</v>
      </c>
    </row>
    <row r="17" spans="1:23" ht="14.25" customHeight="1">
      <c r="A17" s="47"/>
      <c r="B17" s="47" t="s">
        <v>53</v>
      </c>
      <c r="C17" s="42">
        <v>125.7</v>
      </c>
      <c r="D17" s="44">
        <v>125.8</v>
      </c>
      <c r="E17" s="44">
        <v>92.1</v>
      </c>
      <c r="F17" s="44">
        <v>139</v>
      </c>
      <c r="G17" s="44">
        <v>101.2</v>
      </c>
      <c r="H17" s="44">
        <v>95.1</v>
      </c>
      <c r="I17" s="44">
        <v>134.69999999999999</v>
      </c>
      <c r="J17" s="44" t="s">
        <v>37</v>
      </c>
      <c r="K17" s="44">
        <v>120.1</v>
      </c>
      <c r="L17" s="44">
        <v>176.8</v>
      </c>
      <c r="M17" s="44">
        <v>100.8</v>
      </c>
      <c r="N17" s="44">
        <v>166.7</v>
      </c>
      <c r="O17" s="44">
        <v>133</v>
      </c>
      <c r="P17" s="44" t="s">
        <v>38</v>
      </c>
      <c r="Q17" s="44">
        <v>56.1</v>
      </c>
      <c r="R17" s="44">
        <v>116.9</v>
      </c>
      <c r="S17" s="44">
        <v>96.7</v>
      </c>
      <c r="T17" s="44">
        <v>122.1</v>
      </c>
      <c r="U17" s="44">
        <v>86.5</v>
      </c>
      <c r="V17" s="61">
        <v>71.900000000000006</v>
      </c>
      <c r="W17" s="46" t="s">
        <v>54</v>
      </c>
    </row>
    <row r="18" spans="1:23" ht="14.25" customHeight="1">
      <c r="A18" s="47"/>
      <c r="B18" s="47" t="s">
        <v>55</v>
      </c>
      <c r="C18" s="42">
        <v>111.8</v>
      </c>
      <c r="D18" s="44">
        <v>111.8</v>
      </c>
      <c r="E18" s="44">
        <v>100.8</v>
      </c>
      <c r="F18" s="44">
        <v>118.1</v>
      </c>
      <c r="G18" s="44">
        <v>108.9</v>
      </c>
      <c r="H18" s="44">
        <v>66.8</v>
      </c>
      <c r="I18" s="44">
        <v>123.2</v>
      </c>
      <c r="J18" s="44" t="s">
        <v>37</v>
      </c>
      <c r="K18" s="44">
        <v>97.8</v>
      </c>
      <c r="L18" s="44">
        <v>157.5</v>
      </c>
      <c r="M18" s="44">
        <v>87</v>
      </c>
      <c r="N18" s="44">
        <v>105.8</v>
      </c>
      <c r="O18" s="44">
        <v>131.19999999999999</v>
      </c>
      <c r="P18" s="44" t="s">
        <v>45</v>
      </c>
      <c r="Q18" s="44">
        <v>58</v>
      </c>
      <c r="R18" s="44">
        <v>109.1</v>
      </c>
      <c r="S18" s="44">
        <v>96.8</v>
      </c>
      <c r="T18" s="44">
        <v>132.80000000000001</v>
      </c>
      <c r="U18" s="44">
        <v>67.599999999999994</v>
      </c>
      <c r="V18" s="61">
        <v>77.900000000000006</v>
      </c>
      <c r="W18" s="46" t="s">
        <v>56</v>
      </c>
    </row>
    <row r="19" spans="1:23" ht="14.25" customHeight="1">
      <c r="A19" s="47"/>
      <c r="B19" s="47" t="s">
        <v>57</v>
      </c>
      <c r="C19" s="42">
        <v>106.6</v>
      </c>
      <c r="D19" s="44">
        <v>106.6</v>
      </c>
      <c r="E19" s="44">
        <v>98</v>
      </c>
      <c r="F19" s="44">
        <v>112</v>
      </c>
      <c r="G19" s="44">
        <v>99.7</v>
      </c>
      <c r="H19" s="44">
        <v>84.9</v>
      </c>
      <c r="I19" s="44">
        <v>115.5</v>
      </c>
      <c r="J19" s="44" t="s">
        <v>37</v>
      </c>
      <c r="K19" s="44">
        <v>94</v>
      </c>
      <c r="L19" s="52">
        <v>150.6</v>
      </c>
      <c r="M19" s="44">
        <v>77.5</v>
      </c>
      <c r="N19" s="44">
        <v>99.9</v>
      </c>
      <c r="O19" s="44">
        <v>117.6</v>
      </c>
      <c r="P19" s="52" t="s">
        <v>38</v>
      </c>
      <c r="Q19" s="44">
        <v>54</v>
      </c>
      <c r="R19" s="44">
        <v>102.5</v>
      </c>
      <c r="S19" s="44">
        <v>89.6</v>
      </c>
      <c r="T19" s="44">
        <v>121</v>
      </c>
      <c r="U19" s="44">
        <v>58.5</v>
      </c>
      <c r="V19" s="61">
        <v>67.400000000000006</v>
      </c>
      <c r="W19" s="46" t="s">
        <v>58</v>
      </c>
    </row>
    <row r="20" spans="1:23" ht="14.25" customHeight="1">
      <c r="A20" s="47"/>
      <c r="B20" s="47" t="s">
        <v>59</v>
      </c>
      <c r="C20" s="42">
        <v>116.1</v>
      </c>
      <c r="D20" s="44">
        <v>116.1</v>
      </c>
      <c r="E20" s="44">
        <v>99</v>
      </c>
      <c r="F20" s="44">
        <v>133.6</v>
      </c>
      <c r="G20" s="44">
        <v>117.3</v>
      </c>
      <c r="H20" s="44">
        <v>84</v>
      </c>
      <c r="I20" s="44">
        <v>131.6</v>
      </c>
      <c r="J20" s="44" t="s">
        <v>37</v>
      </c>
      <c r="K20" s="44">
        <v>98.7</v>
      </c>
      <c r="L20" s="52">
        <v>168.2</v>
      </c>
      <c r="M20" s="44">
        <v>79.900000000000006</v>
      </c>
      <c r="N20" s="44">
        <v>116.3</v>
      </c>
      <c r="O20" s="44">
        <v>127.1</v>
      </c>
      <c r="P20" s="52" t="s">
        <v>38</v>
      </c>
      <c r="Q20" s="44">
        <v>55.3</v>
      </c>
      <c r="R20" s="44">
        <v>116</v>
      </c>
      <c r="S20" s="44">
        <v>93.7</v>
      </c>
      <c r="T20" s="44">
        <v>130.1</v>
      </c>
      <c r="U20" s="44">
        <v>61.6</v>
      </c>
      <c r="V20" s="61">
        <v>69.099999999999994</v>
      </c>
      <c r="W20" s="46" t="s">
        <v>60</v>
      </c>
    </row>
    <row r="21" spans="1:23" ht="14.25" customHeight="1">
      <c r="A21" s="47"/>
      <c r="B21" s="62"/>
      <c r="C21" s="42"/>
      <c r="D21" s="44"/>
      <c r="E21" s="44"/>
      <c r="F21" s="44"/>
      <c r="G21" s="44"/>
      <c r="H21" s="44"/>
      <c r="I21" s="44"/>
      <c r="J21" s="44"/>
      <c r="K21" s="44"/>
      <c r="L21" s="44"/>
      <c r="M21" s="44"/>
      <c r="N21" s="44"/>
      <c r="O21" s="44"/>
      <c r="P21" s="44"/>
      <c r="Q21" s="44"/>
      <c r="R21" s="44"/>
      <c r="S21" s="44"/>
      <c r="T21" s="44"/>
      <c r="U21" s="44"/>
      <c r="V21" s="61"/>
      <c r="W21" s="63"/>
    </row>
    <row r="22" spans="1:23" ht="14.25" customHeight="1">
      <c r="A22" s="47"/>
      <c r="B22" s="47" t="s">
        <v>61</v>
      </c>
      <c r="C22" s="64">
        <v>116.6</v>
      </c>
      <c r="D22" s="44">
        <v>116.6</v>
      </c>
      <c r="E22" s="44">
        <v>99</v>
      </c>
      <c r="F22" s="44">
        <v>127.1</v>
      </c>
      <c r="G22" s="44">
        <v>135.19999999999999</v>
      </c>
      <c r="H22" s="44">
        <v>93</v>
      </c>
      <c r="I22" s="44">
        <v>136.69999999999999</v>
      </c>
      <c r="J22" s="44" t="s">
        <v>37</v>
      </c>
      <c r="K22" s="44">
        <v>97.6</v>
      </c>
      <c r="L22" s="44">
        <v>164.1</v>
      </c>
      <c r="M22" s="44">
        <v>85.1</v>
      </c>
      <c r="N22" s="44">
        <v>107.6</v>
      </c>
      <c r="O22" s="44">
        <v>141.1</v>
      </c>
      <c r="P22" s="44" t="s">
        <v>38</v>
      </c>
      <c r="Q22" s="44">
        <v>53.4</v>
      </c>
      <c r="R22" s="44">
        <v>122.1</v>
      </c>
      <c r="S22" s="44">
        <v>93.5</v>
      </c>
      <c r="T22" s="44">
        <v>127.2</v>
      </c>
      <c r="U22" s="44">
        <v>49.9</v>
      </c>
      <c r="V22" s="61">
        <v>61.7</v>
      </c>
      <c r="W22" s="46" t="s">
        <v>62</v>
      </c>
    </row>
    <row r="23" spans="1:23" ht="14.25" customHeight="1">
      <c r="A23" s="47"/>
      <c r="B23" s="47" t="s">
        <v>63</v>
      </c>
      <c r="C23" s="64">
        <v>102.4</v>
      </c>
      <c r="D23" s="44">
        <v>102.5</v>
      </c>
      <c r="E23" s="44">
        <v>87.3</v>
      </c>
      <c r="F23" s="44">
        <v>99.4</v>
      </c>
      <c r="G23" s="44">
        <v>111.3</v>
      </c>
      <c r="H23" s="44">
        <v>79.3</v>
      </c>
      <c r="I23" s="44">
        <v>131.69999999999999</v>
      </c>
      <c r="J23" s="44" t="s">
        <v>37</v>
      </c>
      <c r="K23" s="44">
        <v>87.7</v>
      </c>
      <c r="L23" s="44">
        <v>138.6</v>
      </c>
      <c r="M23" s="44">
        <v>69.7</v>
      </c>
      <c r="N23" s="44">
        <v>98.9</v>
      </c>
      <c r="O23" s="44">
        <v>131.1</v>
      </c>
      <c r="P23" s="44" t="s">
        <v>38</v>
      </c>
      <c r="Q23" s="44">
        <v>51.8</v>
      </c>
      <c r="R23" s="44">
        <v>102.6</v>
      </c>
      <c r="S23" s="44">
        <v>89.5</v>
      </c>
      <c r="T23" s="44">
        <v>113.9</v>
      </c>
      <c r="U23" s="44">
        <v>55.8</v>
      </c>
      <c r="V23" s="61">
        <v>51.7</v>
      </c>
      <c r="W23" s="46" t="s">
        <v>64</v>
      </c>
    </row>
    <row r="24" spans="1:23" ht="14.25" customHeight="1">
      <c r="A24" s="47"/>
      <c r="B24" s="47" t="s">
        <v>65</v>
      </c>
      <c r="C24" s="64">
        <v>111</v>
      </c>
      <c r="D24" s="44">
        <v>111.1</v>
      </c>
      <c r="E24" s="44">
        <v>105.7</v>
      </c>
      <c r="F24" s="44">
        <v>127.1</v>
      </c>
      <c r="G24" s="44">
        <v>132.69999999999999</v>
      </c>
      <c r="H24" s="44">
        <v>79.599999999999994</v>
      </c>
      <c r="I24" s="44">
        <v>146</v>
      </c>
      <c r="J24" s="44" t="s">
        <v>37</v>
      </c>
      <c r="K24" s="44">
        <v>88.1</v>
      </c>
      <c r="L24" s="44">
        <v>151.80000000000001</v>
      </c>
      <c r="M24" s="44">
        <v>90.3</v>
      </c>
      <c r="N24" s="44">
        <v>135.80000000000001</v>
      </c>
      <c r="O24" s="44">
        <v>131.30000000000001</v>
      </c>
      <c r="P24" s="44" t="s">
        <v>38</v>
      </c>
      <c r="Q24" s="44">
        <v>52</v>
      </c>
      <c r="R24" s="44">
        <v>121.2</v>
      </c>
      <c r="S24" s="44">
        <v>92.8</v>
      </c>
      <c r="T24" s="44">
        <v>114.7</v>
      </c>
      <c r="U24" s="44">
        <v>76</v>
      </c>
      <c r="V24" s="61">
        <v>44.5</v>
      </c>
      <c r="W24" s="46" t="s">
        <v>66</v>
      </c>
    </row>
    <row r="25" spans="1:23" ht="14.25" customHeight="1">
      <c r="A25" s="40"/>
      <c r="B25" s="47" t="s">
        <v>67</v>
      </c>
      <c r="C25" s="64">
        <v>113.2</v>
      </c>
      <c r="D25" s="44">
        <v>113.2</v>
      </c>
      <c r="E25" s="44">
        <v>105.5</v>
      </c>
      <c r="F25" s="44">
        <v>129.1</v>
      </c>
      <c r="G25" s="44">
        <v>150.5</v>
      </c>
      <c r="H25" s="44">
        <v>100.4</v>
      </c>
      <c r="I25" s="44">
        <v>124.4</v>
      </c>
      <c r="J25" s="44" t="s">
        <v>37</v>
      </c>
      <c r="K25" s="44">
        <v>85.7</v>
      </c>
      <c r="L25" s="44">
        <v>140</v>
      </c>
      <c r="M25" s="44">
        <v>85.9</v>
      </c>
      <c r="N25" s="44">
        <v>158.6</v>
      </c>
      <c r="O25" s="44">
        <v>129.5</v>
      </c>
      <c r="P25" s="44" t="s">
        <v>45</v>
      </c>
      <c r="Q25" s="44">
        <v>50.7</v>
      </c>
      <c r="R25" s="44">
        <v>115.8</v>
      </c>
      <c r="S25" s="44">
        <v>92.7</v>
      </c>
      <c r="T25" s="44">
        <v>123.9</v>
      </c>
      <c r="U25" s="44">
        <v>71.599999999999994</v>
      </c>
      <c r="V25" s="61">
        <v>58.8</v>
      </c>
      <c r="W25" s="46" t="s">
        <v>68</v>
      </c>
    </row>
    <row r="26" spans="1:23" ht="14.25" customHeight="1">
      <c r="A26" s="47"/>
      <c r="B26" s="47" t="s">
        <v>69</v>
      </c>
      <c r="C26" s="64">
        <v>109.3</v>
      </c>
      <c r="D26" s="44">
        <v>109.3</v>
      </c>
      <c r="E26" s="44">
        <v>102.8</v>
      </c>
      <c r="F26" s="44">
        <v>129.5</v>
      </c>
      <c r="G26" s="44">
        <v>146.19999999999999</v>
      </c>
      <c r="H26" s="44">
        <v>85.8</v>
      </c>
      <c r="I26" s="44">
        <v>122.6</v>
      </c>
      <c r="J26" s="44" t="s">
        <v>37</v>
      </c>
      <c r="K26" s="44">
        <v>80.3</v>
      </c>
      <c r="L26" s="52">
        <v>146.5</v>
      </c>
      <c r="M26" s="44">
        <v>93.5</v>
      </c>
      <c r="N26" s="44">
        <v>124.6</v>
      </c>
      <c r="O26" s="44">
        <v>119</v>
      </c>
      <c r="P26" s="52" t="s">
        <v>38</v>
      </c>
      <c r="Q26" s="44">
        <v>47.4</v>
      </c>
      <c r="R26" s="44">
        <v>118</v>
      </c>
      <c r="S26" s="44">
        <v>97.3</v>
      </c>
      <c r="T26" s="44">
        <v>122.2</v>
      </c>
      <c r="U26" s="44">
        <v>70.400000000000006</v>
      </c>
      <c r="V26" s="61">
        <v>64.8</v>
      </c>
      <c r="W26" s="46" t="s">
        <v>70</v>
      </c>
    </row>
    <row r="27" spans="1:23" ht="14.25" customHeight="1">
      <c r="A27" s="47"/>
      <c r="B27" s="47" t="s">
        <v>71</v>
      </c>
      <c r="C27" s="64">
        <v>110.4</v>
      </c>
      <c r="D27" s="44">
        <v>110.4</v>
      </c>
      <c r="E27" s="44">
        <v>95.3</v>
      </c>
      <c r="F27" s="44">
        <v>132.1</v>
      </c>
      <c r="G27" s="44">
        <v>137</v>
      </c>
      <c r="H27" s="44">
        <v>104.2</v>
      </c>
      <c r="I27" s="44">
        <v>129.69999999999999</v>
      </c>
      <c r="J27" s="44" t="s">
        <v>37</v>
      </c>
      <c r="K27" s="44">
        <v>79.7</v>
      </c>
      <c r="L27" s="52">
        <v>141</v>
      </c>
      <c r="M27" s="44">
        <v>95.1</v>
      </c>
      <c r="N27" s="44">
        <v>108.2</v>
      </c>
      <c r="O27" s="44">
        <v>115.5</v>
      </c>
      <c r="P27" s="52" t="s">
        <v>38</v>
      </c>
      <c r="Q27" s="44">
        <v>44.2</v>
      </c>
      <c r="R27" s="44">
        <v>108.1</v>
      </c>
      <c r="S27" s="44">
        <v>94.5</v>
      </c>
      <c r="T27" s="44">
        <v>141.30000000000001</v>
      </c>
      <c r="U27" s="44">
        <v>69.900000000000006</v>
      </c>
      <c r="V27" s="44">
        <v>74.3</v>
      </c>
      <c r="W27" s="46" t="s">
        <v>39</v>
      </c>
    </row>
    <row r="28" spans="1:23" ht="14.25" customHeight="1">
      <c r="A28" s="65"/>
      <c r="B28" s="66"/>
      <c r="C28" s="67"/>
      <c r="D28" s="65"/>
      <c r="E28" s="68"/>
      <c r="F28" s="68"/>
      <c r="G28" s="65"/>
      <c r="H28" s="65"/>
      <c r="I28" s="65"/>
      <c r="J28" s="65"/>
      <c r="K28" s="65"/>
      <c r="L28" s="65"/>
      <c r="M28" s="65"/>
      <c r="N28" s="65"/>
      <c r="O28" s="65"/>
      <c r="P28" s="65"/>
      <c r="Q28" s="65"/>
      <c r="R28" s="65"/>
      <c r="S28" s="65"/>
      <c r="T28" s="65"/>
      <c r="U28" s="65"/>
      <c r="V28" s="65"/>
      <c r="W28" s="69"/>
    </row>
    <row r="29" spans="1:23" ht="14.25" customHeight="1">
      <c r="A29" s="2" t="s">
        <v>72</v>
      </c>
      <c r="B29" s="2" t="s">
        <v>73</v>
      </c>
    </row>
    <row r="30" spans="1:23" ht="14.25" customHeight="1">
      <c r="A30" s="2" t="s">
        <v>74</v>
      </c>
    </row>
    <row r="31" spans="1:23" ht="14.25" customHeight="1">
      <c r="A31" s="2" t="s">
        <v>75</v>
      </c>
      <c r="B31" s="2" t="s">
        <v>76</v>
      </c>
    </row>
    <row r="32" spans="1:23" ht="14.25" customHeight="1">
      <c r="A32" s="2" t="s">
        <v>77</v>
      </c>
      <c r="B32" s="2" t="s">
        <v>78</v>
      </c>
    </row>
    <row r="33" spans="1:2" ht="14.25" customHeight="1">
      <c r="A33" s="2" t="s">
        <v>79</v>
      </c>
      <c r="B33" s="2" t="s">
        <v>80</v>
      </c>
    </row>
    <row r="34" spans="1:2" ht="14.25" customHeight="1">
      <c r="B34" s="2" t="s">
        <v>81</v>
      </c>
    </row>
    <row r="35" spans="1:2" ht="14.25" customHeight="1">
      <c r="B35" s="2" t="s">
        <v>82</v>
      </c>
    </row>
    <row r="36" spans="1:2" ht="14.25" customHeight="1">
      <c r="B36" s="2" t="s">
        <v>83</v>
      </c>
    </row>
    <row r="38" spans="1:2" ht="14.25" customHeight="1">
      <c r="A38" s="2" t="s">
        <v>84</v>
      </c>
    </row>
    <row r="71" spans="2:2" ht="14.25" customHeight="1">
      <c r="B71" s="70"/>
    </row>
  </sheetData>
  <mergeCells count="21">
    <mergeCell ref="Q5:Q7"/>
    <mergeCell ref="R5:R7"/>
    <mergeCell ref="T5:T7"/>
    <mergeCell ref="U5:U7"/>
    <mergeCell ref="A8:B8"/>
    <mergeCell ref="G5:G7"/>
    <mergeCell ref="H5:H7"/>
    <mergeCell ref="I5:I7"/>
    <mergeCell ref="J5:J7"/>
    <mergeCell ref="L5:L7"/>
    <mergeCell ref="N5:N7"/>
    <mergeCell ref="A1:W1"/>
    <mergeCell ref="M2:P2"/>
    <mergeCell ref="V2:W2"/>
    <mergeCell ref="A3:B7"/>
    <mergeCell ref="C3:C7"/>
    <mergeCell ref="W3:W7"/>
    <mergeCell ref="D4:D7"/>
    <mergeCell ref="V4:V7"/>
    <mergeCell ref="E5:E7"/>
    <mergeCell ref="F5:F7"/>
  </mergeCells>
  <phoneticPr fontId="2"/>
  <pageMargins left="0.59055118110236227" right="0.59055118110236227" top="0.78740157480314965" bottom="0.59055118110236227" header="0.51181102362204722" footer="0.51181102362204722"/>
  <pageSetup paperSize="8"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2380A-4CF3-4D9A-9BC3-13CD6712D7C9}">
  <dimension ref="A1:AW62"/>
  <sheetViews>
    <sheetView workbookViewId="0">
      <selection sqref="A1:W2"/>
    </sheetView>
  </sheetViews>
  <sheetFormatPr defaultColWidth="10.58203125" defaultRowHeight="15" customHeight="1"/>
  <cols>
    <col min="1" max="1" width="4.58203125" style="2" customWidth="1"/>
    <col min="2" max="2" width="7.58203125" style="2" customWidth="1"/>
    <col min="3" max="8" width="8.08203125" style="2" customWidth="1"/>
    <col min="9" max="11" width="8.25" style="2" customWidth="1"/>
    <col min="12" max="22" width="8.08203125" style="2" customWidth="1"/>
    <col min="23" max="23" width="6.58203125" style="2" customWidth="1"/>
    <col min="24" max="256" width="10.58203125" style="2"/>
    <col min="257" max="257" width="4.58203125" style="2" customWidth="1"/>
    <col min="258" max="258" width="7.58203125" style="2" customWidth="1"/>
    <col min="259" max="264" width="8.08203125" style="2" customWidth="1"/>
    <col min="265" max="267" width="8.25" style="2" customWidth="1"/>
    <col min="268" max="278" width="8.08203125" style="2" customWidth="1"/>
    <col min="279" max="279" width="6.58203125" style="2" customWidth="1"/>
    <col min="280" max="512" width="10.58203125" style="2"/>
    <col min="513" max="513" width="4.58203125" style="2" customWidth="1"/>
    <col min="514" max="514" width="7.58203125" style="2" customWidth="1"/>
    <col min="515" max="520" width="8.08203125" style="2" customWidth="1"/>
    <col min="521" max="523" width="8.25" style="2" customWidth="1"/>
    <col min="524" max="534" width="8.08203125" style="2" customWidth="1"/>
    <col min="535" max="535" width="6.58203125" style="2" customWidth="1"/>
    <col min="536" max="768" width="10.58203125" style="2"/>
    <col min="769" max="769" width="4.58203125" style="2" customWidth="1"/>
    <col min="770" max="770" width="7.58203125" style="2" customWidth="1"/>
    <col min="771" max="776" width="8.08203125" style="2" customWidth="1"/>
    <col min="777" max="779" width="8.25" style="2" customWidth="1"/>
    <col min="780" max="790" width="8.08203125" style="2" customWidth="1"/>
    <col min="791" max="791" width="6.58203125" style="2" customWidth="1"/>
    <col min="792" max="1024" width="10.58203125" style="2"/>
    <col min="1025" max="1025" width="4.58203125" style="2" customWidth="1"/>
    <col min="1026" max="1026" width="7.58203125" style="2" customWidth="1"/>
    <col min="1027" max="1032" width="8.08203125" style="2" customWidth="1"/>
    <col min="1033" max="1035" width="8.25" style="2" customWidth="1"/>
    <col min="1036" max="1046" width="8.08203125" style="2" customWidth="1"/>
    <col min="1047" max="1047" width="6.58203125" style="2" customWidth="1"/>
    <col min="1048" max="1280" width="10.58203125" style="2"/>
    <col min="1281" max="1281" width="4.58203125" style="2" customWidth="1"/>
    <col min="1282" max="1282" width="7.58203125" style="2" customWidth="1"/>
    <col min="1283" max="1288" width="8.08203125" style="2" customWidth="1"/>
    <col min="1289" max="1291" width="8.25" style="2" customWidth="1"/>
    <col min="1292" max="1302" width="8.08203125" style="2" customWidth="1"/>
    <col min="1303" max="1303" width="6.58203125" style="2" customWidth="1"/>
    <col min="1304" max="1536" width="10.58203125" style="2"/>
    <col min="1537" max="1537" width="4.58203125" style="2" customWidth="1"/>
    <col min="1538" max="1538" width="7.58203125" style="2" customWidth="1"/>
    <col min="1539" max="1544" width="8.08203125" style="2" customWidth="1"/>
    <col min="1545" max="1547" width="8.25" style="2" customWidth="1"/>
    <col min="1548" max="1558" width="8.08203125" style="2" customWidth="1"/>
    <col min="1559" max="1559" width="6.58203125" style="2" customWidth="1"/>
    <col min="1560" max="1792" width="10.58203125" style="2"/>
    <col min="1793" max="1793" width="4.58203125" style="2" customWidth="1"/>
    <col min="1794" max="1794" width="7.58203125" style="2" customWidth="1"/>
    <col min="1795" max="1800" width="8.08203125" style="2" customWidth="1"/>
    <col min="1801" max="1803" width="8.25" style="2" customWidth="1"/>
    <col min="1804" max="1814" width="8.08203125" style="2" customWidth="1"/>
    <col min="1815" max="1815" width="6.58203125" style="2" customWidth="1"/>
    <col min="1816" max="2048" width="10.58203125" style="2"/>
    <col min="2049" max="2049" width="4.58203125" style="2" customWidth="1"/>
    <col min="2050" max="2050" width="7.58203125" style="2" customWidth="1"/>
    <col min="2051" max="2056" width="8.08203125" style="2" customWidth="1"/>
    <col min="2057" max="2059" width="8.25" style="2" customWidth="1"/>
    <col min="2060" max="2070" width="8.08203125" style="2" customWidth="1"/>
    <col min="2071" max="2071" width="6.58203125" style="2" customWidth="1"/>
    <col min="2072" max="2304" width="10.58203125" style="2"/>
    <col min="2305" max="2305" width="4.58203125" style="2" customWidth="1"/>
    <col min="2306" max="2306" width="7.58203125" style="2" customWidth="1"/>
    <col min="2307" max="2312" width="8.08203125" style="2" customWidth="1"/>
    <col min="2313" max="2315" width="8.25" style="2" customWidth="1"/>
    <col min="2316" max="2326" width="8.08203125" style="2" customWidth="1"/>
    <col min="2327" max="2327" width="6.58203125" style="2" customWidth="1"/>
    <col min="2328" max="2560" width="10.58203125" style="2"/>
    <col min="2561" max="2561" width="4.58203125" style="2" customWidth="1"/>
    <col min="2562" max="2562" width="7.58203125" style="2" customWidth="1"/>
    <col min="2563" max="2568" width="8.08203125" style="2" customWidth="1"/>
    <col min="2569" max="2571" width="8.25" style="2" customWidth="1"/>
    <col min="2572" max="2582" width="8.08203125" style="2" customWidth="1"/>
    <col min="2583" max="2583" width="6.58203125" style="2" customWidth="1"/>
    <col min="2584" max="2816" width="10.58203125" style="2"/>
    <col min="2817" max="2817" width="4.58203125" style="2" customWidth="1"/>
    <col min="2818" max="2818" width="7.58203125" style="2" customWidth="1"/>
    <col min="2819" max="2824" width="8.08203125" style="2" customWidth="1"/>
    <col min="2825" max="2827" width="8.25" style="2" customWidth="1"/>
    <col min="2828" max="2838" width="8.08203125" style="2" customWidth="1"/>
    <col min="2839" max="2839" width="6.58203125" style="2" customWidth="1"/>
    <col min="2840" max="3072" width="10.58203125" style="2"/>
    <col min="3073" max="3073" width="4.58203125" style="2" customWidth="1"/>
    <col min="3074" max="3074" width="7.58203125" style="2" customWidth="1"/>
    <col min="3075" max="3080" width="8.08203125" style="2" customWidth="1"/>
    <col min="3081" max="3083" width="8.25" style="2" customWidth="1"/>
    <col min="3084" max="3094" width="8.08203125" style="2" customWidth="1"/>
    <col min="3095" max="3095" width="6.58203125" style="2" customWidth="1"/>
    <col min="3096" max="3328" width="10.58203125" style="2"/>
    <col min="3329" max="3329" width="4.58203125" style="2" customWidth="1"/>
    <col min="3330" max="3330" width="7.58203125" style="2" customWidth="1"/>
    <col min="3331" max="3336" width="8.08203125" style="2" customWidth="1"/>
    <col min="3337" max="3339" width="8.25" style="2" customWidth="1"/>
    <col min="3340" max="3350" width="8.08203125" style="2" customWidth="1"/>
    <col min="3351" max="3351" width="6.58203125" style="2" customWidth="1"/>
    <col min="3352" max="3584" width="10.58203125" style="2"/>
    <col min="3585" max="3585" width="4.58203125" style="2" customWidth="1"/>
    <col min="3586" max="3586" width="7.58203125" style="2" customWidth="1"/>
    <col min="3587" max="3592" width="8.08203125" style="2" customWidth="1"/>
    <col min="3593" max="3595" width="8.25" style="2" customWidth="1"/>
    <col min="3596" max="3606" width="8.08203125" style="2" customWidth="1"/>
    <col min="3607" max="3607" width="6.58203125" style="2" customWidth="1"/>
    <col min="3608" max="3840" width="10.58203125" style="2"/>
    <col min="3841" max="3841" width="4.58203125" style="2" customWidth="1"/>
    <col min="3842" max="3842" width="7.58203125" style="2" customWidth="1"/>
    <col min="3843" max="3848" width="8.08203125" style="2" customWidth="1"/>
    <col min="3849" max="3851" width="8.25" style="2" customWidth="1"/>
    <col min="3852" max="3862" width="8.08203125" style="2" customWidth="1"/>
    <col min="3863" max="3863" width="6.58203125" style="2" customWidth="1"/>
    <col min="3864" max="4096" width="10.58203125" style="2"/>
    <col min="4097" max="4097" width="4.58203125" style="2" customWidth="1"/>
    <col min="4098" max="4098" width="7.58203125" style="2" customWidth="1"/>
    <col min="4099" max="4104" width="8.08203125" style="2" customWidth="1"/>
    <col min="4105" max="4107" width="8.25" style="2" customWidth="1"/>
    <col min="4108" max="4118" width="8.08203125" style="2" customWidth="1"/>
    <col min="4119" max="4119" width="6.58203125" style="2" customWidth="1"/>
    <col min="4120" max="4352" width="10.58203125" style="2"/>
    <col min="4353" max="4353" width="4.58203125" style="2" customWidth="1"/>
    <col min="4354" max="4354" width="7.58203125" style="2" customWidth="1"/>
    <col min="4355" max="4360" width="8.08203125" style="2" customWidth="1"/>
    <col min="4361" max="4363" width="8.25" style="2" customWidth="1"/>
    <col min="4364" max="4374" width="8.08203125" style="2" customWidth="1"/>
    <col min="4375" max="4375" width="6.58203125" style="2" customWidth="1"/>
    <col min="4376" max="4608" width="10.58203125" style="2"/>
    <col min="4609" max="4609" width="4.58203125" style="2" customWidth="1"/>
    <col min="4610" max="4610" width="7.58203125" style="2" customWidth="1"/>
    <col min="4611" max="4616" width="8.08203125" style="2" customWidth="1"/>
    <col min="4617" max="4619" width="8.25" style="2" customWidth="1"/>
    <col min="4620" max="4630" width="8.08203125" style="2" customWidth="1"/>
    <col min="4631" max="4631" width="6.58203125" style="2" customWidth="1"/>
    <col min="4632" max="4864" width="10.58203125" style="2"/>
    <col min="4865" max="4865" width="4.58203125" style="2" customWidth="1"/>
    <col min="4866" max="4866" width="7.58203125" style="2" customWidth="1"/>
    <col min="4867" max="4872" width="8.08203125" style="2" customWidth="1"/>
    <col min="4873" max="4875" width="8.25" style="2" customWidth="1"/>
    <col min="4876" max="4886" width="8.08203125" style="2" customWidth="1"/>
    <col min="4887" max="4887" width="6.58203125" style="2" customWidth="1"/>
    <col min="4888" max="5120" width="10.58203125" style="2"/>
    <col min="5121" max="5121" width="4.58203125" style="2" customWidth="1"/>
    <col min="5122" max="5122" width="7.58203125" style="2" customWidth="1"/>
    <col min="5123" max="5128" width="8.08203125" style="2" customWidth="1"/>
    <col min="5129" max="5131" width="8.25" style="2" customWidth="1"/>
    <col min="5132" max="5142" width="8.08203125" style="2" customWidth="1"/>
    <col min="5143" max="5143" width="6.58203125" style="2" customWidth="1"/>
    <col min="5144" max="5376" width="10.58203125" style="2"/>
    <col min="5377" max="5377" width="4.58203125" style="2" customWidth="1"/>
    <col min="5378" max="5378" width="7.58203125" style="2" customWidth="1"/>
    <col min="5379" max="5384" width="8.08203125" style="2" customWidth="1"/>
    <col min="5385" max="5387" width="8.25" style="2" customWidth="1"/>
    <col min="5388" max="5398" width="8.08203125" style="2" customWidth="1"/>
    <col min="5399" max="5399" width="6.58203125" style="2" customWidth="1"/>
    <col min="5400" max="5632" width="10.58203125" style="2"/>
    <col min="5633" max="5633" width="4.58203125" style="2" customWidth="1"/>
    <col min="5634" max="5634" width="7.58203125" style="2" customWidth="1"/>
    <col min="5635" max="5640" width="8.08203125" style="2" customWidth="1"/>
    <col min="5641" max="5643" width="8.25" style="2" customWidth="1"/>
    <col min="5644" max="5654" width="8.08203125" style="2" customWidth="1"/>
    <col min="5655" max="5655" width="6.58203125" style="2" customWidth="1"/>
    <col min="5656" max="5888" width="10.58203125" style="2"/>
    <col min="5889" max="5889" width="4.58203125" style="2" customWidth="1"/>
    <col min="5890" max="5890" width="7.58203125" style="2" customWidth="1"/>
    <col min="5891" max="5896" width="8.08203125" style="2" customWidth="1"/>
    <col min="5897" max="5899" width="8.25" style="2" customWidth="1"/>
    <col min="5900" max="5910" width="8.08203125" style="2" customWidth="1"/>
    <col min="5911" max="5911" width="6.58203125" style="2" customWidth="1"/>
    <col min="5912" max="6144" width="10.58203125" style="2"/>
    <col min="6145" max="6145" width="4.58203125" style="2" customWidth="1"/>
    <col min="6146" max="6146" width="7.58203125" style="2" customWidth="1"/>
    <col min="6147" max="6152" width="8.08203125" style="2" customWidth="1"/>
    <col min="6153" max="6155" width="8.25" style="2" customWidth="1"/>
    <col min="6156" max="6166" width="8.08203125" style="2" customWidth="1"/>
    <col min="6167" max="6167" width="6.58203125" style="2" customWidth="1"/>
    <col min="6168" max="6400" width="10.58203125" style="2"/>
    <col min="6401" max="6401" width="4.58203125" style="2" customWidth="1"/>
    <col min="6402" max="6402" width="7.58203125" style="2" customWidth="1"/>
    <col min="6403" max="6408" width="8.08203125" style="2" customWidth="1"/>
    <col min="6409" max="6411" width="8.25" style="2" customWidth="1"/>
    <col min="6412" max="6422" width="8.08203125" style="2" customWidth="1"/>
    <col min="6423" max="6423" width="6.58203125" style="2" customWidth="1"/>
    <col min="6424" max="6656" width="10.58203125" style="2"/>
    <col min="6657" max="6657" width="4.58203125" style="2" customWidth="1"/>
    <col min="6658" max="6658" width="7.58203125" style="2" customWidth="1"/>
    <col min="6659" max="6664" width="8.08203125" style="2" customWidth="1"/>
    <col min="6665" max="6667" width="8.25" style="2" customWidth="1"/>
    <col min="6668" max="6678" width="8.08203125" style="2" customWidth="1"/>
    <col min="6679" max="6679" width="6.58203125" style="2" customWidth="1"/>
    <col min="6680" max="6912" width="10.58203125" style="2"/>
    <col min="6913" max="6913" width="4.58203125" style="2" customWidth="1"/>
    <col min="6914" max="6914" width="7.58203125" style="2" customWidth="1"/>
    <col min="6915" max="6920" width="8.08203125" style="2" customWidth="1"/>
    <col min="6921" max="6923" width="8.25" style="2" customWidth="1"/>
    <col min="6924" max="6934" width="8.08203125" style="2" customWidth="1"/>
    <col min="6935" max="6935" width="6.58203125" style="2" customWidth="1"/>
    <col min="6936" max="7168" width="10.58203125" style="2"/>
    <col min="7169" max="7169" width="4.58203125" style="2" customWidth="1"/>
    <col min="7170" max="7170" width="7.58203125" style="2" customWidth="1"/>
    <col min="7171" max="7176" width="8.08203125" style="2" customWidth="1"/>
    <col min="7177" max="7179" width="8.25" style="2" customWidth="1"/>
    <col min="7180" max="7190" width="8.08203125" style="2" customWidth="1"/>
    <col min="7191" max="7191" width="6.58203125" style="2" customWidth="1"/>
    <col min="7192" max="7424" width="10.58203125" style="2"/>
    <col min="7425" max="7425" width="4.58203125" style="2" customWidth="1"/>
    <col min="7426" max="7426" width="7.58203125" style="2" customWidth="1"/>
    <col min="7427" max="7432" width="8.08203125" style="2" customWidth="1"/>
    <col min="7433" max="7435" width="8.25" style="2" customWidth="1"/>
    <col min="7436" max="7446" width="8.08203125" style="2" customWidth="1"/>
    <col min="7447" max="7447" width="6.58203125" style="2" customWidth="1"/>
    <col min="7448" max="7680" width="10.58203125" style="2"/>
    <col min="7681" max="7681" width="4.58203125" style="2" customWidth="1"/>
    <col min="7682" max="7682" width="7.58203125" style="2" customWidth="1"/>
    <col min="7683" max="7688" width="8.08203125" style="2" customWidth="1"/>
    <col min="7689" max="7691" width="8.25" style="2" customWidth="1"/>
    <col min="7692" max="7702" width="8.08203125" style="2" customWidth="1"/>
    <col min="7703" max="7703" width="6.58203125" style="2" customWidth="1"/>
    <col min="7704" max="7936" width="10.58203125" style="2"/>
    <col min="7937" max="7937" width="4.58203125" style="2" customWidth="1"/>
    <col min="7938" max="7938" width="7.58203125" style="2" customWidth="1"/>
    <col min="7939" max="7944" width="8.08203125" style="2" customWidth="1"/>
    <col min="7945" max="7947" width="8.25" style="2" customWidth="1"/>
    <col min="7948" max="7958" width="8.08203125" style="2" customWidth="1"/>
    <col min="7959" max="7959" width="6.58203125" style="2" customWidth="1"/>
    <col min="7960" max="8192" width="10.58203125" style="2"/>
    <col min="8193" max="8193" width="4.58203125" style="2" customWidth="1"/>
    <col min="8194" max="8194" width="7.58203125" style="2" customWidth="1"/>
    <col min="8195" max="8200" width="8.08203125" style="2" customWidth="1"/>
    <col min="8201" max="8203" width="8.25" style="2" customWidth="1"/>
    <col min="8204" max="8214" width="8.08203125" style="2" customWidth="1"/>
    <col min="8215" max="8215" width="6.58203125" style="2" customWidth="1"/>
    <col min="8216" max="8448" width="10.58203125" style="2"/>
    <col min="8449" max="8449" width="4.58203125" style="2" customWidth="1"/>
    <col min="8450" max="8450" width="7.58203125" style="2" customWidth="1"/>
    <col min="8451" max="8456" width="8.08203125" style="2" customWidth="1"/>
    <col min="8457" max="8459" width="8.25" style="2" customWidth="1"/>
    <col min="8460" max="8470" width="8.08203125" style="2" customWidth="1"/>
    <col min="8471" max="8471" width="6.58203125" style="2" customWidth="1"/>
    <col min="8472" max="8704" width="10.58203125" style="2"/>
    <col min="8705" max="8705" width="4.58203125" style="2" customWidth="1"/>
    <col min="8706" max="8706" width="7.58203125" style="2" customWidth="1"/>
    <col min="8707" max="8712" width="8.08203125" style="2" customWidth="1"/>
    <col min="8713" max="8715" width="8.25" style="2" customWidth="1"/>
    <col min="8716" max="8726" width="8.08203125" style="2" customWidth="1"/>
    <col min="8727" max="8727" width="6.58203125" style="2" customWidth="1"/>
    <col min="8728" max="8960" width="10.58203125" style="2"/>
    <col min="8961" max="8961" width="4.58203125" style="2" customWidth="1"/>
    <col min="8962" max="8962" width="7.58203125" style="2" customWidth="1"/>
    <col min="8963" max="8968" width="8.08203125" style="2" customWidth="1"/>
    <col min="8969" max="8971" width="8.25" style="2" customWidth="1"/>
    <col min="8972" max="8982" width="8.08203125" style="2" customWidth="1"/>
    <col min="8983" max="8983" width="6.58203125" style="2" customWidth="1"/>
    <col min="8984" max="9216" width="10.58203125" style="2"/>
    <col min="9217" max="9217" width="4.58203125" style="2" customWidth="1"/>
    <col min="9218" max="9218" width="7.58203125" style="2" customWidth="1"/>
    <col min="9219" max="9224" width="8.08203125" style="2" customWidth="1"/>
    <col min="9225" max="9227" width="8.25" style="2" customWidth="1"/>
    <col min="9228" max="9238" width="8.08203125" style="2" customWidth="1"/>
    <col min="9239" max="9239" width="6.58203125" style="2" customWidth="1"/>
    <col min="9240" max="9472" width="10.58203125" style="2"/>
    <col min="9473" max="9473" width="4.58203125" style="2" customWidth="1"/>
    <col min="9474" max="9474" width="7.58203125" style="2" customWidth="1"/>
    <col min="9475" max="9480" width="8.08203125" style="2" customWidth="1"/>
    <col min="9481" max="9483" width="8.25" style="2" customWidth="1"/>
    <col min="9484" max="9494" width="8.08203125" style="2" customWidth="1"/>
    <col min="9495" max="9495" width="6.58203125" style="2" customWidth="1"/>
    <col min="9496" max="9728" width="10.58203125" style="2"/>
    <col min="9729" max="9729" width="4.58203125" style="2" customWidth="1"/>
    <col min="9730" max="9730" width="7.58203125" style="2" customWidth="1"/>
    <col min="9731" max="9736" width="8.08203125" style="2" customWidth="1"/>
    <col min="9737" max="9739" width="8.25" style="2" customWidth="1"/>
    <col min="9740" max="9750" width="8.08203125" style="2" customWidth="1"/>
    <col min="9751" max="9751" width="6.58203125" style="2" customWidth="1"/>
    <col min="9752" max="9984" width="10.58203125" style="2"/>
    <col min="9985" max="9985" width="4.58203125" style="2" customWidth="1"/>
    <col min="9986" max="9986" width="7.58203125" style="2" customWidth="1"/>
    <col min="9987" max="9992" width="8.08203125" style="2" customWidth="1"/>
    <col min="9993" max="9995" width="8.25" style="2" customWidth="1"/>
    <col min="9996" max="10006" width="8.08203125" style="2" customWidth="1"/>
    <col min="10007" max="10007" width="6.58203125" style="2" customWidth="1"/>
    <col min="10008" max="10240" width="10.58203125" style="2"/>
    <col min="10241" max="10241" width="4.58203125" style="2" customWidth="1"/>
    <col min="10242" max="10242" width="7.58203125" style="2" customWidth="1"/>
    <col min="10243" max="10248" width="8.08203125" style="2" customWidth="1"/>
    <col min="10249" max="10251" width="8.25" style="2" customWidth="1"/>
    <col min="10252" max="10262" width="8.08203125" style="2" customWidth="1"/>
    <col min="10263" max="10263" width="6.58203125" style="2" customWidth="1"/>
    <col min="10264" max="10496" width="10.58203125" style="2"/>
    <col min="10497" max="10497" width="4.58203125" style="2" customWidth="1"/>
    <col min="10498" max="10498" width="7.58203125" style="2" customWidth="1"/>
    <col min="10499" max="10504" width="8.08203125" style="2" customWidth="1"/>
    <col min="10505" max="10507" width="8.25" style="2" customWidth="1"/>
    <col min="10508" max="10518" width="8.08203125" style="2" customWidth="1"/>
    <col min="10519" max="10519" width="6.58203125" style="2" customWidth="1"/>
    <col min="10520" max="10752" width="10.58203125" style="2"/>
    <col min="10753" max="10753" width="4.58203125" style="2" customWidth="1"/>
    <col min="10754" max="10754" width="7.58203125" style="2" customWidth="1"/>
    <col min="10755" max="10760" width="8.08203125" style="2" customWidth="1"/>
    <col min="10761" max="10763" width="8.25" style="2" customWidth="1"/>
    <col min="10764" max="10774" width="8.08203125" style="2" customWidth="1"/>
    <col min="10775" max="10775" width="6.58203125" style="2" customWidth="1"/>
    <col min="10776" max="11008" width="10.58203125" style="2"/>
    <col min="11009" max="11009" width="4.58203125" style="2" customWidth="1"/>
    <col min="11010" max="11010" width="7.58203125" style="2" customWidth="1"/>
    <col min="11011" max="11016" width="8.08203125" style="2" customWidth="1"/>
    <col min="11017" max="11019" width="8.25" style="2" customWidth="1"/>
    <col min="11020" max="11030" width="8.08203125" style="2" customWidth="1"/>
    <col min="11031" max="11031" width="6.58203125" style="2" customWidth="1"/>
    <col min="11032" max="11264" width="10.58203125" style="2"/>
    <col min="11265" max="11265" width="4.58203125" style="2" customWidth="1"/>
    <col min="11266" max="11266" width="7.58203125" style="2" customWidth="1"/>
    <col min="11267" max="11272" width="8.08203125" style="2" customWidth="1"/>
    <col min="11273" max="11275" width="8.25" style="2" customWidth="1"/>
    <col min="11276" max="11286" width="8.08203125" style="2" customWidth="1"/>
    <col min="11287" max="11287" width="6.58203125" style="2" customWidth="1"/>
    <col min="11288" max="11520" width="10.58203125" style="2"/>
    <col min="11521" max="11521" width="4.58203125" style="2" customWidth="1"/>
    <col min="11522" max="11522" width="7.58203125" style="2" customWidth="1"/>
    <col min="11523" max="11528" width="8.08203125" style="2" customWidth="1"/>
    <col min="11529" max="11531" width="8.25" style="2" customWidth="1"/>
    <col min="11532" max="11542" width="8.08203125" style="2" customWidth="1"/>
    <col min="11543" max="11543" width="6.58203125" style="2" customWidth="1"/>
    <col min="11544" max="11776" width="10.58203125" style="2"/>
    <col min="11777" max="11777" width="4.58203125" style="2" customWidth="1"/>
    <col min="11778" max="11778" width="7.58203125" style="2" customWidth="1"/>
    <col min="11779" max="11784" width="8.08203125" style="2" customWidth="1"/>
    <col min="11785" max="11787" width="8.25" style="2" customWidth="1"/>
    <col min="11788" max="11798" width="8.08203125" style="2" customWidth="1"/>
    <col min="11799" max="11799" width="6.58203125" style="2" customWidth="1"/>
    <col min="11800" max="12032" width="10.58203125" style="2"/>
    <col min="12033" max="12033" width="4.58203125" style="2" customWidth="1"/>
    <col min="12034" max="12034" width="7.58203125" style="2" customWidth="1"/>
    <col min="12035" max="12040" width="8.08203125" style="2" customWidth="1"/>
    <col min="12041" max="12043" width="8.25" style="2" customWidth="1"/>
    <col min="12044" max="12054" width="8.08203125" style="2" customWidth="1"/>
    <col min="12055" max="12055" width="6.58203125" style="2" customWidth="1"/>
    <col min="12056" max="12288" width="10.58203125" style="2"/>
    <col min="12289" max="12289" width="4.58203125" style="2" customWidth="1"/>
    <col min="12290" max="12290" width="7.58203125" style="2" customWidth="1"/>
    <col min="12291" max="12296" width="8.08203125" style="2" customWidth="1"/>
    <col min="12297" max="12299" width="8.25" style="2" customWidth="1"/>
    <col min="12300" max="12310" width="8.08203125" style="2" customWidth="1"/>
    <col min="12311" max="12311" width="6.58203125" style="2" customWidth="1"/>
    <col min="12312" max="12544" width="10.58203125" style="2"/>
    <col min="12545" max="12545" width="4.58203125" style="2" customWidth="1"/>
    <col min="12546" max="12546" width="7.58203125" style="2" customWidth="1"/>
    <col min="12547" max="12552" width="8.08203125" style="2" customWidth="1"/>
    <col min="12553" max="12555" width="8.25" style="2" customWidth="1"/>
    <col min="12556" max="12566" width="8.08203125" style="2" customWidth="1"/>
    <col min="12567" max="12567" width="6.58203125" style="2" customWidth="1"/>
    <col min="12568" max="12800" width="10.58203125" style="2"/>
    <col min="12801" max="12801" width="4.58203125" style="2" customWidth="1"/>
    <col min="12802" max="12802" width="7.58203125" style="2" customWidth="1"/>
    <col min="12803" max="12808" width="8.08203125" style="2" customWidth="1"/>
    <col min="12809" max="12811" width="8.25" style="2" customWidth="1"/>
    <col min="12812" max="12822" width="8.08203125" style="2" customWidth="1"/>
    <col min="12823" max="12823" width="6.58203125" style="2" customWidth="1"/>
    <col min="12824" max="13056" width="10.58203125" style="2"/>
    <col min="13057" max="13057" width="4.58203125" style="2" customWidth="1"/>
    <col min="13058" max="13058" width="7.58203125" style="2" customWidth="1"/>
    <col min="13059" max="13064" width="8.08203125" style="2" customWidth="1"/>
    <col min="13065" max="13067" width="8.25" style="2" customWidth="1"/>
    <col min="13068" max="13078" width="8.08203125" style="2" customWidth="1"/>
    <col min="13079" max="13079" width="6.58203125" style="2" customWidth="1"/>
    <col min="13080" max="13312" width="10.58203125" style="2"/>
    <col min="13313" max="13313" width="4.58203125" style="2" customWidth="1"/>
    <col min="13314" max="13314" width="7.58203125" style="2" customWidth="1"/>
    <col min="13315" max="13320" width="8.08203125" style="2" customWidth="1"/>
    <col min="13321" max="13323" width="8.25" style="2" customWidth="1"/>
    <col min="13324" max="13334" width="8.08203125" style="2" customWidth="1"/>
    <col min="13335" max="13335" width="6.58203125" style="2" customWidth="1"/>
    <col min="13336" max="13568" width="10.58203125" style="2"/>
    <col min="13569" max="13569" width="4.58203125" style="2" customWidth="1"/>
    <col min="13570" max="13570" width="7.58203125" style="2" customWidth="1"/>
    <col min="13571" max="13576" width="8.08203125" style="2" customWidth="1"/>
    <col min="13577" max="13579" width="8.25" style="2" customWidth="1"/>
    <col min="13580" max="13590" width="8.08203125" style="2" customWidth="1"/>
    <col min="13591" max="13591" width="6.58203125" style="2" customWidth="1"/>
    <col min="13592" max="13824" width="10.58203125" style="2"/>
    <col min="13825" max="13825" width="4.58203125" style="2" customWidth="1"/>
    <col min="13826" max="13826" width="7.58203125" style="2" customWidth="1"/>
    <col min="13827" max="13832" width="8.08203125" style="2" customWidth="1"/>
    <col min="13833" max="13835" width="8.25" style="2" customWidth="1"/>
    <col min="13836" max="13846" width="8.08203125" style="2" customWidth="1"/>
    <col min="13847" max="13847" width="6.58203125" style="2" customWidth="1"/>
    <col min="13848" max="14080" width="10.58203125" style="2"/>
    <col min="14081" max="14081" width="4.58203125" style="2" customWidth="1"/>
    <col min="14082" max="14082" width="7.58203125" style="2" customWidth="1"/>
    <col min="14083" max="14088" width="8.08203125" style="2" customWidth="1"/>
    <col min="14089" max="14091" width="8.25" style="2" customWidth="1"/>
    <col min="14092" max="14102" width="8.08203125" style="2" customWidth="1"/>
    <col min="14103" max="14103" width="6.58203125" style="2" customWidth="1"/>
    <col min="14104" max="14336" width="10.58203125" style="2"/>
    <col min="14337" max="14337" width="4.58203125" style="2" customWidth="1"/>
    <col min="14338" max="14338" width="7.58203125" style="2" customWidth="1"/>
    <col min="14339" max="14344" width="8.08203125" style="2" customWidth="1"/>
    <col min="14345" max="14347" width="8.25" style="2" customWidth="1"/>
    <col min="14348" max="14358" width="8.08203125" style="2" customWidth="1"/>
    <col min="14359" max="14359" width="6.58203125" style="2" customWidth="1"/>
    <col min="14360" max="14592" width="10.58203125" style="2"/>
    <col min="14593" max="14593" width="4.58203125" style="2" customWidth="1"/>
    <col min="14594" max="14594" width="7.58203125" style="2" customWidth="1"/>
    <col min="14595" max="14600" width="8.08203125" style="2" customWidth="1"/>
    <col min="14601" max="14603" width="8.25" style="2" customWidth="1"/>
    <col min="14604" max="14614" width="8.08203125" style="2" customWidth="1"/>
    <col min="14615" max="14615" width="6.58203125" style="2" customWidth="1"/>
    <col min="14616" max="14848" width="10.58203125" style="2"/>
    <col min="14849" max="14849" width="4.58203125" style="2" customWidth="1"/>
    <col min="14850" max="14850" width="7.58203125" style="2" customWidth="1"/>
    <col min="14851" max="14856" width="8.08203125" style="2" customWidth="1"/>
    <col min="14857" max="14859" width="8.25" style="2" customWidth="1"/>
    <col min="14860" max="14870" width="8.08203125" style="2" customWidth="1"/>
    <col min="14871" max="14871" width="6.58203125" style="2" customWidth="1"/>
    <col min="14872" max="15104" width="10.58203125" style="2"/>
    <col min="15105" max="15105" width="4.58203125" style="2" customWidth="1"/>
    <col min="15106" max="15106" width="7.58203125" style="2" customWidth="1"/>
    <col min="15107" max="15112" width="8.08203125" style="2" customWidth="1"/>
    <col min="15113" max="15115" width="8.25" style="2" customWidth="1"/>
    <col min="15116" max="15126" width="8.08203125" style="2" customWidth="1"/>
    <col min="15127" max="15127" width="6.58203125" style="2" customWidth="1"/>
    <col min="15128" max="15360" width="10.58203125" style="2"/>
    <col min="15361" max="15361" width="4.58203125" style="2" customWidth="1"/>
    <col min="15362" max="15362" width="7.58203125" style="2" customWidth="1"/>
    <col min="15363" max="15368" width="8.08203125" style="2" customWidth="1"/>
    <col min="15369" max="15371" width="8.25" style="2" customWidth="1"/>
    <col min="15372" max="15382" width="8.08203125" style="2" customWidth="1"/>
    <col min="15383" max="15383" width="6.58203125" style="2" customWidth="1"/>
    <col min="15384" max="15616" width="10.58203125" style="2"/>
    <col min="15617" max="15617" width="4.58203125" style="2" customWidth="1"/>
    <col min="15618" max="15618" width="7.58203125" style="2" customWidth="1"/>
    <col min="15619" max="15624" width="8.08203125" style="2" customWidth="1"/>
    <col min="15625" max="15627" width="8.25" style="2" customWidth="1"/>
    <col min="15628" max="15638" width="8.08203125" style="2" customWidth="1"/>
    <col min="15639" max="15639" width="6.58203125" style="2" customWidth="1"/>
    <col min="15640" max="15872" width="10.58203125" style="2"/>
    <col min="15873" max="15873" width="4.58203125" style="2" customWidth="1"/>
    <col min="15874" max="15874" width="7.58203125" style="2" customWidth="1"/>
    <col min="15875" max="15880" width="8.08203125" style="2" customWidth="1"/>
    <col min="15881" max="15883" width="8.25" style="2" customWidth="1"/>
    <col min="15884" max="15894" width="8.08203125" style="2" customWidth="1"/>
    <col min="15895" max="15895" width="6.58203125" style="2" customWidth="1"/>
    <col min="15896" max="16128" width="10.58203125" style="2"/>
    <col min="16129" max="16129" width="4.58203125" style="2" customWidth="1"/>
    <col min="16130" max="16130" width="7.58203125" style="2" customWidth="1"/>
    <col min="16131" max="16136" width="8.08203125" style="2" customWidth="1"/>
    <col min="16137" max="16139" width="8.25" style="2" customWidth="1"/>
    <col min="16140" max="16150" width="8.08203125" style="2" customWidth="1"/>
    <col min="16151" max="16151" width="6.58203125" style="2" customWidth="1"/>
    <col min="16152" max="16384" width="10.58203125" style="2"/>
  </cols>
  <sheetData>
    <row r="1" spans="1:49" ht="15" customHeight="1">
      <c r="A1" s="1" t="s">
        <v>0</v>
      </c>
      <c r="B1" s="1"/>
      <c r="C1" s="1"/>
      <c r="D1" s="1"/>
      <c r="E1" s="1"/>
      <c r="F1" s="1"/>
      <c r="G1" s="1"/>
      <c r="H1" s="1"/>
      <c r="I1" s="1"/>
      <c r="J1" s="1"/>
      <c r="K1" s="1"/>
      <c r="L1" s="1"/>
      <c r="M1" s="1"/>
      <c r="N1" s="1"/>
      <c r="O1" s="1"/>
      <c r="P1" s="1"/>
      <c r="Q1" s="1"/>
      <c r="R1" s="1"/>
      <c r="S1" s="1"/>
      <c r="T1" s="1"/>
      <c r="U1" s="1"/>
      <c r="V1" s="1"/>
      <c r="W1" s="1"/>
    </row>
    <row r="3" spans="1:49" ht="15" customHeight="1">
      <c r="M3" s="71" t="s">
        <v>85</v>
      </c>
      <c r="N3" s="71"/>
      <c r="O3" s="71"/>
      <c r="P3" s="71"/>
      <c r="V3" s="3" t="s">
        <v>2</v>
      </c>
      <c r="W3" s="3"/>
    </row>
    <row r="4" spans="1:49" s="11" customFormat="1" ht="15" customHeight="1">
      <c r="A4" s="72" t="s">
        <v>3</v>
      </c>
      <c r="B4" s="72"/>
      <c r="C4" s="6" t="s">
        <v>4</v>
      </c>
      <c r="D4" s="73"/>
      <c r="E4" s="73"/>
      <c r="F4" s="73"/>
      <c r="G4" s="73"/>
      <c r="H4" s="73"/>
      <c r="I4" s="73"/>
      <c r="J4" s="73"/>
      <c r="K4" s="73"/>
      <c r="L4" s="73"/>
      <c r="M4" s="73"/>
      <c r="N4" s="73"/>
      <c r="O4" s="73"/>
      <c r="P4" s="73"/>
      <c r="Q4" s="73"/>
      <c r="R4" s="73"/>
      <c r="S4" s="73"/>
      <c r="T4" s="73"/>
      <c r="U4" s="73"/>
      <c r="V4" s="8"/>
      <c r="W4" s="6" t="s">
        <v>5</v>
      </c>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s="11" customFormat="1" ht="15" customHeight="1">
      <c r="A5" s="74"/>
      <c r="B5" s="74"/>
      <c r="C5" s="14"/>
      <c r="D5" s="15" t="s">
        <v>6</v>
      </c>
      <c r="E5" s="10"/>
      <c r="F5" s="10"/>
      <c r="G5" s="10"/>
      <c r="H5" s="10"/>
      <c r="I5" s="10"/>
      <c r="J5" s="10"/>
      <c r="K5" s="10"/>
      <c r="L5" s="10"/>
      <c r="M5" s="10"/>
      <c r="N5" s="10"/>
      <c r="O5" s="10"/>
      <c r="P5" s="10"/>
      <c r="Q5" s="10"/>
      <c r="R5" s="10"/>
      <c r="S5" s="10"/>
      <c r="T5" s="10"/>
      <c r="U5" s="10"/>
      <c r="V5" s="22" t="s">
        <v>7</v>
      </c>
      <c r="W5" s="14"/>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row>
    <row r="6" spans="1:49" s="11" customFormat="1" ht="15" customHeight="1">
      <c r="A6" s="74"/>
      <c r="B6" s="74"/>
      <c r="C6" s="14"/>
      <c r="D6" s="14"/>
      <c r="E6" s="21" t="s">
        <v>8</v>
      </c>
      <c r="F6" s="22" t="s">
        <v>9</v>
      </c>
      <c r="G6" s="22" t="s">
        <v>10</v>
      </c>
      <c r="H6" s="22" t="s">
        <v>11</v>
      </c>
      <c r="I6" s="22" t="s">
        <v>12</v>
      </c>
      <c r="J6" s="17" t="s">
        <v>13</v>
      </c>
      <c r="K6" s="19" t="s">
        <v>14</v>
      </c>
      <c r="L6" s="22" t="s">
        <v>15</v>
      </c>
      <c r="M6" s="20" t="s">
        <v>86</v>
      </c>
      <c r="N6" s="21" t="s">
        <v>17</v>
      </c>
      <c r="O6" s="20" t="s">
        <v>18</v>
      </c>
      <c r="P6" s="20" t="s">
        <v>19</v>
      </c>
      <c r="Q6" s="21" t="s">
        <v>20</v>
      </c>
      <c r="R6" s="22" t="s">
        <v>21</v>
      </c>
      <c r="S6" s="20" t="s">
        <v>22</v>
      </c>
      <c r="T6" s="22" t="s">
        <v>87</v>
      </c>
      <c r="U6" s="23" t="s">
        <v>88</v>
      </c>
      <c r="V6" s="26"/>
      <c r="W6" s="14"/>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row>
    <row r="7" spans="1:49" s="11" customFormat="1" ht="15" customHeight="1">
      <c r="A7" s="74"/>
      <c r="B7" s="74"/>
      <c r="C7" s="14"/>
      <c r="D7" s="14"/>
      <c r="E7" s="25"/>
      <c r="F7" s="26"/>
      <c r="G7" s="26"/>
      <c r="H7" s="26"/>
      <c r="I7" s="26"/>
      <c r="J7" s="17"/>
      <c r="K7" s="19" t="s">
        <v>25</v>
      </c>
      <c r="L7" s="26"/>
      <c r="M7" s="24" t="s">
        <v>26</v>
      </c>
      <c r="N7" s="25"/>
      <c r="O7" s="24" t="s">
        <v>27</v>
      </c>
      <c r="P7" s="24" t="s">
        <v>28</v>
      </c>
      <c r="Q7" s="25"/>
      <c r="R7" s="26"/>
      <c r="S7" s="24" t="s">
        <v>29</v>
      </c>
      <c r="T7" s="26"/>
      <c r="U7" s="26"/>
      <c r="V7" s="26"/>
      <c r="W7" s="14"/>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row>
    <row r="8" spans="1:49" s="11" customFormat="1" ht="15" customHeight="1">
      <c r="A8" s="75"/>
      <c r="B8" s="75"/>
      <c r="C8" s="28"/>
      <c r="D8" s="28"/>
      <c r="E8" s="30"/>
      <c r="F8" s="31"/>
      <c r="G8" s="31"/>
      <c r="H8" s="31"/>
      <c r="I8" s="31"/>
      <c r="J8" s="17"/>
      <c r="K8" s="19" t="s">
        <v>30</v>
      </c>
      <c r="L8" s="31"/>
      <c r="M8" s="29" t="s">
        <v>31</v>
      </c>
      <c r="N8" s="30"/>
      <c r="O8" s="29" t="s">
        <v>31</v>
      </c>
      <c r="P8" s="29" t="s">
        <v>32</v>
      </c>
      <c r="Q8" s="30"/>
      <c r="R8" s="31"/>
      <c r="S8" s="29" t="s">
        <v>33</v>
      </c>
      <c r="T8" s="31"/>
      <c r="U8" s="31"/>
      <c r="V8" s="31"/>
      <c r="W8" s="28"/>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row>
    <row r="9" spans="1:49" ht="15" customHeight="1">
      <c r="A9" s="33" t="s">
        <v>34</v>
      </c>
      <c r="B9" s="76"/>
      <c r="C9" s="34">
        <v>10000</v>
      </c>
      <c r="D9" s="35">
        <v>9944.9</v>
      </c>
      <c r="E9" s="35">
        <v>196.4</v>
      </c>
      <c r="F9" s="35">
        <v>43.5</v>
      </c>
      <c r="G9" s="35">
        <v>351.2</v>
      </c>
      <c r="H9" s="36" t="s">
        <v>38</v>
      </c>
      <c r="I9" s="35">
        <v>146.80000000000001</v>
      </c>
      <c r="J9" s="36" t="s">
        <v>38</v>
      </c>
      <c r="K9" s="35">
        <v>681.9</v>
      </c>
      <c r="L9" s="36">
        <v>179.1</v>
      </c>
      <c r="M9" s="35">
        <v>870.6</v>
      </c>
      <c r="N9" s="35">
        <v>179.1</v>
      </c>
      <c r="O9" s="35">
        <v>367.8</v>
      </c>
      <c r="P9" s="35">
        <v>442.7</v>
      </c>
      <c r="Q9" s="35">
        <v>607.9</v>
      </c>
      <c r="R9" s="35">
        <v>283.2</v>
      </c>
      <c r="S9" s="35">
        <v>468.3</v>
      </c>
      <c r="T9" s="35">
        <v>3088.2</v>
      </c>
      <c r="U9" s="35">
        <v>51.8</v>
      </c>
      <c r="V9" s="35">
        <v>55.1</v>
      </c>
      <c r="W9" s="38" t="s">
        <v>89</v>
      </c>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row>
    <row r="10" spans="1:49" ht="15" customHeight="1">
      <c r="A10" s="40" t="s">
        <v>35</v>
      </c>
      <c r="B10" s="41" t="s">
        <v>36</v>
      </c>
      <c r="C10" s="42">
        <v>100</v>
      </c>
      <c r="D10" s="43">
        <v>100</v>
      </c>
      <c r="E10" s="44">
        <v>100</v>
      </c>
      <c r="F10" s="44" t="s">
        <v>38</v>
      </c>
      <c r="G10" s="43">
        <v>100</v>
      </c>
      <c r="H10" s="44" t="s">
        <v>38</v>
      </c>
      <c r="I10" s="43">
        <v>100</v>
      </c>
      <c r="J10" s="36" t="s">
        <v>38</v>
      </c>
      <c r="K10" s="43">
        <v>100</v>
      </c>
      <c r="L10" s="44">
        <v>100</v>
      </c>
      <c r="M10" s="43">
        <v>100</v>
      </c>
      <c r="N10" s="43">
        <v>100</v>
      </c>
      <c r="O10" s="43">
        <v>100</v>
      </c>
      <c r="P10" s="43">
        <v>100</v>
      </c>
      <c r="Q10" s="43">
        <v>100</v>
      </c>
      <c r="R10" s="43">
        <v>100</v>
      </c>
      <c r="S10" s="43">
        <v>100</v>
      </c>
      <c r="T10" s="43">
        <v>100</v>
      </c>
      <c r="U10" s="43">
        <v>100</v>
      </c>
      <c r="V10" s="43">
        <v>100</v>
      </c>
      <c r="W10" s="46" t="s">
        <v>39</v>
      </c>
    </row>
    <row r="11" spans="1:49" ht="15" customHeight="1">
      <c r="A11" s="47"/>
      <c r="B11" s="41" t="s">
        <v>40</v>
      </c>
      <c r="C11" s="42">
        <v>102</v>
      </c>
      <c r="D11" s="43">
        <v>102</v>
      </c>
      <c r="E11" s="44">
        <v>103.9</v>
      </c>
      <c r="F11" s="44" t="s">
        <v>38</v>
      </c>
      <c r="G11" s="43">
        <v>88.4</v>
      </c>
      <c r="H11" s="44" t="s">
        <v>38</v>
      </c>
      <c r="I11" s="43">
        <v>154</v>
      </c>
      <c r="J11" s="36" t="s">
        <v>38</v>
      </c>
      <c r="K11" s="43">
        <v>185</v>
      </c>
      <c r="L11" s="44">
        <v>93.5</v>
      </c>
      <c r="M11" s="43">
        <v>97.8</v>
      </c>
      <c r="N11" s="43">
        <v>93.5</v>
      </c>
      <c r="O11" s="43">
        <v>107.8</v>
      </c>
      <c r="P11" s="43">
        <v>106.7</v>
      </c>
      <c r="Q11" s="43">
        <v>99.1</v>
      </c>
      <c r="R11" s="43">
        <v>117.8</v>
      </c>
      <c r="S11" s="43">
        <v>129.4</v>
      </c>
      <c r="T11" s="43">
        <v>86.3</v>
      </c>
      <c r="U11" s="43">
        <v>89.7</v>
      </c>
      <c r="V11" s="43">
        <v>103.8</v>
      </c>
      <c r="W11" s="46" t="s">
        <v>41</v>
      </c>
    </row>
    <row r="12" spans="1:49" ht="15" customHeight="1">
      <c r="A12" s="47"/>
      <c r="B12" s="41" t="s">
        <v>42</v>
      </c>
      <c r="C12" s="42">
        <v>94.9</v>
      </c>
      <c r="D12" s="43">
        <v>94.9</v>
      </c>
      <c r="E12" s="44">
        <v>125.1</v>
      </c>
      <c r="F12" s="44" t="s">
        <v>38</v>
      </c>
      <c r="G12" s="43">
        <v>113.7</v>
      </c>
      <c r="H12" s="44" t="s">
        <v>38</v>
      </c>
      <c r="I12" s="43">
        <v>131.30000000000001</v>
      </c>
      <c r="J12" s="36" t="s">
        <v>38</v>
      </c>
      <c r="K12" s="43">
        <v>126.4</v>
      </c>
      <c r="L12" s="44">
        <v>52</v>
      </c>
      <c r="M12" s="43">
        <v>94.4</v>
      </c>
      <c r="N12" s="43">
        <v>52</v>
      </c>
      <c r="O12" s="43">
        <v>121.7</v>
      </c>
      <c r="P12" s="43">
        <v>99.8</v>
      </c>
      <c r="Q12" s="43">
        <v>87.9</v>
      </c>
      <c r="R12" s="43">
        <v>100.9</v>
      </c>
      <c r="S12" s="43">
        <v>81.3</v>
      </c>
      <c r="T12" s="43">
        <v>82.8</v>
      </c>
      <c r="U12" s="43">
        <v>121.9</v>
      </c>
      <c r="V12" s="43">
        <v>106</v>
      </c>
      <c r="W12" s="46" t="s">
        <v>43</v>
      </c>
    </row>
    <row r="13" spans="1:49" ht="15" customHeight="1">
      <c r="A13" s="47"/>
      <c r="B13" s="41" t="s">
        <v>44</v>
      </c>
      <c r="C13" s="42">
        <v>94.2</v>
      </c>
      <c r="D13" s="43">
        <v>94.2</v>
      </c>
      <c r="E13" s="44">
        <v>105.6</v>
      </c>
      <c r="F13" s="44" t="s">
        <v>45</v>
      </c>
      <c r="G13" s="43">
        <v>126.3</v>
      </c>
      <c r="H13" s="44" t="s">
        <v>45</v>
      </c>
      <c r="I13" s="43">
        <v>144.69999999999999</v>
      </c>
      <c r="J13" s="36" t="s">
        <v>38</v>
      </c>
      <c r="K13" s="43">
        <v>185.8</v>
      </c>
      <c r="L13" s="44">
        <v>48.8</v>
      </c>
      <c r="M13" s="43">
        <v>90.4</v>
      </c>
      <c r="N13" s="43">
        <v>48.8</v>
      </c>
      <c r="O13" s="43">
        <v>126.8</v>
      </c>
      <c r="P13" s="43">
        <v>98.9</v>
      </c>
      <c r="Q13" s="43">
        <v>65.400000000000006</v>
      </c>
      <c r="R13" s="43">
        <v>120.5</v>
      </c>
      <c r="S13" s="43">
        <v>78.2</v>
      </c>
      <c r="T13" s="43">
        <v>80.3</v>
      </c>
      <c r="U13" s="43">
        <v>167.1</v>
      </c>
      <c r="V13" s="43">
        <v>91.2</v>
      </c>
      <c r="W13" s="46" t="s">
        <v>46</v>
      </c>
    </row>
    <row r="14" spans="1:49" s="55" customFormat="1" ht="15" customHeight="1">
      <c r="A14" s="48"/>
      <c r="B14" s="49" t="s">
        <v>47</v>
      </c>
      <c r="C14" s="50">
        <f>SUM(C16:C28)/12</f>
        <v>88.191666666666663</v>
      </c>
      <c r="D14" s="51">
        <f t="shared" ref="D14:V14" si="0">SUM(D16:D28)/12</f>
        <v>88.216666666666683</v>
      </c>
      <c r="E14" s="51">
        <f t="shared" si="0"/>
        <v>96.641666666666666</v>
      </c>
      <c r="F14" s="52" t="s">
        <v>38</v>
      </c>
      <c r="G14" s="51">
        <f t="shared" si="0"/>
        <v>133.14166666666668</v>
      </c>
      <c r="H14" s="52" t="s">
        <v>38</v>
      </c>
      <c r="I14" s="51">
        <f t="shared" si="0"/>
        <v>135.78333333333333</v>
      </c>
      <c r="J14" s="36" t="s">
        <v>38</v>
      </c>
      <c r="K14" s="51">
        <v>203.6</v>
      </c>
      <c r="L14" s="52">
        <v>62.7</v>
      </c>
      <c r="M14" s="51">
        <f t="shared" si="0"/>
        <v>83.4</v>
      </c>
      <c r="N14" s="51">
        <f t="shared" si="0"/>
        <v>88.391666666666666</v>
      </c>
      <c r="O14" s="51">
        <f t="shared" si="0"/>
        <v>126.08333333333333</v>
      </c>
      <c r="P14" s="51">
        <f t="shared" si="0"/>
        <v>117.72499999999998</v>
      </c>
      <c r="Q14" s="51">
        <f t="shared" si="0"/>
        <v>59.583333333333343</v>
      </c>
      <c r="R14" s="51">
        <f t="shared" si="0"/>
        <v>116.25833333333333</v>
      </c>
      <c r="S14" s="51">
        <f t="shared" si="0"/>
        <v>68.95</v>
      </c>
      <c r="T14" s="51">
        <f t="shared" si="0"/>
        <v>71.22499999999998</v>
      </c>
      <c r="U14" s="51">
        <f t="shared" si="0"/>
        <v>167.50833333333335</v>
      </c>
      <c r="V14" s="51">
        <f t="shared" si="0"/>
        <v>82.174999999999983</v>
      </c>
      <c r="W14" s="54" t="s">
        <v>48</v>
      </c>
    </row>
    <row r="15" spans="1:49" ht="15" customHeight="1">
      <c r="A15" s="40"/>
      <c r="B15" s="40"/>
      <c r="C15" s="56"/>
      <c r="D15" s="57"/>
      <c r="E15" s="57"/>
      <c r="F15" s="57"/>
      <c r="G15" s="57"/>
      <c r="H15" s="57"/>
      <c r="I15" s="57"/>
      <c r="J15" s="36"/>
      <c r="K15" s="57"/>
      <c r="L15" s="57"/>
      <c r="M15" s="57"/>
      <c r="N15" s="57"/>
      <c r="O15" s="57"/>
      <c r="P15" s="57"/>
      <c r="Q15" s="57"/>
      <c r="R15" s="57"/>
      <c r="S15" s="57"/>
      <c r="T15" s="57"/>
      <c r="U15" s="57"/>
      <c r="V15" s="57"/>
      <c r="W15" s="59"/>
    </row>
    <row r="16" spans="1:49" ht="15" customHeight="1">
      <c r="A16" s="40" t="s">
        <v>35</v>
      </c>
      <c r="B16" s="77" t="s">
        <v>90</v>
      </c>
      <c r="C16" s="42">
        <v>94.2</v>
      </c>
      <c r="D16" s="43">
        <v>94.2</v>
      </c>
      <c r="E16" s="43">
        <v>71.3</v>
      </c>
      <c r="F16" s="44" t="s">
        <v>38</v>
      </c>
      <c r="G16" s="43">
        <v>126.4</v>
      </c>
      <c r="H16" s="36" t="s">
        <v>38</v>
      </c>
      <c r="I16" s="43">
        <v>139.1</v>
      </c>
      <c r="J16" s="36" t="s">
        <v>38</v>
      </c>
      <c r="K16" s="43">
        <v>277.3</v>
      </c>
      <c r="L16" s="44">
        <v>95.8</v>
      </c>
      <c r="M16" s="43">
        <v>85.7</v>
      </c>
      <c r="N16" s="43">
        <v>87.3</v>
      </c>
      <c r="O16" s="43">
        <v>109.4</v>
      </c>
      <c r="P16" s="43">
        <v>111.5</v>
      </c>
      <c r="Q16" s="43">
        <v>55.8</v>
      </c>
      <c r="R16" s="43">
        <v>98.3</v>
      </c>
      <c r="S16" s="43">
        <v>54.9</v>
      </c>
      <c r="T16" s="43">
        <v>78.599999999999994</v>
      </c>
      <c r="U16" s="43">
        <v>164.2</v>
      </c>
      <c r="V16" s="43">
        <v>85</v>
      </c>
      <c r="W16" s="46" t="s">
        <v>50</v>
      </c>
    </row>
    <row r="17" spans="1:23" ht="15" customHeight="1">
      <c r="A17" s="47"/>
      <c r="B17" s="47" t="s">
        <v>51</v>
      </c>
      <c r="C17" s="42">
        <v>94.9</v>
      </c>
      <c r="D17" s="43">
        <v>95</v>
      </c>
      <c r="E17" s="43">
        <v>79.900000000000006</v>
      </c>
      <c r="F17" s="44" t="s">
        <v>38</v>
      </c>
      <c r="G17" s="43">
        <v>123.3</v>
      </c>
      <c r="H17" s="36" t="s">
        <v>38</v>
      </c>
      <c r="I17" s="43">
        <v>149</v>
      </c>
      <c r="J17" s="36" t="s">
        <v>38</v>
      </c>
      <c r="K17" s="43">
        <v>254.2</v>
      </c>
      <c r="L17" s="44">
        <v>88.7</v>
      </c>
      <c r="M17" s="43">
        <v>80.5</v>
      </c>
      <c r="N17" s="43">
        <v>95.9</v>
      </c>
      <c r="O17" s="43">
        <v>121.4</v>
      </c>
      <c r="P17" s="43">
        <v>115.4</v>
      </c>
      <c r="Q17" s="43">
        <v>59.3</v>
      </c>
      <c r="R17" s="43">
        <v>103.9</v>
      </c>
      <c r="S17" s="43">
        <v>53.3</v>
      </c>
      <c r="T17" s="43">
        <v>78.599999999999994</v>
      </c>
      <c r="U17" s="43">
        <v>165.8</v>
      </c>
      <c r="V17" s="43">
        <v>84.7</v>
      </c>
      <c r="W17" s="46" t="s">
        <v>52</v>
      </c>
    </row>
    <row r="18" spans="1:23" ht="15" customHeight="1">
      <c r="A18" s="47"/>
      <c r="B18" s="47" t="s">
        <v>53</v>
      </c>
      <c r="C18" s="42">
        <v>87.9</v>
      </c>
      <c r="D18" s="43">
        <v>87.9</v>
      </c>
      <c r="E18" s="43">
        <v>82.6</v>
      </c>
      <c r="F18" s="44" t="s">
        <v>38</v>
      </c>
      <c r="G18" s="43">
        <v>108.4</v>
      </c>
      <c r="H18" s="36" t="s">
        <v>38</v>
      </c>
      <c r="I18" s="43">
        <v>98.4</v>
      </c>
      <c r="J18" s="36" t="s">
        <v>38</v>
      </c>
      <c r="K18" s="43">
        <v>161.9</v>
      </c>
      <c r="L18" s="44">
        <v>42</v>
      </c>
      <c r="M18" s="43">
        <v>78.400000000000006</v>
      </c>
      <c r="N18" s="43">
        <v>110.5</v>
      </c>
      <c r="O18" s="43">
        <v>135</v>
      </c>
      <c r="P18" s="43">
        <v>110.3</v>
      </c>
      <c r="Q18" s="43">
        <v>65.099999999999994</v>
      </c>
      <c r="R18" s="43">
        <v>108.5</v>
      </c>
      <c r="S18" s="43">
        <v>52.9</v>
      </c>
      <c r="T18" s="43">
        <v>81.8</v>
      </c>
      <c r="U18" s="43">
        <v>164.5</v>
      </c>
      <c r="V18" s="43">
        <v>85.2</v>
      </c>
      <c r="W18" s="46" t="s">
        <v>54</v>
      </c>
    </row>
    <row r="19" spans="1:23" ht="15" customHeight="1">
      <c r="A19" s="47"/>
      <c r="B19" s="47" t="s">
        <v>55</v>
      </c>
      <c r="C19" s="42">
        <v>90.2</v>
      </c>
      <c r="D19" s="43">
        <v>90.3</v>
      </c>
      <c r="E19" s="43">
        <v>97.3</v>
      </c>
      <c r="F19" s="44" t="s">
        <v>38</v>
      </c>
      <c r="G19" s="43">
        <v>121.8</v>
      </c>
      <c r="H19" s="36" t="s">
        <v>38</v>
      </c>
      <c r="I19" s="43">
        <v>113.9</v>
      </c>
      <c r="J19" s="36" t="s">
        <v>38</v>
      </c>
      <c r="K19" s="43">
        <v>190.4</v>
      </c>
      <c r="L19" s="44">
        <v>71.8</v>
      </c>
      <c r="M19" s="43">
        <v>80.7</v>
      </c>
      <c r="N19" s="43">
        <v>88</v>
      </c>
      <c r="O19" s="43">
        <v>151.6</v>
      </c>
      <c r="P19" s="43">
        <v>117.8</v>
      </c>
      <c r="Q19" s="43">
        <v>65.8</v>
      </c>
      <c r="R19" s="43">
        <v>118.2</v>
      </c>
      <c r="S19" s="43">
        <v>59.4</v>
      </c>
      <c r="T19" s="43">
        <v>78.400000000000006</v>
      </c>
      <c r="U19" s="43">
        <v>158.69999999999999</v>
      </c>
      <c r="V19" s="43">
        <v>82.5</v>
      </c>
      <c r="W19" s="46" t="s">
        <v>56</v>
      </c>
    </row>
    <row r="20" spans="1:23" ht="15" customHeight="1">
      <c r="A20" s="47"/>
      <c r="B20" s="47" t="s">
        <v>57</v>
      </c>
      <c r="C20" s="42">
        <v>92.4</v>
      </c>
      <c r="D20" s="43">
        <v>92.4</v>
      </c>
      <c r="E20" s="43">
        <v>102.3</v>
      </c>
      <c r="F20" s="44" t="s">
        <v>38</v>
      </c>
      <c r="G20" s="43">
        <v>125.3</v>
      </c>
      <c r="H20" s="36" t="s">
        <v>38</v>
      </c>
      <c r="I20" s="43">
        <v>112.7</v>
      </c>
      <c r="J20" s="36" t="s">
        <v>38</v>
      </c>
      <c r="K20" s="43">
        <v>194.1</v>
      </c>
      <c r="L20" s="44">
        <v>62.2</v>
      </c>
      <c r="M20" s="43">
        <v>81.3</v>
      </c>
      <c r="N20" s="43">
        <v>91.1</v>
      </c>
      <c r="O20" s="43">
        <v>153.69999999999999</v>
      </c>
      <c r="P20" s="43">
        <v>111.3</v>
      </c>
      <c r="Q20" s="43">
        <v>66.3</v>
      </c>
      <c r="R20" s="43">
        <v>119.5</v>
      </c>
      <c r="S20" s="43">
        <v>58.5</v>
      </c>
      <c r="T20" s="43">
        <v>83.4</v>
      </c>
      <c r="U20" s="43">
        <v>164.2</v>
      </c>
      <c r="V20" s="43">
        <v>80.7</v>
      </c>
      <c r="W20" s="46" t="s">
        <v>58</v>
      </c>
    </row>
    <row r="21" spans="1:23" ht="15" customHeight="1">
      <c r="A21" s="47"/>
      <c r="B21" s="47" t="s">
        <v>59</v>
      </c>
      <c r="C21" s="42">
        <v>89.4</v>
      </c>
      <c r="D21" s="43">
        <v>89.5</v>
      </c>
      <c r="E21" s="43">
        <v>103.6</v>
      </c>
      <c r="F21" s="44" t="s">
        <v>38</v>
      </c>
      <c r="G21" s="43">
        <v>126.3</v>
      </c>
      <c r="H21" s="36" t="s">
        <v>38</v>
      </c>
      <c r="I21" s="43">
        <v>123.3</v>
      </c>
      <c r="J21" s="36" t="s">
        <v>38</v>
      </c>
      <c r="K21" s="43">
        <v>201.4</v>
      </c>
      <c r="L21" s="44">
        <v>53.6</v>
      </c>
      <c r="M21" s="43">
        <v>81.5</v>
      </c>
      <c r="N21" s="43">
        <v>90.3</v>
      </c>
      <c r="O21" s="43">
        <v>138.5</v>
      </c>
      <c r="P21" s="43">
        <v>114.2</v>
      </c>
      <c r="Q21" s="43">
        <v>66.3</v>
      </c>
      <c r="R21" s="43">
        <v>122.6</v>
      </c>
      <c r="S21" s="43">
        <v>68.900000000000006</v>
      </c>
      <c r="T21" s="43">
        <v>72.7</v>
      </c>
      <c r="U21" s="43">
        <v>162.9</v>
      </c>
      <c r="V21" s="43">
        <v>81.599999999999994</v>
      </c>
      <c r="W21" s="46" t="s">
        <v>60</v>
      </c>
    </row>
    <row r="22" spans="1:23" ht="15" customHeight="1">
      <c r="A22" s="47"/>
      <c r="B22" s="62"/>
      <c r="C22" s="42"/>
      <c r="D22" s="44"/>
      <c r="E22" s="44"/>
      <c r="F22" s="44"/>
      <c r="G22" s="44"/>
      <c r="H22" s="44"/>
      <c r="I22" s="44"/>
      <c r="J22" s="36"/>
      <c r="K22" s="44"/>
      <c r="L22" s="44"/>
      <c r="M22" s="44"/>
      <c r="N22" s="44"/>
      <c r="O22" s="44"/>
      <c r="P22" s="44"/>
      <c r="Q22" s="44"/>
      <c r="R22" s="44"/>
      <c r="S22" s="44"/>
      <c r="T22" s="44"/>
      <c r="U22" s="44"/>
      <c r="V22" s="44"/>
      <c r="W22" s="63"/>
    </row>
    <row r="23" spans="1:23" ht="15" customHeight="1">
      <c r="A23" s="47"/>
      <c r="B23" s="47" t="s">
        <v>61</v>
      </c>
      <c r="C23" s="42">
        <v>85.4</v>
      </c>
      <c r="D23" s="43">
        <v>85.4</v>
      </c>
      <c r="E23" s="43">
        <v>108.6</v>
      </c>
      <c r="F23" s="44" t="s">
        <v>38</v>
      </c>
      <c r="G23" s="43">
        <v>141.1</v>
      </c>
      <c r="H23" s="36" t="s">
        <v>38</v>
      </c>
      <c r="I23" s="43">
        <v>137.6</v>
      </c>
      <c r="J23" s="36" t="s">
        <v>38</v>
      </c>
      <c r="K23" s="43">
        <v>193.9</v>
      </c>
      <c r="L23" s="44">
        <v>56.6</v>
      </c>
      <c r="M23" s="43">
        <v>83.4</v>
      </c>
      <c r="N23" s="43">
        <v>77.7</v>
      </c>
      <c r="O23" s="43">
        <v>138.6</v>
      </c>
      <c r="P23" s="43">
        <v>113.8</v>
      </c>
      <c r="Q23" s="43">
        <v>61.7</v>
      </c>
      <c r="R23" s="43">
        <v>119.5</v>
      </c>
      <c r="S23" s="43">
        <v>70.400000000000006</v>
      </c>
      <c r="T23" s="43">
        <v>61.6</v>
      </c>
      <c r="U23" s="43">
        <v>162.6</v>
      </c>
      <c r="V23" s="43">
        <v>82.3</v>
      </c>
      <c r="W23" s="46" t="s">
        <v>62</v>
      </c>
    </row>
    <row r="24" spans="1:23" ht="15" customHeight="1">
      <c r="A24" s="47"/>
      <c r="B24" s="47" t="s">
        <v>63</v>
      </c>
      <c r="C24" s="42">
        <v>82</v>
      </c>
      <c r="D24" s="43">
        <v>82</v>
      </c>
      <c r="E24" s="43">
        <v>98.8</v>
      </c>
      <c r="F24" s="44" t="s">
        <v>38</v>
      </c>
      <c r="G24" s="43">
        <v>144.1</v>
      </c>
      <c r="H24" s="36" t="s">
        <v>38</v>
      </c>
      <c r="I24" s="43">
        <v>141.9</v>
      </c>
      <c r="J24" s="36" t="s">
        <v>38</v>
      </c>
      <c r="K24" s="43">
        <v>207.4</v>
      </c>
      <c r="L24" s="44">
        <v>67.2</v>
      </c>
      <c r="M24" s="43">
        <v>84.5</v>
      </c>
      <c r="N24" s="43">
        <v>78.2</v>
      </c>
      <c r="O24" s="43">
        <v>122.1</v>
      </c>
      <c r="P24" s="43">
        <v>115.3</v>
      </c>
      <c r="Q24" s="43">
        <v>59.6</v>
      </c>
      <c r="R24" s="43">
        <v>105.8</v>
      </c>
      <c r="S24" s="43">
        <v>74.099999999999994</v>
      </c>
      <c r="T24" s="43">
        <v>56.2</v>
      </c>
      <c r="U24" s="43">
        <v>169.4</v>
      </c>
      <c r="V24" s="43">
        <v>85.1</v>
      </c>
      <c r="W24" s="46" t="s">
        <v>64</v>
      </c>
    </row>
    <row r="25" spans="1:23" ht="15" customHeight="1">
      <c r="A25" s="47"/>
      <c r="B25" s="47" t="s">
        <v>65</v>
      </c>
      <c r="C25" s="42">
        <v>79.7</v>
      </c>
      <c r="D25" s="43">
        <v>79.599999999999994</v>
      </c>
      <c r="E25" s="43">
        <v>110.3</v>
      </c>
      <c r="F25" s="44" t="s">
        <v>38</v>
      </c>
      <c r="G25" s="43">
        <v>139.69999999999999</v>
      </c>
      <c r="H25" s="36" t="s">
        <v>38</v>
      </c>
      <c r="I25" s="43">
        <v>152.5</v>
      </c>
      <c r="J25" s="36" t="s">
        <v>38</v>
      </c>
      <c r="K25" s="43">
        <v>164.8</v>
      </c>
      <c r="L25" s="44">
        <v>34.9</v>
      </c>
      <c r="M25" s="43">
        <v>85.8</v>
      </c>
      <c r="N25" s="43">
        <v>77.099999999999994</v>
      </c>
      <c r="O25" s="43">
        <v>114.5</v>
      </c>
      <c r="P25" s="43">
        <v>116.7</v>
      </c>
      <c r="Q25" s="43">
        <v>56.4</v>
      </c>
      <c r="R25" s="43">
        <v>114.2</v>
      </c>
      <c r="S25" s="43">
        <v>84</v>
      </c>
      <c r="T25" s="43">
        <v>61.4</v>
      </c>
      <c r="U25" s="43">
        <v>172.6</v>
      </c>
      <c r="V25" s="43">
        <v>83.8</v>
      </c>
      <c r="W25" s="46" t="s">
        <v>66</v>
      </c>
    </row>
    <row r="26" spans="1:23" ht="15" customHeight="1">
      <c r="A26" s="40"/>
      <c r="B26" s="47" t="s">
        <v>67</v>
      </c>
      <c r="C26" s="42">
        <v>85.5</v>
      </c>
      <c r="D26" s="43">
        <v>85.5</v>
      </c>
      <c r="E26" s="43">
        <v>115</v>
      </c>
      <c r="F26" s="44" t="s">
        <v>38</v>
      </c>
      <c r="G26" s="43">
        <v>142.69999999999999</v>
      </c>
      <c r="H26" s="36" t="s">
        <v>38</v>
      </c>
      <c r="I26" s="43">
        <v>160.6</v>
      </c>
      <c r="J26" s="36" t="s">
        <v>38</v>
      </c>
      <c r="K26" s="43">
        <v>167.9</v>
      </c>
      <c r="L26" s="44">
        <v>55.2</v>
      </c>
      <c r="M26" s="43">
        <v>88.2</v>
      </c>
      <c r="N26" s="43">
        <v>94.5</v>
      </c>
      <c r="O26" s="43">
        <v>112.6</v>
      </c>
      <c r="P26" s="43">
        <v>127.3</v>
      </c>
      <c r="Q26" s="43">
        <v>55.8</v>
      </c>
      <c r="R26" s="43">
        <v>116.1</v>
      </c>
      <c r="S26" s="43">
        <v>82.3</v>
      </c>
      <c r="T26" s="43">
        <v>65.3</v>
      </c>
      <c r="U26" s="43">
        <v>168.9</v>
      </c>
      <c r="V26" s="43">
        <v>79.900000000000006</v>
      </c>
      <c r="W26" s="46" t="s">
        <v>68</v>
      </c>
    </row>
    <row r="27" spans="1:23" ht="15" customHeight="1">
      <c r="A27" s="47"/>
      <c r="B27" s="47" t="s">
        <v>69</v>
      </c>
      <c r="C27" s="42">
        <v>89.9</v>
      </c>
      <c r="D27" s="43">
        <v>89.9</v>
      </c>
      <c r="E27" s="43">
        <v>99.6</v>
      </c>
      <c r="F27" s="44" t="s">
        <v>38</v>
      </c>
      <c r="G27" s="43">
        <v>139.9</v>
      </c>
      <c r="H27" s="36" t="s">
        <v>38</v>
      </c>
      <c r="I27" s="43">
        <v>152.1</v>
      </c>
      <c r="J27" s="36" t="s">
        <v>38</v>
      </c>
      <c r="K27" s="43">
        <v>210.1</v>
      </c>
      <c r="L27" s="44">
        <v>57.1</v>
      </c>
      <c r="M27" s="43">
        <v>86.7</v>
      </c>
      <c r="N27" s="43">
        <v>90.4</v>
      </c>
      <c r="O27" s="43">
        <v>113.4</v>
      </c>
      <c r="P27" s="43">
        <v>133</v>
      </c>
      <c r="Q27" s="43">
        <v>52.2</v>
      </c>
      <c r="R27" s="43">
        <v>131.69999999999999</v>
      </c>
      <c r="S27" s="43">
        <v>85.1</v>
      </c>
      <c r="T27" s="43">
        <v>69.900000000000006</v>
      </c>
      <c r="U27" s="43">
        <v>178.1</v>
      </c>
      <c r="V27" s="43">
        <v>78</v>
      </c>
      <c r="W27" s="46" t="s">
        <v>70</v>
      </c>
    </row>
    <row r="28" spans="1:23" ht="15" customHeight="1">
      <c r="A28" s="47"/>
      <c r="B28" s="47" t="s">
        <v>71</v>
      </c>
      <c r="C28" s="42">
        <v>86.8</v>
      </c>
      <c r="D28" s="43">
        <v>86.9</v>
      </c>
      <c r="E28" s="43">
        <v>90.4</v>
      </c>
      <c r="F28" s="44" t="s">
        <v>38</v>
      </c>
      <c r="G28" s="43">
        <v>158.69999999999999</v>
      </c>
      <c r="H28" s="36" t="s">
        <v>38</v>
      </c>
      <c r="I28" s="43">
        <v>148.30000000000001</v>
      </c>
      <c r="J28" s="36" t="s">
        <v>38</v>
      </c>
      <c r="K28" s="43">
        <v>220.1</v>
      </c>
      <c r="L28" s="44">
        <v>66.900000000000006</v>
      </c>
      <c r="M28" s="43">
        <v>84.1</v>
      </c>
      <c r="N28" s="43">
        <v>79.7</v>
      </c>
      <c r="O28" s="43">
        <v>102.2</v>
      </c>
      <c r="P28" s="43">
        <v>126.1</v>
      </c>
      <c r="Q28" s="43">
        <v>50.7</v>
      </c>
      <c r="R28" s="43">
        <v>136.80000000000001</v>
      </c>
      <c r="S28" s="43">
        <v>83.6</v>
      </c>
      <c r="T28" s="43">
        <v>66.8</v>
      </c>
      <c r="U28" s="43">
        <v>178.2</v>
      </c>
      <c r="V28" s="43">
        <v>77.3</v>
      </c>
      <c r="W28" s="46" t="s">
        <v>39</v>
      </c>
    </row>
    <row r="29" spans="1:23" ht="15" customHeight="1">
      <c r="A29" s="65"/>
      <c r="B29" s="66"/>
      <c r="C29" s="67"/>
      <c r="D29" s="65"/>
      <c r="E29" s="68"/>
      <c r="F29" s="68"/>
      <c r="G29" s="65"/>
      <c r="H29" s="65"/>
      <c r="I29" s="65"/>
      <c r="J29" s="65"/>
      <c r="K29" s="65"/>
      <c r="L29" s="65"/>
      <c r="M29" s="65"/>
      <c r="N29" s="65"/>
      <c r="O29" s="65"/>
      <c r="P29" s="65"/>
      <c r="Q29" s="65"/>
      <c r="R29" s="65"/>
      <c r="S29" s="65"/>
      <c r="T29" s="65"/>
      <c r="U29" s="65"/>
      <c r="V29" s="65"/>
      <c r="W29" s="69"/>
    </row>
    <row r="30" spans="1:23" ht="15" customHeight="1">
      <c r="A30" s="2" t="s">
        <v>72</v>
      </c>
      <c r="B30" s="2" t="s">
        <v>91</v>
      </c>
    </row>
    <row r="31" spans="1:23" ht="15" customHeight="1">
      <c r="A31" s="2" t="s">
        <v>84</v>
      </c>
    </row>
    <row r="62" spans="2:2" ht="15" customHeight="1">
      <c r="B62" s="70"/>
    </row>
  </sheetData>
  <mergeCells count="20">
    <mergeCell ref="R6:R8"/>
    <mergeCell ref="T6:T8"/>
    <mergeCell ref="U6:U8"/>
    <mergeCell ref="A9:B9"/>
    <mergeCell ref="H6:H8"/>
    <mergeCell ref="I6:I8"/>
    <mergeCell ref="J6:J8"/>
    <mergeCell ref="L6:L8"/>
    <mergeCell ref="N6:N8"/>
    <mergeCell ref="Q6:Q8"/>
    <mergeCell ref="A1:W1"/>
    <mergeCell ref="V3:W3"/>
    <mergeCell ref="A4:B8"/>
    <mergeCell ref="C4:C8"/>
    <mergeCell ref="W4:W8"/>
    <mergeCell ref="D5:D8"/>
    <mergeCell ref="V5:V8"/>
    <mergeCell ref="E6:E8"/>
    <mergeCell ref="F6:F8"/>
    <mergeCell ref="G6:G8"/>
  </mergeCells>
  <phoneticPr fontId="2"/>
  <pageMargins left="0.59055118110236227" right="0.59055118110236227" top="0.78740157480314965" bottom="0.59055118110236227" header="0.51181102362204722" footer="0.51181102362204722"/>
  <pageSetup paperSize="8"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D750-9515-4340-9E48-BB966588B511}">
  <dimension ref="A1:R79"/>
  <sheetViews>
    <sheetView workbookViewId="0">
      <selection sqref="A1:W2"/>
    </sheetView>
  </sheetViews>
  <sheetFormatPr defaultRowHeight="14"/>
  <cols>
    <col min="1" max="1" width="3" style="81" customWidth="1"/>
    <col min="2" max="2" width="20.33203125" customWidth="1"/>
    <col min="3" max="7" width="9.08203125" bestFit="1" customWidth="1"/>
    <col min="8" max="10" width="9.25" bestFit="1" customWidth="1"/>
    <col min="11" max="13" width="9.08203125" bestFit="1" customWidth="1"/>
    <col min="14" max="14" width="9.08203125" customWidth="1"/>
    <col min="15" max="16" width="9.08203125" bestFit="1" customWidth="1"/>
    <col min="17" max="17" width="9.75" customWidth="1"/>
    <col min="18" max="18" width="7.33203125" customWidth="1"/>
    <col min="257" max="257" width="3" customWidth="1"/>
    <col min="258" max="258" width="20.33203125" customWidth="1"/>
    <col min="259" max="263" width="9.08203125" bestFit="1" customWidth="1"/>
    <col min="264" max="266" width="9.25" bestFit="1" customWidth="1"/>
    <col min="267" max="269" width="9.08203125" bestFit="1" customWidth="1"/>
    <col min="270" max="270" width="9.08203125" customWidth="1"/>
    <col min="271" max="272" width="9.08203125" bestFit="1" customWidth="1"/>
    <col min="273" max="273" width="9.75" customWidth="1"/>
    <col min="274" max="274" width="7.33203125" customWidth="1"/>
    <col min="513" max="513" width="3" customWidth="1"/>
    <col min="514" max="514" width="20.33203125" customWidth="1"/>
    <col min="515" max="519" width="9.08203125" bestFit="1" customWidth="1"/>
    <col min="520" max="522" width="9.25" bestFit="1" customWidth="1"/>
    <col min="523" max="525" width="9.08203125" bestFit="1" customWidth="1"/>
    <col min="526" max="526" width="9.08203125" customWidth="1"/>
    <col min="527" max="528" width="9.08203125" bestFit="1" customWidth="1"/>
    <col min="529" max="529" width="9.75" customWidth="1"/>
    <col min="530" max="530" width="7.33203125" customWidth="1"/>
    <col min="769" max="769" width="3" customWidth="1"/>
    <col min="770" max="770" width="20.33203125" customWidth="1"/>
    <col min="771" max="775" width="9.08203125" bestFit="1" customWidth="1"/>
    <col min="776" max="778" width="9.25" bestFit="1" customWidth="1"/>
    <col min="779" max="781" width="9.08203125" bestFit="1" customWidth="1"/>
    <col min="782" max="782" width="9.08203125" customWidth="1"/>
    <col min="783" max="784" width="9.08203125" bestFit="1" customWidth="1"/>
    <col min="785" max="785" width="9.75" customWidth="1"/>
    <col min="786" max="786" width="7.33203125" customWidth="1"/>
    <col min="1025" max="1025" width="3" customWidth="1"/>
    <col min="1026" max="1026" width="20.33203125" customWidth="1"/>
    <col min="1027" max="1031" width="9.08203125" bestFit="1" customWidth="1"/>
    <col min="1032" max="1034" width="9.25" bestFit="1" customWidth="1"/>
    <col min="1035" max="1037" width="9.08203125" bestFit="1" customWidth="1"/>
    <col min="1038" max="1038" width="9.08203125" customWidth="1"/>
    <col min="1039" max="1040" width="9.08203125" bestFit="1" customWidth="1"/>
    <col min="1041" max="1041" width="9.75" customWidth="1"/>
    <col min="1042" max="1042" width="7.33203125" customWidth="1"/>
    <col min="1281" max="1281" width="3" customWidth="1"/>
    <col min="1282" max="1282" width="20.33203125" customWidth="1"/>
    <col min="1283" max="1287" width="9.08203125" bestFit="1" customWidth="1"/>
    <col min="1288" max="1290" width="9.25" bestFit="1" customWidth="1"/>
    <col min="1291" max="1293" width="9.08203125" bestFit="1" customWidth="1"/>
    <col min="1294" max="1294" width="9.08203125" customWidth="1"/>
    <col min="1295" max="1296" width="9.08203125" bestFit="1" customWidth="1"/>
    <col min="1297" max="1297" width="9.75" customWidth="1"/>
    <col min="1298" max="1298" width="7.33203125" customWidth="1"/>
    <col min="1537" max="1537" width="3" customWidth="1"/>
    <col min="1538" max="1538" width="20.33203125" customWidth="1"/>
    <col min="1539" max="1543" width="9.08203125" bestFit="1" customWidth="1"/>
    <col min="1544" max="1546" width="9.25" bestFit="1" customWidth="1"/>
    <col min="1547" max="1549" width="9.08203125" bestFit="1" customWidth="1"/>
    <col min="1550" max="1550" width="9.08203125" customWidth="1"/>
    <col min="1551" max="1552" width="9.08203125" bestFit="1" customWidth="1"/>
    <col min="1553" max="1553" width="9.75" customWidth="1"/>
    <col min="1554" max="1554" width="7.33203125" customWidth="1"/>
    <col min="1793" max="1793" width="3" customWidth="1"/>
    <col min="1794" max="1794" width="20.33203125" customWidth="1"/>
    <col min="1795" max="1799" width="9.08203125" bestFit="1" customWidth="1"/>
    <col min="1800" max="1802" width="9.25" bestFit="1" customWidth="1"/>
    <col min="1803" max="1805" width="9.08203125" bestFit="1" customWidth="1"/>
    <col min="1806" max="1806" width="9.08203125" customWidth="1"/>
    <col min="1807" max="1808" width="9.08203125" bestFit="1" customWidth="1"/>
    <col min="1809" max="1809" width="9.75" customWidth="1"/>
    <col min="1810" max="1810" width="7.33203125" customWidth="1"/>
    <col min="2049" max="2049" width="3" customWidth="1"/>
    <col min="2050" max="2050" width="20.33203125" customWidth="1"/>
    <col min="2051" max="2055" width="9.08203125" bestFit="1" customWidth="1"/>
    <col min="2056" max="2058" width="9.25" bestFit="1" customWidth="1"/>
    <col min="2059" max="2061" width="9.08203125" bestFit="1" customWidth="1"/>
    <col min="2062" max="2062" width="9.08203125" customWidth="1"/>
    <col min="2063" max="2064" width="9.08203125" bestFit="1" customWidth="1"/>
    <col min="2065" max="2065" width="9.75" customWidth="1"/>
    <col min="2066" max="2066" width="7.33203125" customWidth="1"/>
    <col min="2305" max="2305" width="3" customWidth="1"/>
    <col min="2306" max="2306" width="20.33203125" customWidth="1"/>
    <col min="2307" max="2311" width="9.08203125" bestFit="1" customWidth="1"/>
    <col min="2312" max="2314" width="9.25" bestFit="1" customWidth="1"/>
    <col min="2315" max="2317" width="9.08203125" bestFit="1" customWidth="1"/>
    <col min="2318" max="2318" width="9.08203125" customWidth="1"/>
    <col min="2319" max="2320" width="9.08203125" bestFit="1" customWidth="1"/>
    <col min="2321" max="2321" width="9.75" customWidth="1"/>
    <col min="2322" max="2322" width="7.33203125" customWidth="1"/>
    <col min="2561" max="2561" width="3" customWidth="1"/>
    <col min="2562" max="2562" width="20.33203125" customWidth="1"/>
    <col min="2563" max="2567" width="9.08203125" bestFit="1" customWidth="1"/>
    <col min="2568" max="2570" width="9.25" bestFit="1" customWidth="1"/>
    <col min="2571" max="2573" width="9.08203125" bestFit="1" customWidth="1"/>
    <col min="2574" max="2574" width="9.08203125" customWidth="1"/>
    <col min="2575" max="2576" width="9.08203125" bestFit="1" customWidth="1"/>
    <col min="2577" max="2577" width="9.75" customWidth="1"/>
    <col min="2578" max="2578" width="7.33203125" customWidth="1"/>
    <col min="2817" max="2817" width="3" customWidth="1"/>
    <col min="2818" max="2818" width="20.33203125" customWidth="1"/>
    <col min="2819" max="2823" width="9.08203125" bestFit="1" customWidth="1"/>
    <col min="2824" max="2826" width="9.25" bestFit="1" customWidth="1"/>
    <col min="2827" max="2829" width="9.08203125" bestFit="1" customWidth="1"/>
    <col min="2830" max="2830" width="9.08203125" customWidth="1"/>
    <col min="2831" max="2832" width="9.08203125" bestFit="1" customWidth="1"/>
    <col min="2833" max="2833" width="9.75" customWidth="1"/>
    <col min="2834" max="2834" width="7.33203125" customWidth="1"/>
    <col min="3073" max="3073" width="3" customWidth="1"/>
    <col min="3074" max="3074" width="20.33203125" customWidth="1"/>
    <col min="3075" max="3079" width="9.08203125" bestFit="1" customWidth="1"/>
    <col min="3080" max="3082" width="9.25" bestFit="1" customWidth="1"/>
    <col min="3083" max="3085" width="9.08203125" bestFit="1" customWidth="1"/>
    <col min="3086" max="3086" width="9.08203125" customWidth="1"/>
    <col min="3087" max="3088" width="9.08203125" bestFit="1" customWidth="1"/>
    <col min="3089" max="3089" width="9.75" customWidth="1"/>
    <col min="3090" max="3090" width="7.33203125" customWidth="1"/>
    <col min="3329" max="3329" width="3" customWidth="1"/>
    <col min="3330" max="3330" width="20.33203125" customWidth="1"/>
    <col min="3331" max="3335" width="9.08203125" bestFit="1" customWidth="1"/>
    <col min="3336" max="3338" width="9.25" bestFit="1" customWidth="1"/>
    <col min="3339" max="3341" width="9.08203125" bestFit="1" customWidth="1"/>
    <col min="3342" max="3342" width="9.08203125" customWidth="1"/>
    <col min="3343" max="3344" width="9.08203125" bestFit="1" customWidth="1"/>
    <col min="3345" max="3345" width="9.75" customWidth="1"/>
    <col min="3346" max="3346" width="7.33203125" customWidth="1"/>
    <col min="3585" max="3585" width="3" customWidth="1"/>
    <col min="3586" max="3586" width="20.33203125" customWidth="1"/>
    <col min="3587" max="3591" width="9.08203125" bestFit="1" customWidth="1"/>
    <col min="3592" max="3594" width="9.25" bestFit="1" customWidth="1"/>
    <col min="3595" max="3597" width="9.08203125" bestFit="1" customWidth="1"/>
    <col min="3598" max="3598" width="9.08203125" customWidth="1"/>
    <col min="3599" max="3600" width="9.08203125" bestFit="1" customWidth="1"/>
    <col min="3601" max="3601" width="9.75" customWidth="1"/>
    <col min="3602" max="3602" width="7.33203125" customWidth="1"/>
    <col min="3841" max="3841" width="3" customWidth="1"/>
    <col min="3842" max="3842" width="20.33203125" customWidth="1"/>
    <col min="3843" max="3847" width="9.08203125" bestFit="1" customWidth="1"/>
    <col min="3848" max="3850" width="9.25" bestFit="1" customWidth="1"/>
    <col min="3851" max="3853" width="9.08203125" bestFit="1" customWidth="1"/>
    <col min="3854" max="3854" width="9.08203125" customWidth="1"/>
    <col min="3855" max="3856" width="9.08203125" bestFit="1" customWidth="1"/>
    <col min="3857" max="3857" width="9.75" customWidth="1"/>
    <col min="3858" max="3858" width="7.33203125" customWidth="1"/>
    <col min="4097" max="4097" width="3" customWidth="1"/>
    <col min="4098" max="4098" width="20.33203125" customWidth="1"/>
    <col min="4099" max="4103" width="9.08203125" bestFit="1" customWidth="1"/>
    <col min="4104" max="4106" width="9.25" bestFit="1" customWidth="1"/>
    <col min="4107" max="4109" width="9.08203125" bestFit="1" customWidth="1"/>
    <col min="4110" max="4110" width="9.08203125" customWidth="1"/>
    <col min="4111" max="4112" width="9.08203125" bestFit="1" customWidth="1"/>
    <col min="4113" max="4113" width="9.75" customWidth="1"/>
    <col min="4114" max="4114" width="7.33203125" customWidth="1"/>
    <col min="4353" max="4353" width="3" customWidth="1"/>
    <col min="4354" max="4354" width="20.33203125" customWidth="1"/>
    <col min="4355" max="4359" width="9.08203125" bestFit="1" customWidth="1"/>
    <col min="4360" max="4362" width="9.25" bestFit="1" customWidth="1"/>
    <col min="4363" max="4365" width="9.08203125" bestFit="1" customWidth="1"/>
    <col min="4366" max="4366" width="9.08203125" customWidth="1"/>
    <col min="4367" max="4368" width="9.08203125" bestFit="1" customWidth="1"/>
    <col min="4369" max="4369" width="9.75" customWidth="1"/>
    <col min="4370" max="4370" width="7.33203125" customWidth="1"/>
    <col min="4609" max="4609" width="3" customWidth="1"/>
    <col min="4610" max="4610" width="20.33203125" customWidth="1"/>
    <col min="4611" max="4615" width="9.08203125" bestFit="1" customWidth="1"/>
    <col min="4616" max="4618" width="9.25" bestFit="1" customWidth="1"/>
    <col min="4619" max="4621" width="9.08203125" bestFit="1" customWidth="1"/>
    <col min="4622" max="4622" width="9.08203125" customWidth="1"/>
    <col min="4623" max="4624" width="9.08203125" bestFit="1" customWidth="1"/>
    <col min="4625" max="4625" width="9.75" customWidth="1"/>
    <col min="4626" max="4626" width="7.33203125" customWidth="1"/>
    <col min="4865" max="4865" width="3" customWidth="1"/>
    <col min="4866" max="4866" width="20.33203125" customWidth="1"/>
    <col min="4867" max="4871" width="9.08203125" bestFit="1" customWidth="1"/>
    <col min="4872" max="4874" width="9.25" bestFit="1" customWidth="1"/>
    <col min="4875" max="4877" width="9.08203125" bestFit="1" customWidth="1"/>
    <col min="4878" max="4878" width="9.08203125" customWidth="1"/>
    <col min="4879" max="4880" width="9.08203125" bestFit="1" customWidth="1"/>
    <col min="4881" max="4881" width="9.75" customWidth="1"/>
    <col min="4882" max="4882" width="7.33203125" customWidth="1"/>
    <col min="5121" max="5121" width="3" customWidth="1"/>
    <col min="5122" max="5122" width="20.33203125" customWidth="1"/>
    <col min="5123" max="5127" width="9.08203125" bestFit="1" customWidth="1"/>
    <col min="5128" max="5130" width="9.25" bestFit="1" customWidth="1"/>
    <col min="5131" max="5133" width="9.08203125" bestFit="1" customWidth="1"/>
    <col min="5134" max="5134" width="9.08203125" customWidth="1"/>
    <col min="5135" max="5136" width="9.08203125" bestFit="1" customWidth="1"/>
    <col min="5137" max="5137" width="9.75" customWidth="1"/>
    <col min="5138" max="5138" width="7.33203125" customWidth="1"/>
    <col min="5377" max="5377" width="3" customWidth="1"/>
    <col min="5378" max="5378" width="20.33203125" customWidth="1"/>
    <col min="5379" max="5383" width="9.08203125" bestFit="1" customWidth="1"/>
    <col min="5384" max="5386" width="9.25" bestFit="1" customWidth="1"/>
    <col min="5387" max="5389" width="9.08203125" bestFit="1" customWidth="1"/>
    <col min="5390" max="5390" width="9.08203125" customWidth="1"/>
    <col min="5391" max="5392" width="9.08203125" bestFit="1" customWidth="1"/>
    <col min="5393" max="5393" width="9.75" customWidth="1"/>
    <col min="5394" max="5394" width="7.33203125" customWidth="1"/>
    <col min="5633" max="5633" width="3" customWidth="1"/>
    <col min="5634" max="5634" width="20.33203125" customWidth="1"/>
    <col min="5635" max="5639" width="9.08203125" bestFit="1" customWidth="1"/>
    <col min="5640" max="5642" width="9.25" bestFit="1" customWidth="1"/>
    <col min="5643" max="5645" width="9.08203125" bestFit="1" customWidth="1"/>
    <col min="5646" max="5646" width="9.08203125" customWidth="1"/>
    <col min="5647" max="5648" width="9.08203125" bestFit="1" customWidth="1"/>
    <col min="5649" max="5649" width="9.75" customWidth="1"/>
    <col min="5650" max="5650" width="7.33203125" customWidth="1"/>
    <col min="5889" max="5889" width="3" customWidth="1"/>
    <col min="5890" max="5890" width="20.33203125" customWidth="1"/>
    <col min="5891" max="5895" width="9.08203125" bestFit="1" customWidth="1"/>
    <col min="5896" max="5898" width="9.25" bestFit="1" customWidth="1"/>
    <col min="5899" max="5901" width="9.08203125" bestFit="1" customWidth="1"/>
    <col min="5902" max="5902" width="9.08203125" customWidth="1"/>
    <col min="5903" max="5904" width="9.08203125" bestFit="1" customWidth="1"/>
    <col min="5905" max="5905" width="9.75" customWidth="1"/>
    <col min="5906" max="5906" width="7.33203125" customWidth="1"/>
    <col min="6145" max="6145" width="3" customWidth="1"/>
    <col min="6146" max="6146" width="20.33203125" customWidth="1"/>
    <col min="6147" max="6151" width="9.08203125" bestFit="1" customWidth="1"/>
    <col min="6152" max="6154" width="9.25" bestFit="1" customWidth="1"/>
    <col min="6155" max="6157" width="9.08203125" bestFit="1" customWidth="1"/>
    <col min="6158" max="6158" width="9.08203125" customWidth="1"/>
    <col min="6159" max="6160" width="9.08203125" bestFit="1" customWidth="1"/>
    <col min="6161" max="6161" width="9.75" customWidth="1"/>
    <col min="6162" max="6162" width="7.33203125" customWidth="1"/>
    <col min="6401" max="6401" width="3" customWidth="1"/>
    <col min="6402" max="6402" width="20.33203125" customWidth="1"/>
    <col min="6403" max="6407" width="9.08203125" bestFit="1" customWidth="1"/>
    <col min="6408" max="6410" width="9.25" bestFit="1" customWidth="1"/>
    <col min="6411" max="6413" width="9.08203125" bestFit="1" customWidth="1"/>
    <col min="6414" max="6414" width="9.08203125" customWidth="1"/>
    <col min="6415" max="6416" width="9.08203125" bestFit="1" customWidth="1"/>
    <col min="6417" max="6417" width="9.75" customWidth="1"/>
    <col min="6418" max="6418" width="7.33203125" customWidth="1"/>
    <col min="6657" max="6657" width="3" customWidth="1"/>
    <col min="6658" max="6658" width="20.33203125" customWidth="1"/>
    <col min="6659" max="6663" width="9.08203125" bestFit="1" customWidth="1"/>
    <col min="6664" max="6666" width="9.25" bestFit="1" customWidth="1"/>
    <col min="6667" max="6669" width="9.08203125" bestFit="1" customWidth="1"/>
    <col min="6670" max="6670" width="9.08203125" customWidth="1"/>
    <col min="6671" max="6672" width="9.08203125" bestFit="1" customWidth="1"/>
    <col min="6673" max="6673" width="9.75" customWidth="1"/>
    <col min="6674" max="6674" width="7.33203125" customWidth="1"/>
    <col min="6913" max="6913" width="3" customWidth="1"/>
    <col min="6914" max="6914" width="20.33203125" customWidth="1"/>
    <col min="6915" max="6919" width="9.08203125" bestFit="1" customWidth="1"/>
    <col min="6920" max="6922" width="9.25" bestFit="1" customWidth="1"/>
    <col min="6923" max="6925" width="9.08203125" bestFit="1" customWidth="1"/>
    <col min="6926" max="6926" width="9.08203125" customWidth="1"/>
    <col min="6927" max="6928" width="9.08203125" bestFit="1" customWidth="1"/>
    <col min="6929" max="6929" width="9.75" customWidth="1"/>
    <col min="6930" max="6930" width="7.33203125" customWidth="1"/>
    <col min="7169" max="7169" width="3" customWidth="1"/>
    <col min="7170" max="7170" width="20.33203125" customWidth="1"/>
    <col min="7171" max="7175" width="9.08203125" bestFit="1" customWidth="1"/>
    <col min="7176" max="7178" width="9.25" bestFit="1" customWidth="1"/>
    <col min="7179" max="7181" width="9.08203125" bestFit="1" customWidth="1"/>
    <col min="7182" max="7182" width="9.08203125" customWidth="1"/>
    <col min="7183" max="7184" width="9.08203125" bestFit="1" customWidth="1"/>
    <col min="7185" max="7185" width="9.75" customWidth="1"/>
    <col min="7186" max="7186" width="7.33203125" customWidth="1"/>
    <col min="7425" max="7425" width="3" customWidth="1"/>
    <col min="7426" max="7426" width="20.33203125" customWidth="1"/>
    <col min="7427" max="7431" width="9.08203125" bestFit="1" customWidth="1"/>
    <col min="7432" max="7434" width="9.25" bestFit="1" customWidth="1"/>
    <col min="7435" max="7437" width="9.08203125" bestFit="1" customWidth="1"/>
    <col min="7438" max="7438" width="9.08203125" customWidth="1"/>
    <col min="7439" max="7440" width="9.08203125" bestFit="1" customWidth="1"/>
    <col min="7441" max="7441" width="9.75" customWidth="1"/>
    <col min="7442" max="7442" width="7.33203125" customWidth="1"/>
    <col min="7681" max="7681" width="3" customWidth="1"/>
    <col min="7682" max="7682" width="20.33203125" customWidth="1"/>
    <col min="7683" max="7687" width="9.08203125" bestFit="1" customWidth="1"/>
    <col min="7688" max="7690" width="9.25" bestFit="1" customWidth="1"/>
    <col min="7691" max="7693" width="9.08203125" bestFit="1" customWidth="1"/>
    <col min="7694" max="7694" width="9.08203125" customWidth="1"/>
    <col min="7695" max="7696" width="9.08203125" bestFit="1" customWidth="1"/>
    <col min="7697" max="7697" width="9.75" customWidth="1"/>
    <col min="7698" max="7698" width="7.33203125" customWidth="1"/>
    <col min="7937" max="7937" width="3" customWidth="1"/>
    <col min="7938" max="7938" width="20.33203125" customWidth="1"/>
    <col min="7939" max="7943" width="9.08203125" bestFit="1" customWidth="1"/>
    <col min="7944" max="7946" width="9.25" bestFit="1" customWidth="1"/>
    <col min="7947" max="7949" width="9.08203125" bestFit="1" customWidth="1"/>
    <col min="7950" max="7950" width="9.08203125" customWidth="1"/>
    <col min="7951" max="7952" width="9.08203125" bestFit="1" customWidth="1"/>
    <col min="7953" max="7953" width="9.75" customWidth="1"/>
    <col min="7954" max="7954" width="7.33203125" customWidth="1"/>
    <col min="8193" max="8193" width="3" customWidth="1"/>
    <col min="8194" max="8194" width="20.33203125" customWidth="1"/>
    <col min="8195" max="8199" width="9.08203125" bestFit="1" customWidth="1"/>
    <col min="8200" max="8202" width="9.25" bestFit="1" customWidth="1"/>
    <col min="8203" max="8205" width="9.08203125" bestFit="1" customWidth="1"/>
    <col min="8206" max="8206" width="9.08203125" customWidth="1"/>
    <col min="8207" max="8208" width="9.08203125" bestFit="1" customWidth="1"/>
    <col min="8209" max="8209" width="9.75" customWidth="1"/>
    <col min="8210" max="8210" width="7.33203125" customWidth="1"/>
    <col min="8449" max="8449" width="3" customWidth="1"/>
    <col min="8450" max="8450" width="20.33203125" customWidth="1"/>
    <col min="8451" max="8455" width="9.08203125" bestFit="1" customWidth="1"/>
    <col min="8456" max="8458" width="9.25" bestFit="1" customWidth="1"/>
    <col min="8459" max="8461" width="9.08203125" bestFit="1" customWidth="1"/>
    <col min="8462" max="8462" width="9.08203125" customWidth="1"/>
    <col min="8463" max="8464" width="9.08203125" bestFit="1" customWidth="1"/>
    <col min="8465" max="8465" width="9.75" customWidth="1"/>
    <col min="8466" max="8466" width="7.33203125" customWidth="1"/>
    <col min="8705" max="8705" width="3" customWidth="1"/>
    <col min="8706" max="8706" width="20.33203125" customWidth="1"/>
    <col min="8707" max="8711" width="9.08203125" bestFit="1" customWidth="1"/>
    <col min="8712" max="8714" width="9.25" bestFit="1" customWidth="1"/>
    <col min="8715" max="8717" width="9.08203125" bestFit="1" customWidth="1"/>
    <col min="8718" max="8718" width="9.08203125" customWidth="1"/>
    <col min="8719" max="8720" width="9.08203125" bestFit="1" customWidth="1"/>
    <col min="8721" max="8721" width="9.75" customWidth="1"/>
    <col min="8722" max="8722" width="7.33203125" customWidth="1"/>
    <col min="8961" max="8961" width="3" customWidth="1"/>
    <col min="8962" max="8962" width="20.33203125" customWidth="1"/>
    <col min="8963" max="8967" width="9.08203125" bestFit="1" customWidth="1"/>
    <col min="8968" max="8970" width="9.25" bestFit="1" customWidth="1"/>
    <col min="8971" max="8973" width="9.08203125" bestFit="1" customWidth="1"/>
    <col min="8974" max="8974" width="9.08203125" customWidth="1"/>
    <col min="8975" max="8976" width="9.08203125" bestFit="1" customWidth="1"/>
    <col min="8977" max="8977" width="9.75" customWidth="1"/>
    <col min="8978" max="8978" width="7.33203125" customWidth="1"/>
    <col min="9217" max="9217" width="3" customWidth="1"/>
    <col min="9218" max="9218" width="20.33203125" customWidth="1"/>
    <col min="9219" max="9223" width="9.08203125" bestFit="1" customWidth="1"/>
    <col min="9224" max="9226" width="9.25" bestFit="1" customWidth="1"/>
    <col min="9227" max="9229" width="9.08203125" bestFit="1" customWidth="1"/>
    <col min="9230" max="9230" width="9.08203125" customWidth="1"/>
    <col min="9231" max="9232" width="9.08203125" bestFit="1" customWidth="1"/>
    <col min="9233" max="9233" width="9.75" customWidth="1"/>
    <col min="9234" max="9234" width="7.33203125" customWidth="1"/>
    <col min="9473" max="9473" width="3" customWidth="1"/>
    <col min="9474" max="9474" width="20.33203125" customWidth="1"/>
    <col min="9475" max="9479" width="9.08203125" bestFit="1" customWidth="1"/>
    <col min="9480" max="9482" width="9.25" bestFit="1" customWidth="1"/>
    <col min="9483" max="9485" width="9.08203125" bestFit="1" customWidth="1"/>
    <col min="9486" max="9486" width="9.08203125" customWidth="1"/>
    <col min="9487" max="9488" width="9.08203125" bestFit="1" customWidth="1"/>
    <col min="9489" max="9489" width="9.75" customWidth="1"/>
    <col min="9490" max="9490" width="7.33203125" customWidth="1"/>
    <col min="9729" max="9729" width="3" customWidth="1"/>
    <col min="9730" max="9730" width="20.33203125" customWidth="1"/>
    <col min="9731" max="9735" width="9.08203125" bestFit="1" customWidth="1"/>
    <col min="9736" max="9738" width="9.25" bestFit="1" customWidth="1"/>
    <col min="9739" max="9741" width="9.08203125" bestFit="1" customWidth="1"/>
    <col min="9742" max="9742" width="9.08203125" customWidth="1"/>
    <col min="9743" max="9744" width="9.08203125" bestFit="1" customWidth="1"/>
    <col min="9745" max="9745" width="9.75" customWidth="1"/>
    <col min="9746" max="9746" width="7.33203125" customWidth="1"/>
    <col min="9985" max="9985" width="3" customWidth="1"/>
    <col min="9986" max="9986" width="20.33203125" customWidth="1"/>
    <col min="9987" max="9991" width="9.08203125" bestFit="1" customWidth="1"/>
    <col min="9992" max="9994" width="9.25" bestFit="1" customWidth="1"/>
    <col min="9995" max="9997" width="9.08203125" bestFit="1" customWidth="1"/>
    <col min="9998" max="9998" width="9.08203125" customWidth="1"/>
    <col min="9999" max="10000" width="9.08203125" bestFit="1" customWidth="1"/>
    <col min="10001" max="10001" width="9.75" customWidth="1"/>
    <col min="10002" max="10002" width="7.33203125" customWidth="1"/>
    <col min="10241" max="10241" width="3" customWidth="1"/>
    <col min="10242" max="10242" width="20.33203125" customWidth="1"/>
    <col min="10243" max="10247" width="9.08203125" bestFit="1" customWidth="1"/>
    <col min="10248" max="10250" width="9.25" bestFit="1" customWidth="1"/>
    <col min="10251" max="10253" width="9.08203125" bestFit="1" customWidth="1"/>
    <col min="10254" max="10254" width="9.08203125" customWidth="1"/>
    <col min="10255" max="10256" width="9.08203125" bestFit="1" customWidth="1"/>
    <col min="10257" max="10257" width="9.75" customWidth="1"/>
    <col min="10258" max="10258" width="7.33203125" customWidth="1"/>
    <col min="10497" max="10497" width="3" customWidth="1"/>
    <col min="10498" max="10498" width="20.33203125" customWidth="1"/>
    <col min="10499" max="10503" width="9.08203125" bestFit="1" customWidth="1"/>
    <col min="10504" max="10506" width="9.25" bestFit="1" customWidth="1"/>
    <col min="10507" max="10509" width="9.08203125" bestFit="1" customWidth="1"/>
    <col min="10510" max="10510" width="9.08203125" customWidth="1"/>
    <col min="10511" max="10512" width="9.08203125" bestFit="1" customWidth="1"/>
    <col min="10513" max="10513" width="9.75" customWidth="1"/>
    <col min="10514" max="10514" width="7.33203125" customWidth="1"/>
    <col min="10753" max="10753" width="3" customWidth="1"/>
    <col min="10754" max="10754" width="20.33203125" customWidth="1"/>
    <col min="10755" max="10759" width="9.08203125" bestFit="1" customWidth="1"/>
    <col min="10760" max="10762" width="9.25" bestFit="1" customWidth="1"/>
    <col min="10763" max="10765" width="9.08203125" bestFit="1" customWidth="1"/>
    <col min="10766" max="10766" width="9.08203125" customWidth="1"/>
    <col min="10767" max="10768" width="9.08203125" bestFit="1" customWidth="1"/>
    <col min="10769" max="10769" width="9.75" customWidth="1"/>
    <col min="10770" max="10770" width="7.33203125" customWidth="1"/>
    <col min="11009" max="11009" width="3" customWidth="1"/>
    <col min="11010" max="11010" width="20.33203125" customWidth="1"/>
    <col min="11011" max="11015" width="9.08203125" bestFit="1" customWidth="1"/>
    <col min="11016" max="11018" width="9.25" bestFit="1" customWidth="1"/>
    <col min="11019" max="11021" width="9.08203125" bestFit="1" customWidth="1"/>
    <col min="11022" max="11022" width="9.08203125" customWidth="1"/>
    <col min="11023" max="11024" width="9.08203125" bestFit="1" customWidth="1"/>
    <col min="11025" max="11025" width="9.75" customWidth="1"/>
    <col min="11026" max="11026" width="7.33203125" customWidth="1"/>
    <col min="11265" max="11265" width="3" customWidth="1"/>
    <col min="11266" max="11266" width="20.33203125" customWidth="1"/>
    <col min="11267" max="11271" width="9.08203125" bestFit="1" customWidth="1"/>
    <col min="11272" max="11274" width="9.25" bestFit="1" customWidth="1"/>
    <col min="11275" max="11277" width="9.08203125" bestFit="1" customWidth="1"/>
    <col min="11278" max="11278" width="9.08203125" customWidth="1"/>
    <col min="11279" max="11280" width="9.08203125" bestFit="1" customWidth="1"/>
    <col min="11281" max="11281" width="9.75" customWidth="1"/>
    <col min="11282" max="11282" width="7.33203125" customWidth="1"/>
    <col min="11521" max="11521" width="3" customWidth="1"/>
    <col min="11522" max="11522" width="20.33203125" customWidth="1"/>
    <col min="11523" max="11527" width="9.08203125" bestFit="1" customWidth="1"/>
    <col min="11528" max="11530" width="9.25" bestFit="1" customWidth="1"/>
    <col min="11531" max="11533" width="9.08203125" bestFit="1" customWidth="1"/>
    <col min="11534" max="11534" width="9.08203125" customWidth="1"/>
    <col min="11535" max="11536" width="9.08203125" bestFit="1" customWidth="1"/>
    <col min="11537" max="11537" width="9.75" customWidth="1"/>
    <col min="11538" max="11538" width="7.33203125" customWidth="1"/>
    <col min="11777" max="11777" width="3" customWidth="1"/>
    <col min="11778" max="11778" width="20.33203125" customWidth="1"/>
    <col min="11779" max="11783" width="9.08203125" bestFit="1" customWidth="1"/>
    <col min="11784" max="11786" width="9.25" bestFit="1" customWidth="1"/>
    <col min="11787" max="11789" width="9.08203125" bestFit="1" customWidth="1"/>
    <col min="11790" max="11790" width="9.08203125" customWidth="1"/>
    <col min="11791" max="11792" width="9.08203125" bestFit="1" customWidth="1"/>
    <col min="11793" max="11793" width="9.75" customWidth="1"/>
    <col min="11794" max="11794" width="7.33203125" customWidth="1"/>
    <col min="12033" max="12033" width="3" customWidth="1"/>
    <col min="12034" max="12034" width="20.33203125" customWidth="1"/>
    <col min="12035" max="12039" width="9.08203125" bestFit="1" customWidth="1"/>
    <col min="12040" max="12042" width="9.25" bestFit="1" customWidth="1"/>
    <col min="12043" max="12045" width="9.08203125" bestFit="1" customWidth="1"/>
    <col min="12046" max="12046" width="9.08203125" customWidth="1"/>
    <col min="12047" max="12048" width="9.08203125" bestFit="1" customWidth="1"/>
    <col min="12049" max="12049" width="9.75" customWidth="1"/>
    <col min="12050" max="12050" width="7.33203125" customWidth="1"/>
    <col min="12289" max="12289" width="3" customWidth="1"/>
    <col min="12290" max="12290" width="20.33203125" customWidth="1"/>
    <col min="12291" max="12295" width="9.08203125" bestFit="1" customWidth="1"/>
    <col min="12296" max="12298" width="9.25" bestFit="1" customWidth="1"/>
    <col min="12299" max="12301" width="9.08203125" bestFit="1" customWidth="1"/>
    <col min="12302" max="12302" width="9.08203125" customWidth="1"/>
    <col min="12303" max="12304" width="9.08203125" bestFit="1" customWidth="1"/>
    <col min="12305" max="12305" width="9.75" customWidth="1"/>
    <col min="12306" max="12306" width="7.33203125" customWidth="1"/>
    <col min="12545" max="12545" width="3" customWidth="1"/>
    <col min="12546" max="12546" width="20.33203125" customWidth="1"/>
    <col min="12547" max="12551" width="9.08203125" bestFit="1" customWidth="1"/>
    <col min="12552" max="12554" width="9.25" bestFit="1" customWidth="1"/>
    <col min="12555" max="12557" width="9.08203125" bestFit="1" customWidth="1"/>
    <col min="12558" max="12558" width="9.08203125" customWidth="1"/>
    <col min="12559" max="12560" width="9.08203125" bestFit="1" customWidth="1"/>
    <col min="12561" max="12561" width="9.75" customWidth="1"/>
    <col min="12562" max="12562" width="7.33203125" customWidth="1"/>
    <col min="12801" max="12801" width="3" customWidth="1"/>
    <col min="12802" max="12802" width="20.33203125" customWidth="1"/>
    <col min="12803" max="12807" width="9.08203125" bestFit="1" customWidth="1"/>
    <col min="12808" max="12810" width="9.25" bestFit="1" customWidth="1"/>
    <col min="12811" max="12813" width="9.08203125" bestFit="1" customWidth="1"/>
    <col min="12814" max="12814" width="9.08203125" customWidth="1"/>
    <col min="12815" max="12816" width="9.08203125" bestFit="1" customWidth="1"/>
    <col min="12817" max="12817" width="9.75" customWidth="1"/>
    <col min="12818" max="12818" width="7.33203125" customWidth="1"/>
    <col min="13057" max="13057" width="3" customWidth="1"/>
    <col min="13058" max="13058" width="20.33203125" customWidth="1"/>
    <col min="13059" max="13063" width="9.08203125" bestFit="1" customWidth="1"/>
    <col min="13064" max="13066" width="9.25" bestFit="1" customWidth="1"/>
    <col min="13067" max="13069" width="9.08203125" bestFit="1" customWidth="1"/>
    <col min="13070" max="13070" width="9.08203125" customWidth="1"/>
    <col min="13071" max="13072" width="9.08203125" bestFit="1" customWidth="1"/>
    <col min="13073" max="13073" width="9.75" customWidth="1"/>
    <col min="13074" max="13074" width="7.33203125" customWidth="1"/>
    <col min="13313" max="13313" width="3" customWidth="1"/>
    <col min="13314" max="13314" width="20.33203125" customWidth="1"/>
    <col min="13315" max="13319" width="9.08203125" bestFit="1" customWidth="1"/>
    <col min="13320" max="13322" width="9.25" bestFit="1" customWidth="1"/>
    <col min="13323" max="13325" width="9.08203125" bestFit="1" customWidth="1"/>
    <col min="13326" max="13326" width="9.08203125" customWidth="1"/>
    <col min="13327" max="13328" width="9.08203125" bestFit="1" customWidth="1"/>
    <col min="13329" max="13329" width="9.75" customWidth="1"/>
    <col min="13330" max="13330" width="7.33203125" customWidth="1"/>
    <col min="13569" max="13569" width="3" customWidth="1"/>
    <col min="13570" max="13570" width="20.33203125" customWidth="1"/>
    <col min="13571" max="13575" width="9.08203125" bestFit="1" customWidth="1"/>
    <col min="13576" max="13578" width="9.25" bestFit="1" customWidth="1"/>
    <col min="13579" max="13581" width="9.08203125" bestFit="1" customWidth="1"/>
    <col min="13582" max="13582" width="9.08203125" customWidth="1"/>
    <col min="13583" max="13584" width="9.08203125" bestFit="1" customWidth="1"/>
    <col min="13585" max="13585" width="9.75" customWidth="1"/>
    <col min="13586" max="13586" width="7.33203125" customWidth="1"/>
    <col min="13825" max="13825" width="3" customWidth="1"/>
    <col min="13826" max="13826" width="20.33203125" customWidth="1"/>
    <col min="13827" max="13831" width="9.08203125" bestFit="1" customWidth="1"/>
    <col min="13832" max="13834" width="9.25" bestFit="1" customWidth="1"/>
    <col min="13835" max="13837" width="9.08203125" bestFit="1" customWidth="1"/>
    <col min="13838" max="13838" width="9.08203125" customWidth="1"/>
    <col min="13839" max="13840" width="9.08203125" bestFit="1" customWidth="1"/>
    <col min="13841" max="13841" width="9.75" customWidth="1"/>
    <col min="13842" max="13842" width="7.33203125" customWidth="1"/>
    <col min="14081" max="14081" width="3" customWidth="1"/>
    <col min="14082" max="14082" width="20.33203125" customWidth="1"/>
    <col min="14083" max="14087" width="9.08203125" bestFit="1" customWidth="1"/>
    <col min="14088" max="14090" width="9.25" bestFit="1" customWidth="1"/>
    <col min="14091" max="14093" width="9.08203125" bestFit="1" customWidth="1"/>
    <col min="14094" max="14094" width="9.08203125" customWidth="1"/>
    <col min="14095" max="14096" width="9.08203125" bestFit="1" customWidth="1"/>
    <col min="14097" max="14097" width="9.75" customWidth="1"/>
    <col min="14098" max="14098" width="7.33203125" customWidth="1"/>
    <col min="14337" max="14337" width="3" customWidth="1"/>
    <col min="14338" max="14338" width="20.33203125" customWidth="1"/>
    <col min="14339" max="14343" width="9.08203125" bestFit="1" customWidth="1"/>
    <col min="14344" max="14346" width="9.25" bestFit="1" customWidth="1"/>
    <col min="14347" max="14349" width="9.08203125" bestFit="1" customWidth="1"/>
    <col min="14350" max="14350" width="9.08203125" customWidth="1"/>
    <col min="14351" max="14352" width="9.08203125" bestFit="1" customWidth="1"/>
    <col min="14353" max="14353" width="9.75" customWidth="1"/>
    <col min="14354" max="14354" width="7.33203125" customWidth="1"/>
    <col min="14593" max="14593" width="3" customWidth="1"/>
    <col min="14594" max="14594" width="20.33203125" customWidth="1"/>
    <col min="14595" max="14599" width="9.08203125" bestFit="1" customWidth="1"/>
    <col min="14600" max="14602" width="9.25" bestFit="1" customWidth="1"/>
    <col min="14603" max="14605" width="9.08203125" bestFit="1" customWidth="1"/>
    <col min="14606" max="14606" width="9.08203125" customWidth="1"/>
    <col min="14607" max="14608" width="9.08203125" bestFit="1" customWidth="1"/>
    <col min="14609" max="14609" width="9.75" customWidth="1"/>
    <col min="14610" max="14610" width="7.33203125" customWidth="1"/>
    <col min="14849" max="14849" width="3" customWidth="1"/>
    <col min="14850" max="14850" width="20.33203125" customWidth="1"/>
    <col min="14851" max="14855" width="9.08203125" bestFit="1" customWidth="1"/>
    <col min="14856" max="14858" width="9.25" bestFit="1" customWidth="1"/>
    <col min="14859" max="14861" width="9.08203125" bestFit="1" customWidth="1"/>
    <col min="14862" max="14862" width="9.08203125" customWidth="1"/>
    <col min="14863" max="14864" width="9.08203125" bestFit="1" customWidth="1"/>
    <col min="14865" max="14865" width="9.75" customWidth="1"/>
    <col min="14866" max="14866" width="7.33203125" customWidth="1"/>
    <col min="15105" max="15105" width="3" customWidth="1"/>
    <col min="15106" max="15106" width="20.33203125" customWidth="1"/>
    <col min="15107" max="15111" width="9.08203125" bestFit="1" customWidth="1"/>
    <col min="15112" max="15114" width="9.25" bestFit="1" customWidth="1"/>
    <col min="15115" max="15117" width="9.08203125" bestFit="1" customWidth="1"/>
    <col min="15118" max="15118" width="9.08203125" customWidth="1"/>
    <col min="15119" max="15120" width="9.08203125" bestFit="1" customWidth="1"/>
    <col min="15121" max="15121" width="9.75" customWidth="1"/>
    <col min="15122" max="15122" width="7.33203125" customWidth="1"/>
    <col min="15361" max="15361" width="3" customWidth="1"/>
    <col min="15362" max="15362" width="20.33203125" customWidth="1"/>
    <col min="15363" max="15367" width="9.08203125" bestFit="1" customWidth="1"/>
    <col min="15368" max="15370" width="9.25" bestFit="1" customWidth="1"/>
    <col min="15371" max="15373" width="9.08203125" bestFit="1" customWidth="1"/>
    <col min="15374" max="15374" width="9.08203125" customWidth="1"/>
    <col min="15375" max="15376" width="9.08203125" bestFit="1" customWidth="1"/>
    <col min="15377" max="15377" width="9.75" customWidth="1"/>
    <col min="15378" max="15378" width="7.33203125" customWidth="1"/>
    <col min="15617" max="15617" width="3" customWidth="1"/>
    <col min="15618" max="15618" width="20.33203125" customWidth="1"/>
    <col min="15619" max="15623" width="9.08203125" bestFit="1" customWidth="1"/>
    <col min="15624" max="15626" width="9.25" bestFit="1" customWidth="1"/>
    <col min="15627" max="15629" width="9.08203125" bestFit="1" customWidth="1"/>
    <col min="15630" max="15630" width="9.08203125" customWidth="1"/>
    <col min="15631" max="15632" width="9.08203125" bestFit="1" customWidth="1"/>
    <col min="15633" max="15633" width="9.75" customWidth="1"/>
    <col min="15634" max="15634" width="7.33203125" customWidth="1"/>
    <col min="15873" max="15873" width="3" customWidth="1"/>
    <col min="15874" max="15874" width="20.33203125" customWidth="1"/>
    <col min="15875" max="15879" width="9.08203125" bestFit="1" customWidth="1"/>
    <col min="15880" max="15882" width="9.25" bestFit="1" customWidth="1"/>
    <col min="15883" max="15885" width="9.08203125" bestFit="1" customWidth="1"/>
    <col min="15886" max="15886" width="9.08203125" customWidth="1"/>
    <col min="15887" max="15888" width="9.08203125" bestFit="1" customWidth="1"/>
    <col min="15889" max="15889" width="9.75" customWidth="1"/>
    <col min="15890" max="15890" width="7.33203125" customWidth="1"/>
    <col min="16129" max="16129" width="3" customWidth="1"/>
    <col min="16130" max="16130" width="20.33203125" customWidth="1"/>
    <col min="16131" max="16135" width="9.08203125" bestFit="1" customWidth="1"/>
    <col min="16136" max="16138" width="9.25" bestFit="1" customWidth="1"/>
    <col min="16139" max="16141" width="9.08203125" bestFit="1" customWidth="1"/>
    <col min="16142" max="16142" width="9.08203125" customWidth="1"/>
    <col min="16143" max="16144" width="9.08203125" bestFit="1" customWidth="1"/>
    <col min="16145" max="16145" width="9.75" customWidth="1"/>
    <col min="16146" max="16146" width="7.33203125" customWidth="1"/>
  </cols>
  <sheetData>
    <row r="1" spans="1:18">
      <c r="A1" s="78" t="s">
        <v>92</v>
      </c>
      <c r="B1" s="78"/>
      <c r="C1" s="78"/>
      <c r="D1" s="78"/>
      <c r="E1" s="78"/>
      <c r="F1" s="78"/>
      <c r="G1" s="78"/>
      <c r="H1" s="78"/>
      <c r="I1" s="78"/>
      <c r="J1" s="78"/>
      <c r="K1" s="78"/>
      <c r="L1" s="78"/>
      <c r="M1" s="78"/>
      <c r="N1" s="78"/>
      <c r="O1" s="78"/>
      <c r="P1" s="78"/>
      <c r="Q1" s="78"/>
      <c r="R1" s="78"/>
    </row>
    <row r="2" spans="1:18">
      <c r="A2" s="78"/>
      <c r="B2" s="78"/>
      <c r="C2" s="78"/>
      <c r="D2" s="78"/>
      <c r="E2" s="78"/>
      <c r="F2" s="78"/>
      <c r="G2" s="78"/>
      <c r="H2" s="78"/>
      <c r="I2" s="78"/>
      <c r="J2" s="78"/>
      <c r="K2" s="78"/>
      <c r="L2" s="78"/>
      <c r="M2" s="78"/>
      <c r="N2" s="78"/>
      <c r="O2" s="78"/>
      <c r="P2" s="78"/>
      <c r="Q2" s="78"/>
      <c r="R2" s="78"/>
    </row>
    <row r="3" spans="1:18">
      <c r="A3" s="79" t="s">
        <v>93</v>
      </c>
      <c r="B3" s="79"/>
      <c r="C3" s="79"/>
      <c r="D3" s="79"/>
      <c r="E3" s="79"/>
      <c r="F3" s="79"/>
      <c r="G3" s="79"/>
      <c r="H3" s="79"/>
      <c r="I3" s="79"/>
      <c r="J3" s="79"/>
      <c r="K3" s="79"/>
      <c r="L3" s="79"/>
      <c r="M3" s="79"/>
      <c r="N3" s="79"/>
      <c r="O3" s="79"/>
      <c r="P3" s="79"/>
      <c r="Q3" s="79"/>
      <c r="R3" s="79"/>
    </row>
    <row r="4" spans="1:18">
      <c r="A4" s="80"/>
      <c r="B4" s="80"/>
      <c r="C4" s="80"/>
      <c r="D4" s="80"/>
      <c r="E4" s="80"/>
      <c r="F4" s="80"/>
      <c r="G4" s="80"/>
      <c r="H4" s="80"/>
      <c r="I4" s="80"/>
      <c r="J4" s="80"/>
      <c r="K4" s="80"/>
      <c r="L4" s="80"/>
      <c r="M4" s="80"/>
      <c r="N4" s="80"/>
      <c r="O4" s="80"/>
      <c r="P4" s="80"/>
      <c r="Q4" s="80"/>
      <c r="R4" s="80"/>
    </row>
    <row r="5" spans="1:18">
      <c r="E5" s="82" t="s">
        <v>94</v>
      </c>
    </row>
    <row r="6" spans="1:18">
      <c r="E6" s="82" t="s">
        <v>95</v>
      </c>
    </row>
    <row r="7" spans="1:18">
      <c r="E7" s="82" t="s">
        <v>96</v>
      </c>
    </row>
    <row r="8" spans="1:18" ht="22.5" customHeight="1">
      <c r="C8" s="83" t="s">
        <v>97</v>
      </c>
    </row>
    <row r="9" spans="1:18">
      <c r="B9" s="84" t="s">
        <v>98</v>
      </c>
      <c r="C9" s="81"/>
    </row>
    <row r="10" spans="1:18">
      <c r="A10" s="85" t="s">
        <v>99</v>
      </c>
      <c r="B10" s="86"/>
      <c r="C10" s="87" t="s">
        <v>100</v>
      </c>
      <c r="D10" s="87"/>
      <c r="E10" s="87"/>
      <c r="F10" s="87" t="s">
        <v>101</v>
      </c>
      <c r="G10" s="87"/>
      <c r="H10" s="87"/>
      <c r="I10" s="87" t="s">
        <v>102</v>
      </c>
      <c r="J10" s="87"/>
      <c r="K10" s="87"/>
      <c r="L10" s="87" t="s">
        <v>103</v>
      </c>
      <c r="M10" s="87"/>
      <c r="N10" s="87"/>
      <c r="O10" s="87" t="s">
        <v>104</v>
      </c>
      <c r="P10" s="87"/>
      <c r="Q10" s="88"/>
      <c r="R10" s="86" t="s">
        <v>105</v>
      </c>
    </row>
    <row r="11" spans="1:18">
      <c r="A11" s="89"/>
      <c r="B11" s="90"/>
      <c r="C11" s="91" t="s">
        <v>106</v>
      </c>
      <c r="D11" s="91" t="s">
        <v>107</v>
      </c>
      <c r="E11" s="91" t="s">
        <v>108</v>
      </c>
      <c r="F11" s="91" t="s">
        <v>106</v>
      </c>
      <c r="G11" s="91" t="s">
        <v>107</v>
      </c>
      <c r="H11" s="91" t="s">
        <v>108</v>
      </c>
      <c r="I11" s="91" t="s">
        <v>106</v>
      </c>
      <c r="J11" s="91" t="s">
        <v>107</v>
      </c>
      <c r="K11" s="91" t="s">
        <v>108</v>
      </c>
      <c r="L11" s="91" t="s">
        <v>106</v>
      </c>
      <c r="M11" s="91" t="s">
        <v>107</v>
      </c>
      <c r="N11" s="91" t="s">
        <v>108</v>
      </c>
      <c r="O11" s="91" t="s">
        <v>106</v>
      </c>
      <c r="P11" s="91" t="s">
        <v>107</v>
      </c>
      <c r="Q11" s="92" t="s">
        <v>108</v>
      </c>
      <c r="R11" s="90"/>
    </row>
    <row r="12" spans="1:18">
      <c r="A12" s="93"/>
      <c r="B12" s="94" t="s">
        <v>109</v>
      </c>
      <c r="C12" s="95">
        <v>10018</v>
      </c>
      <c r="D12" s="96">
        <v>10069</v>
      </c>
      <c r="E12" s="96">
        <v>9205</v>
      </c>
      <c r="F12" s="96">
        <v>71392</v>
      </c>
      <c r="G12" s="96">
        <v>77666</v>
      </c>
      <c r="H12" s="96">
        <v>74371</v>
      </c>
      <c r="I12" s="96">
        <v>3149762</v>
      </c>
      <c r="J12" s="96">
        <v>2987106</v>
      </c>
      <c r="K12" s="96">
        <v>2550222</v>
      </c>
      <c r="L12" s="97">
        <v>53930</v>
      </c>
      <c r="M12" s="98"/>
      <c r="N12" s="99">
        <v>67965</v>
      </c>
      <c r="O12" s="99">
        <v>151738</v>
      </c>
      <c r="P12" s="98"/>
      <c r="Q12" s="95">
        <v>135562</v>
      </c>
      <c r="R12" s="100" t="s">
        <v>110</v>
      </c>
    </row>
    <row r="13" spans="1:18" ht="4.5" customHeight="1">
      <c r="A13" s="101"/>
      <c r="B13" s="102"/>
      <c r="C13" s="103"/>
      <c r="D13" s="104"/>
      <c r="E13" s="104"/>
      <c r="F13" s="104"/>
      <c r="G13" s="104"/>
      <c r="H13" s="104"/>
      <c r="I13" s="104"/>
      <c r="J13" s="104"/>
      <c r="K13" s="104"/>
      <c r="L13" s="104"/>
      <c r="M13" s="105"/>
      <c r="N13" s="106"/>
      <c r="O13" s="106"/>
      <c r="P13" s="105"/>
      <c r="Q13" s="106"/>
      <c r="R13" s="107"/>
    </row>
    <row r="14" spans="1:18">
      <c r="A14" s="108"/>
      <c r="B14" s="109" t="s">
        <v>111</v>
      </c>
      <c r="C14" s="103">
        <v>2637</v>
      </c>
      <c r="D14" s="104">
        <v>2781</v>
      </c>
      <c r="E14" s="104">
        <v>2417</v>
      </c>
      <c r="F14" s="104">
        <v>29013</v>
      </c>
      <c r="G14" s="104">
        <v>30561</v>
      </c>
      <c r="H14" s="104">
        <v>26324</v>
      </c>
      <c r="I14" s="104">
        <v>2329353</v>
      </c>
      <c r="J14" s="104">
        <v>2162420</v>
      </c>
      <c r="K14" s="104">
        <v>1742463</v>
      </c>
      <c r="L14" s="104">
        <v>31191</v>
      </c>
      <c r="M14" s="105"/>
      <c r="N14" s="106">
        <v>44095</v>
      </c>
      <c r="O14" s="106">
        <v>75039</v>
      </c>
      <c r="P14" s="105"/>
      <c r="Q14" s="106">
        <v>64616</v>
      </c>
      <c r="R14" s="107" t="s">
        <v>112</v>
      </c>
    </row>
    <row r="15" spans="1:18">
      <c r="A15" s="110"/>
      <c r="B15" s="111"/>
      <c r="C15" s="112"/>
      <c r="D15" s="113"/>
      <c r="E15" s="113"/>
      <c r="F15" s="113"/>
      <c r="G15" s="113"/>
      <c r="H15" s="113"/>
      <c r="I15" s="113"/>
      <c r="J15" s="113"/>
      <c r="K15" s="113"/>
      <c r="L15" s="113"/>
      <c r="M15" s="114"/>
      <c r="N15" s="115"/>
      <c r="O15" s="115"/>
      <c r="P15" s="114"/>
      <c r="Q15" s="115"/>
      <c r="R15" s="116"/>
    </row>
    <row r="16" spans="1:18">
      <c r="A16" s="110">
        <v>491</v>
      </c>
      <c r="B16" s="117" t="s">
        <v>113</v>
      </c>
      <c r="C16" s="112">
        <v>11</v>
      </c>
      <c r="D16" s="113">
        <v>10</v>
      </c>
      <c r="E16" s="113">
        <v>4</v>
      </c>
      <c r="F16" s="113">
        <v>87</v>
      </c>
      <c r="G16" s="113">
        <v>89</v>
      </c>
      <c r="H16" s="113">
        <v>69</v>
      </c>
      <c r="I16" s="113">
        <v>1366901</v>
      </c>
      <c r="J16" s="113">
        <v>6922</v>
      </c>
      <c r="K16" s="113">
        <v>4530</v>
      </c>
      <c r="L16" s="113">
        <v>15</v>
      </c>
      <c r="M16" s="114"/>
      <c r="N16" s="115">
        <v>38</v>
      </c>
      <c r="O16" s="115">
        <v>464</v>
      </c>
      <c r="P16" s="114"/>
      <c r="Q16" s="115">
        <v>245</v>
      </c>
      <c r="R16" s="118">
        <v>491</v>
      </c>
    </row>
    <row r="17" spans="1:18">
      <c r="A17" s="110">
        <v>501</v>
      </c>
      <c r="B17" s="117" t="s">
        <v>114</v>
      </c>
      <c r="C17" s="112">
        <v>17</v>
      </c>
      <c r="D17" s="113">
        <v>19</v>
      </c>
      <c r="E17" s="113">
        <v>13</v>
      </c>
      <c r="F17" s="113">
        <v>204</v>
      </c>
      <c r="G17" s="113">
        <v>149</v>
      </c>
      <c r="H17" s="113">
        <v>58</v>
      </c>
      <c r="I17" s="113">
        <v>9730</v>
      </c>
      <c r="J17" s="113">
        <v>3975</v>
      </c>
      <c r="K17" s="113">
        <v>1203</v>
      </c>
      <c r="L17" s="113">
        <v>2</v>
      </c>
      <c r="M17" s="114"/>
      <c r="N17" s="115">
        <v>9</v>
      </c>
      <c r="O17" s="115">
        <v>1207</v>
      </c>
      <c r="P17" s="114"/>
      <c r="Q17" s="115">
        <v>252</v>
      </c>
      <c r="R17" s="118">
        <v>501</v>
      </c>
    </row>
    <row r="18" spans="1:18">
      <c r="A18" s="110">
        <v>502</v>
      </c>
      <c r="B18" s="117" t="s">
        <v>115</v>
      </c>
      <c r="C18" s="112">
        <v>149</v>
      </c>
      <c r="D18" s="113">
        <v>139</v>
      </c>
      <c r="E18" s="113">
        <v>119</v>
      </c>
      <c r="F18" s="113">
        <v>1295</v>
      </c>
      <c r="G18" s="113">
        <v>1295</v>
      </c>
      <c r="H18" s="113">
        <v>1149</v>
      </c>
      <c r="I18" s="113">
        <v>67564</v>
      </c>
      <c r="J18" s="113">
        <v>46784</v>
      </c>
      <c r="K18" s="113">
        <v>3192</v>
      </c>
      <c r="L18" s="113">
        <v>284</v>
      </c>
      <c r="M18" s="114"/>
      <c r="N18" s="115">
        <v>98</v>
      </c>
      <c r="O18" s="115">
        <v>5430</v>
      </c>
      <c r="P18" s="114"/>
      <c r="Q18" s="115">
        <v>4488</v>
      </c>
      <c r="R18" s="118">
        <v>502</v>
      </c>
    </row>
    <row r="19" spans="1:18">
      <c r="A19" s="110">
        <v>511</v>
      </c>
      <c r="B19" s="117" t="s">
        <v>116</v>
      </c>
      <c r="C19" s="112">
        <v>342</v>
      </c>
      <c r="D19" s="113">
        <v>360</v>
      </c>
      <c r="E19" s="113">
        <v>296</v>
      </c>
      <c r="F19" s="113">
        <v>4251</v>
      </c>
      <c r="G19" s="113">
        <v>5341</v>
      </c>
      <c r="H19" s="113">
        <v>4159</v>
      </c>
      <c r="I19" s="113">
        <v>500907</v>
      </c>
      <c r="J19" s="113">
        <v>489554</v>
      </c>
      <c r="K19" s="113">
        <v>403260</v>
      </c>
      <c r="L19" s="113">
        <v>1639</v>
      </c>
      <c r="M19" s="114"/>
      <c r="N19" s="115">
        <v>2576</v>
      </c>
      <c r="O19" s="115">
        <v>6178</v>
      </c>
      <c r="P19" s="114"/>
      <c r="Q19" s="115">
        <v>5913</v>
      </c>
      <c r="R19" s="118">
        <v>511</v>
      </c>
    </row>
    <row r="20" spans="1:18">
      <c r="A20" s="110">
        <v>512</v>
      </c>
      <c r="B20" s="117" t="s">
        <v>117</v>
      </c>
      <c r="C20" s="112">
        <v>327</v>
      </c>
      <c r="D20" s="113">
        <v>327</v>
      </c>
      <c r="E20" s="113">
        <v>277</v>
      </c>
      <c r="F20" s="113">
        <v>3811</v>
      </c>
      <c r="G20" s="113">
        <v>3994</v>
      </c>
      <c r="H20" s="113">
        <v>3345</v>
      </c>
      <c r="I20" s="113">
        <v>351265</v>
      </c>
      <c r="J20" s="113">
        <v>356609</v>
      </c>
      <c r="K20" s="113">
        <v>259734</v>
      </c>
      <c r="L20" s="113">
        <v>2257</v>
      </c>
      <c r="M20" s="114"/>
      <c r="N20" s="115">
        <v>3579</v>
      </c>
      <c r="O20" s="115">
        <v>8170</v>
      </c>
      <c r="P20" s="114"/>
      <c r="Q20" s="115">
        <v>6237</v>
      </c>
      <c r="R20" s="118">
        <v>512</v>
      </c>
    </row>
    <row r="21" spans="1:18">
      <c r="A21" s="110">
        <v>521</v>
      </c>
      <c r="B21" s="117" t="s">
        <v>118</v>
      </c>
      <c r="C21" s="112">
        <v>303</v>
      </c>
      <c r="D21" s="113">
        <v>313</v>
      </c>
      <c r="E21" s="113">
        <v>264</v>
      </c>
      <c r="F21" s="113">
        <v>2858</v>
      </c>
      <c r="G21" s="113">
        <v>2930</v>
      </c>
      <c r="H21" s="113">
        <v>2420</v>
      </c>
      <c r="I21" s="113">
        <v>189910</v>
      </c>
      <c r="J21" s="113">
        <v>187273</v>
      </c>
      <c r="K21" s="113">
        <v>139336</v>
      </c>
      <c r="L21" s="113">
        <v>2009</v>
      </c>
      <c r="M21" s="119" t="s">
        <v>119</v>
      </c>
      <c r="N21" s="115">
        <v>2808</v>
      </c>
      <c r="O21" s="115">
        <v>6140</v>
      </c>
      <c r="P21" s="119" t="s">
        <v>119</v>
      </c>
      <c r="Q21" s="115">
        <v>5812</v>
      </c>
      <c r="R21" s="118">
        <v>521</v>
      </c>
    </row>
    <row r="22" spans="1:18">
      <c r="A22" s="110">
        <v>522</v>
      </c>
      <c r="B22" s="117" t="s">
        <v>120</v>
      </c>
      <c r="C22" s="112">
        <v>89</v>
      </c>
      <c r="D22" s="113">
        <v>74</v>
      </c>
      <c r="E22" s="113">
        <v>75</v>
      </c>
      <c r="F22" s="113">
        <v>983</v>
      </c>
      <c r="G22" s="113">
        <v>624</v>
      </c>
      <c r="H22" s="113">
        <v>713</v>
      </c>
      <c r="I22" s="113">
        <v>70637</v>
      </c>
      <c r="J22" s="113">
        <v>65156</v>
      </c>
      <c r="K22" s="113">
        <v>56350</v>
      </c>
      <c r="L22" s="113">
        <v>423</v>
      </c>
      <c r="M22" s="119"/>
      <c r="N22" s="115">
        <v>1959</v>
      </c>
      <c r="O22" s="115">
        <v>3438</v>
      </c>
      <c r="P22" s="119"/>
      <c r="Q22" s="115">
        <v>2510</v>
      </c>
      <c r="R22" s="118">
        <v>522</v>
      </c>
    </row>
    <row r="23" spans="1:18">
      <c r="A23" s="110">
        <v>523</v>
      </c>
      <c r="B23" s="117" t="s">
        <v>121</v>
      </c>
      <c r="C23" s="112">
        <v>58</v>
      </c>
      <c r="D23" s="113">
        <v>58</v>
      </c>
      <c r="E23" s="113">
        <v>54</v>
      </c>
      <c r="F23" s="113">
        <v>668</v>
      </c>
      <c r="G23" s="113">
        <v>607</v>
      </c>
      <c r="H23" s="113">
        <v>474</v>
      </c>
      <c r="I23" s="113">
        <v>80226</v>
      </c>
      <c r="J23" s="113">
        <v>52876</v>
      </c>
      <c r="K23" s="113">
        <v>57523</v>
      </c>
      <c r="L23" s="113">
        <v>166</v>
      </c>
      <c r="M23" s="119"/>
      <c r="N23" s="115">
        <v>208</v>
      </c>
      <c r="O23" s="115">
        <v>1377</v>
      </c>
      <c r="P23" s="119"/>
      <c r="Q23" s="115">
        <v>1247</v>
      </c>
      <c r="R23" s="118">
        <v>523</v>
      </c>
    </row>
    <row r="24" spans="1:18">
      <c r="A24" s="110">
        <v>524</v>
      </c>
      <c r="B24" s="117" t="s">
        <v>122</v>
      </c>
      <c r="C24" s="112">
        <v>34</v>
      </c>
      <c r="D24" s="113">
        <v>36</v>
      </c>
      <c r="E24" s="113">
        <v>27</v>
      </c>
      <c r="F24" s="113">
        <v>311</v>
      </c>
      <c r="G24" s="113">
        <v>515</v>
      </c>
      <c r="H24" s="113">
        <v>428</v>
      </c>
      <c r="I24" s="113">
        <v>5866</v>
      </c>
      <c r="J24" s="113">
        <v>9843</v>
      </c>
      <c r="K24" s="113">
        <v>8917</v>
      </c>
      <c r="L24" s="113">
        <v>279</v>
      </c>
      <c r="M24" s="114"/>
      <c r="N24" s="115">
        <v>937</v>
      </c>
      <c r="O24" s="115">
        <v>317</v>
      </c>
      <c r="P24" s="114"/>
      <c r="Q24" s="115">
        <v>153</v>
      </c>
      <c r="R24" s="118">
        <v>524</v>
      </c>
    </row>
    <row r="25" spans="1:18">
      <c r="A25" s="110">
        <v>531</v>
      </c>
      <c r="B25" s="117" t="s">
        <v>123</v>
      </c>
      <c r="C25" s="112">
        <v>296</v>
      </c>
      <c r="D25" s="113">
        <v>306</v>
      </c>
      <c r="E25" s="113">
        <v>264</v>
      </c>
      <c r="F25" s="113">
        <v>2512</v>
      </c>
      <c r="G25" s="113">
        <v>2335</v>
      </c>
      <c r="H25" s="113">
        <v>2065</v>
      </c>
      <c r="I25" s="113">
        <v>153210</v>
      </c>
      <c r="J25" s="113">
        <v>153722</v>
      </c>
      <c r="K25" s="113">
        <v>113836</v>
      </c>
      <c r="L25" s="113">
        <v>7185</v>
      </c>
      <c r="M25" s="114"/>
      <c r="N25" s="115">
        <v>8919</v>
      </c>
      <c r="O25" s="115">
        <v>7758</v>
      </c>
      <c r="P25" s="114"/>
      <c r="Q25" s="115">
        <v>5750</v>
      </c>
      <c r="R25" s="118">
        <v>531</v>
      </c>
    </row>
    <row r="26" spans="1:18">
      <c r="A26" s="110">
        <v>532</v>
      </c>
      <c r="B26" s="117" t="s">
        <v>124</v>
      </c>
      <c r="C26" s="112">
        <v>115</v>
      </c>
      <c r="D26" s="113">
        <v>112</v>
      </c>
      <c r="E26" s="113">
        <v>126</v>
      </c>
      <c r="F26" s="113">
        <v>2658</v>
      </c>
      <c r="G26" s="113">
        <v>2232</v>
      </c>
      <c r="H26" s="113">
        <v>2019</v>
      </c>
      <c r="I26" s="113">
        <v>228118</v>
      </c>
      <c r="J26" s="113">
        <v>157352</v>
      </c>
      <c r="K26" s="113">
        <v>75873</v>
      </c>
      <c r="L26" s="113">
        <v>7155</v>
      </c>
      <c r="M26" s="114"/>
      <c r="N26" s="115">
        <v>8230</v>
      </c>
      <c r="O26" s="115">
        <v>10277</v>
      </c>
      <c r="P26" s="114"/>
      <c r="Q26" s="115">
        <v>6974</v>
      </c>
      <c r="R26" s="118">
        <v>532</v>
      </c>
    </row>
    <row r="27" spans="1:18">
      <c r="A27" s="110">
        <v>533</v>
      </c>
      <c r="B27" s="117" t="s">
        <v>125</v>
      </c>
      <c r="C27" s="112">
        <v>202</v>
      </c>
      <c r="D27" s="113">
        <v>236</v>
      </c>
      <c r="E27" s="113">
        <v>210</v>
      </c>
      <c r="F27" s="113">
        <v>2204</v>
      </c>
      <c r="G27" s="113">
        <v>2405</v>
      </c>
      <c r="H27" s="113">
        <v>2028</v>
      </c>
      <c r="I27" s="113">
        <v>193042</v>
      </c>
      <c r="J27" s="113">
        <v>179582</v>
      </c>
      <c r="K27" s="113">
        <v>148205</v>
      </c>
      <c r="L27" s="113">
        <v>5473</v>
      </c>
      <c r="M27" s="114"/>
      <c r="N27" s="115">
        <v>9233</v>
      </c>
      <c r="O27" s="115">
        <v>3993</v>
      </c>
      <c r="P27" s="114"/>
      <c r="Q27" s="115">
        <v>3702</v>
      </c>
      <c r="R27" s="118">
        <v>533</v>
      </c>
    </row>
    <row r="28" spans="1:18">
      <c r="A28" s="110">
        <v>539</v>
      </c>
      <c r="B28" s="117" t="s">
        <v>126</v>
      </c>
      <c r="C28" s="112">
        <v>106</v>
      </c>
      <c r="D28" s="113">
        <v>137</v>
      </c>
      <c r="E28" s="113">
        <v>113</v>
      </c>
      <c r="F28" s="113">
        <v>1030</v>
      </c>
      <c r="G28" s="113">
        <v>1190</v>
      </c>
      <c r="H28" s="113">
        <v>1158</v>
      </c>
      <c r="I28" s="113">
        <v>61291</v>
      </c>
      <c r="J28" s="113">
        <v>62350</v>
      </c>
      <c r="K28" s="113">
        <v>56393</v>
      </c>
      <c r="L28" s="113">
        <v>2635</v>
      </c>
      <c r="M28" s="114"/>
      <c r="N28" s="115">
        <v>3360</v>
      </c>
      <c r="O28" s="115">
        <v>3895</v>
      </c>
      <c r="P28" s="114"/>
      <c r="Q28" s="115">
        <v>3397</v>
      </c>
      <c r="R28" s="118">
        <v>539</v>
      </c>
    </row>
    <row r="29" spans="1:18">
      <c r="A29" s="110">
        <v>541</v>
      </c>
      <c r="B29" s="120" t="s">
        <v>127</v>
      </c>
      <c r="C29" s="112">
        <v>124</v>
      </c>
      <c r="D29" s="113">
        <v>132</v>
      </c>
      <c r="E29" s="113">
        <v>107</v>
      </c>
      <c r="F29" s="113">
        <v>951</v>
      </c>
      <c r="G29" s="113">
        <v>1031</v>
      </c>
      <c r="H29" s="113">
        <v>780</v>
      </c>
      <c r="I29" s="113">
        <v>42976</v>
      </c>
      <c r="J29" s="113">
        <v>36590</v>
      </c>
      <c r="K29" s="113">
        <v>23899</v>
      </c>
      <c r="L29" s="113">
        <v>355</v>
      </c>
      <c r="M29" s="114"/>
      <c r="N29" s="115">
        <v>69</v>
      </c>
      <c r="O29" s="115">
        <v>2569</v>
      </c>
      <c r="P29" s="114"/>
      <c r="Q29" s="115">
        <v>2846</v>
      </c>
      <c r="R29" s="118">
        <v>541</v>
      </c>
    </row>
    <row r="30" spans="1:18">
      <c r="A30" s="110">
        <v>542</v>
      </c>
      <c r="B30" s="117" t="s">
        <v>128</v>
      </c>
      <c r="C30" s="112">
        <v>167</v>
      </c>
      <c r="D30" s="113">
        <v>215</v>
      </c>
      <c r="E30" s="113">
        <v>182</v>
      </c>
      <c r="F30" s="113">
        <v>2805</v>
      </c>
      <c r="G30" s="113">
        <v>3136</v>
      </c>
      <c r="H30" s="113">
        <v>2751</v>
      </c>
      <c r="I30" s="113">
        <v>243129</v>
      </c>
      <c r="J30" s="113">
        <v>226796</v>
      </c>
      <c r="K30" s="113">
        <v>240985</v>
      </c>
      <c r="L30" s="113">
        <v>194</v>
      </c>
      <c r="M30" s="114"/>
      <c r="N30" s="115">
        <v>562</v>
      </c>
      <c r="O30" s="115">
        <v>7975</v>
      </c>
      <c r="P30" s="114"/>
      <c r="Q30" s="115">
        <v>9790</v>
      </c>
      <c r="R30" s="118">
        <v>542</v>
      </c>
    </row>
    <row r="31" spans="1:18">
      <c r="A31" s="110">
        <v>549</v>
      </c>
      <c r="B31" s="117" t="s">
        <v>129</v>
      </c>
      <c r="C31" s="112">
        <v>297</v>
      </c>
      <c r="D31" s="113">
        <v>307</v>
      </c>
      <c r="E31" s="113">
        <v>286</v>
      </c>
      <c r="F31" s="113">
        <v>2368</v>
      </c>
      <c r="G31" s="113">
        <v>2688</v>
      </c>
      <c r="H31" s="113">
        <v>2708</v>
      </c>
      <c r="I31" s="113">
        <v>117814</v>
      </c>
      <c r="J31" s="113">
        <v>127039</v>
      </c>
      <c r="K31" s="113">
        <v>120500</v>
      </c>
      <c r="L31" s="113">
        <v>1090</v>
      </c>
      <c r="M31" s="114"/>
      <c r="N31" s="115">
        <v>1512</v>
      </c>
      <c r="O31" s="115">
        <v>5853</v>
      </c>
      <c r="P31" s="114"/>
      <c r="Q31" s="115">
        <v>5300</v>
      </c>
      <c r="R31" s="118">
        <v>549</v>
      </c>
    </row>
    <row r="32" spans="1:18">
      <c r="A32" s="110"/>
      <c r="B32" s="117" t="s">
        <v>130</v>
      </c>
      <c r="C32" s="112"/>
      <c r="D32" s="113"/>
      <c r="E32" s="113"/>
      <c r="F32" s="113"/>
      <c r="G32" s="113"/>
      <c r="H32" s="113"/>
      <c r="I32" s="113"/>
      <c r="J32" s="113"/>
      <c r="K32" s="113"/>
      <c r="L32" s="113"/>
      <c r="M32" s="114"/>
      <c r="N32" s="115"/>
      <c r="O32" s="115"/>
      <c r="P32" s="114"/>
      <c r="Q32" s="115"/>
      <c r="R32" s="118"/>
    </row>
    <row r="33" spans="1:18">
      <c r="A33" s="110"/>
      <c r="B33" s="117"/>
      <c r="C33" s="112"/>
      <c r="D33" s="113"/>
      <c r="E33" s="113"/>
      <c r="F33" s="113"/>
      <c r="G33" s="113"/>
      <c r="H33" s="113"/>
      <c r="I33" s="113"/>
      <c r="J33" s="113"/>
      <c r="K33" s="113"/>
      <c r="L33" s="113"/>
      <c r="M33" s="114"/>
      <c r="N33" s="115"/>
      <c r="O33" s="115"/>
      <c r="P33" s="114"/>
      <c r="Q33" s="115"/>
      <c r="R33" s="118"/>
    </row>
    <row r="34" spans="1:18">
      <c r="B34" s="121" t="s">
        <v>131</v>
      </c>
      <c r="C34" s="103">
        <v>7381</v>
      </c>
      <c r="D34" s="104">
        <v>7288</v>
      </c>
      <c r="E34" s="104">
        <v>6788</v>
      </c>
      <c r="F34" s="104">
        <v>42379</v>
      </c>
      <c r="G34" s="104">
        <v>47105</v>
      </c>
      <c r="H34" s="104">
        <v>48047</v>
      </c>
      <c r="I34" s="104">
        <v>820409</v>
      </c>
      <c r="J34" s="104">
        <v>824686</v>
      </c>
      <c r="K34" s="104">
        <v>807760</v>
      </c>
      <c r="L34" s="104">
        <v>22739</v>
      </c>
      <c r="M34" s="105"/>
      <c r="N34" s="106">
        <v>23870</v>
      </c>
      <c r="O34" s="106">
        <v>76699</v>
      </c>
      <c r="P34" s="105"/>
      <c r="Q34" s="106">
        <v>70947</v>
      </c>
      <c r="R34" s="122" t="s">
        <v>132</v>
      </c>
    </row>
    <row r="35" spans="1:18">
      <c r="A35" s="110"/>
      <c r="B35" s="111"/>
      <c r="C35" s="112"/>
      <c r="D35" s="113"/>
      <c r="E35" s="113"/>
      <c r="F35" s="113"/>
      <c r="G35" s="113"/>
      <c r="H35" s="113"/>
      <c r="I35" s="113"/>
      <c r="J35" s="113"/>
      <c r="K35" s="113"/>
      <c r="L35" s="113"/>
      <c r="M35" s="114"/>
      <c r="N35" s="115"/>
      <c r="O35" s="115"/>
      <c r="P35" s="114"/>
      <c r="Q35" s="115"/>
      <c r="R35" s="118"/>
    </row>
    <row r="36" spans="1:18">
      <c r="A36" s="110">
        <v>55</v>
      </c>
      <c r="B36" s="117" t="s">
        <v>133</v>
      </c>
      <c r="C36" s="112">
        <v>28</v>
      </c>
      <c r="D36" s="113">
        <v>34</v>
      </c>
      <c r="E36" s="113">
        <v>21</v>
      </c>
      <c r="F36" s="113">
        <v>2971</v>
      </c>
      <c r="G36" s="113">
        <v>3476</v>
      </c>
      <c r="H36" s="113">
        <v>3319</v>
      </c>
      <c r="I36" s="113">
        <v>153020</v>
      </c>
      <c r="J36" s="113">
        <v>138584</v>
      </c>
      <c r="K36" s="113">
        <v>123376</v>
      </c>
      <c r="L36" s="113">
        <v>2131</v>
      </c>
      <c r="M36" s="114"/>
      <c r="N36" s="115">
        <v>2040</v>
      </c>
      <c r="O36" s="115">
        <v>12995</v>
      </c>
      <c r="P36" s="114"/>
      <c r="Q36" s="115">
        <v>8732</v>
      </c>
      <c r="R36" s="118">
        <v>55</v>
      </c>
    </row>
    <row r="37" spans="1:18">
      <c r="A37" s="110">
        <v>551</v>
      </c>
      <c r="B37" s="117" t="s">
        <v>134</v>
      </c>
      <c r="C37" s="112">
        <v>11</v>
      </c>
      <c r="D37" s="113">
        <v>10</v>
      </c>
      <c r="E37" s="113">
        <v>12</v>
      </c>
      <c r="F37" s="113">
        <v>2887</v>
      </c>
      <c r="G37" s="113">
        <v>3316</v>
      </c>
      <c r="H37" s="113">
        <v>3233</v>
      </c>
      <c r="I37" s="113">
        <v>151633</v>
      </c>
      <c r="J37" s="113">
        <v>135804</v>
      </c>
      <c r="K37" s="113">
        <v>121442</v>
      </c>
      <c r="L37" s="113">
        <v>2130</v>
      </c>
      <c r="M37" s="119" t="s">
        <v>135</v>
      </c>
      <c r="N37" s="115">
        <v>2039</v>
      </c>
      <c r="O37" s="115">
        <v>12862</v>
      </c>
      <c r="P37" s="119" t="s">
        <v>135</v>
      </c>
      <c r="Q37" s="115">
        <v>8582</v>
      </c>
      <c r="R37" s="118">
        <v>551</v>
      </c>
    </row>
    <row r="38" spans="1:18">
      <c r="A38" s="110">
        <v>559</v>
      </c>
      <c r="B38" s="117" t="s">
        <v>136</v>
      </c>
      <c r="C38" s="112">
        <v>17</v>
      </c>
      <c r="D38" s="113">
        <v>24</v>
      </c>
      <c r="E38" s="113">
        <v>9</v>
      </c>
      <c r="F38" s="113">
        <v>84</v>
      </c>
      <c r="G38" s="113">
        <v>160</v>
      </c>
      <c r="H38" s="113">
        <v>86</v>
      </c>
      <c r="I38" s="113">
        <v>1387</v>
      </c>
      <c r="J38" s="113">
        <v>2781</v>
      </c>
      <c r="K38" s="113">
        <v>1934</v>
      </c>
      <c r="L38" s="113">
        <v>43</v>
      </c>
      <c r="M38" s="119"/>
      <c r="N38" s="115">
        <v>1</v>
      </c>
      <c r="O38" s="115">
        <v>133</v>
      </c>
      <c r="P38" s="119"/>
      <c r="Q38" s="115">
        <v>150</v>
      </c>
      <c r="R38" s="118">
        <v>559</v>
      </c>
    </row>
    <row r="39" spans="1:18">
      <c r="A39" s="110"/>
      <c r="B39" s="117"/>
      <c r="C39" s="112"/>
      <c r="D39" s="113"/>
      <c r="E39" s="113"/>
      <c r="F39" s="113"/>
      <c r="G39" s="113"/>
      <c r="H39" s="113"/>
      <c r="I39" s="113"/>
      <c r="J39" s="113"/>
      <c r="K39" s="113"/>
      <c r="L39" s="113"/>
      <c r="M39" s="119"/>
      <c r="N39" s="115"/>
      <c r="O39" s="115"/>
      <c r="P39" s="119"/>
      <c r="Q39" s="115"/>
      <c r="R39" s="118"/>
    </row>
    <row r="40" spans="1:18">
      <c r="A40" s="110">
        <v>56</v>
      </c>
      <c r="B40" s="120" t="s">
        <v>137</v>
      </c>
      <c r="C40" s="112">
        <v>1213</v>
      </c>
      <c r="D40" s="113">
        <v>1232</v>
      </c>
      <c r="E40" s="113">
        <v>1155</v>
      </c>
      <c r="F40" s="113">
        <v>4880</v>
      </c>
      <c r="G40" s="113">
        <v>5235</v>
      </c>
      <c r="H40" s="113">
        <v>5118</v>
      </c>
      <c r="I40" s="113">
        <v>84569</v>
      </c>
      <c r="J40" s="113">
        <v>79486</v>
      </c>
      <c r="K40" s="113">
        <v>72018</v>
      </c>
      <c r="L40" s="113">
        <v>477</v>
      </c>
      <c r="M40" s="114"/>
      <c r="N40" s="115">
        <v>609</v>
      </c>
      <c r="O40" s="115">
        <v>17076</v>
      </c>
      <c r="P40" s="114"/>
      <c r="Q40" s="115">
        <v>13594</v>
      </c>
      <c r="R40" s="118">
        <v>56</v>
      </c>
    </row>
    <row r="41" spans="1:18">
      <c r="A41" s="110">
        <v>561</v>
      </c>
      <c r="B41" s="117" t="s">
        <v>138</v>
      </c>
      <c r="C41" s="112">
        <v>163</v>
      </c>
      <c r="D41" s="113">
        <v>160</v>
      </c>
      <c r="E41" s="113">
        <v>140</v>
      </c>
      <c r="F41" s="113">
        <v>887</v>
      </c>
      <c r="G41" s="113">
        <v>827</v>
      </c>
      <c r="H41" s="113">
        <v>694</v>
      </c>
      <c r="I41" s="113">
        <v>16258</v>
      </c>
      <c r="J41" s="113">
        <v>13765</v>
      </c>
      <c r="K41" s="113">
        <v>10086</v>
      </c>
      <c r="L41" s="113">
        <v>140</v>
      </c>
      <c r="M41" s="114"/>
      <c r="N41" s="115">
        <v>149</v>
      </c>
      <c r="O41" s="115">
        <v>3497</v>
      </c>
      <c r="P41" s="114"/>
      <c r="Q41" s="115">
        <v>2394</v>
      </c>
      <c r="R41" s="118">
        <v>561</v>
      </c>
    </row>
    <row r="42" spans="1:18">
      <c r="A42" s="110">
        <v>562</v>
      </c>
      <c r="B42" s="117" t="s">
        <v>139</v>
      </c>
      <c r="C42" s="112">
        <v>202</v>
      </c>
      <c r="D42" s="113">
        <v>203</v>
      </c>
      <c r="E42" s="113">
        <v>214</v>
      </c>
      <c r="F42" s="113">
        <v>875</v>
      </c>
      <c r="G42" s="113">
        <v>928</v>
      </c>
      <c r="H42" s="113">
        <v>1151</v>
      </c>
      <c r="I42" s="113">
        <v>17149</v>
      </c>
      <c r="J42" s="113">
        <v>15967</v>
      </c>
      <c r="K42" s="113">
        <v>17341</v>
      </c>
      <c r="L42" s="113">
        <v>18</v>
      </c>
      <c r="M42" s="114"/>
      <c r="N42" s="115">
        <v>49</v>
      </c>
      <c r="O42" s="115">
        <v>4014</v>
      </c>
      <c r="P42" s="114"/>
      <c r="Q42" s="115">
        <v>3448</v>
      </c>
      <c r="R42" s="118">
        <v>562</v>
      </c>
    </row>
    <row r="43" spans="1:18">
      <c r="A43" s="110">
        <v>563</v>
      </c>
      <c r="B43" s="117" t="s">
        <v>140</v>
      </c>
      <c r="C43" s="112">
        <v>547</v>
      </c>
      <c r="D43" s="113">
        <v>554</v>
      </c>
      <c r="E43" s="113">
        <v>530</v>
      </c>
      <c r="F43" s="113">
        <v>1863</v>
      </c>
      <c r="G43" s="113">
        <v>2005</v>
      </c>
      <c r="H43" s="113">
        <v>1931</v>
      </c>
      <c r="I43" s="113">
        <v>30795</v>
      </c>
      <c r="J43" s="113">
        <v>29817</v>
      </c>
      <c r="K43" s="113">
        <v>25833</v>
      </c>
      <c r="L43" s="113">
        <v>168</v>
      </c>
      <c r="M43" s="114"/>
      <c r="N43" s="115">
        <v>238</v>
      </c>
      <c r="O43" s="115">
        <v>5431</v>
      </c>
      <c r="P43" s="114"/>
      <c r="Q43" s="115">
        <v>4552</v>
      </c>
      <c r="R43" s="118">
        <v>563</v>
      </c>
    </row>
    <row r="44" spans="1:18">
      <c r="A44" s="110">
        <v>564</v>
      </c>
      <c r="B44" s="117" t="s">
        <v>141</v>
      </c>
      <c r="C44" s="112">
        <v>90</v>
      </c>
      <c r="D44" s="113">
        <v>84</v>
      </c>
      <c r="E44" s="113">
        <v>66</v>
      </c>
      <c r="F44" s="113">
        <v>375</v>
      </c>
      <c r="G44" s="113">
        <v>355</v>
      </c>
      <c r="H44" s="113">
        <v>351</v>
      </c>
      <c r="I44" s="113">
        <v>7345</v>
      </c>
      <c r="J44" s="113">
        <v>5763</v>
      </c>
      <c r="K44" s="113">
        <v>4990</v>
      </c>
      <c r="L44" s="113">
        <v>32</v>
      </c>
      <c r="M44" s="114"/>
      <c r="N44" s="115">
        <v>17</v>
      </c>
      <c r="O44" s="115">
        <v>1771</v>
      </c>
      <c r="P44" s="114"/>
      <c r="Q44" s="115">
        <v>1107</v>
      </c>
      <c r="R44" s="118">
        <v>564</v>
      </c>
    </row>
    <row r="45" spans="1:18" ht="22">
      <c r="A45" s="110">
        <v>569</v>
      </c>
      <c r="B45" s="117" t="s">
        <v>142</v>
      </c>
      <c r="C45" s="112">
        <v>211</v>
      </c>
      <c r="D45" s="113">
        <v>231</v>
      </c>
      <c r="E45" s="113">
        <v>205</v>
      </c>
      <c r="F45" s="113">
        <v>880</v>
      </c>
      <c r="G45" s="113">
        <v>1120</v>
      </c>
      <c r="H45" s="113">
        <v>991</v>
      </c>
      <c r="I45" s="113">
        <v>13021</v>
      </c>
      <c r="J45" s="113">
        <v>17175</v>
      </c>
      <c r="K45" s="113">
        <v>13767</v>
      </c>
      <c r="L45" s="113">
        <v>120</v>
      </c>
      <c r="M45" s="114"/>
      <c r="N45" s="115">
        <v>157</v>
      </c>
      <c r="O45" s="115">
        <v>2363</v>
      </c>
      <c r="P45" s="114"/>
      <c r="Q45" s="115">
        <v>2093</v>
      </c>
      <c r="R45" s="118">
        <v>569</v>
      </c>
    </row>
    <row r="46" spans="1:18">
      <c r="A46" s="110"/>
      <c r="B46" s="117"/>
      <c r="C46" s="112"/>
      <c r="D46" s="113"/>
      <c r="E46" s="113"/>
      <c r="F46" s="113"/>
      <c r="G46" s="113"/>
      <c r="H46" s="113"/>
      <c r="I46" s="113"/>
      <c r="J46" s="113"/>
      <c r="K46" s="113"/>
      <c r="L46" s="113"/>
      <c r="M46" s="114"/>
      <c r="N46" s="115"/>
      <c r="O46" s="115"/>
      <c r="P46" s="114"/>
      <c r="Q46" s="115"/>
      <c r="R46" s="118"/>
    </row>
    <row r="47" spans="1:18">
      <c r="A47" s="110">
        <v>57</v>
      </c>
      <c r="B47" s="117" t="s">
        <v>143</v>
      </c>
      <c r="C47" s="112">
        <v>2635</v>
      </c>
      <c r="D47" s="113">
        <v>2374</v>
      </c>
      <c r="E47" s="113">
        <v>2261</v>
      </c>
      <c r="F47" s="113">
        <v>16123</v>
      </c>
      <c r="G47" s="113">
        <v>17831</v>
      </c>
      <c r="H47" s="113">
        <v>18656</v>
      </c>
      <c r="I47" s="113">
        <v>219399</v>
      </c>
      <c r="J47" s="113">
        <v>220310</v>
      </c>
      <c r="K47" s="113">
        <v>219774</v>
      </c>
      <c r="L47" s="113">
        <v>1122</v>
      </c>
      <c r="M47" s="114"/>
      <c r="N47" s="115">
        <v>1864</v>
      </c>
      <c r="O47" s="115">
        <v>7353</v>
      </c>
      <c r="P47" s="114"/>
      <c r="Q47" s="115">
        <v>8652</v>
      </c>
      <c r="R47" s="118">
        <v>57</v>
      </c>
    </row>
    <row r="48" spans="1:18">
      <c r="A48" s="110">
        <v>571</v>
      </c>
      <c r="B48" s="117" t="s">
        <v>144</v>
      </c>
      <c r="C48" s="112">
        <v>246</v>
      </c>
      <c r="D48" s="113">
        <v>177</v>
      </c>
      <c r="E48" s="113">
        <v>124</v>
      </c>
      <c r="F48" s="113">
        <v>3577</v>
      </c>
      <c r="G48" s="113">
        <v>3163</v>
      </c>
      <c r="H48" s="113">
        <v>3252</v>
      </c>
      <c r="I48" s="113">
        <v>74385</v>
      </c>
      <c r="J48" s="113">
        <v>61774</v>
      </c>
      <c r="K48" s="113">
        <v>50641</v>
      </c>
      <c r="L48" s="113">
        <v>95</v>
      </c>
      <c r="M48" s="114"/>
      <c r="N48" s="115">
        <v>39</v>
      </c>
      <c r="O48" s="115">
        <v>2595</v>
      </c>
      <c r="P48" s="114"/>
      <c r="Q48" s="115">
        <v>1505</v>
      </c>
      <c r="R48" s="118">
        <v>571</v>
      </c>
    </row>
    <row r="49" spans="1:18">
      <c r="A49" s="110">
        <v>572</v>
      </c>
      <c r="B49" s="117" t="s">
        <v>145</v>
      </c>
      <c r="C49" s="112">
        <v>325</v>
      </c>
      <c r="D49" s="113">
        <v>281</v>
      </c>
      <c r="E49" s="113">
        <v>222</v>
      </c>
      <c r="F49" s="113">
        <v>1030</v>
      </c>
      <c r="G49" s="113">
        <v>1143</v>
      </c>
      <c r="H49" s="113">
        <v>867</v>
      </c>
      <c r="I49" s="113">
        <v>23213</v>
      </c>
      <c r="J49" s="113">
        <v>24351</v>
      </c>
      <c r="K49" s="113">
        <v>20782</v>
      </c>
      <c r="L49" s="113">
        <v>243</v>
      </c>
      <c r="M49" s="114"/>
      <c r="N49" s="115">
        <v>217</v>
      </c>
      <c r="O49" s="115">
        <v>1369</v>
      </c>
      <c r="P49" s="114"/>
      <c r="Q49" s="115">
        <v>1226</v>
      </c>
      <c r="R49" s="118">
        <v>572</v>
      </c>
    </row>
    <row r="50" spans="1:18">
      <c r="A50" s="110">
        <v>573</v>
      </c>
      <c r="B50" s="117" t="s">
        <v>146</v>
      </c>
      <c r="C50" s="112">
        <v>113</v>
      </c>
      <c r="D50" s="113">
        <v>100</v>
      </c>
      <c r="E50" s="113">
        <v>100</v>
      </c>
      <c r="F50" s="113">
        <v>476</v>
      </c>
      <c r="G50" s="113">
        <v>435</v>
      </c>
      <c r="H50" s="113">
        <v>482</v>
      </c>
      <c r="I50" s="113">
        <v>6942</v>
      </c>
      <c r="J50" s="113">
        <v>8939</v>
      </c>
      <c r="K50" s="113">
        <v>6588</v>
      </c>
      <c r="L50" s="113">
        <v>23</v>
      </c>
      <c r="M50" s="114"/>
      <c r="N50" s="115">
        <v>75</v>
      </c>
      <c r="O50" s="115">
        <v>394</v>
      </c>
      <c r="P50" s="114"/>
      <c r="Q50" s="115">
        <v>111</v>
      </c>
      <c r="R50" s="118">
        <v>573</v>
      </c>
    </row>
    <row r="51" spans="1:18">
      <c r="A51" s="110">
        <v>574</v>
      </c>
      <c r="B51" s="117" t="s">
        <v>147</v>
      </c>
      <c r="C51" s="112">
        <v>124</v>
      </c>
      <c r="D51" s="113">
        <v>119</v>
      </c>
      <c r="E51" s="113">
        <v>101</v>
      </c>
      <c r="F51" s="113">
        <v>563</v>
      </c>
      <c r="G51" s="113">
        <v>491</v>
      </c>
      <c r="H51" s="113">
        <v>535</v>
      </c>
      <c r="I51" s="113">
        <v>8125</v>
      </c>
      <c r="J51" s="113">
        <v>7009</v>
      </c>
      <c r="K51" s="113">
        <v>7165</v>
      </c>
      <c r="L51" s="113">
        <v>6</v>
      </c>
      <c r="M51" s="114"/>
      <c r="N51" s="115">
        <v>4</v>
      </c>
      <c r="O51" s="115">
        <v>34</v>
      </c>
      <c r="P51" s="114"/>
      <c r="Q51" s="115">
        <v>39</v>
      </c>
      <c r="R51" s="118">
        <v>574</v>
      </c>
    </row>
    <row r="52" spans="1:18">
      <c r="A52" s="110"/>
      <c r="B52" s="117" t="s">
        <v>148</v>
      </c>
      <c r="C52" s="112"/>
      <c r="D52" s="113"/>
      <c r="E52" s="113"/>
      <c r="F52" s="113"/>
      <c r="G52" s="113"/>
      <c r="H52" s="113"/>
      <c r="I52" s="113"/>
      <c r="J52" s="113"/>
      <c r="K52" s="113"/>
      <c r="L52" s="113"/>
      <c r="M52" s="119" t="s">
        <v>149</v>
      </c>
      <c r="N52" s="115"/>
      <c r="O52" s="115"/>
      <c r="P52" s="119" t="s">
        <v>149</v>
      </c>
      <c r="Q52" s="115"/>
      <c r="R52" s="118"/>
    </row>
    <row r="53" spans="1:18">
      <c r="A53" s="110">
        <v>575</v>
      </c>
      <c r="B53" s="117" t="s">
        <v>150</v>
      </c>
      <c r="C53" s="112">
        <v>193</v>
      </c>
      <c r="D53" s="113">
        <v>184</v>
      </c>
      <c r="E53" s="113">
        <v>171</v>
      </c>
      <c r="F53" s="113">
        <v>703</v>
      </c>
      <c r="G53" s="113">
        <v>755</v>
      </c>
      <c r="H53" s="113">
        <v>685</v>
      </c>
      <c r="I53" s="113">
        <v>8060</v>
      </c>
      <c r="J53" s="113">
        <v>9483</v>
      </c>
      <c r="K53" s="113">
        <v>7570</v>
      </c>
      <c r="L53" s="113">
        <v>161</v>
      </c>
      <c r="M53" s="119"/>
      <c r="N53" s="115">
        <v>49</v>
      </c>
      <c r="O53" s="115">
        <v>156</v>
      </c>
      <c r="P53" s="119"/>
      <c r="Q53" s="115">
        <v>225</v>
      </c>
      <c r="R53" s="118">
        <v>575</v>
      </c>
    </row>
    <row r="54" spans="1:18">
      <c r="A54" s="110">
        <v>576</v>
      </c>
      <c r="B54" s="117" t="s">
        <v>151</v>
      </c>
      <c r="C54" s="112">
        <v>506</v>
      </c>
      <c r="D54" s="113">
        <v>478</v>
      </c>
      <c r="E54" s="113">
        <v>383</v>
      </c>
      <c r="F54" s="113">
        <v>2420</v>
      </c>
      <c r="G54" s="113">
        <v>2715</v>
      </c>
      <c r="H54" s="113">
        <v>2044</v>
      </c>
      <c r="I54" s="113">
        <v>16994</v>
      </c>
      <c r="J54" s="113">
        <v>18065</v>
      </c>
      <c r="K54" s="113">
        <v>13920</v>
      </c>
      <c r="L54" s="113">
        <v>104</v>
      </c>
      <c r="M54" s="119"/>
      <c r="N54" s="115">
        <v>123</v>
      </c>
      <c r="O54" s="115">
        <v>503</v>
      </c>
      <c r="P54" s="119"/>
      <c r="Q54" s="115">
        <v>647</v>
      </c>
      <c r="R54" s="118">
        <v>576</v>
      </c>
    </row>
    <row r="55" spans="1:18">
      <c r="A55" s="110">
        <v>577</v>
      </c>
      <c r="B55" s="117" t="s">
        <v>152</v>
      </c>
      <c r="C55" s="112">
        <v>157</v>
      </c>
      <c r="D55" s="113">
        <v>125</v>
      </c>
      <c r="E55" s="113">
        <v>109</v>
      </c>
      <c r="F55" s="113">
        <v>444</v>
      </c>
      <c r="G55" s="113">
        <v>335</v>
      </c>
      <c r="H55" s="113">
        <v>315</v>
      </c>
      <c r="I55" s="113">
        <v>5982</v>
      </c>
      <c r="J55" s="113">
        <v>4062</v>
      </c>
      <c r="K55" s="113">
        <v>4276</v>
      </c>
      <c r="L55" s="113">
        <v>80</v>
      </c>
      <c r="M55" s="114"/>
      <c r="N55" s="115">
        <v>76</v>
      </c>
      <c r="O55" s="115">
        <v>314</v>
      </c>
      <c r="P55" s="114"/>
      <c r="Q55" s="115">
        <v>200</v>
      </c>
      <c r="R55" s="118">
        <v>577</v>
      </c>
    </row>
    <row r="56" spans="1:18">
      <c r="A56" s="110">
        <v>579</v>
      </c>
      <c r="B56" s="117" t="s">
        <v>153</v>
      </c>
      <c r="C56" s="112">
        <v>971</v>
      </c>
      <c r="D56" s="113">
        <v>910</v>
      </c>
      <c r="E56" s="113">
        <v>1051</v>
      </c>
      <c r="F56" s="113">
        <v>6910</v>
      </c>
      <c r="G56" s="113">
        <v>8894</v>
      </c>
      <c r="H56" s="113">
        <v>10476</v>
      </c>
      <c r="I56" s="113">
        <v>75696</v>
      </c>
      <c r="J56" s="113">
        <v>86627</v>
      </c>
      <c r="K56" s="113">
        <v>108832</v>
      </c>
      <c r="L56" s="113">
        <v>410</v>
      </c>
      <c r="M56" s="114"/>
      <c r="N56" s="115">
        <v>1281</v>
      </c>
      <c r="O56" s="115">
        <v>1987</v>
      </c>
      <c r="P56" s="114"/>
      <c r="Q56" s="115">
        <v>4701</v>
      </c>
      <c r="R56" s="118">
        <v>579</v>
      </c>
    </row>
    <row r="57" spans="1:18">
      <c r="A57" s="110"/>
      <c r="B57" s="117"/>
      <c r="C57" s="112"/>
      <c r="D57" s="113"/>
      <c r="E57" s="113"/>
      <c r="F57" s="113"/>
      <c r="G57" s="113"/>
      <c r="H57" s="113"/>
      <c r="I57" s="113"/>
      <c r="J57" s="113"/>
      <c r="K57" s="113"/>
      <c r="L57" s="113"/>
      <c r="M57" s="114"/>
      <c r="N57" s="115"/>
      <c r="O57" s="115"/>
      <c r="P57" s="114"/>
      <c r="Q57" s="115"/>
      <c r="R57" s="118"/>
    </row>
    <row r="58" spans="1:18">
      <c r="A58" s="110">
        <v>58</v>
      </c>
      <c r="B58" s="117" t="s">
        <v>154</v>
      </c>
      <c r="C58" s="112">
        <v>499</v>
      </c>
      <c r="D58" s="113">
        <v>542</v>
      </c>
      <c r="E58" s="113">
        <v>542</v>
      </c>
      <c r="F58" s="113">
        <v>3129</v>
      </c>
      <c r="G58" s="113">
        <v>3395</v>
      </c>
      <c r="H58" s="113">
        <v>3286</v>
      </c>
      <c r="I58" s="113">
        <v>103951</v>
      </c>
      <c r="J58" s="113">
        <v>105505</v>
      </c>
      <c r="K58" s="113">
        <v>93311</v>
      </c>
      <c r="L58" s="113">
        <v>12012</v>
      </c>
      <c r="M58" s="114"/>
      <c r="N58" s="115">
        <v>10493</v>
      </c>
      <c r="O58" s="115">
        <v>6201</v>
      </c>
      <c r="P58" s="114"/>
      <c r="Q58" s="115">
        <v>8904</v>
      </c>
      <c r="R58" s="118">
        <v>58</v>
      </c>
    </row>
    <row r="59" spans="1:18">
      <c r="A59" s="110">
        <v>581</v>
      </c>
      <c r="B59" s="117" t="s">
        <v>155</v>
      </c>
      <c r="C59" s="112">
        <v>422</v>
      </c>
      <c r="D59" s="113">
        <v>470</v>
      </c>
      <c r="E59" s="113">
        <v>481</v>
      </c>
      <c r="F59" s="113">
        <v>2989</v>
      </c>
      <c r="G59" s="113">
        <v>3271</v>
      </c>
      <c r="H59" s="113">
        <v>3179</v>
      </c>
      <c r="I59" s="113">
        <v>102855</v>
      </c>
      <c r="J59" s="113">
        <v>104618</v>
      </c>
      <c r="K59" s="113">
        <v>92517</v>
      </c>
      <c r="L59" s="113">
        <v>11908</v>
      </c>
      <c r="M59" s="114"/>
      <c r="N59" s="115">
        <v>10397</v>
      </c>
      <c r="O59" s="115">
        <v>6045</v>
      </c>
      <c r="P59" s="114"/>
      <c r="Q59" s="115">
        <v>8766</v>
      </c>
      <c r="R59" s="118">
        <v>581</v>
      </c>
    </row>
    <row r="60" spans="1:18">
      <c r="A60" s="110">
        <v>582</v>
      </c>
      <c r="B60" s="117" t="s">
        <v>156</v>
      </c>
      <c r="C60" s="112">
        <v>77</v>
      </c>
      <c r="D60" s="113">
        <v>72</v>
      </c>
      <c r="E60" s="113">
        <v>61</v>
      </c>
      <c r="F60" s="113">
        <v>140</v>
      </c>
      <c r="G60" s="113">
        <v>124</v>
      </c>
      <c r="H60" s="113">
        <v>107</v>
      </c>
      <c r="I60" s="113">
        <v>1096</v>
      </c>
      <c r="J60" s="113">
        <v>888</v>
      </c>
      <c r="K60" s="113">
        <v>795</v>
      </c>
      <c r="L60" s="113">
        <v>104</v>
      </c>
      <c r="M60" s="114"/>
      <c r="N60" s="115">
        <v>96</v>
      </c>
      <c r="O60" s="115">
        <v>156</v>
      </c>
      <c r="P60" s="114"/>
      <c r="Q60" s="115">
        <v>139</v>
      </c>
      <c r="R60" s="118">
        <v>582</v>
      </c>
    </row>
    <row r="61" spans="1:18">
      <c r="A61" s="110"/>
      <c r="B61" s="117"/>
      <c r="C61" s="112"/>
      <c r="D61" s="113"/>
      <c r="E61" s="113"/>
      <c r="F61" s="113"/>
      <c r="G61" s="113"/>
      <c r="H61" s="113"/>
      <c r="I61" s="113"/>
      <c r="J61" s="113"/>
      <c r="K61" s="113"/>
      <c r="L61" s="113"/>
      <c r="M61" s="114"/>
      <c r="N61" s="115"/>
      <c r="O61" s="115"/>
      <c r="P61" s="114"/>
      <c r="Q61" s="115"/>
      <c r="R61" s="118"/>
    </row>
    <row r="62" spans="1:18">
      <c r="A62" s="110">
        <v>59</v>
      </c>
      <c r="B62" s="117" t="s">
        <v>157</v>
      </c>
      <c r="C62" s="112">
        <v>633</v>
      </c>
      <c r="D62" s="113">
        <v>621</v>
      </c>
      <c r="E62" s="113">
        <v>570</v>
      </c>
      <c r="F62" s="113">
        <v>2915</v>
      </c>
      <c r="G62" s="113">
        <v>3126</v>
      </c>
      <c r="H62" s="113">
        <v>3208</v>
      </c>
      <c r="I62" s="113">
        <v>67492</v>
      </c>
      <c r="J62" s="113">
        <v>77082</v>
      </c>
      <c r="K62" s="113">
        <v>79219</v>
      </c>
      <c r="L62" s="113">
        <v>1471</v>
      </c>
      <c r="M62" s="114"/>
      <c r="N62" s="115">
        <v>1457</v>
      </c>
      <c r="O62" s="115">
        <v>8892</v>
      </c>
      <c r="P62" s="114"/>
      <c r="Q62" s="115">
        <v>8782</v>
      </c>
      <c r="R62" s="118">
        <v>59</v>
      </c>
    </row>
    <row r="63" spans="1:18">
      <c r="A63" s="110">
        <v>591</v>
      </c>
      <c r="B63" s="117" t="s">
        <v>158</v>
      </c>
      <c r="C63" s="112">
        <v>172</v>
      </c>
      <c r="D63" s="113">
        <v>158</v>
      </c>
      <c r="E63" s="113">
        <v>137</v>
      </c>
      <c r="F63" s="113">
        <v>899</v>
      </c>
      <c r="G63" s="113">
        <v>683</v>
      </c>
      <c r="H63" s="113">
        <v>804</v>
      </c>
      <c r="I63" s="113">
        <v>15104</v>
      </c>
      <c r="J63" s="113">
        <v>14350</v>
      </c>
      <c r="K63" s="113">
        <v>13493</v>
      </c>
      <c r="L63" s="113">
        <v>437</v>
      </c>
      <c r="M63" s="114"/>
      <c r="N63" s="115">
        <v>123</v>
      </c>
      <c r="O63" s="115">
        <v>2535</v>
      </c>
      <c r="P63" s="114"/>
      <c r="Q63" s="115">
        <v>2067</v>
      </c>
      <c r="R63" s="118">
        <v>591</v>
      </c>
    </row>
    <row r="64" spans="1:18">
      <c r="A64" s="110">
        <v>592</v>
      </c>
      <c r="B64" s="117" t="s">
        <v>159</v>
      </c>
      <c r="C64" s="112">
        <v>334</v>
      </c>
      <c r="D64" s="113">
        <v>342</v>
      </c>
      <c r="E64" s="113">
        <v>313</v>
      </c>
      <c r="F64" s="113">
        <v>1512</v>
      </c>
      <c r="G64" s="113">
        <v>1870</v>
      </c>
      <c r="H64" s="113">
        <v>1873</v>
      </c>
      <c r="I64" s="113">
        <v>42702</v>
      </c>
      <c r="J64" s="113">
        <v>49704</v>
      </c>
      <c r="K64" s="113">
        <v>57082</v>
      </c>
      <c r="L64" s="113">
        <v>950</v>
      </c>
      <c r="M64" s="114"/>
      <c r="N64" s="115">
        <v>1288</v>
      </c>
      <c r="O64" s="115">
        <v>4635</v>
      </c>
      <c r="P64" s="114"/>
      <c r="Q64" s="115">
        <v>5394</v>
      </c>
      <c r="R64" s="118">
        <v>592</v>
      </c>
    </row>
    <row r="65" spans="1:18">
      <c r="A65" s="110">
        <v>599</v>
      </c>
      <c r="B65" s="117" t="s">
        <v>160</v>
      </c>
      <c r="C65" s="112">
        <v>127</v>
      </c>
      <c r="D65" s="113">
        <v>121</v>
      </c>
      <c r="E65" s="113">
        <v>120</v>
      </c>
      <c r="F65" s="113">
        <v>504</v>
      </c>
      <c r="G65" s="113">
        <v>573</v>
      </c>
      <c r="H65" s="113">
        <v>531</v>
      </c>
      <c r="I65" s="113">
        <v>9686</v>
      </c>
      <c r="J65" s="113">
        <v>13028</v>
      </c>
      <c r="K65" s="113">
        <v>8643</v>
      </c>
      <c r="L65" s="113">
        <v>84</v>
      </c>
      <c r="M65" s="114"/>
      <c r="N65" s="115">
        <v>46</v>
      </c>
      <c r="O65" s="115">
        <v>1722</v>
      </c>
      <c r="P65" s="114"/>
      <c r="Q65" s="115">
        <v>1321</v>
      </c>
      <c r="R65" s="118">
        <v>599</v>
      </c>
    </row>
    <row r="66" spans="1:18">
      <c r="A66" s="110"/>
      <c r="B66" s="117"/>
      <c r="C66" s="112"/>
      <c r="D66" s="113"/>
      <c r="E66" s="113"/>
      <c r="F66" s="113"/>
      <c r="G66" s="113"/>
      <c r="H66" s="113"/>
      <c r="I66" s="113"/>
      <c r="J66" s="113"/>
      <c r="K66" s="113"/>
      <c r="L66" s="113"/>
      <c r="M66" s="114"/>
      <c r="N66" s="115"/>
      <c r="O66" s="115"/>
      <c r="P66" s="114"/>
      <c r="Q66" s="115"/>
      <c r="R66" s="118"/>
    </row>
    <row r="67" spans="1:18">
      <c r="A67" s="110"/>
      <c r="B67" s="117"/>
      <c r="C67" s="112"/>
      <c r="D67" s="113"/>
      <c r="E67" s="113"/>
      <c r="F67" s="113"/>
      <c r="G67" s="113"/>
      <c r="H67" s="113"/>
      <c r="I67" s="113"/>
      <c r="J67" s="113"/>
      <c r="K67" s="113"/>
      <c r="L67" s="113"/>
      <c r="M67" s="114"/>
      <c r="N67" s="115"/>
      <c r="O67" s="115"/>
      <c r="P67" s="114"/>
      <c r="Q67" s="115"/>
      <c r="R67" s="118"/>
    </row>
    <row r="68" spans="1:18">
      <c r="A68" s="110"/>
      <c r="B68" s="117"/>
      <c r="C68" s="112"/>
      <c r="D68" s="113"/>
      <c r="E68" s="113"/>
      <c r="F68" s="113"/>
      <c r="G68" s="113"/>
      <c r="H68" s="113"/>
      <c r="I68" s="113"/>
      <c r="J68" s="113"/>
      <c r="K68" s="113"/>
      <c r="L68" s="113"/>
      <c r="M68" s="119" t="s">
        <v>161</v>
      </c>
      <c r="N68" s="115"/>
      <c r="O68" s="115"/>
      <c r="P68" s="119" t="s">
        <v>161</v>
      </c>
      <c r="Q68" s="115"/>
      <c r="R68" s="118"/>
    </row>
    <row r="69" spans="1:18">
      <c r="A69" s="110">
        <v>60</v>
      </c>
      <c r="B69" s="117" t="s">
        <v>162</v>
      </c>
      <c r="C69" s="112">
        <v>2373</v>
      </c>
      <c r="D69" s="113">
        <v>2485</v>
      </c>
      <c r="E69" s="113">
        <v>2239</v>
      </c>
      <c r="F69" s="113">
        <v>12361</v>
      </c>
      <c r="G69" s="113">
        <v>13942</v>
      </c>
      <c r="H69" s="113">
        <v>14460</v>
      </c>
      <c r="I69" s="113">
        <v>191980</v>
      </c>
      <c r="J69" s="113">
        <v>203719</v>
      </c>
      <c r="K69" s="113">
        <v>220061</v>
      </c>
      <c r="L69" s="113">
        <v>5526</v>
      </c>
      <c r="M69" s="119"/>
      <c r="N69" s="115">
        <v>7406</v>
      </c>
      <c r="O69" s="115">
        <v>24182</v>
      </c>
      <c r="P69" s="119"/>
      <c r="Q69" s="115">
        <v>22284</v>
      </c>
      <c r="R69" s="118">
        <v>60</v>
      </c>
    </row>
    <row r="70" spans="1:18">
      <c r="A70" s="110">
        <v>601</v>
      </c>
      <c r="B70" s="117" t="s">
        <v>163</v>
      </c>
      <c r="C70" s="112">
        <v>496</v>
      </c>
      <c r="D70" s="113">
        <v>476</v>
      </c>
      <c r="E70" s="113">
        <v>481</v>
      </c>
      <c r="F70" s="113">
        <v>2222</v>
      </c>
      <c r="G70" s="113">
        <v>2679</v>
      </c>
      <c r="H70" s="113">
        <v>3231</v>
      </c>
      <c r="I70" s="113">
        <v>42337</v>
      </c>
      <c r="J70" s="113">
        <v>46529</v>
      </c>
      <c r="K70" s="113">
        <v>58331</v>
      </c>
      <c r="L70" s="113">
        <v>347</v>
      </c>
      <c r="M70" s="119"/>
      <c r="N70" s="115">
        <v>465</v>
      </c>
      <c r="O70" s="115">
        <v>4556</v>
      </c>
      <c r="P70" s="119"/>
      <c r="Q70" s="115">
        <v>4703</v>
      </c>
      <c r="R70" s="118">
        <v>601</v>
      </c>
    </row>
    <row r="71" spans="1:18">
      <c r="A71" s="110">
        <v>602</v>
      </c>
      <c r="B71" s="117" t="s">
        <v>164</v>
      </c>
      <c r="C71" s="112">
        <v>72</v>
      </c>
      <c r="D71" s="113">
        <v>59</v>
      </c>
      <c r="E71" s="113">
        <v>48</v>
      </c>
      <c r="F71" s="113">
        <v>345</v>
      </c>
      <c r="G71" s="113">
        <v>330</v>
      </c>
      <c r="H71" s="113">
        <v>233</v>
      </c>
      <c r="I71" s="113">
        <v>9895</v>
      </c>
      <c r="J71" s="113">
        <v>9282</v>
      </c>
      <c r="K71" s="113">
        <v>5616</v>
      </c>
      <c r="L71" s="113">
        <v>133</v>
      </c>
      <c r="M71" s="114"/>
      <c r="N71" s="115">
        <v>152</v>
      </c>
      <c r="O71" s="115">
        <v>876</v>
      </c>
      <c r="P71" s="114"/>
      <c r="Q71" s="115">
        <v>805</v>
      </c>
      <c r="R71" s="118">
        <v>602</v>
      </c>
    </row>
    <row r="72" spans="1:18">
      <c r="A72" s="110">
        <v>603</v>
      </c>
      <c r="B72" s="117" t="s">
        <v>165</v>
      </c>
      <c r="C72" s="112">
        <v>394</v>
      </c>
      <c r="D72" s="113">
        <v>354</v>
      </c>
      <c r="E72" s="113">
        <v>350</v>
      </c>
      <c r="F72" s="113">
        <v>2434</v>
      </c>
      <c r="G72" s="113">
        <v>3426</v>
      </c>
      <c r="H72" s="113">
        <v>2462</v>
      </c>
      <c r="I72" s="113">
        <v>55672</v>
      </c>
      <c r="J72" s="113">
        <v>58719</v>
      </c>
      <c r="K72" s="113">
        <v>59451</v>
      </c>
      <c r="L72" s="113">
        <v>1633</v>
      </c>
      <c r="M72" s="114"/>
      <c r="N72" s="115">
        <v>1122</v>
      </c>
      <c r="O72" s="115">
        <v>1645</v>
      </c>
      <c r="P72" s="114"/>
      <c r="Q72" s="115">
        <v>1384</v>
      </c>
      <c r="R72" s="118">
        <v>603</v>
      </c>
    </row>
    <row r="73" spans="1:18">
      <c r="A73" s="110">
        <v>604</v>
      </c>
      <c r="B73" s="117" t="s">
        <v>166</v>
      </c>
      <c r="C73" s="112">
        <v>341</v>
      </c>
      <c r="D73" s="113">
        <v>321</v>
      </c>
      <c r="E73" s="113">
        <v>304</v>
      </c>
      <c r="F73" s="113">
        <v>3623</v>
      </c>
      <c r="G73" s="113">
        <v>3969</v>
      </c>
      <c r="H73" s="113">
        <v>3732</v>
      </c>
      <c r="I73" s="113">
        <v>26462</v>
      </c>
      <c r="J73" s="113">
        <v>27341</v>
      </c>
      <c r="K73" s="113">
        <v>24866</v>
      </c>
      <c r="L73" s="113">
        <v>2184</v>
      </c>
      <c r="M73" s="114"/>
      <c r="N73" s="115">
        <v>3077</v>
      </c>
      <c r="O73" s="115">
        <v>3273</v>
      </c>
      <c r="P73" s="114"/>
      <c r="Q73" s="115">
        <v>2902</v>
      </c>
      <c r="R73" s="118">
        <v>604</v>
      </c>
    </row>
    <row r="74" spans="1:18">
      <c r="A74" s="110">
        <v>605</v>
      </c>
      <c r="B74" s="117" t="s">
        <v>167</v>
      </c>
      <c r="C74" s="112">
        <v>203</v>
      </c>
      <c r="D74" s="113">
        <v>207</v>
      </c>
      <c r="E74" s="113">
        <v>178</v>
      </c>
      <c r="F74" s="113">
        <v>903</v>
      </c>
      <c r="G74" s="113">
        <v>1100</v>
      </c>
      <c r="H74" s="113">
        <v>1081</v>
      </c>
      <c r="I74" s="113">
        <v>17826</v>
      </c>
      <c r="J74" s="113">
        <v>22820</v>
      </c>
      <c r="K74" s="113">
        <v>21770</v>
      </c>
      <c r="L74" s="113">
        <v>549</v>
      </c>
      <c r="M74" s="114"/>
      <c r="N74" s="115">
        <v>413</v>
      </c>
      <c r="O74" s="115">
        <v>4365</v>
      </c>
      <c r="P74" s="114"/>
      <c r="Q74" s="115">
        <v>3728</v>
      </c>
      <c r="R74" s="118">
        <v>605</v>
      </c>
    </row>
    <row r="75" spans="1:18">
      <c r="A75" s="110"/>
      <c r="B75" s="117" t="s">
        <v>168</v>
      </c>
      <c r="C75" s="112"/>
      <c r="D75" s="113"/>
      <c r="E75" s="113"/>
      <c r="F75" s="113"/>
      <c r="G75" s="113"/>
      <c r="H75" s="113"/>
      <c r="I75" s="113"/>
      <c r="J75" s="113"/>
      <c r="K75" s="113"/>
      <c r="L75" s="113"/>
      <c r="M75" s="114"/>
      <c r="N75" s="115"/>
      <c r="O75" s="115"/>
      <c r="P75" s="114"/>
      <c r="Q75" s="115"/>
      <c r="R75" s="118"/>
    </row>
    <row r="76" spans="1:18">
      <c r="A76" s="110">
        <v>606</v>
      </c>
      <c r="B76" s="117" t="s">
        <v>169</v>
      </c>
      <c r="C76" s="112">
        <v>57</v>
      </c>
      <c r="D76" s="113">
        <v>34</v>
      </c>
      <c r="E76" s="113">
        <v>29</v>
      </c>
      <c r="F76" s="113">
        <v>183</v>
      </c>
      <c r="G76" s="113">
        <v>130</v>
      </c>
      <c r="H76" s="113">
        <v>139</v>
      </c>
      <c r="I76" s="113">
        <v>2311</v>
      </c>
      <c r="J76" s="113">
        <v>1815</v>
      </c>
      <c r="K76" s="113">
        <v>1496</v>
      </c>
      <c r="L76" s="113">
        <v>127</v>
      </c>
      <c r="M76" s="114"/>
      <c r="N76" s="115">
        <v>173</v>
      </c>
      <c r="O76" s="115">
        <v>256</v>
      </c>
      <c r="P76" s="114"/>
      <c r="Q76" s="115">
        <v>190</v>
      </c>
      <c r="R76" s="118">
        <v>606</v>
      </c>
    </row>
    <row r="77" spans="1:18">
      <c r="A77" s="110">
        <v>607</v>
      </c>
      <c r="B77" s="117" t="s">
        <v>170</v>
      </c>
      <c r="C77" s="112">
        <v>106</v>
      </c>
      <c r="D77" s="113">
        <v>103</v>
      </c>
      <c r="E77" s="113">
        <v>102</v>
      </c>
      <c r="F77" s="113">
        <v>403</v>
      </c>
      <c r="G77" s="113">
        <v>531</v>
      </c>
      <c r="H77" s="113">
        <v>539</v>
      </c>
      <c r="I77" s="113">
        <v>5850</v>
      </c>
      <c r="J77" s="113">
        <v>6550</v>
      </c>
      <c r="K77" s="113">
        <v>8148</v>
      </c>
      <c r="L77" s="113">
        <v>68</v>
      </c>
      <c r="M77" s="114"/>
      <c r="N77" s="115">
        <v>166</v>
      </c>
      <c r="O77" s="115">
        <v>1623</v>
      </c>
      <c r="P77" s="114"/>
      <c r="Q77" s="115">
        <v>2026</v>
      </c>
      <c r="R77" s="118">
        <v>607</v>
      </c>
    </row>
    <row r="78" spans="1:18">
      <c r="A78" s="110">
        <v>609</v>
      </c>
      <c r="B78" s="123" t="s">
        <v>171</v>
      </c>
      <c r="C78" s="112">
        <v>704</v>
      </c>
      <c r="D78" s="113">
        <v>931</v>
      </c>
      <c r="E78" s="113">
        <v>747</v>
      </c>
      <c r="F78" s="113">
        <v>2248</v>
      </c>
      <c r="G78" s="113">
        <v>2777</v>
      </c>
      <c r="H78" s="113">
        <v>3043</v>
      </c>
      <c r="I78" s="113">
        <v>31628</v>
      </c>
      <c r="J78" s="113">
        <v>30664</v>
      </c>
      <c r="K78" s="113">
        <v>40384</v>
      </c>
      <c r="L78" s="113">
        <v>484</v>
      </c>
      <c r="M78" s="114"/>
      <c r="N78" s="115">
        <v>1838</v>
      </c>
      <c r="O78" s="115">
        <v>7589</v>
      </c>
      <c r="P78" s="114"/>
      <c r="Q78" s="115">
        <v>6545</v>
      </c>
      <c r="R78" s="118">
        <v>609</v>
      </c>
    </row>
    <row r="79" spans="1:18">
      <c r="A79" s="124"/>
      <c r="B79" s="123"/>
      <c r="C79" s="125"/>
      <c r="D79" s="125"/>
      <c r="E79" s="125"/>
      <c r="F79" s="125"/>
      <c r="G79" s="125"/>
      <c r="H79" s="125"/>
      <c r="I79" s="125"/>
      <c r="J79" s="125"/>
      <c r="K79" s="125"/>
      <c r="L79" s="125"/>
      <c r="M79" s="125"/>
      <c r="N79" s="125"/>
      <c r="O79" s="125"/>
      <c r="P79" s="125"/>
      <c r="Q79" s="125"/>
      <c r="R79" s="126"/>
    </row>
  </sheetData>
  <mergeCells count="17">
    <mergeCell ref="M68:M70"/>
    <mergeCell ref="P68:P70"/>
    <mergeCell ref="M21:M23"/>
    <mergeCell ref="P21:P23"/>
    <mergeCell ref="M37:M39"/>
    <mergeCell ref="P37:P39"/>
    <mergeCell ref="M52:M54"/>
    <mergeCell ref="P52:P54"/>
    <mergeCell ref="A1:R2"/>
    <mergeCell ref="A3:R3"/>
    <mergeCell ref="A10:B11"/>
    <mergeCell ref="C10:E10"/>
    <mergeCell ref="F10:H10"/>
    <mergeCell ref="I10:K10"/>
    <mergeCell ref="L10:N10"/>
    <mergeCell ref="O10:Q10"/>
    <mergeCell ref="R10:R11"/>
  </mergeCells>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B978-EC4C-462E-B496-7D55D5374E70}">
  <dimension ref="A1:G25"/>
  <sheetViews>
    <sheetView workbookViewId="0">
      <selection sqref="A1:W2"/>
    </sheetView>
  </sheetViews>
  <sheetFormatPr defaultRowHeight="14"/>
  <cols>
    <col min="1" max="1" width="10.5" customWidth="1"/>
    <col min="2" max="2" width="10.58203125" customWidth="1"/>
    <col min="3" max="3" width="12.5" customWidth="1"/>
    <col min="4" max="4" width="10.75" customWidth="1"/>
    <col min="5" max="5" width="13.08203125" customWidth="1"/>
    <col min="6" max="6" width="14.75" customWidth="1"/>
    <col min="7" max="7" width="13.5" customWidth="1"/>
    <col min="257" max="257" width="10.5" customWidth="1"/>
    <col min="258" max="258" width="10.58203125" customWidth="1"/>
    <col min="259" max="259" width="12.5" customWidth="1"/>
    <col min="260" max="260" width="10.75" customWidth="1"/>
    <col min="261" max="261" width="13.08203125" customWidth="1"/>
    <col min="262" max="262" width="14.75" customWidth="1"/>
    <col min="263" max="263" width="13.5" customWidth="1"/>
    <col min="513" max="513" width="10.5" customWidth="1"/>
    <col min="514" max="514" width="10.58203125" customWidth="1"/>
    <col min="515" max="515" width="12.5" customWidth="1"/>
    <col min="516" max="516" width="10.75" customWidth="1"/>
    <col min="517" max="517" width="13.08203125" customWidth="1"/>
    <col min="518" max="518" width="14.75" customWidth="1"/>
    <col min="519" max="519" width="13.5" customWidth="1"/>
    <col min="769" max="769" width="10.5" customWidth="1"/>
    <col min="770" max="770" width="10.58203125" customWidth="1"/>
    <col min="771" max="771" width="12.5" customWidth="1"/>
    <col min="772" max="772" width="10.75" customWidth="1"/>
    <col min="773" max="773" width="13.08203125" customWidth="1"/>
    <col min="774" max="774" width="14.75" customWidth="1"/>
    <col min="775" max="775" width="13.5" customWidth="1"/>
    <col min="1025" max="1025" width="10.5" customWidth="1"/>
    <col min="1026" max="1026" width="10.58203125" customWidth="1"/>
    <col min="1027" max="1027" width="12.5" customWidth="1"/>
    <col min="1028" max="1028" width="10.75" customWidth="1"/>
    <col min="1029" max="1029" width="13.08203125" customWidth="1"/>
    <col min="1030" max="1030" width="14.75" customWidth="1"/>
    <col min="1031" max="1031" width="13.5" customWidth="1"/>
    <col min="1281" max="1281" width="10.5" customWidth="1"/>
    <col min="1282" max="1282" width="10.58203125" customWidth="1"/>
    <col min="1283" max="1283" width="12.5" customWidth="1"/>
    <col min="1284" max="1284" width="10.75" customWidth="1"/>
    <col min="1285" max="1285" width="13.08203125" customWidth="1"/>
    <col min="1286" max="1286" width="14.75" customWidth="1"/>
    <col min="1287" max="1287" width="13.5" customWidth="1"/>
    <col min="1537" max="1537" width="10.5" customWidth="1"/>
    <col min="1538" max="1538" width="10.58203125" customWidth="1"/>
    <col min="1539" max="1539" width="12.5" customWidth="1"/>
    <col min="1540" max="1540" width="10.75" customWidth="1"/>
    <col min="1541" max="1541" width="13.08203125" customWidth="1"/>
    <col min="1542" max="1542" width="14.75" customWidth="1"/>
    <col min="1543" max="1543" width="13.5" customWidth="1"/>
    <col min="1793" max="1793" width="10.5" customWidth="1"/>
    <col min="1794" max="1794" width="10.58203125" customWidth="1"/>
    <col min="1795" max="1795" width="12.5" customWidth="1"/>
    <col min="1796" max="1796" width="10.75" customWidth="1"/>
    <col min="1797" max="1797" width="13.08203125" customWidth="1"/>
    <col min="1798" max="1798" width="14.75" customWidth="1"/>
    <col min="1799" max="1799" width="13.5" customWidth="1"/>
    <col min="2049" max="2049" width="10.5" customWidth="1"/>
    <col min="2050" max="2050" width="10.58203125" customWidth="1"/>
    <col min="2051" max="2051" width="12.5" customWidth="1"/>
    <col min="2052" max="2052" width="10.75" customWidth="1"/>
    <col min="2053" max="2053" width="13.08203125" customWidth="1"/>
    <col min="2054" max="2054" width="14.75" customWidth="1"/>
    <col min="2055" max="2055" width="13.5" customWidth="1"/>
    <col min="2305" max="2305" width="10.5" customWidth="1"/>
    <col min="2306" max="2306" width="10.58203125" customWidth="1"/>
    <col min="2307" max="2307" width="12.5" customWidth="1"/>
    <col min="2308" max="2308" width="10.75" customWidth="1"/>
    <col min="2309" max="2309" width="13.08203125" customWidth="1"/>
    <col min="2310" max="2310" width="14.75" customWidth="1"/>
    <col min="2311" max="2311" width="13.5" customWidth="1"/>
    <col min="2561" max="2561" width="10.5" customWidth="1"/>
    <col min="2562" max="2562" width="10.58203125" customWidth="1"/>
    <col min="2563" max="2563" width="12.5" customWidth="1"/>
    <col min="2564" max="2564" width="10.75" customWidth="1"/>
    <col min="2565" max="2565" width="13.08203125" customWidth="1"/>
    <col min="2566" max="2566" width="14.75" customWidth="1"/>
    <col min="2567" max="2567" width="13.5" customWidth="1"/>
    <col min="2817" max="2817" width="10.5" customWidth="1"/>
    <col min="2818" max="2818" width="10.58203125" customWidth="1"/>
    <col min="2819" max="2819" width="12.5" customWidth="1"/>
    <col min="2820" max="2820" width="10.75" customWidth="1"/>
    <col min="2821" max="2821" width="13.08203125" customWidth="1"/>
    <col min="2822" max="2822" width="14.75" customWidth="1"/>
    <col min="2823" max="2823" width="13.5" customWidth="1"/>
    <col min="3073" max="3073" width="10.5" customWidth="1"/>
    <col min="3074" max="3074" width="10.58203125" customWidth="1"/>
    <col min="3075" max="3075" width="12.5" customWidth="1"/>
    <col min="3076" max="3076" width="10.75" customWidth="1"/>
    <col min="3077" max="3077" width="13.08203125" customWidth="1"/>
    <col min="3078" max="3078" width="14.75" customWidth="1"/>
    <col min="3079" max="3079" width="13.5" customWidth="1"/>
    <col min="3329" max="3329" width="10.5" customWidth="1"/>
    <col min="3330" max="3330" width="10.58203125" customWidth="1"/>
    <col min="3331" max="3331" width="12.5" customWidth="1"/>
    <col min="3332" max="3332" width="10.75" customWidth="1"/>
    <col min="3333" max="3333" width="13.08203125" customWidth="1"/>
    <col min="3334" max="3334" width="14.75" customWidth="1"/>
    <col min="3335" max="3335" width="13.5" customWidth="1"/>
    <col min="3585" max="3585" width="10.5" customWidth="1"/>
    <col min="3586" max="3586" width="10.58203125" customWidth="1"/>
    <col min="3587" max="3587" width="12.5" customWidth="1"/>
    <col min="3588" max="3588" width="10.75" customWidth="1"/>
    <col min="3589" max="3589" width="13.08203125" customWidth="1"/>
    <col min="3590" max="3590" width="14.75" customWidth="1"/>
    <col min="3591" max="3591" width="13.5" customWidth="1"/>
    <col min="3841" max="3841" width="10.5" customWidth="1"/>
    <col min="3842" max="3842" width="10.58203125" customWidth="1"/>
    <col min="3843" max="3843" width="12.5" customWidth="1"/>
    <col min="3844" max="3844" width="10.75" customWidth="1"/>
    <col min="3845" max="3845" width="13.08203125" customWidth="1"/>
    <col min="3846" max="3846" width="14.75" customWidth="1"/>
    <col min="3847" max="3847" width="13.5" customWidth="1"/>
    <col min="4097" max="4097" width="10.5" customWidth="1"/>
    <col min="4098" max="4098" width="10.58203125" customWidth="1"/>
    <col min="4099" max="4099" width="12.5" customWidth="1"/>
    <col min="4100" max="4100" width="10.75" customWidth="1"/>
    <col min="4101" max="4101" width="13.08203125" customWidth="1"/>
    <col min="4102" max="4102" width="14.75" customWidth="1"/>
    <col min="4103" max="4103" width="13.5" customWidth="1"/>
    <col min="4353" max="4353" width="10.5" customWidth="1"/>
    <col min="4354" max="4354" width="10.58203125" customWidth="1"/>
    <col min="4355" max="4355" width="12.5" customWidth="1"/>
    <col min="4356" max="4356" width="10.75" customWidth="1"/>
    <col min="4357" max="4357" width="13.08203125" customWidth="1"/>
    <col min="4358" max="4358" width="14.75" customWidth="1"/>
    <col min="4359" max="4359" width="13.5" customWidth="1"/>
    <col min="4609" max="4609" width="10.5" customWidth="1"/>
    <col min="4610" max="4610" width="10.58203125" customWidth="1"/>
    <col min="4611" max="4611" width="12.5" customWidth="1"/>
    <col min="4612" max="4612" width="10.75" customWidth="1"/>
    <col min="4613" max="4613" width="13.08203125" customWidth="1"/>
    <col min="4614" max="4614" width="14.75" customWidth="1"/>
    <col min="4615" max="4615" width="13.5" customWidth="1"/>
    <col min="4865" max="4865" width="10.5" customWidth="1"/>
    <col min="4866" max="4866" width="10.58203125" customWidth="1"/>
    <col min="4867" max="4867" width="12.5" customWidth="1"/>
    <col min="4868" max="4868" width="10.75" customWidth="1"/>
    <col min="4869" max="4869" width="13.08203125" customWidth="1"/>
    <col min="4870" max="4870" width="14.75" customWidth="1"/>
    <col min="4871" max="4871" width="13.5" customWidth="1"/>
    <col min="5121" max="5121" width="10.5" customWidth="1"/>
    <col min="5122" max="5122" width="10.58203125" customWidth="1"/>
    <col min="5123" max="5123" width="12.5" customWidth="1"/>
    <col min="5124" max="5124" width="10.75" customWidth="1"/>
    <col min="5125" max="5125" width="13.08203125" customWidth="1"/>
    <col min="5126" max="5126" width="14.75" customWidth="1"/>
    <col min="5127" max="5127" width="13.5" customWidth="1"/>
    <col min="5377" max="5377" width="10.5" customWidth="1"/>
    <col min="5378" max="5378" width="10.58203125" customWidth="1"/>
    <col min="5379" max="5379" width="12.5" customWidth="1"/>
    <col min="5380" max="5380" width="10.75" customWidth="1"/>
    <col min="5381" max="5381" width="13.08203125" customWidth="1"/>
    <col min="5382" max="5382" width="14.75" customWidth="1"/>
    <col min="5383" max="5383" width="13.5" customWidth="1"/>
    <col min="5633" max="5633" width="10.5" customWidth="1"/>
    <col min="5634" max="5634" width="10.58203125" customWidth="1"/>
    <col min="5635" max="5635" width="12.5" customWidth="1"/>
    <col min="5636" max="5636" width="10.75" customWidth="1"/>
    <col min="5637" max="5637" width="13.08203125" customWidth="1"/>
    <col min="5638" max="5638" width="14.75" customWidth="1"/>
    <col min="5639" max="5639" width="13.5" customWidth="1"/>
    <col min="5889" max="5889" width="10.5" customWidth="1"/>
    <col min="5890" max="5890" width="10.58203125" customWidth="1"/>
    <col min="5891" max="5891" width="12.5" customWidth="1"/>
    <col min="5892" max="5892" width="10.75" customWidth="1"/>
    <col min="5893" max="5893" width="13.08203125" customWidth="1"/>
    <col min="5894" max="5894" width="14.75" customWidth="1"/>
    <col min="5895" max="5895" width="13.5" customWidth="1"/>
    <col min="6145" max="6145" width="10.5" customWidth="1"/>
    <col min="6146" max="6146" width="10.58203125" customWidth="1"/>
    <col min="6147" max="6147" width="12.5" customWidth="1"/>
    <col min="6148" max="6148" width="10.75" customWidth="1"/>
    <col min="6149" max="6149" width="13.08203125" customWidth="1"/>
    <col min="6150" max="6150" width="14.75" customWidth="1"/>
    <col min="6151" max="6151" width="13.5" customWidth="1"/>
    <col min="6401" max="6401" width="10.5" customWidth="1"/>
    <col min="6402" max="6402" width="10.58203125" customWidth="1"/>
    <col min="6403" max="6403" width="12.5" customWidth="1"/>
    <col min="6404" max="6404" width="10.75" customWidth="1"/>
    <col min="6405" max="6405" width="13.08203125" customWidth="1"/>
    <col min="6406" max="6406" width="14.75" customWidth="1"/>
    <col min="6407" max="6407" width="13.5" customWidth="1"/>
    <col min="6657" max="6657" width="10.5" customWidth="1"/>
    <col min="6658" max="6658" width="10.58203125" customWidth="1"/>
    <col min="6659" max="6659" width="12.5" customWidth="1"/>
    <col min="6660" max="6660" width="10.75" customWidth="1"/>
    <col min="6661" max="6661" width="13.08203125" customWidth="1"/>
    <col min="6662" max="6662" width="14.75" customWidth="1"/>
    <col min="6663" max="6663" width="13.5" customWidth="1"/>
    <col min="6913" max="6913" width="10.5" customWidth="1"/>
    <col min="6914" max="6914" width="10.58203125" customWidth="1"/>
    <col min="6915" max="6915" width="12.5" customWidth="1"/>
    <col min="6916" max="6916" width="10.75" customWidth="1"/>
    <col min="6917" max="6917" width="13.08203125" customWidth="1"/>
    <col min="6918" max="6918" width="14.75" customWidth="1"/>
    <col min="6919" max="6919" width="13.5" customWidth="1"/>
    <col min="7169" max="7169" width="10.5" customWidth="1"/>
    <col min="7170" max="7170" width="10.58203125" customWidth="1"/>
    <col min="7171" max="7171" width="12.5" customWidth="1"/>
    <col min="7172" max="7172" width="10.75" customWidth="1"/>
    <col min="7173" max="7173" width="13.08203125" customWidth="1"/>
    <col min="7174" max="7174" width="14.75" customWidth="1"/>
    <col min="7175" max="7175" width="13.5" customWidth="1"/>
    <col min="7425" max="7425" width="10.5" customWidth="1"/>
    <col min="7426" max="7426" width="10.58203125" customWidth="1"/>
    <col min="7427" max="7427" width="12.5" customWidth="1"/>
    <col min="7428" max="7428" width="10.75" customWidth="1"/>
    <col min="7429" max="7429" width="13.08203125" customWidth="1"/>
    <col min="7430" max="7430" width="14.75" customWidth="1"/>
    <col min="7431" max="7431" width="13.5" customWidth="1"/>
    <col min="7681" max="7681" width="10.5" customWidth="1"/>
    <col min="7682" max="7682" width="10.58203125" customWidth="1"/>
    <col min="7683" max="7683" width="12.5" customWidth="1"/>
    <col min="7684" max="7684" width="10.75" customWidth="1"/>
    <col min="7685" max="7685" width="13.08203125" customWidth="1"/>
    <col min="7686" max="7686" width="14.75" customWidth="1"/>
    <col min="7687" max="7687" width="13.5" customWidth="1"/>
    <col min="7937" max="7937" width="10.5" customWidth="1"/>
    <col min="7938" max="7938" width="10.58203125" customWidth="1"/>
    <col min="7939" max="7939" width="12.5" customWidth="1"/>
    <col min="7940" max="7940" width="10.75" customWidth="1"/>
    <col min="7941" max="7941" width="13.08203125" customWidth="1"/>
    <col min="7942" max="7942" width="14.75" customWidth="1"/>
    <col min="7943" max="7943" width="13.5" customWidth="1"/>
    <col min="8193" max="8193" width="10.5" customWidth="1"/>
    <col min="8194" max="8194" width="10.58203125" customWidth="1"/>
    <col min="8195" max="8195" width="12.5" customWidth="1"/>
    <col min="8196" max="8196" width="10.75" customWidth="1"/>
    <col min="8197" max="8197" width="13.08203125" customWidth="1"/>
    <col min="8198" max="8198" width="14.75" customWidth="1"/>
    <col min="8199" max="8199" width="13.5" customWidth="1"/>
    <col min="8449" max="8449" width="10.5" customWidth="1"/>
    <col min="8450" max="8450" width="10.58203125" customWidth="1"/>
    <col min="8451" max="8451" width="12.5" customWidth="1"/>
    <col min="8452" max="8452" width="10.75" customWidth="1"/>
    <col min="8453" max="8453" width="13.08203125" customWidth="1"/>
    <col min="8454" max="8454" width="14.75" customWidth="1"/>
    <col min="8455" max="8455" width="13.5" customWidth="1"/>
    <col min="8705" max="8705" width="10.5" customWidth="1"/>
    <col min="8706" max="8706" width="10.58203125" customWidth="1"/>
    <col min="8707" max="8707" width="12.5" customWidth="1"/>
    <col min="8708" max="8708" width="10.75" customWidth="1"/>
    <col min="8709" max="8709" width="13.08203125" customWidth="1"/>
    <col min="8710" max="8710" width="14.75" customWidth="1"/>
    <col min="8711" max="8711" width="13.5" customWidth="1"/>
    <col min="8961" max="8961" width="10.5" customWidth="1"/>
    <col min="8962" max="8962" width="10.58203125" customWidth="1"/>
    <col min="8963" max="8963" width="12.5" customWidth="1"/>
    <col min="8964" max="8964" width="10.75" customWidth="1"/>
    <col min="8965" max="8965" width="13.08203125" customWidth="1"/>
    <col min="8966" max="8966" width="14.75" customWidth="1"/>
    <col min="8967" max="8967" width="13.5" customWidth="1"/>
    <col min="9217" max="9217" width="10.5" customWidth="1"/>
    <col min="9218" max="9218" width="10.58203125" customWidth="1"/>
    <col min="9219" max="9219" width="12.5" customWidth="1"/>
    <col min="9220" max="9220" width="10.75" customWidth="1"/>
    <col min="9221" max="9221" width="13.08203125" customWidth="1"/>
    <col min="9222" max="9222" width="14.75" customWidth="1"/>
    <col min="9223" max="9223" width="13.5" customWidth="1"/>
    <col min="9473" max="9473" width="10.5" customWidth="1"/>
    <col min="9474" max="9474" width="10.58203125" customWidth="1"/>
    <col min="9475" max="9475" width="12.5" customWidth="1"/>
    <col min="9476" max="9476" width="10.75" customWidth="1"/>
    <col min="9477" max="9477" width="13.08203125" customWidth="1"/>
    <col min="9478" max="9478" width="14.75" customWidth="1"/>
    <col min="9479" max="9479" width="13.5" customWidth="1"/>
    <col min="9729" max="9729" width="10.5" customWidth="1"/>
    <col min="9730" max="9730" width="10.58203125" customWidth="1"/>
    <col min="9731" max="9731" width="12.5" customWidth="1"/>
    <col min="9732" max="9732" width="10.75" customWidth="1"/>
    <col min="9733" max="9733" width="13.08203125" customWidth="1"/>
    <col min="9734" max="9734" width="14.75" customWidth="1"/>
    <col min="9735" max="9735" width="13.5" customWidth="1"/>
    <col min="9985" max="9985" width="10.5" customWidth="1"/>
    <col min="9986" max="9986" width="10.58203125" customWidth="1"/>
    <col min="9987" max="9987" width="12.5" customWidth="1"/>
    <col min="9988" max="9988" width="10.75" customWidth="1"/>
    <col min="9989" max="9989" width="13.08203125" customWidth="1"/>
    <col min="9990" max="9990" width="14.75" customWidth="1"/>
    <col min="9991" max="9991" width="13.5" customWidth="1"/>
    <col min="10241" max="10241" width="10.5" customWidth="1"/>
    <col min="10242" max="10242" width="10.58203125" customWidth="1"/>
    <col min="10243" max="10243" width="12.5" customWidth="1"/>
    <col min="10244" max="10244" width="10.75" customWidth="1"/>
    <col min="10245" max="10245" width="13.08203125" customWidth="1"/>
    <col min="10246" max="10246" width="14.75" customWidth="1"/>
    <col min="10247" max="10247" width="13.5" customWidth="1"/>
    <col min="10497" max="10497" width="10.5" customWidth="1"/>
    <col min="10498" max="10498" width="10.58203125" customWidth="1"/>
    <col min="10499" max="10499" width="12.5" customWidth="1"/>
    <col min="10500" max="10500" width="10.75" customWidth="1"/>
    <col min="10501" max="10501" width="13.08203125" customWidth="1"/>
    <col min="10502" max="10502" width="14.75" customWidth="1"/>
    <col min="10503" max="10503" width="13.5" customWidth="1"/>
    <col min="10753" max="10753" width="10.5" customWidth="1"/>
    <col min="10754" max="10754" width="10.58203125" customWidth="1"/>
    <col min="10755" max="10755" width="12.5" customWidth="1"/>
    <col min="10756" max="10756" width="10.75" customWidth="1"/>
    <col min="10757" max="10757" width="13.08203125" customWidth="1"/>
    <col min="10758" max="10758" width="14.75" customWidth="1"/>
    <col min="10759" max="10759" width="13.5" customWidth="1"/>
    <col min="11009" max="11009" width="10.5" customWidth="1"/>
    <col min="11010" max="11010" width="10.58203125" customWidth="1"/>
    <col min="11011" max="11011" width="12.5" customWidth="1"/>
    <col min="11012" max="11012" width="10.75" customWidth="1"/>
    <col min="11013" max="11013" width="13.08203125" customWidth="1"/>
    <col min="11014" max="11014" width="14.75" customWidth="1"/>
    <col min="11015" max="11015" width="13.5" customWidth="1"/>
    <col min="11265" max="11265" width="10.5" customWidth="1"/>
    <col min="11266" max="11266" width="10.58203125" customWidth="1"/>
    <col min="11267" max="11267" width="12.5" customWidth="1"/>
    <col min="11268" max="11268" width="10.75" customWidth="1"/>
    <col min="11269" max="11269" width="13.08203125" customWidth="1"/>
    <col min="11270" max="11270" width="14.75" customWidth="1"/>
    <col min="11271" max="11271" width="13.5" customWidth="1"/>
    <col min="11521" max="11521" width="10.5" customWidth="1"/>
    <col min="11522" max="11522" width="10.58203125" customWidth="1"/>
    <col min="11523" max="11523" width="12.5" customWidth="1"/>
    <col min="11524" max="11524" width="10.75" customWidth="1"/>
    <col min="11525" max="11525" width="13.08203125" customWidth="1"/>
    <col min="11526" max="11526" width="14.75" customWidth="1"/>
    <col min="11527" max="11527" width="13.5" customWidth="1"/>
    <col min="11777" max="11777" width="10.5" customWidth="1"/>
    <col min="11778" max="11778" width="10.58203125" customWidth="1"/>
    <col min="11779" max="11779" width="12.5" customWidth="1"/>
    <col min="11780" max="11780" width="10.75" customWidth="1"/>
    <col min="11781" max="11781" width="13.08203125" customWidth="1"/>
    <col min="11782" max="11782" width="14.75" customWidth="1"/>
    <col min="11783" max="11783" width="13.5" customWidth="1"/>
    <col min="12033" max="12033" width="10.5" customWidth="1"/>
    <col min="12034" max="12034" width="10.58203125" customWidth="1"/>
    <col min="12035" max="12035" width="12.5" customWidth="1"/>
    <col min="12036" max="12036" width="10.75" customWidth="1"/>
    <col min="12037" max="12037" width="13.08203125" customWidth="1"/>
    <col min="12038" max="12038" width="14.75" customWidth="1"/>
    <col min="12039" max="12039" width="13.5" customWidth="1"/>
    <col min="12289" max="12289" width="10.5" customWidth="1"/>
    <col min="12290" max="12290" width="10.58203125" customWidth="1"/>
    <col min="12291" max="12291" width="12.5" customWidth="1"/>
    <col min="12292" max="12292" width="10.75" customWidth="1"/>
    <col min="12293" max="12293" width="13.08203125" customWidth="1"/>
    <col min="12294" max="12294" width="14.75" customWidth="1"/>
    <col min="12295" max="12295" width="13.5" customWidth="1"/>
    <col min="12545" max="12545" width="10.5" customWidth="1"/>
    <col min="12546" max="12546" width="10.58203125" customWidth="1"/>
    <col min="12547" max="12547" width="12.5" customWidth="1"/>
    <col min="12548" max="12548" width="10.75" customWidth="1"/>
    <col min="12549" max="12549" width="13.08203125" customWidth="1"/>
    <col min="12550" max="12550" width="14.75" customWidth="1"/>
    <col min="12551" max="12551" width="13.5" customWidth="1"/>
    <col min="12801" max="12801" width="10.5" customWidth="1"/>
    <col min="12802" max="12802" width="10.58203125" customWidth="1"/>
    <col min="12803" max="12803" width="12.5" customWidth="1"/>
    <col min="12804" max="12804" width="10.75" customWidth="1"/>
    <col min="12805" max="12805" width="13.08203125" customWidth="1"/>
    <col min="12806" max="12806" width="14.75" customWidth="1"/>
    <col min="12807" max="12807" width="13.5" customWidth="1"/>
    <col min="13057" max="13057" width="10.5" customWidth="1"/>
    <col min="13058" max="13058" width="10.58203125" customWidth="1"/>
    <col min="13059" max="13059" width="12.5" customWidth="1"/>
    <col min="13060" max="13060" width="10.75" customWidth="1"/>
    <col min="13061" max="13061" width="13.08203125" customWidth="1"/>
    <col min="13062" max="13062" width="14.75" customWidth="1"/>
    <col min="13063" max="13063" width="13.5" customWidth="1"/>
    <col min="13313" max="13313" width="10.5" customWidth="1"/>
    <col min="13314" max="13314" width="10.58203125" customWidth="1"/>
    <col min="13315" max="13315" width="12.5" customWidth="1"/>
    <col min="13316" max="13316" width="10.75" customWidth="1"/>
    <col min="13317" max="13317" width="13.08203125" customWidth="1"/>
    <col min="13318" max="13318" width="14.75" customWidth="1"/>
    <col min="13319" max="13319" width="13.5" customWidth="1"/>
    <col min="13569" max="13569" width="10.5" customWidth="1"/>
    <col min="13570" max="13570" width="10.58203125" customWidth="1"/>
    <col min="13571" max="13571" width="12.5" customWidth="1"/>
    <col min="13572" max="13572" width="10.75" customWidth="1"/>
    <col min="13573" max="13573" width="13.08203125" customWidth="1"/>
    <col min="13574" max="13574" width="14.75" customWidth="1"/>
    <col min="13575" max="13575" width="13.5" customWidth="1"/>
    <col min="13825" max="13825" width="10.5" customWidth="1"/>
    <col min="13826" max="13826" width="10.58203125" customWidth="1"/>
    <col min="13827" max="13827" width="12.5" customWidth="1"/>
    <col min="13828" max="13828" width="10.75" customWidth="1"/>
    <col min="13829" max="13829" width="13.08203125" customWidth="1"/>
    <col min="13830" max="13830" width="14.75" customWidth="1"/>
    <col min="13831" max="13831" width="13.5" customWidth="1"/>
    <col min="14081" max="14081" width="10.5" customWidth="1"/>
    <col min="14082" max="14082" width="10.58203125" customWidth="1"/>
    <col min="14083" max="14083" width="12.5" customWidth="1"/>
    <col min="14084" max="14084" width="10.75" customWidth="1"/>
    <col min="14085" max="14085" width="13.08203125" customWidth="1"/>
    <col min="14086" max="14086" width="14.75" customWidth="1"/>
    <col min="14087" max="14087" width="13.5" customWidth="1"/>
    <col min="14337" max="14337" width="10.5" customWidth="1"/>
    <col min="14338" max="14338" width="10.58203125" customWidth="1"/>
    <col min="14339" max="14339" width="12.5" customWidth="1"/>
    <col min="14340" max="14340" width="10.75" customWidth="1"/>
    <col min="14341" max="14341" width="13.08203125" customWidth="1"/>
    <col min="14342" max="14342" width="14.75" customWidth="1"/>
    <col min="14343" max="14343" width="13.5" customWidth="1"/>
    <col min="14593" max="14593" width="10.5" customWidth="1"/>
    <col min="14594" max="14594" width="10.58203125" customWidth="1"/>
    <col min="14595" max="14595" width="12.5" customWidth="1"/>
    <col min="14596" max="14596" width="10.75" customWidth="1"/>
    <col min="14597" max="14597" width="13.08203125" customWidth="1"/>
    <col min="14598" max="14598" width="14.75" customWidth="1"/>
    <col min="14599" max="14599" width="13.5" customWidth="1"/>
    <col min="14849" max="14849" width="10.5" customWidth="1"/>
    <col min="14850" max="14850" width="10.58203125" customWidth="1"/>
    <col min="14851" max="14851" width="12.5" customWidth="1"/>
    <col min="14852" max="14852" width="10.75" customWidth="1"/>
    <col min="14853" max="14853" width="13.08203125" customWidth="1"/>
    <col min="14854" max="14854" width="14.75" customWidth="1"/>
    <col min="14855" max="14855" width="13.5" customWidth="1"/>
    <col min="15105" max="15105" width="10.5" customWidth="1"/>
    <col min="15106" max="15106" width="10.58203125" customWidth="1"/>
    <col min="15107" max="15107" width="12.5" customWidth="1"/>
    <col min="15108" max="15108" width="10.75" customWidth="1"/>
    <col min="15109" max="15109" width="13.08203125" customWidth="1"/>
    <col min="15110" max="15110" width="14.75" customWidth="1"/>
    <col min="15111" max="15111" width="13.5" customWidth="1"/>
    <col min="15361" max="15361" width="10.5" customWidth="1"/>
    <col min="15362" max="15362" width="10.58203125" customWidth="1"/>
    <col min="15363" max="15363" width="12.5" customWidth="1"/>
    <col min="15364" max="15364" width="10.75" customWidth="1"/>
    <col min="15365" max="15365" width="13.08203125" customWidth="1"/>
    <col min="15366" max="15366" width="14.75" customWidth="1"/>
    <col min="15367" max="15367" width="13.5" customWidth="1"/>
    <col min="15617" max="15617" width="10.5" customWidth="1"/>
    <col min="15618" max="15618" width="10.58203125" customWidth="1"/>
    <col min="15619" max="15619" width="12.5" customWidth="1"/>
    <col min="15620" max="15620" width="10.75" customWidth="1"/>
    <col min="15621" max="15621" width="13.08203125" customWidth="1"/>
    <col min="15622" max="15622" width="14.75" customWidth="1"/>
    <col min="15623" max="15623" width="13.5" customWidth="1"/>
    <col min="15873" max="15873" width="10.5" customWidth="1"/>
    <col min="15874" max="15874" width="10.58203125" customWidth="1"/>
    <col min="15875" max="15875" width="12.5" customWidth="1"/>
    <col min="15876" max="15876" width="10.75" customWidth="1"/>
    <col min="15877" max="15877" width="13.08203125" customWidth="1"/>
    <col min="15878" max="15878" width="14.75" customWidth="1"/>
    <col min="15879" max="15879" width="13.5" customWidth="1"/>
    <col min="16129" max="16129" width="10.5" customWidth="1"/>
    <col min="16130" max="16130" width="10.58203125" customWidth="1"/>
    <col min="16131" max="16131" width="12.5" customWidth="1"/>
    <col min="16132" max="16132" width="10.75" customWidth="1"/>
    <col min="16133" max="16133" width="13.08203125" customWidth="1"/>
    <col min="16134" max="16134" width="14.75" customWidth="1"/>
    <col min="16135" max="16135" width="13.5" customWidth="1"/>
  </cols>
  <sheetData>
    <row r="1" spans="1:7">
      <c r="A1" s="127" t="s">
        <v>172</v>
      </c>
      <c r="B1" s="127"/>
      <c r="C1" s="127"/>
      <c r="D1" s="127"/>
      <c r="E1" s="127"/>
      <c r="F1" s="127"/>
      <c r="G1" s="127"/>
    </row>
    <row r="2" spans="1:7">
      <c r="A2" s="128" t="s">
        <v>173</v>
      </c>
      <c r="B2" s="129" t="s">
        <v>174</v>
      </c>
      <c r="C2" s="129"/>
      <c r="D2" s="129" t="s">
        <v>175</v>
      </c>
      <c r="E2" s="129"/>
      <c r="F2" s="129" t="s">
        <v>176</v>
      </c>
      <c r="G2" s="130"/>
    </row>
    <row r="3" spans="1:7">
      <c r="A3" s="131"/>
      <c r="B3" s="132" t="s">
        <v>177</v>
      </c>
      <c r="C3" s="133" t="s">
        <v>178</v>
      </c>
      <c r="D3" s="132" t="s">
        <v>177</v>
      </c>
      <c r="E3" s="133" t="s">
        <v>178</v>
      </c>
      <c r="F3" s="132" t="s">
        <v>177</v>
      </c>
      <c r="G3" s="134" t="s">
        <v>178</v>
      </c>
    </row>
    <row r="4" spans="1:7">
      <c r="A4" s="135"/>
      <c r="B4" s="136"/>
      <c r="C4" s="137"/>
      <c r="D4" s="135"/>
      <c r="E4" s="137"/>
      <c r="F4" s="135"/>
      <c r="G4" s="137"/>
    </row>
    <row r="5" spans="1:7">
      <c r="A5" s="138" t="s">
        <v>179</v>
      </c>
      <c r="B5" s="139">
        <v>9205</v>
      </c>
      <c r="C5" s="140">
        <f>SUM(C6:C10)</f>
        <v>100</v>
      </c>
      <c r="D5" s="141">
        <f>SUM(D6:D10)</f>
        <v>74371</v>
      </c>
      <c r="E5" s="140">
        <v>100</v>
      </c>
      <c r="F5" s="141">
        <f>SUM(F6:F10)</f>
        <v>255022235</v>
      </c>
      <c r="G5" s="142">
        <f>SUM(G6:G10)+0.1</f>
        <v>100</v>
      </c>
    </row>
    <row r="6" spans="1:7">
      <c r="A6" s="143" t="s">
        <v>180</v>
      </c>
      <c r="B6" s="144">
        <v>3256</v>
      </c>
      <c r="C6" s="145">
        <f>ROUND(B6/B5*100,1)</f>
        <v>35.4</v>
      </c>
      <c r="D6" s="146">
        <v>24799</v>
      </c>
      <c r="E6" s="145">
        <f>ROUND(D6/D5*100,1)</f>
        <v>33.299999999999997</v>
      </c>
      <c r="F6" s="146">
        <v>99026740</v>
      </c>
      <c r="G6" s="137">
        <f>ROUND(F6/F5*100,1)</f>
        <v>38.799999999999997</v>
      </c>
    </row>
    <row r="7" spans="1:7">
      <c r="A7" s="143" t="s">
        <v>181</v>
      </c>
      <c r="B7" s="144">
        <v>2579</v>
      </c>
      <c r="C7" s="145">
        <f>ROUND(B7/B5*100,1)</f>
        <v>28</v>
      </c>
      <c r="D7" s="146">
        <v>20523</v>
      </c>
      <c r="E7" s="145">
        <f>ROUND(D7/D5*100,1)</f>
        <v>27.6</v>
      </c>
      <c r="F7" s="146">
        <v>56709517</v>
      </c>
      <c r="G7" s="137">
        <f>ROUND(F7/F5*100,1)</f>
        <v>22.2</v>
      </c>
    </row>
    <row r="8" spans="1:7">
      <c r="A8" s="143" t="s">
        <v>182</v>
      </c>
      <c r="B8" s="144">
        <v>1074</v>
      </c>
      <c r="C8" s="145">
        <f>ROUND(B8/B5*100,1)</f>
        <v>11.7</v>
      </c>
      <c r="D8" s="146">
        <v>8690</v>
      </c>
      <c r="E8" s="145">
        <f>ROUND(D8/D5*100,1)</f>
        <v>11.7</v>
      </c>
      <c r="F8" s="146">
        <v>18604509</v>
      </c>
      <c r="G8" s="137">
        <f>ROUND(F8/F5*100,1)</f>
        <v>7.3</v>
      </c>
    </row>
    <row r="9" spans="1:7">
      <c r="A9" s="143" t="s">
        <v>183</v>
      </c>
      <c r="B9" s="144">
        <v>768</v>
      </c>
      <c r="C9" s="145">
        <f>ROUND(B9/B5*100,1)</f>
        <v>8.3000000000000007</v>
      </c>
      <c r="D9" s="146">
        <v>6259</v>
      </c>
      <c r="E9" s="145">
        <f>ROUND(D9/D5*100,1)</f>
        <v>8.4</v>
      </c>
      <c r="F9" s="146">
        <v>24759691</v>
      </c>
      <c r="G9" s="137">
        <f>ROUND(F9/F5*100,1)</f>
        <v>9.6999999999999993</v>
      </c>
    </row>
    <row r="10" spans="1:7">
      <c r="A10" s="143" t="s">
        <v>184</v>
      </c>
      <c r="B10" s="144">
        <v>1528</v>
      </c>
      <c r="C10" s="145">
        <f>ROUND(B10/B5*100,1)</f>
        <v>16.600000000000001</v>
      </c>
      <c r="D10" s="146">
        <v>14100</v>
      </c>
      <c r="E10" s="145">
        <f>ROUND(D10/D5*100,1)</f>
        <v>19</v>
      </c>
      <c r="F10" s="146">
        <v>55921778</v>
      </c>
      <c r="G10" s="137">
        <f>ROUND(F10/F5*100,1)</f>
        <v>21.9</v>
      </c>
    </row>
    <row r="11" spans="1:7">
      <c r="A11" s="147"/>
      <c r="B11" s="148"/>
      <c r="C11" s="149"/>
      <c r="D11" s="150"/>
      <c r="E11" s="149"/>
      <c r="F11" s="150"/>
      <c r="G11" s="151"/>
    </row>
    <row r="12" spans="1:7">
      <c r="A12" s="138" t="s">
        <v>111</v>
      </c>
      <c r="B12" s="139">
        <v>2417</v>
      </c>
      <c r="C12" s="140">
        <v>100</v>
      </c>
      <c r="D12" s="141">
        <f>SUM(D13:D17)</f>
        <v>26324</v>
      </c>
      <c r="E12" s="140">
        <v>100</v>
      </c>
      <c r="F12" s="141">
        <f>SUM(F13:F17)</f>
        <v>174246275</v>
      </c>
      <c r="G12" s="142">
        <f>SUM(G13:G17)</f>
        <v>100</v>
      </c>
    </row>
    <row r="13" spans="1:7">
      <c r="A13" s="143" t="s">
        <v>180</v>
      </c>
      <c r="B13" s="144">
        <v>634</v>
      </c>
      <c r="C13" s="145">
        <f>ROUND(B13/B12*100,1)</f>
        <v>26.2</v>
      </c>
      <c r="D13" s="146">
        <v>7328</v>
      </c>
      <c r="E13" s="145">
        <f>ROUND(D13/D12*100,1)</f>
        <v>27.8</v>
      </c>
      <c r="F13" s="146">
        <v>67647386</v>
      </c>
      <c r="G13" s="137">
        <f>ROUND(F13/F12*100,1)</f>
        <v>38.799999999999997</v>
      </c>
    </row>
    <row r="14" spans="1:7">
      <c r="A14" s="143" t="s">
        <v>181</v>
      </c>
      <c r="B14" s="144">
        <v>799</v>
      </c>
      <c r="C14" s="145">
        <f>ROUND(B14/B12*100,1)</f>
        <v>33.1</v>
      </c>
      <c r="D14" s="146">
        <v>6336</v>
      </c>
      <c r="E14" s="145">
        <f>ROUND(D14/D12*100,1)</f>
        <v>24.1</v>
      </c>
      <c r="F14" s="146">
        <v>32026374</v>
      </c>
      <c r="G14" s="137">
        <f>ROUND(F14/F12*100,1)</f>
        <v>18.399999999999999</v>
      </c>
    </row>
    <row r="15" spans="1:7">
      <c r="A15" s="143" t="s">
        <v>182</v>
      </c>
      <c r="B15" s="144">
        <v>200</v>
      </c>
      <c r="C15" s="145">
        <f>ROUND(B15/B12*100,1)</f>
        <v>8.3000000000000007</v>
      </c>
      <c r="D15" s="146">
        <v>2210</v>
      </c>
      <c r="E15" s="145">
        <f>ROUND(D15/D12*100,1)</f>
        <v>8.4</v>
      </c>
      <c r="F15" s="146">
        <v>9412693</v>
      </c>
      <c r="G15" s="137">
        <f>ROUND(F15/F12*100,1)</f>
        <v>5.4</v>
      </c>
    </row>
    <row r="16" spans="1:7">
      <c r="A16" s="143" t="s">
        <v>183</v>
      </c>
      <c r="B16" s="144">
        <v>283</v>
      </c>
      <c r="C16" s="145">
        <f>ROUND(B16/B12*100,1)</f>
        <v>11.7</v>
      </c>
      <c r="D16" s="146">
        <v>3520</v>
      </c>
      <c r="E16" s="145">
        <f>ROUND(D16/D12*100,1)</f>
        <v>13.4</v>
      </c>
      <c r="F16" s="146">
        <v>21528585</v>
      </c>
      <c r="G16" s="137">
        <f>ROUND(F16/F12*100,1)</f>
        <v>12.4</v>
      </c>
    </row>
    <row r="17" spans="1:7">
      <c r="A17" s="143" t="s">
        <v>184</v>
      </c>
      <c r="B17" s="144">
        <v>501</v>
      </c>
      <c r="C17" s="145">
        <f>ROUND(B17/B12*100,1)</f>
        <v>20.7</v>
      </c>
      <c r="D17" s="146">
        <v>6930</v>
      </c>
      <c r="E17" s="145">
        <f>ROUND(D17/D12*100,1)</f>
        <v>26.3</v>
      </c>
      <c r="F17" s="146">
        <v>43631237</v>
      </c>
      <c r="G17" s="137">
        <f>ROUND(F17/F12*100,1)</f>
        <v>25</v>
      </c>
    </row>
    <row r="18" spans="1:7">
      <c r="A18" s="147"/>
      <c r="B18" s="148"/>
      <c r="C18" s="149"/>
      <c r="D18" s="150"/>
      <c r="E18" s="149"/>
      <c r="F18" s="150"/>
      <c r="G18" s="151"/>
    </row>
    <row r="19" spans="1:7">
      <c r="A19" s="138" t="s">
        <v>185</v>
      </c>
      <c r="B19" s="139">
        <v>6788</v>
      </c>
      <c r="C19" s="140">
        <v>100</v>
      </c>
      <c r="D19" s="141">
        <f>SUM(D20:D24)</f>
        <v>48047</v>
      </c>
      <c r="E19" s="140">
        <f>SUM(E20:E24)</f>
        <v>100.00000000000001</v>
      </c>
      <c r="F19" s="141">
        <f>SUM(F20:F24)</f>
        <v>80775960</v>
      </c>
      <c r="G19" s="142">
        <f>SUM(G20:G24)</f>
        <v>100.00000000000001</v>
      </c>
    </row>
    <row r="20" spans="1:7">
      <c r="A20" s="143" t="s">
        <v>180</v>
      </c>
      <c r="B20" s="144">
        <v>2622</v>
      </c>
      <c r="C20" s="145">
        <f>ROUND(B20/B19*100,1)</f>
        <v>38.6</v>
      </c>
      <c r="D20" s="146">
        <v>17471</v>
      </c>
      <c r="E20" s="145">
        <f>ROUND(D20/D19*100,1)</f>
        <v>36.4</v>
      </c>
      <c r="F20" s="146">
        <v>31379354</v>
      </c>
      <c r="G20" s="137">
        <f>ROUND(F20/F19*100,1)</f>
        <v>38.799999999999997</v>
      </c>
    </row>
    <row r="21" spans="1:7">
      <c r="A21" s="143" t="s">
        <v>181</v>
      </c>
      <c r="B21" s="144">
        <v>1780</v>
      </c>
      <c r="C21" s="145">
        <f>ROUND(B21/B19*100,1)</f>
        <v>26.2</v>
      </c>
      <c r="D21" s="146">
        <v>14187</v>
      </c>
      <c r="E21" s="145">
        <f>ROUND(D21/D19*100,1)</f>
        <v>29.5</v>
      </c>
      <c r="F21" s="146">
        <v>24683143</v>
      </c>
      <c r="G21" s="137">
        <f>ROUND(F21/F19*100,1)</f>
        <v>30.6</v>
      </c>
    </row>
    <row r="22" spans="1:7">
      <c r="A22" s="143" t="s">
        <v>182</v>
      </c>
      <c r="B22" s="144">
        <v>874</v>
      </c>
      <c r="C22" s="145">
        <f>ROUND(B22/B19*100,1)</f>
        <v>12.9</v>
      </c>
      <c r="D22" s="146">
        <v>6480</v>
      </c>
      <c r="E22" s="145">
        <f>ROUND(D22/D19*100,1)</f>
        <v>13.5</v>
      </c>
      <c r="F22" s="146">
        <v>9191816</v>
      </c>
      <c r="G22" s="137">
        <f>ROUND(F22/F19*100,1)</f>
        <v>11.4</v>
      </c>
    </row>
    <row r="23" spans="1:7">
      <c r="A23" s="143" t="s">
        <v>183</v>
      </c>
      <c r="B23" s="144">
        <v>485</v>
      </c>
      <c r="C23" s="145">
        <f>ROUND(B23/B19*100,1)</f>
        <v>7.1</v>
      </c>
      <c r="D23" s="146">
        <v>2739</v>
      </c>
      <c r="E23" s="145">
        <f>ROUND(D23/D19*100,1)</f>
        <v>5.7</v>
      </c>
      <c r="F23" s="146">
        <v>3231106</v>
      </c>
      <c r="G23" s="137">
        <f>ROUND(F23/F19*100,1)</f>
        <v>4</v>
      </c>
    </row>
    <row r="24" spans="1:7">
      <c r="A24" s="143" t="s">
        <v>184</v>
      </c>
      <c r="B24" s="144">
        <v>1027</v>
      </c>
      <c r="C24" s="145">
        <f>ROUND(B24/B19*100,1)</f>
        <v>15.1</v>
      </c>
      <c r="D24" s="146">
        <v>7170</v>
      </c>
      <c r="E24" s="145">
        <f>ROUND(D24/D19*100,1)</f>
        <v>14.9</v>
      </c>
      <c r="F24" s="146">
        <v>12290541</v>
      </c>
      <c r="G24" s="137">
        <f>ROUND(F24/F19*100,1)</f>
        <v>15.2</v>
      </c>
    </row>
    <row r="25" spans="1:7">
      <c r="A25" s="152"/>
      <c r="B25" s="153"/>
      <c r="C25" s="151"/>
      <c r="D25" s="152"/>
      <c r="E25" s="151"/>
      <c r="F25" s="152"/>
      <c r="G25" s="151"/>
    </row>
  </sheetData>
  <mergeCells count="5">
    <mergeCell ref="A1:G1"/>
    <mergeCell ref="A2:A3"/>
    <mergeCell ref="B2:C2"/>
    <mergeCell ref="D2:E2"/>
    <mergeCell ref="F2:G2"/>
  </mergeCells>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83B22-2B46-49B7-B369-EEFFECC9A7F8}">
  <dimension ref="A2:AA29"/>
  <sheetViews>
    <sheetView workbookViewId="0">
      <selection sqref="A1:W2"/>
    </sheetView>
  </sheetViews>
  <sheetFormatPr defaultRowHeight="14"/>
  <cols>
    <col min="1" max="1" width="2.5" customWidth="1"/>
    <col min="2" max="2" width="9.58203125" customWidth="1"/>
    <col min="3" max="3" width="7.25" customWidth="1"/>
    <col min="257" max="257" width="2.5" customWidth="1"/>
    <col min="258" max="258" width="9.58203125" customWidth="1"/>
    <col min="259" max="259" width="7.25" customWidth="1"/>
    <col min="513" max="513" width="2.5" customWidth="1"/>
    <col min="514" max="514" width="9.58203125" customWidth="1"/>
    <col min="515" max="515" width="7.25" customWidth="1"/>
    <col min="769" max="769" width="2.5" customWidth="1"/>
    <col min="770" max="770" width="9.58203125" customWidth="1"/>
    <col min="771" max="771" width="7.25" customWidth="1"/>
    <col min="1025" max="1025" width="2.5" customWidth="1"/>
    <col min="1026" max="1026" width="9.58203125" customWidth="1"/>
    <col min="1027" max="1027" width="7.25" customWidth="1"/>
    <col min="1281" max="1281" width="2.5" customWidth="1"/>
    <col min="1282" max="1282" width="9.58203125" customWidth="1"/>
    <col min="1283" max="1283" width="7.25" customWidth="1"/>
    <col min="1537" max="1537" width="2.5" customWidth="1"/>
    <col min="1538" max="1538" width="9.58203125" customWidth="1"/>
    <col min="1539" max="1539" width="7.25" customWidth="1"/>
    <col min="1793" max="1793" width="2.5" customWidth="1"/>
    <col min="1794" max="1794" width="9.58203125" customWidth="1"/>
    <col min="1795" max="1795" width="7.25" customWidth="1"/>
    <col min="2049" max="2049" width="2.5" customWidth="1"/>
    <col min="2050" max="2050" width="9.58203125" customWidth="1"/>
    <col min="2051" max="2051" width="7.25" customWidth="1"/>
    <col min="2305" max="2305" width="2.5" customWidth="1"/>
    <col min="2306" max="2306" width="9.58203125" customWidth="1"/>
    <col min="2307" max="2307" width="7.25" customWidth="1"/>
    <col min="2561" max="2561" width="2.5" customWidth="1"/>
    <col min="2562" max="2562" width="9.58203125" customWidth="1"/>
    <col min="2563" max="2563" width="7.25" customWidth="1"/>
    <col min="2817" max="2817" width="2.5" customWidth="1"/>
    <col min="2818" max="2818" width="9.58203125" customWidth="1"/>
    <col min="2819" max="2819" width="7.25" customWidth="1"/>
    <col min="3073" max="3073" width="2.5" customWidth="1"/>
    <col min="3074" max="3074" width="9.58203125" customWidth="1"/>
    <col min="3075" max="3075" width="7.25" customWidth="1"/>
    <col min="3329" max="3329" width="2.5" customWidth="1"/>
    <col min="3330" max="3330" width="9.58203125" customWidth="1"/>
    <col min="3331" max="3331" width="7.25" customWidth="1"/>
    <col min="3585" max="3585" width="2.5" customWidth="1"/>
    <col min="3586" max="3586" width="9.58203125" customWidth="1"/>
    <col min="3587" max="3587" width="7.25" customWidth="1"/>
    <col min="3841" max="3841" width="2.5" customWidth="1"/>
    <col min="3842" max="3842" width="9.58203125" customWidth="1"/>
    <col min="3843" max="3843" width="7.25" customWidth="1"/>
    <col min="4097" max="4097" width="2.5" customWidth="1"/>
    <col min="4098" max="4098" width="9.58203125" customWidth="1"/>
    <col min="4099" max="4099" width="7.25" customWidth="1"/>
    <col min="4353" max="4353" width="2.5" customWidth="1"/>
    <col min="4354" max="4354" width="9.58203125" customWidth="1"/>
    <col min="4355" max="4355" width="7.25" customWidth="1"/>
    <col min="4609" max="4609" width="2.5" customWidth="1"/>
    <col min="4610" max="4610" width="9.58203125" customWidth="1"/>
    <col min="4611" max="4611" width="7.25" customWidth="1"/>
    <col min="4865" max="4865" width="2.5" customWidth="1"/>
    <col min="4866" max="4866" width="9.58203125" customWidth="1"/>
    <col min="4867" max="4867" width="7.25" customWidth="1"/>
    <col min="5121" max="5121" width="2.5" customWidth="1"/>
    <col min="5122" max="5122" width="9.58203125" customWidth="1"/>
    <col min="5123" max="5123" width="7.25" customWidth="1"/>
    <col min="5377" max="5377" width="2.5" customWidth="1"/>
    <col min="5378" max="5378" width="9.58203125" customWidth="1"/>
    <col min="5379" max="5379" width="7.25" customWidth="1"/>
    <col min="5633" max="5633" width="2.5" customWidth="1"/>
    <col min="5634" max="5634" width="9.58203125" customWidth="1"/>
    <col min="5635" max="5635" width="7.25" customWidth="1"/>
    <col min="5889" max="5889" width="2.5" customWidth="1"/>
    <col min="5890" max="5890" width="9.58203125" customWidth="1"/>
    <col min="5891" max="5891" width="7.25" customWidth="1"/>
    <col min="6145" max="6145" width="2.5" customWidth="1"/>
    <col min="6146" max="6146" width="9.58203125" customWidth="1"/>
    <col min="6147" max="6147" width="7.25" customWidth="1"/>
    <col min="6401" max="6401" width="2.5" customWidth="1"/>
    <col min="6402" max="6402" width="9.58203125" customWidth="1"/>
    <col min="6403" max="6403" width="7.25" customWidth="1"/>
    <col min="6657" max="6657" width="2.5" customWidth="1"/>
    <col min="6658" max="6658" width="9.58203125" customWidth="1"/>
    <col min="6659" max="6659" width="7.25" customWidth="1"/>
    <col min="6913" max="6913" width="2.5" customWidth="1"/>
    <col min="6914" max="6914" width="9.58203125" customWidth="1"/>
    <col min="6915" max="6915" width="7.25" customWidth="1"/>
    <col min="7169" max="7169" width="2.5" customWidth="1"/>
    <col min="7170" max="7170" width="9.58203125" customWidth="1"/>
    <col min="7171" max="7171" width="7.25" customWidth="1"/>
    <col min="7425" max="7425" width="2.5" customWidth="1"/>
    <col min="7426" max="7426" width="9.58203125" customWidth="1"/>
    <col min="7427" max="7427" width="7.25" customWidth="1"/>
    <col min="7681" max="7681" width="2.5" customWidth="1"/>
    <col min="7682" max="7682" width="9.58203125" customWidth="1"/>
    <col min="7683" max="7683" width="7.25" customWidth="1"/>
    <col min="7937" max="7937" width="2.5" customWidth="1"/>
    <col min="7938" max="7938" width="9.58203125" customWidth="1"/>
    <col min="7939" max="7939" width="7.25" customWidth="1"/>
    <col min="8193" max="8193" width="2.5" customWidth="1"/>
    <col min="8194" max="8194" width="9.58203125" customWidth="1"/>
    <col min="8195" max="8195" width="7.25" customWidth="1"/>
    <col min="8449" max="8449" width="2.5" customWidth="1"/>
    <col min="8450" max="8450" width="9.58203125" customWidth="1"/>
    <col min="8451" max="8451" width="7.25" customWidth="1"/>
    <col min="8705" max="8705" width="2.5" customWidth="1"/>
    <col min="8706" max="8706" width="9.58203125" customWidth="1"/>
    <col min="8707" max="8707" width="7.25" customWidth="1"/>
    <col min="8961" max="8961" width="2.5" customWidth="1"/>
    <col min="8962" max="8962" width="9.58203125" customWidth="1"/>
    <col min="8963" max="8963" width="7.25" customWidth="1"/>
    <col min="9217" max="9217" width="2.5" customWidth="1"/>
    <col min="9218" max="9218" width="9.58203125" customWidth="1"/>
    <col min="9219" max="9219" width="7.25" customWidth="1"/>
    <col min="9473" max="9473" width="2.5" customWidth="1"/>
    <col min="9474" max="9474" width="9.58203125" customWidth="1"/>
    <col min="9475" max="9475" width="7.25" customWidth="1"/>
    <col min="9729" max="9729" width="2.5" customWidth="1"/>
    <col min="9730" max="9730" width="9.58203125" customWidth="1"/>
    <col min="9731" max="9731" width="7.25" customWidth="1"/>
    <col min="9985" max="9985" width="2.5" customWidth="1"/>
    <col min="9986" max="9986" width="9.58203125" customWidth="1"/>
    <col min="9987" max="9987" width="7.25" customWidth="1"/>
    <col min="10241" max="10241" width="2.5" customWidth="1"/>
    <col min="10242" max="10242" width="9.58203125" customWidth="1"/>
    <col min="10243" max="10243" width="7.25" customWidth="1"/>
    <col min="10497" max="10497" width="2.5" customWidth="1"/>
    <col min="10498" max="10498" width="9.58203125" customWidth="1"/>
    <col min="10499" max="10499" width="7.25" customWidth="1"/>
    <col min="10753" max="10753" width="2.5" customWidth="1"/>
    <col min="10754" max="10754" width="9.58203125" customWidth="1"/>
    <col min="10755" max="10755" width="7.25" customWidth="1"/>
    <col min="11009" max="11009" width="2.5" customWidth="1"/>
    <col min="11010" max="11010" width="9.58203125" customWidth="1"/>
    <col min="11011" max="11011" width="7.25" customWidth="1"/>
    <col min="11265" max="11265" width="2.5" customWidth="1"/>
    <col min="11266" max="11266" width="9.58203125" customWidth="1"/>
    <col min="11267" max="11267" width="7.25" customWidth="1"/>
    <col min="11521" max="11521" width="2.5" customWidth="1"/>
    <col min="11522" max="11522" width="9.58203125" customWidth="1"/>
    <col min="11523" max="11523" width="7.25" customWidth="1"/>
    <col min="11777" max="11777" width="2.5" customWidth="1"/>
    <col min="11778" max="11778" width="9.58203125" customWidth="1"/>
    <col min="11779" max="11779" width="7.25" customWidth="1"/>
    <col min="12033" max="12033" width="2.5" customWidth="1"/>
    <col min="12034" max="12034" width="9.58203125" customWidth="1"/>
    <col min="12035" max="12035" width="7.25" customWidth="1"/>
    <col min="12289" max="12289" width="2.5" customWidth="1"/>
    <col min="12290" max="12290" width="9.58203125" customWidth="1"/>
    <col min="12291" max="12291" width="7.25" customWidth="1"/>
    <col min="12545" max="12545" width="2.5" customWidth="1"/>
    <col min="12546" max="12546" width="9.58203125" customWidth="1"/>
    <col min="12547" max="12547" width="7.25" customWidth="1"/>
    <col min="12801" max="12801" width="2.5" customWidth="1"/>
    <col min="12802" max="12802" width="9.58203125" customWidth="1"/>
    <col min="12803" max="12803" width="7.25" customWidth="1"/>
    <col min="13057" max="13057" width="2.5" customWidth="1"/>
    <col min="13058" max="13058" width="9.58203125" customWidth="1"/>
    <col min="13059" max="13059" width="7.25" customWidth="1"/>
    <col min="13313" max="13313" width="2.5" customWidth="1"/>
    <col min="13314" max="13314" width="9.58203125" customWidth="1"/>
    <col min="13315" max="13315" width="7.25" customWidth="1"/>
    <col min="13569" max="13569" width="2.5" customWidth="1"/>
    <col min="13570" max="13570" width="9.58203125" customWidth="1"/>
    <col min="13571" max="13571" width="7.25" customWidth="1"/>
    <col min="13825" max="13825" width="2.5" customWidth="1"/>
    <col min="13826" max="13826" width="9.58203125" customWidth="1"/>
    <col min="13827" max="13827" width="7.25" customWidth="1"/>
    <col min="14081" max="14081" width="2.5" customWidth="1"/>
    <col min="14082" max="14082" width="9.58203125" customWidth="1"/>
    <col min="14083" max="14083" width="7.25" customWidth="1"/>
    <col min="14337" max="14337" width="2.5" customWidth="1"/>
    <col min="14338" max="14338" width="9.58203125" customWidth="1"/>
    <col min="14339" max="14339" width="7.25" customWidth="1"/>
    <col min="14593" max="14593" width="2.5" customWidth="1"/>
    <col min="14594" max="14594" width="9.58203125" customWidth="1"/>
    <col min="14595" max="14595" width="7.25" customWidth="1"/>
    <col min="14849" max="14849" width="2.5" customWidth="1"/>
    <col min="14850" max="14850" width="9.58203125" customWidth="1"/>
    <col min="14851" max="14851" width="7.25" customWidth="1"/>
    <col min="15105" max="15105" width="2.5" customWidth="1"/>
    <col min="15106" max="15106" width="9.58203125" customWidth="1"/>
    <col min="15107" max="15107" width="7.25" customWidth="1"/>
    <col min="15361" max="15361" width="2.5" customWidth="1"/>
    <col min="15362" max="15362" width="9.58203125" customWidth="1"/>
    <col min="15363" max="15363" width="7.25" customWidth="1"/>
    <col min="15617" max="15617" width="2.5" customWidth="1"/>
    <col min="15618" max="15618" width="9.58203125" customWidth="1"/>
    <col min="15619" max="15619" width="7.25" customWidth="1"/>
    <col min="15873" max="15873" width="2.5" customWidth="1"/>
    <col min="15874" max="15874" width="9.58203125" customWidth="1"/>
    <col min="15875" max="15875" width="7.25" customWidth="1"/>
    <col min="16129" max="16129" width="2.5" customWidth="1"/>
    <col min="16130" max="16130" width="9.58203125" customWidth="1"/>
    <col min="16131" max="16131" width="7.25" customWidth="1"/>
  </cols>
  <sheetData>
    <row r="2" spans="1:27" ht="21">
      <c r="A2" s="154" t="s">
        <v>186</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row>
    <row r="3" spans="1:27" ht="19.5" customHeight="1" thickBot="1">
      <c r="B3" s="155" t="s">
        <v>187</v>
      </c>
    </row>
    <row r="4" spans="1:27" ht="23.25" customHeight="1">
      <c r="A4" s="156"/>
      <c r="B4" s="157" t="s">
        <v>188</v>
      </c>
      <c r="C4" s="158"/>
      <c r="D4" s="159" t="s">
        <v>189</v>
      </c>
      <c r="E4" s="159"/>
      <c r="F4" s="159"/>
      <c r="G4" s="159"/>
      <c r="H4" s="159"/>
      <c r="I4" s="159"/>
      <c r="J4" s="159"/>
      <c r="K4" s="159"/>
      <c r="L4" s="159"/>
      <c r="M4" s="159"/>
      <c r="N4" s="159"/>
      <c r="O4" s="159"/>
      <c r="P4" s="159"/>
      <c r="Q4" s="159"/>
      <c r="R4" s="159"/>
      <c r="S4" s="159"/>
      <c r="T4" s="159"/>
      <c r="U4" s="159"/>
      <c r="V4" s="159" t="s">
        <v>190</v>
      </c>
      <c r="W4" s="159"/>
      <c r="X4" s="159"/>
      <c r="Y4" s="159"/>
      <c r="Z4" s="159"/>
      <c r="AA4" s="160"/>
    </row>
    <row r="5" spans="1:27" ht="21" customHeight="1">
      <c r="B5" s="161"/>
      <c r="C5" s="162"/>
      <c r="D5" s="163" t="s">
        <v>191</v>
      </c>
      <c r="E5" s="164"/>
      <c r="F5" s="163" t="s">
        <v>192</v>
      </c>
      <c r="G5" s="164"/>
      <c r="H5" s="163" t="s">
        <v>193</v>
      </c>
      <c r="I5" s="164"/>
      <c r="J5" s="163" t="s">
        <v>194</v>
      </c>
      <c r="K5" s="164"/>
      <c r="L5" s="163" t="s">
        <v>195</v>
      </c>
      <c r="M5" s="164"/>
      <c r="N5" s="163" t="s">
        <v>196</v>
      </c>
      <c r="O5" s="164"/>
      <c r="P5" s="163" t="s">
        <v>197</v>
      </c>
      <c r="Q5" s="164"/>
      <c r="R5" s="165" t="s">
        <v>198</v>
      </c>
      <c r="S5" s="166"/>
      <c r="T5" s="163" t="s">
        <v>199</v>
      </c>
      <c r="U5" s="164"/>
      <c r="V5" s="165" t="s">
        <v>200</v>
      </c>
      <c r="W5" s="166"/>
      <c r="X5" s="165" t="s">
        <v>201</v>
      </c>
      <c r="Y5" s="166"/>
      <c r="Z5" s="165" t="s">
        <v>202</v>
      </c>
      <c r="AA5" s="167"/>
    </row>
    <row r="6" spans="1:27" ht="24.75" customHeight="1">
      <c r="A6" s="168"/>
      <c r="B6" s="169"/>
      <c r="C6" s="170"/>
      <c r="D6" s="171" t="s">
        <v>203</v>
      </c>
      <c r="E6" s="171" t="s">
        <v>204</v>
      </c>
      <c r="F6" s="171" t="s">
        <v>203</v>
      </c>
      <c r="G6" s="172" t="s">
        <v>204</v>
      </c>
      <c r="H6" s="171" t="s">
        <v>203</v>
      </c>
      <c r="I6" s="172" t="s">
        <v>204</v>
      </c>
      <c r="J6" s="171" t="s">
        <v>203</v>
      </c>
      <c r="K6" s="172" t="s">
        <v>204</v>
      </c>
      <c r="L6" s="171" t="s">
        <v>203</v>
      </c>
      <c r="M6" s="172" t="s">
        <v>204</v>
      </c>
      <c r="N6" s="171" t="s">
        <v>203</v>
      </c>
      <c r="O6" s="172" t="s">
        <v>204</v>
      </c>
      <c r="P6" s="171" t="s">
        <v>203</v>
      </c>
      <c r="Q6" s="172" t="s">
        <v>204</v>
      </c>
      <c r="R6" s="171" t="s">
        <v>203</v>
      </c>
      <c r="S6" s="172" t="s">
        <v>204</v>
      </c>
      <c r="T6" s="171" t="s">
        <v>203</v>
      </c>
      <c r="U6" s="172" t="s">
        <v>204</v>
      </c>
      <c r="V6" s="171" t="s">
        <v>203</v>
      </c>
      <c r="W6" s="172" t="s">
        <v>204</v>
      </c>
      <c r="X6" s="171" t="s">
        <v>203</v>
      </c>
      <c r="Y6" s="171" t="s">
        <v>204</v>
      </c>
      <c r="Z6" s="171" t="s">
        <v>203</v>
      </c>
      <c r="AA6" s="173" t="s">
        <v>204</v>
      </c>
    </row>
    <row r="7" spans="1:27">
      <c r="B7" s="174" t="s">
        <v>205</v>
      </c>
      <c r="C7" s="175" t="s">
        <v>36</v>
      </c>
      <c r="D7" s="176">
        <f>F7+H7+J7+L7+N7+P7+R7+T7</f>
        <v>172597</v>
      </c>
      <c r="E7" s="177">
        <f>G7+I7+K7+M7+O7+Q7+S7+U7</f>
        <v>25856</v>
      </c>
      <c r="F7" s="178">
        <v>14350</v>
      </c>
      <c r="G7" s="179">
        <v>922</v>
      </c>
      <c r="H7" s="178">
        <v>12539</v>
      </c>
      <c r="I7" s="179">
        <v>1118</v>
      </c>
      <c r="J7" s="178">
        <v>10785</v>
      </c>
      <c r="K7" s="179">
        <v>534</v>
      </c>
      <c r="L7" s="178">
        <v>20486</v>
      </c>
      <c r="M7" s="179">
        <v>1134</v>
      </c>
      <c r="N7" s="178">
        <v>16750</v>
      </c>
      <c r="O7" s="179">
        <v>3833</v>
      </c>
      <c r="P7" s="178">
        <v>9007</v>
      </c>
      <c r="Q7" s="179">
        <v>1617</v>
      </c>
      <c r="R7" s="178">
        <v>16008</v>
      </c>
      <c r="S7" s="179">
        <v>1101</v>
      </c>
      <c r="T7" s="178">
        <v>72672</v>
      </c>
      <c r="U7" s="179">
        <v>15597</v>
      </c>
      <c r="V7" s="178">
        <v>62004</v>
      </c>
      <c r="W7" s="179">
        <v>13591</v>
      </c>
      <c r="X7" s="178">
        <v>9788</v>
      </c>
      <c r="Y7" s="178">
        <v>1060</v>
      </c>
      <c r="Z7" s="178">
        <v>6208</v>
      </c>
      <c r="AA7" s="178">
        <v>1533</v>
      </c>
    </row>
    <row r="8" spans="1:27">
      <c r="C8" s="175" t="s">
        <v>206</v>
      </c>
      <c r="D8" s="176">
        <f>F8+H8+J8+L8+N8+P8+R8+T8</f>
        <v>176639</v>
      </c>
      <c r="E8" s="177">
        <f>G8+I8+K8+M8+O8+Q8+S8+U8</f>
        <v>26934</v>
      </c>
      <c r="F8" s="178">
        <v>14950</v>
      </c>
      <c r="G8" s="179">
        <v>971</v>
      </c>
      <c r="H8" s="178">
        <v>12924</v>
      </c>
      <c r="I8" s="179">
        <v>1090</v>
      </c>
      <c r="J8" s="178">
        <v>11089</v>
      </c>
      <c r="K8" s="179">
        <v>698</v>
      </c>
      <c r="L8" s="178">
        <v>20761</v>
      </c>
      <c r="M8" s="179">
        <v>1388</v>
      </c>
      <c r="N8" s="178">
        <v>16746</v>
      </c>
      <c r="O8" s="179">
        <v>4078</v>
      </c>
      <c r="P8" s="178">
        <v>9485</v>
      </c>
      <c r="Q8" s="180">
        <v>1550</v>
      </c>
      <c r="R8" s="178">
        <v>17690</v>
      </c>
      <c r="S8" s="179">
        <v>1296</v>
      </c>
      <c r="T8" s="178">
        <v>72994</v>
      </c>
      <c r="U8" s="179">
        <v>15863</v>
      </c>
      <c r="V8" s="178">
        <v>59280</v>
      </c>
      <c r="W8" s="179">
        <v>12780</v>
      </c>
      <c r="X8" s="178">
        <v>9047</v>
      </c>
      <c r="Y8" s="178">
        <v>985</v>
      </c>
      <c r="Z8" s="178">
        <v>5550</v>
      </c>
      <c r="AA8" s="178">
        <v>1249</v>
      </c>
    </row>
    <row r="9" spans="1:27" s="181" customFormat="1">
      <c r="C9" s="175" t="s">
        <v>207</v>
      </c>
      <c r="D9" s="176">
        <v>172668</v>
      </c>
      <c r="E9" s="177">
        <v>26534</v>
      </c>
      <c r="F9" s="178">
        <v>14550</v>
      </c>
      <c r="G9" s="179">
        <v>946</v>
      </c>
      <c r="H9" s="178">
        <v>12068</v>
      </c>
      <c r="I9" s="179">
        <v>1007</v>
      </c>
      <c r="J9" s="178">
        <v>10934</v>
      </c>
      <c r="K9" s="179">
        <v>566</v>
      </c>
      <c r="L9" s="178">
        <v>20565</v>
      </c>
      <c r="M9" s="179">
        <v>1262</v>
      </c>
      <c r="N9" s="178">
        <v>15972</v>
      </c>
      <c r="O9" s="179">
        <v>4280</v>
      </c>
      <c r="P9" s="178">
        <v>8896</v>
      </c>
      <c r="Q9" s="180">
        <v>1548</v>
      </c>
      <c r="R9" s="178">
        <v>17119</v>
      </c>
      <c r="S9" s="179">
        <v>1096</v>
      </c>
      <c r="T9" s="178">
        <v>72564</v>
      </c>
      <c r="U9" s="179">
        <v>15829</v>
      </c>
      <c r="V9" s="178">
        <v>59638</v>
      </c>
      <c r="W9" s="179">
        <v>12687</v>
      </c>
      <c r="X9" s="178">
        <v>9697</v>
      </c>
      <c r="Y9" s="178">
        <v>1033</v>
      </c>
      <c r="Z9" s="178">
        <v>6915</v>
      </c>
      <c r="AA9" s="178">
        <v>1252</v>
      </c>
    </row>
    <row r="10" spans="1:27" s="181" customFormat="1">
      <c r="C10" s="175" t="s">
        <v>208</v>
      </c>
      <c r="D10" s="176">
        <v>170922</v>
      </c>
      <c r="E10" s="177">
        <v>28769</v>
      </c>
      <c r="F10" s="177">
        <v>14025</v>
      </c>
      <c r="G10" s="177">
        <v>935</v>
      </c>
      <c r="H10" s="177">
        <v>12042</v>
      </c>
      <c r="I10" s="177">
        <v>1174</v>
      </c>
      <c r="J10" s="177">
        <v>10840</v>
      </c>
      <c r="K10" s="177">
        <v>603</v>
      </c>
      <c r="L10" s="177">
        <v>20171</v>
      </c>
      <c r="M10" s="177">
        <v>1451</v>
      </c>
      <c r="N10" s="177">
        <v>15659</v>
      </c>
      <c r="O10" s="177">
        <v>4523</v>
      </c>
      <c r="P10" s="177">
        <v>8384</v>
      </c>
      <c r="Q10" s="177">
        <v>1538</v>
      </c>
      <c r="R10" s="177">
        <v>15786</v>
      </c>
      <c r="S10" s="177">
        <v>1462</v>
      </c>
      <c r="T10" s="177">
        <v>74015</v>
      </c>
      <c r="U10" s="177">
        <v>17083</v>
      </c>
      <c r="V10" s="177">
        <v>61247</v>
      </c>
      <c r="W10" s="177">
        <v>13382</v>
      </c>
      <c r="X10" s="177">
        <v>8634</v>
      </c>
      <c r="Y10" s="177">
        <v>829</v>
      </c>
      <c r="Z10" s="177">
        <v>6194</v>
      </c>
      <c r="AA10" s="177">
        <v>1367</v>
      </c>
    </row>
    <row r="11" spans="1:27" s="186" customFormat="1">
      <c r="A11" s="182"/>
      <c r="B11" s="182"/>
      <c r="C11" s="183" t="s">
        <v>209</v>
      </c>
      <c r="D11" s="184">
        <v>165722</v>
      </c>
      <c r="E11" s="185">
        <v>28305</v>
      </c>
      <c r="F11" s="185">
        <v>13490</v>
      </c>
      <c r="G11" s="185">
        <v>998</v>
      </c>
      <c r="H11" s="185">
        <v>11307</v>
      </c>
      <c r="I11" s="185">
        <v>1022</v>
      </c>
      <c r="J11" s="185">
        <v>9888</v>
      </c>
      <c r="K11" s="185">
        <v>691</v>
      </c>
      <c r="L11" s="185">
        <v>19291</v>
      </c>
      <c r="M11" s="185">
        <v>1477</v>
      </c>
      <c r="N11" s="185">
        <v>14803</v>
      </c>
      <c r="O11" s="185">
        <v>3855</v>
      </c>
      <c r="P11" s="185">
        <v>8305</v>
      </c>
      <c r="Q11" s="185">
        <v>175</v>
      </c>
      <c r="R11" s="185">
        <v>15975</v>
      </c>
      <c r="S11" s="185">
        <v>1412</v>
      </c>
      <c r="T11" s="185">
        <v>72663</v>
      </c>
      <c r="U11" s="185">
        <v>18675</v>
      </c>
      <c r="V11" s="185">
        <v>59413</v>
      </c>
      <c r="W11" s="185">
        <v>13252</v>
      </c>
      <c r="X11" s="185">
        <v>10073</v>
      </c>
      <c r="Y11" s="185">
        <v>1048</v>
      </c>
      <c r="Z11" s="185">
        <v>5522</v>
      </c>
      <c r="AA11" s="185">
        <v>1502</v>
      </c>
    </row>
    <row r="12" spans="1:27">
      <c r="C12" s="187"/>
      <c r="D12" s="176"/>
      <c r="E12" s="177"/>
      <c r="F12" s="178"/>
      <c r="G12" s="178"/>
      <c r="H12" s="178"/>
      <c r="I12" s="178"/>
      <c r="J12" s="178"/>
      <c r="K12" s="178"/>
      <c r="L12" s="178"/>
      <c r="M12" s="178"/>
      <c r="N12" s="178"/>
      <c r="O12" s="178"/>
      <c r="P12" s="178"/>
      <c r="Q12" s="178"/>
      <c r="R12" s="178"/>
      <c r="S12" s="178"/>
      <c r="T12" s="178"/>
      <c r="U12" s="178"/>
      <c r="V12" s="178"/>
      <c r="W12" s="178"/>
      <c r="X12" s="178"/>
      <c r="Y12" s="178"/>
      <c r="Z12" s="178"/>
      <c r="AA12" s="178"/>
    </row>
    <row r="13" spans="1:27">
      <c r="B13" t="s">
        <v>210</v>
      </c>
      <c r="C13" s="188" t="s">
        <v>211</v>
      </c>
      <c r="D13" s="176">
        <v>11058</v>
      </c>
      <c r="E13" s="177">
        <v>2031</v>
      </c>
      <c r="F13" s="177">
        <v>748</v>
      </c>
      <c r="G13" s="177">
        <v>51</v>
      </c>
      <c r="H13" s="177">
        <v>785</v>
      </c>
      <c r="I13" s="177">
        <v>36</v>
      </c>
      <c r="J13" s="177">
        <v>944</v>
      </c>
      <c r="K13" s="177">
        <v>48</v>
      </c>
      <c r="L13" s="177">
        <v>1396</v>
      </c>
      <c r="M13" s="177">
        <v>71</v>
      </c>
      <c r="N13" s="177">
        <v>1042</v>
      </c>
      <c r="O13" s="177">
        <v>361</v>
      </c>
      <c r="P13" s="177">
        <v>528</v>
      </c>
      <c r="Q13" s="177">
        <v>187</v>
      </c>
      <c r="R13" s="177">
        <v>937</v>
      </c>
      <c r="S13" s="177">
        <v>88</v>
      </c>
      <c r="T13" s="177">
        <v>4678</v>
      </c>
      <c r="U13" s="177">
        <v>1189</v>
      </c>
      <c r="V13" s="177">
        <v>3043</v>
      </c>
      <c r="W13" s="177">
        <v>734</v>
      </c>
      <c r="X13" s="177">
        <v>851</v>
      </c>
      <c r="Y13" s="177">
        <v>48</v>
      </c>
      <c r="Z13" s="177">
        <v>379</v>
      </c>
      <c r="AA13" s="177">
        <v>95</v>
      </c>
    </row>
    <row r="14" spans="1:27">
      <c r="C14" s="188" t="s">
        <v>212</v>
      </c>
      <c r="D14" s="176">
        <v>11686</v>
      </c>
      <c r="E14" s="177">
        <v>2149</v>
      </c>
      <c r="F14" s="177">
        <v>700</v>
      </c>
      <c r="G14" s="177">
        <v>52</v>
      </c>
      <c r="H14" s="177">
        <v>819</v>
      </c>
      <c r="I14" s="177">
        <v>40</v>
      </c>
      <c r="J14" s="177">
        <v>732</v>
      </c>
      <c r="K14" s="177">
        <v>50</v>
      </c>
      <c r="L14" s="177">
        <v>1418</v>
      </c>
      <c r="M14" s="177">
        <v>91</v>
      </c>
      <c r="N14" s="177">
        <v>1110</v>
      </c>
      <c r="O14" s="177">
        <v>390</v>
      </c>
      <c r="P14" s="177">
        <v>550</v>
      </c>
      <c r="Q14" s="177">
        <v>174</v>
      </c>
      <c r="R14" s="177">
        <v>1172</v>
      </c>
      <c r="S14" s="177">
        <v>125</v>
      </c>
      <c r="T14" s="177">
        <v>5185</v>
      </c>
      <c r="U14" s="177">
        <v>1227</v>
      </c>
      <c r="V14" s="177">
        <v>3605</v>
      </c>
      <c r="W14" s="177">
        <v>898</v>
      </c>
      <c r="X14" s="177">
        <v>922</v>
      </c>
      <c r="Y14" s="177">
        <v>57</v>
      </c>
      <c r="Z14" s="177">
        <v>425</v>
      </c>
      <c r="AA14" s="177">
        <v>103</v>
      </c>
    </row>
    <row r="15" spans="1:27">
      <c r="C15" s="188" t="s">
        <v>213</v>
      </c>
      <c r="D15" s="176">
        <v>13257</v>
      </c>
      <c r="E15" s="177">
        <v>2431</v>
      </c>
      <c r="F15" s="177">
        <v>791</v>
      </c>
      <c r="G15" s="177">
        <v>65</v>
      </c>
      <c r="H15" s="177">
        <v>816</v>
      </c>
      <c r="I15" s="177">
        <v>47</v>
      </c>
      <c r="J15" s="177">
        <v>705</v>
      </c>
      <c r="K15" s="177">
        <v>67</v>
      </c>
      <c r="L15" s="177">
        <v>1582</v>
      </c>
      <c r="M15" s="177">
        <v>80</v>
      </c>
      <c r="N15" s="177">
        <v>1340</v>
      </c>
      <c r="O15" s="177">
        <v>528</v>
      </c>
      <c r="P15" s="177">
        <v>670</v>
      </c>
      <c r="Q15" s="177">
        <v>174</v>
      </c>
      <c r="R15" s="177">
        <v>1345</v>
      </c>
      <c r="S15" s="177">
        <v>142</v>
      </c>
      <c r="T15" s="177">
        <v>6008</v>
      </c>
      <c r="U15" s="177">
        <v>1328</v>
      </c>
      <c r="V15" s="177">
        <v>3962</v>
      </c>
      <c r="W15" s="177">
        <v>1056</v>
      </c>
      <c r="X15" s="177">
        <v>577</v>
      </c>
      <c r="Y15" s="177">
        <v>36</v>
      </c>
      <c r="Z15" s="177">
        <v>476</v>
      </c>
      <c r="AA15" s="177">
        <v>123</v>
      </c>
    </row>
    <row r="16" spans="1:27">
      <c r="C16" s="188" t="s">
        <v>214</v>
      </c>
      <c r="D16" s="176">
        <v>14605</v>
      </c>
      <c r="E16" s="177">
        <v>2229</v>
      </c>
      <c r="F16" s="177">
        <v>868</v>
      </c>
      <c r="G16" s="177">
        <v>51</v>
      </c>
      <c r="H16" s="177">
        <v>993</v>
      </c>
      <c r="I16" s="177">
        <v>107</v>
      </c>
      <c r="J16" s="177">
        <v>836</v>
      </c>
      <c r="K16" s="177">
        <v>43</v>
      </c>
      <c r="L16" s="177">
        <v>1541</v>
      </c>
      <c r="M16" s="177">
        <v>80</v>
      </c>
      <c r="N16" s="177">
        <v>1599</v>
      </c>
      <c r="O16" s="177">
        <v>426</v>
      </c>
      <c r="P16" s="177">
        <v>816</v>
      </c>
      <c r="Q16" s="177">
        <v>97</v>
      </c>
      <c r="R16" s="177">
        <v>1637</v>
      </c>
      <c r="S16" s="177">
        <v>122</v>
      </c>
      <c r="T16" s="177">
        <v>6315</v>
      </c>
      <c r="U16" s="177">
        <v>1303</v>
      </c>
      <c r="V16" s="177">
        <v>4251</v>
      </c>
      <c r="W16" s="177">
        <v>992</v>
      </c>
      <c r="X16" s="177">
        <v>75</v>
      </c>
      <c r="Y16" s="177">
        <v>5</v>
      </c>
      <c r="Z16" s="177">
        <v>423</v>
      </c>
      <c r="AA16" s="177">
        <v>115</v>
      </c>
    </row>
    <row r="17" spans="1:27">
      <c r="C17" s="188" t="s">
        <v>215</v>
      </c>
      <c r="D17" s="176">
        <v>14474</v>
      </c>
      <c r="E17" s="177">
        <v>2159</v>
      </c>
      <c r="F17" s="177">
        <v>1087</v>
      </c>
      <c r="G17" s="177">
        <v>64</v>
      </c>
      <c r="H17" s="177">
        <v>1021</v>
      </c>
      <c r="I17" s="177">
        <v>72</v>
      </c>
      <c r="J17" s="177">
        <v>624</v>
      </c>
      <c r="K17" s="177">
        <v>23</v>
      </c>
      <c r="L17" s="177">
        <v>1559</v>
      </c>
      <c r="M17" s="177">
        <v>65</v>
      </c>
      <c r="N17" s="177">
        <v>1847</v>
      </c>
      <c r="O17" s="177">
        <v>362</v>
      </c>
      <c r="P17" s="177">
        <v>773</v>
      </c>
      <c r="Q17" s="177">
        <v>136</v>
      </c>
      <c r="R17" s="177">
        <v>1576</v>
      </c>
      <c r="S17" s="177">
        <v>101</v>
      </c>
      <c r="T17" s="177">
        <v>5987</v>
      </c>
      <c r="U17" s="177">
        <v>1336</v>
      </c>
      <c r="V17" s="177">
        <v>5309</v>
      </c>
      <c r="W17" s="177">
        <v>1177</v>
      </c>
      <c r="X17" s="177">
        <v>7</v>
      </c>
      <c r="Y17" s="177">
        <v>5</v>
      </c>
      <c r="Z17" s="177">
        <v>351</v>
      </c>
      <c r="AA17" s="177">
        <v>98</v>
      </c>
    </row>
    <row r="18" spans="1:27">
      <c r="C18" s="188" t="s">
        <v>216</v>
      </c>
      <c r="D18" s="176">
        <v>12825</v>
      </c>
      <c r="E18" s="177">
        <v>2075</v>
      </c>
      <c r="F18" s="177">
        <v>1054</v>
      </c>
      <c r="G18" s="177">
        <v>77</v>
      </c>
      <c r="H18" s="177">
        <v>757</v>
      </c>
      <c r="I18" s="177">
        <v>60</v>
      </c>
      <c r="J18" s="177">
        <v>490</v>
      </c>
      <c r="K18" s="177">
        <v>33</v>
      </c>
      <c r="L18" s="177">
        <v>1373</v>
      </c>
      <c r="M18" s="177">
        <v>111</v>
      </c>
      <c r="N18" s="177">
        <v>1318</v>
      </c>
      <c r="O18" s="177">
        <v>310</v>
      </c>
      <c r="P18" s="177">
        <v>800</v>
      </c>
      <c r="Q18" s="177">
        <v>98</v>
      </c>
      <c r="R18" s="177">
        <v>1027</v>
      </c>
      <c r="S18" s="177">
        <v>78</v>
      </c>
      <c r="T18" s="177">
        <v>6006</v>
      </c>
      <c r="U18" s="177">
        <v>1308</v>
      </c>
      <c r="V18" s="177">
        <v>4399</v>
      </c>
      <c r="W18" s="177">
        <v>897</v>
      </c>
      <c r="X18" s="177">
        <v>28</v>
      </c>
      <c r="Y18" s="177">
        <v>20</v>
      </c>
      <c r="Z18" s="177">
        <v>240</v>
      </c>
      <c r="AA18" s="177">
        <v>69</v>
      </c>
    </row>
    <row r="19" spans="1:27">
      <c r="C19" s="188"/>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row>
    <row r="20" spans="1:27">
      <c r="C20" s="188" t="s">
        <v>217</v>
      </c>
      <c r="D20" s="176">
        <v>11679</v>
      </c>
      <c r="E20" s="177">
        <v>1728</v>
      </c>
      <c r="F20" s="177">
        <v>971</v>
      </c>
      <c r="G20" s="177">
        <v>64</v>
      </c>
      <c r="H20" s="177">
        <v>617</v>
      </c>
      <c r="I20" s="177">
        <v>66</v>
      </c>
      <c r="J20" s="177">
        <v>583</v>
      </c>
      <c r="K20" s="177">
        <v>47</v>
      </c>
      <c r="L20" s="177">
        <v>1453</v>
      </c>
      <c r="M20" s="177">
        <v>110</v>
      </c>
      <c r="N20" s="177">
        <v>1125</v>
      </c>
      <c r="O20" s="177">
        <v>301</v>
      </c>
      <c r="P20" s="177">
        <v>725</v>
      </c>
      <c r="Q20" s="177">
        <v>97</v>
      </c>
      <c r="R20" s="177">
        <v>946</v>
      </c>
      <c r="S20" s="177">
        <v>84</v>
      </c>
      <c r="T20" s="177">
        <v>5259</v>
      </c>
      <c r="U20" s="177">
        <v>959</v>
      </c>
      <c r="V20" s="177">
        <v>3860</v>
      </c>
      <c r="W20" s="177">
        <v>1014</v>
      </c>
      <c r="X20" s="177">
        <v>105</v>
      </c>
      <c r="Y20" s="177">
        <v>69</v>
      </c>
      <c r="Z20" s="177">
        <v>221</v>
      </c>
      <c r="AA20" s="177">
        <v>68</v>
      </c>
    </row>
    <row r="21" spans="1:27">
      <c r="C21" s="188" t="s">
        <v>218</v>
      </c>
      <c r="D21" s="176">
        <v>10945</v>
      </c>
      <c r="E21" s="177">
        <v>1735</v>
      </c>
      <c r="F21" s="177">
        <v>878</v>
      </c>
      <c r="G21" s="177">
        <v>59</v>
      </c>
      <c r="H21" s="177">
        <v>715</v>
      </c>
      <c r="I21" s="177">
        <v>77</v>
      </c>
      <c r="J21" s="177">
        <v>561</v>
      </c>
      <c r="K21" s="177">
        <v>41</v>
      </c>
      <c r="L21" s="177">
        <v>1522</v>
      </c>
      <c r="M21" s="177">
        <v>97</v>
      </c>
      <c r="N21" s="177">
        <v>982</v>
      </c>
      <c r="O21" s="177">
        <v>275</v>
      </c>
      <c r="P21" s="177">
        <v>587</v>
      </c>
      <c r="Q21" s="177">
        <v>192</v>
      </c>
      <c r="R21" s="177">
        <v>941</v>
      </c>
      <c r="S21" s="177">
        <v>96</v>
      </c>
      <c r="T21" s="177">
        <v>4759</v>
      </c>
      <c r="U21" s="177">
        <v>898</v>
      </c>
      <c r="V21" s="177">
        <v>3806</v>
      </c>
      <c r="W21" s="177">
        <v>901</v>
      </c>
      <c r="X21" s="177">
        <v>113</v>
      </c>
      <c r="Y21" s="177">
        <v>62</v>
      </c>
      <c r="Z21" s="177">
        <v>180</v>
      </c>
      <c r="AA21" s="177">
        <v>54</v>
      </c>
    </row>
    <row r="22" spans="1:27">
      <c r="C22" s="188" t="s">
        <v>219</v>
      </c>
      <c r="D22" s="176">
        <v>10951</v>
      </c>
      <c r="E22" s="177">
        <v>2160</v>
      </c>
      <c r="F22" s="177">
        <v>1031</v>
      </c>
      <c r="G22" s="177">
        <v>88</v>
      </c>
      <c r="H22" s="177">
        <v>896</v>
      </c>
      <c r="I22" s="177">
        <v>70</v>
      </c>
      <c r="J22" s="177">
        <v>749</v>
      </c>
      <c r="K22" s="177">
        <v>67</v>
      </c>
      <c r="L22" s="177">
        <v>1503</v>
      </c>
      <c r="M22" s="177">
        <v>144</v>
      </c>
      <c r="N22" s="177">
        <v>652</v>
      </c>
      <c r="O22" s="177">
        <v>304</v>
      </c>
      <c r="P22" s="177">
        <v>406</v>
      </c>
      <c r="Q22" s="177">
        <v>372</v>
      </c>
      <c r="R22" s="177">
        <v>1165</v>
      </c>
      <c r="S22" s="177">
        <v>113</v>
      </c>
      <c r="T22" s="177">
        <v>4549</v>
      </c>
      <c r="U22" s="177">
        <v>1002</v>
      </c>
      <c r="V22" s="177">
        <v>3699</v>
      </c>
      <c r="W22" s="177">
        <v>801</v>
      </c>
      <c r="X22" s="177">
        <v>281</v>
      </c>
      <c r="Y22" s="177">
        <v>63</v>
      </c>
      <c r="Z22" s="177">
        <v>435</v>
      </c>
      <c r="AA22" s="177">
        <v>119</v>
      </c>
    </row>
    <row r="23" spans="1:27">
      <c r="C23" s="188" t="s">
        <v>220</v>
      </c>
      <c r="D23" s="176">
        <v>10801</v>
      </c>
      <c r="E23" s="177">
        <v>2468</v>
      </c>
      <c r="F23" s="177">
        <v>958</v>
      </c>
      <c r="G23" s="177">
        <v>150</v>
      </c>
      <c r="H23" s="177">
        <v>944</v>
      </c>
      <c r="I23" s="177">
        <v>109</v>
      </c>
      <c r="J23" s="177">
        <v>863</v>
      </c>
      <c r="K23" s="177">
        <v>113</v>
      </c>
      <c r="L23" s="177">
        <v>1255</v>
      </c>
      <c r="M23" s="177">
        <v>200</v>
      </c>
      <c r="N23" s="177">
        <v>436</v>
      </c>
      <c r="O23" s="177">
        <v>265</v>
      </c>
      <c r="P23" s="177">
        <v>341</v>
      </c>
      <c r="Q23" s="177">
        <v>474</v>
      </c>
      <c r="R23" s="177">
        <v>1319</v>
      </c>
      <c r="S23" s="177">
        <v>117</v>
      </c>
      <c r="T23" s="177">
        <v>4685</v>
      </c>
      <c r="U23" s="177">
        <v>1040</v>
      </c>
      <c r="V23" s="177">
        <v>3842</v>
      </c>
      <c r="W23" s="177">
        <v>769</v>
      </c>
      <c r="X23" s="177">
        <v>1222</v>
      </c>
      <c r="Y23" s="177">
        <v>128</v>
      </c>
      <c r="Z23" s="177">
        <v>579</v>
      </c>
      <c r="AA23" s="177">
        <v>179</v>
      </c>
    </row>
    <row r="24" spans="1:27">
      <c r="C24" s="188" t="s">
        <v>221</v>
      </c>
      <c r="D24" s="176">
        <v>11246</v>
      </c>
      <c r="E24" s="177">
        <v>2176</v>
      </c>
      <c r="F24" s="177">
        <v>1289</v>
      </c>
      <c r="G24" s="177">
        <v>101</v>
      </c>
      <c r="H24" s="177">
        <v>723</v>
      </c>
      <c r="I24" s="177">
        <v>122</v>
      </c>
      <c r="J24" s="177">
        <v>880</v>
      </c>
      <c r="K24" s="177">
        <v>74</v>
      </c>
      <c r="L24" s="177">
        <v>1031</v>
      </c>
      <c r="M24" s="177">
        <v>168</v>
      </c>
      <c r="N24" s="177">
        <v>538</v>
      </c>
      <c r="O24" s="177">
        <v>280</v>
      </c>
      <c r="P24" s="177">
        <v>484</v>
      </c>
      <c r="Q24" s="177">
        <v>246</v>
      </c>
      <c r="R24" s="177">
        <v>1160</v>
      </c>
      <c r="S24" s="177">
        <v>103</v>
      </c>
      <c r="T24" s="177">
        <v>5141</v>
      </c>
      <c r="U24" s="177">
        <v>1082</v>
      </c>
      <c r="V24" s="177">
        <v>4041</v>
      </c>
      <c r="W24" s="177">
        <v>722</v>
      </c>
      <c r="X24" s="177">
        <v>1704</v>
      </c>
      <c r="Y24" s="177">
        <v>160</v>
      </c>
      <c r="Z24" s="177">
        <v>593</v>
      </c>
      <c r="AA24" s="177">
        <v>173</v>
      </c>
    </row>
    <row r="25" spans="1:27">
      <c r="C25" s="189" t="s">
        <v>222</v>
      </c>
      <c r="D25" s="176">
        <v>13276</v>
      </c>
      <c r="E25" s="177">
        <v>2163</v>
      </c>
      <c r="F25" s="177">
        <v>1222</v>
      </c>
      <c r="G25" s="177">
        <v>56</v>
      </c>
      <c r="H25" s="177">
        <v>989</v>
      </c>
      <c r="I25" s="177">
        <v>116</v>
      </c>
      <c r="J25" s="177">
        <v>1058</v>
      </c>
      <c r="K25" s="177">
        <v>42</v>
      </c>
      <c r="L25" s="177">
        <v>1276</v>
      </c>
      <c r="M25" s="177">
        <v>119</v>
      </c>
      <c r="N25" s="177">
        <v>811</v>
      </c>
      <c r="O25" s="177">
        <v>437</v>
      </c>
      <c r="P25" s="177">
        <v>612</v>
      </c>
      <c r="Q25" s="177">
        <v>163</v>
      </c>
      <c r="R25" s="177">
        <v>1185</v>
      </c>
      <c r="S25" s="177">
        <v>108</v>
      </c>
      <c r="T25" s="177">
        <v>6123</v>
      </c>
      <c r="U25" s="177">
        <v>1122</v>
      </c>
      <c r="V25" s="177">
        <v>4746</v>
      </c>
      <c r="W25" s="177">
        <v>1239</v>
      </c>
      <c r="X25" s="177">
        <v>1715</v>
      </c>
      <c r="Y25" s="177">
        <v>195</v>
      </c>
      <c r="Z25" s="177">
        <v>491</v>
      </c>
      <c r="AA25" s="177">
        <v>148</v>
      </c>
    </row>
    <row r="26" spans="1:27" ht="8.25" customHeight="1">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row>
    <row r="27" spans="1:27">
      <c r="B27" s="2" t="s">
        <v>223</v>
      </c>
    </row>
    <row r="28" spans="1:27">
      <c r="B28" s="2" t="s">
        <v>224</v>
      </c>
    </row>
    <row r="29" spans="1:27">
      <c r="B29" s="2" t="s">
        <v>225</v>
      </c>
    </row>
  </sheetData>
  <mergeCells count="16">
    <mergeCell ref="P5:Q5"/>
    <mergeCell ref="R5:S5"/>
    <mergeCell ref="T5:U5"/>
    <mergeCell ref="V5:W5"/>
    <mergeCell ref="X5:Y5"/>
    <mergeCell ref="Z5:AA5"/>
    <mergeCell ref="A2:AA2"/>
    <mergeCell ref="B4:C6"/>
    <mergeCell ref="D4:U4"/>
    <mergeCell ref="V4:AA4"/>
    <mergeCell ref="D5:E5"/>
    <mergeCell ref="F5:G5"/>
    <mergeCell ref="H5:I5"/>
    <mergeCell ref="J5:K5"/>
    <mergeCell ref="L5:M5"/>
    <mergeCell ref="N5:O5"/>
  </mergeCells>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DCDA-9B4F-4930-AB83-B6A5A1B1AC85}">
  <dimension ref="A1:J28"/>
  <sheetViews>
    <sheetView workbookViewId="0">
      <selection sqref="A1:W2"/>
    </sheetView>
  </sheetViews>
  <sheetFormatPr defaultColWidth="9" defaultRowHeight="15" customHeight="1"/>
  <cols>
    <col min="1" max="1" width="4.75" style="190" customWidth="1"/>
    <col min="2" max="2" width="7.58203125" style="190" customWidth="1"/>
    <col min="3" max="3" width="9.33203125" style="190" customWidth="1"/>
    <col min="4" max="4" width="11.25" style="190" customWidth="1"/>
    <col min="5" max="10" width="10.58203125" style="190" customWidth="1"/>
    <col min="11" max="256" width="9" style="190"/>
    <col min="257" max="257" width="4.75" style="190" customWidth="1"/>
    <col min="258" max="258" width="7.58203125" style="190" customWidth="1"/>
    <col min="259" max="259" width="9.33203125" style="190" customWidth="1"/>
    <col min="260" max="260" width="11.25" style="190" customWidth="1"/>
    <col min="261" max="266" width="10.58203125" style="190" customWidth="1"/>
    <col min="267" max="512" width="9" style="190"/>
    <col min="513" max="513" width="4.75" style="190" customWidth="1"/>
    <col min="514" max="514" width="7.58203125" style="190" customWidth="1"/>
    <col min="515" max="515" width="9.33203125" style="190" customWidth="1"/>
    <col min="516" max="516" width="11.25" style="190" customWidth="1"/>
    <col min="517" max="522" width="10.58203125" style="190" customWidth="1"/>
    <col min="523" max="768" width="9" style="190"/>
    <col min="769" max="769" width="4.75" style="190" customWidth="1"/>
    <col min="770" max="770" width="7.58203125" style="190" customWidth="1"/>
    <col min="771" max="771" width="9.33203125" style="190" customWidth="1"/>
    <col min="772" max="772" width="11.25" style="190" customWidth="1"/>
    <col min="773" max="778" width="10.58203125" style="190" customWidth="1"/>
    <col min="779" max="1024" width="9" style="190"/>
    <col min="1025" max="1025" width="4.75" style="190" customWidth="1"/>
    <col min="1026" max="1026" width="7.58203125" style="190" customWidth="1"/>
    <col min="1027" max="1027" width="9.33203125" style="190" customWidth="1"/>
    <col min="1028" max="1028" width="11.25" style="190" customWidth="1"/>
    <col min="1029" max="1034" width="10.58203125" style="190" customWidth="1"/>
    <col min="1035" max="1280" width="9" style="190"/>
    <col min="1281" max="1281" width="4.75" style="190" customWidth="1"/>
    <col min="1282" max="1282" width="7.58203125" style="190" customWidth="1"/>
    <col min="1283" max="1283" width="9.33203125" style="190" customWidth="1"/>
    <col min="1284" max="1284" width="11.25" style="190" customWidth="1"/>
    <col min="1285" max="1290" width="10.58203125" style="190" customWidth="1"/>
    <col min="1291" max="1536" width="9" style="190"/>
    <col min="1537" max="1537" width="4.75" style="190" customWidth="1"/>
    <col min="1538" max="1538" width="7.58203125" style="190" customWidth="1"/>
    <col min="1539" max="1539" width="9.33203125" style="190" customWidth="1"/>
    <col min="1540" max="1540" width="11.25" style="190" customWidth="1"/>
    <col min="1541" max="1546" width="10.58203125" style="190" customWidth="1"/>
    <col min="1547" max="1792" width="9" style="190"/>
    <col min="1793" max="1793" width="4.75" style="190" customWidth="1"/>
    <col min="1794" max="1794" width="7.58203125" style="190" customWidth="1"/>
    <col min="1795" max="1795" width="9.33203125" style="190" customWidth="1"/>
    <col min="1796" max="1796" width="11.25" style="190" customWidth="1"/>
    <col min="1797" max="1802" width="10.58203125" style="190" customWidth="1"/>
    <col min="1803" max="2048" width="9" style="190"/>
    <col min="2049" max="2049" width="4.75" style="190" customWidth="1"/>
    <col min="2050" max="2050" width="7.58203125" style="190" customWidth="1"/>
    <col min="2051" max="2051" width="9.33203125" style="190" customWidth="1"/>
    <col min="2052" max="2052" width="11.25" style="190" customWidth="1"/>
    <col min="2053" max="2058" width="10.58203125" style="190" customWidth="1"/>
    <col min="2059" max="2304" width="9" style="190"/>
    <col min="2305" max="2305" width="4.75" style="190" customWidth="1"/>
    <col min="2306" max="2306" width="7.58203125" style="190" customWidth="1"/>
    <col min="2307" max="2307" width="9.33203125" style="190" customWidth="1"/>
    <col min="2308" max="2308" width="11.25" style="190" customWidth="1"/>
    <col min="2309" max="2314" width="10.58203125" style="190" customWidth="1"/>
    <col min="2315" max="2560" width="9" style="190"/>
    <col min="2561" max="2561" width="4.75" style="190" customWidth="1"/>
    <col min="2562" max="2562" width="7.58203125" style="190" customWidth="1"/>
    <col min="2563" max="2563" width="9.33203125" style="190" customWidth="1"/>
    <col min="2564" max="2564" width="11.25" style="190" customWidth="1"/>
    <col min="2565" max="2570" width="10.58203125" style="190" customWidth="1"/>
    <col min="2571" max="2816" width="9" style="190"/>
    <col min="2817" max="2817" width="4.75" style="190" customWidth="1"/>
    <col min="2818" max="2818" width="7.58203125" style="190" customWidth="1"/>
    <col min="2819" max="2819" width="9.33203125" style="190" customWidth="1"/>
    <col min="2820" max="2820" width="11.25" style="190" customWidth="1"/>
    <col min="2821" max="2826" width="10.58203125" style="190" customWidth="1"/>
    <col min="2827" max="3072" width="9" style="190"/>
    <col min="3073" max="3073" width="4.75" style="190" customWidth="1"/>
    <col min="3074" max="3074" width="7.58203125" style="190" customWidth="1"/>
    <col min="3075" max="3075" width="9.33203125" style="190" customWidth="1"/>
    <col min="3076" max="3076" width="11.25" style="190" customWidth="1"/>
    <col min="3077" max="3082" width="10.58203125" style="190" customWidth="1"/>
    <col min="3083" max="3328" width="9" style="190"/>
    <col min="3329" max="3329" width="4.75" style="190" customWidth="1"/>
    <col min="3330" max="3330" width="7.58203125" style="190" customWidth="1"/>
    <col min="3331" max="3331" width="9.33203125" style="190" customWidth="1"/>
    <col min="3332" max="3332" width="11.25" style="190" customWidth="1"/>
    <col min="3333" max="3338" width="10.58203125" style="190" customWidth="1"/>
    <col min="3339" max="3584" width="9" style="190"/>
    <col min="3585" max="3585" width="4.75" style="190" customWidth="1"/>
    <col min="3586" max="3586" width="7.58203125" style="190" customWidth="1"/>
    <col min="3587" max="3587" width="9.33203125" style="190" customWidth="1"/>
    <col min="3588" max="3588" width="11.25" style="190" customWidth="1"/>
    <col min="3589" max="3594" width="10.58203125" style="190" customWidth="1"/>
    <col min="3595" max="3840" width="9" style="190"/>
    <col min="3841" max="3841" width="4.75" style="190" customWidth="1"/>
    <col min="3842" max="3842" width="7.58203125" style="190" customWidth="1"/>
    <col min="3843" max="3843" width="9.33203125" style="190" customWidth="1"/>
    <col min="3844" max="3844" width="11.25" style="190" customWidth="1"/>
    <col min="3845" max="3850" width="10.58203125" style="190" customWidth="1"/>
    <col min="3851" max="4096" width="9" style="190"/>
    <col min="4097" max="4097" width="4.75" style="190" customWidth="1"/>
    <col min="4098" max="4098" width="7.58203125" style="190" customWidth="1"/>
    <col min="4099" max="4099" width="9.33203125" style="190" customWidth="1"/>
    <col min="4100" max="4100" width="11.25" style="190" customWidth="1"/>
    <col min="4101" max="4106" width="10.58203125" style="190" customWidth="1"/>
    <col min="4107" max="4352" width="9" style="190"/>
    <col min="4353" max="4353" width="4.75" style="190" customWidth="1"/>
    <col min="4354" max="4354" width="7.58203125" style="190" customWidth="1"/>
    <col min="4355" max="4355" width="9.33203125" style="190" customWidth="1"/>
    <col min="4356" max="4356" width="11.25" style="190" customWidth="1"/>
    <col min="4357" max="4362" width="10.58203125" style="190" customWidth="1"/>
    <col min="4363" max="4608" width="9" style="190"/>
    <col min="4609" max="4609" width="4.75" style="190" customWidth="1"/>
    <col min="4610" max="4610" width="7.58203125" style="190" customWidth="1"/>
    <col min="4611" max="4611" width="9.33203125" style="190" customWidth="1"/>
    <col min="4612" max="4612" width="11.25" style="190" customWidth="1"/>
    <col min="4613" max="4618" width="10.58203125" style="190" customWidth="1"/>
    <col min="4619" max="4864" width="9" style="190"/>
    <col min="4865" max="4865" width="4.75" style="190" customWidth="1"/>
    <col min="4866" max="4866" width="7.58203125" style="190" customWidth="1"/>
    <col min="4867" max="4867" width="9.33203125" style="190" customWidth="1"/>
    <col min="4868" max="4868" width="11.25" style="190" customWidth="1"/>
    <col min="4869" max="4874" width="10.58203125" style="190" customWidth="1"/>
    <col min="4875" max="5120" width="9" style="190"/>
    <col min="5121" max="5121" width="4.75" style="190" customWidth="1"/>
    <col min="5122" max="5122" width="7.58203125" style="190" customWidth="1"/>
    <col min="5123" max="5123" width="9.33203125" style="190" customWidth="1"/>
    <col min="5124" max="5124" width="11.25" style="190" customWidth="1"/>
    <col min="5125" max="5130" width="10.58203125" style="190" customWidth="1"/>
    <col min="5131" max="5376" width="9" style="190"/>
    <col min="5377" max="5377" width="4.75" style="190" customWidth="1"/>
    <col min="5378" max="5378" width="7.58203125" style="190" customWidth="1"/>
    <col min="5379" max="5379" width="9.33203125" style="190" customWidth="1"/>
    <col min="5380" max="5380" width="11.25" style="190" customWidth="1"/>
    <col min="5381" max="5386" width="10.58203125" style="190" customWidth="1"/>
    <col min="5387" max="5632" width="9" style="190"/>
    <col min="5633" max="5633" width="4.75" style="190" customWidth="1"/>
    <col min="5634" max="5634" width="7.58203125" style="190" customWidth="1"/>
    <col min="5635" max="5635" width="9.33203125" style="190" customWidth="1"/>
    <col min="5636" max="5636" width="11.25" style="190" customWidth="1"/>
    <col min="5637" max="5642" width="10.58203125" style="190" customWidth="1"/>
    <col min="5643" max="5888" width="9" style="190"/>
    <col min="5889" max="5889" width="4.75" style="190" customWidth="1"/>
    <col min="5890" max="5890" width="7.58203125" style="190" customWidth="1"/>
    <col min="5891" max="5891" width="9.33203125" style="190" customWidth="1"/>
    <col min="5892" max="5892" width="11.25" style="190" customWidth="1"/>
    <col min="5893" max="5898" width="10.58203125" style="190" customWidth="1"/>
    <col min="5899" max="6144" width="9" style="190"/>
    <col min="6145" max="6145" width="4.75" style="190" customWidth="1"/>
    <col min="6146" max="6146" width="7.58203125" style="190" customWidth="1"/>
    <col min="6147" max="6147" width="9.33203125" style="190" customWidth="1"/>
    <col min="6148" max="6148" width="11.25" style="190" customWidth="1"/>
    <col min="6149" max="6154" width="10.58203125" style="190" customWidth="1"/>
    <col min="6155" max="6400" width="9" style="190"/>
    <col min="6401" max="6401" width="4.75" style="190" customWidth="1"/>
    <col min="6402" max="6402" width="7.58203125" style="190" customWidth="1"/>
    <col min="6403" max="6403" width="9.33203125" style="190" customWidth="1"/>
    <col min="6404" max="6404" width="11.25" style="190" customWidth="1"/>
    <col min="6405" max="6410" width="10.58203125" style="190" customWidth="1"/>
    <col min="6411" max="6656" width="9" style="190"/>
    <col min="6657" max="6657" width="4.75" style="190" customWidth="1"/>
    <col min="6658" max="6658" width="7.58203125" style="190" customWidth="1"/>
    <col min="6659" max="6659" width="9.33203125" style="190" customWidth="1"/>
    <col min="6660" max="6660" width="11.25" style="190" customWidth="1"/>
    <col min="6661" max="6666" width="10.58203125" style="190" customWidth="1"/>
    <col min="6667" max="6912" width="9" style="190"/>
    <col min="6913" max="6913" width="4.75" style="190" customWidth="1"/>
    <col min="6914" max="6914" width="7.58203125" style="190" customWidth="1"/>
    <col min="6915" max="6915" width="9.33203125" style="190" customWidth="1"/>
    <col min="6916" max="6916" width="11.25" style="190" customWidth="1"/>
    <col min="6917" max="6922" width="10.58203125" style="190" customWidth="1"/>
    <col min="6923" max="7168" width="9" style="190"/>
    <col min="7169" max="7169" width="4.75" style="190" customWidth="1"/>
    <col min="7170" max="7170" width="7.58203125" style="190" customWidth="1"/>
    <col min="7171" max="7171" width="9.33203125" style="190" customWidth="1"/>
    <col min="7172" max="7172" width="11.25" style="190" customWidth="1"/>
    <col min="7173" max="7178" width="10.58203125" style="190" customWidth="1"/>
    <col min="7179" max="7424" width="9" style="190"/>
    <col min="7425" max="7425" width="4.75" style="190" customWidth="1"/>
    <col min="7426" max="7426" width="7.58203125" style="190" customWidth="1"/>
    <col min="7427" max="7427" width="9.33203125" style="190" customWidth="1"/>
    <col min="7428" max="7428" width="11.25" style="190" customWidth="1"/>
    <col min="7429" max="7434" width="10.58203125" style="190" customWidth="1"/>
    <col min="7435" max="7680" width="9" style="190"/>
    <col min="7681" max="7681" width="4.75" style="190" customWidth="1"/>
    <col min="7682" max="7682" width="7.58203125" style="190" customWidth="1"/>
    <col min="7683" max="7683" width="9.33203125" style="190" customWidth="1"/>
    <col min="7684" max="7684" width="11.25" style="190" customWidth="1"/>
    <col min="7685" max="7690" width="10.58203125" style="190" customWidth="1"/>
    <col min="7691" max="7936" width="9" style="190"/>
    <col min="7937" max="7937" width="4.75" style="190" customWidth="1"/>
    <col min="7938" max="7938" width="7.58203125" style="190" customWidth="1"/>
    <col min="7939" max="7939" width="9.33203125" style="190" customWidth="1"/>
    <col min="7940" max="7940" width="11.25" style="190" customWidth="1"/>
    <col min="7941" max="7946" width="10.58203125" style="190" customWidth="1"/>
    <col min="7947" max="8192" width="9" style="190"/>
    <col min="8193" max="8193" width="4.75" style="190" customWidth="1"/>
    <col min="8194" max="8194" width="7.58203125" style="190" customWidth="1"/>
    <col min="8195" max="8195" width="9.33203125" style="190" customWidth="1"/>
    <col min="8196" max="8196" width="11.25" style="190" customWidth="1"/>
    <col min="8197" max="8202" width="10.58203125" style="190" customWidth="1"/>
    <col min="8203" max="8448" width="9" style="190"/>
    <col min="8449" max="8449" width="4.75" style="190" customWidth="1"/>
    <col min="8450" max="8450" width="7.58203125" style="190" customWidth="1"/>
    <col min="8451" max="8451" width="9.33203125" style="190" customWidth="1"/>
    <col min="8452" max="8452" width="11.25" style="190" customWidth="1"/>
    <col min="8453" max="8458" width="10.58203125" style="190" customWidth="1"/>
    <col min="8459" max="8704" width="9" style="190"/>
    <col min="8705" max="8705" width="4.75" style="190" customWidth="1"/>
    <col min="8706" max="8706" width="7.58203125" style="190" customWidth="1"/>
    <col min="8707" max="8707" width="9.33203125" style="190" customWidth="1"/>
    <col min="8708" max="8708" width="11.25" style="190" customWidth="1"/>
    <col min="8709" max="8714" width="10.58203125" style="190" customWidth="1"/>
    <col min="8715" max="8960" width="9" style="190"/>
    <col min="8961" max="8961" width="4.75" style="190" customWidth="1"/>
    <col min="8962" max="8962" width="7.58203125" style="190" customWidth="1"/>
    <col min="8963" max="8963" width="9.33203125" style="190" customWidth="1"/>
    <col min="8964" max="8964" width="11.25" style="190" customWidth="1"/>
    <col min="8965" max="8970" width="10.58203125" style="190" customWidth="1"/>
    <col min="8971" max="9216" width="9" style="190"/>
    <col min="9217" max="9217" width="4.75" style="190" customWidth="1"/>
    <col min="9218" max="9218" width="7.58203125" style="190" customWidth="1"/>
    <col min="9219" max="9219" width="9.33203125" style="190" customWidth="1"/>
    <col min="9220" max="9220" width="11.25" style="190" customWidth="1"/>
    <col min="9221" max="9226" width="10.58203125" style="190" customWidth="1"/>
    <col min="9227" max="9472" width="9" style="190"/>
    <col min="9473" max="9473" width="4.75" style="190" customWidth="1"/>
    <col min="9474" max="9474" width="7.58203125" style="190" customWidth="1"/>
    <col min="9475" max="9475" width="9.33203125" style="190" customWidth="1"/>
    <col min="9476" max="9476" width="11.25" style="190" customWidth="1"/>
    <col min="9477" max="9482" width="10.58203125" style="190" customWidth="1"/>
    <col min="9483" max="9728" width="9" style="190"/>
    <col min="9729" max="9729" width="4.75" style="190" customWidth="1"/>
    <col min="9730" max="9730" width="7.58203125" style="190" customWidth="1"/>
    <col min="9731" max="9731" width="9.33203125" style="190" customWidth="1"/>
    <col min="9732" max="9732" width="11.25" style="190" customWidth="1"/>
    <col min="9733" max="9738" width="10.58203125" style="190" customWidth="1"/>
    <col min="9739" max="9984" width="9" style="190"/>
    <col min="9985" max="9985" width="4.75" style="190" customWidth="1"/>
    <col min="9986" max="9986" width="7.58203125" style="190" customWidth="1"/>
    <col min="9987" max="9987" width="9.33203125" style="190" customWidth="1"/>
    <col min="9988" max="9988" width="11.25" style="190" customWidth="1"/>
    <col min="9989" max="9994" width="10.58203125" style="190" customWidth="1"/>
    <col min="9995" max="10240" width="9" style="190"/>
    <col min="10241" max="10241" width="4.75" style="190" customWidth="1"/>
    <col min="10242" max="10242" width="7.58203125" style="190" customWidth="1"/>
    <col min="10243" max="10243" width="9.33203125" style="190" customWidth="1"/>
    <col min="10244" max="10244" width="11.25" style="190" customWidth="1"/>
    <col min="10245" max="10250" width="10.58203125" style="190" customWidth="1"/>
    <col min="10251" max="10496" width="9" style="190"/>
    <col min="10497" max="10497" width="4.75" style="190" customWidth="1"/>
    <col min="10498" max="10498" width="7.58203125" style="190" customWidth="1"/>
    <col min="10499" max="10499" width="9.33203125" style="190" customWidth="1"/>
    <col min="10500" max="10500" width="11.25" style="190" customWidth="1"/>
    <col min="10501" max="10506" width="10.58203125" style="190" customWidth="1"/>
    <col min="10507" max="10752" width="9" style="190"/>
    <col min="10753" max="10753" width="4.75" style="190" customWidth="1"/>
    <col min="10754" max="10754" width="7.58203125" style="190" customWidth="1"/>
    <col min="10755" max="10755" width="9.33203125" style="190" customWidth="1"/>
    <col min="10756" max="10756" width="11.25" style="190" customWidth="1"/>
    <col min="10757" max="10762" width="10.58203125" style="190" customWidth="1"/>
    <col min="10763" max="11008" width="9" style="190"/>
    <col min="11009" max="11009" width="4.75" style="190" customWidth="1"/>
    <col min="11010" max="11010" width="7.58203125" style="190" customWidth="1"/>
    <col min="11011" max="11011" width="9.33203125" style="190" customWidth="1"/>
    <col min="11012" max="11012" width="11.25" style="190" customWidth="1"/>
    <col min="11013" max="11018" width="10.58203125" style="190" customWidth="1"/>
    <col min="11019" max="11264" width="9" style="190"/>
    <col min="11265" max="11265" width="4.75" style="190" customWidth="1"/>
    <col min="11266" max="11266" width="7.58203125" style="190" customWidth="1"/>
    <col min="11267" max="11267" width="9.33203125" style="190" customWidth="1"/>
    <col min="11268" max="11268" width="11.25" style="190" customWidth="1"/>
    <col min="11269" max="11274" width="10.58203125" style="190" customWidth="1"/>
    <col min="11275" max="11520" width="9" style="190"/>
    <col min="11521" max="11521" width="4.75" style="190" customWidth="1"/>
    <col min="11522" max="11522" width="7.58203125" style="190" customWidth="1"/>
    <col min="11523" max="11523" width="9.33203125" style="190" customWidth="1"/>
    <col min="11524" max="11524" width="11.25" style="190" customWidth="1"/>
    <col min="11525" max="11530" width="10.58203125" style="190" customWidth="1"/>
    <col min="11531" max="11776" width="9" style="190"/>
    <col min="11777" max="11777" width="4.75" style="190" customWidth="1"/>
    <col min="11778" max="11778" width="7.58203125" style="190" customWidth="1"/>
    <col min="11779" max="11779" width="9.33203125" style="190" customWidth="1"/>
    <col min="11780" max="11780" width="11.25" style="190" customWidth="1"/>
    <col min="11781" max="11786" width="10.58203125" style="190" customWidth="1"/>
    <col min="11787" max="12032" width="9" style="190"/>
    <col min="12033" max="12033" width="4.75" style="190" customWidth="1"/>
    <col min="12034" max="12034" width="7.58203125" style="190" customWidth="1"/>
    <col min="12035" max="12035" width="9.33203125" style="190" customWidth="1"/>
    <col min="12036" max="12036" width="11.25" style="190" customWidth="1"/>
    <col min="12037" max="12042" width="10.58203125" style="190" customWidth="1"/>
    <col min="12043" max="12288" width="9" style="190"/>
    <col min="12289" max="12289" width="4.75" style="190" customWidth="1"/>
    <col min="12290" max="12290" width="7.58203125" style="190" customWidth="1"/>
    <col min="12291" max="12291" width="9.33203125" style="190" customWidth="1"/>
    <col min="12292" max="12292" width="11.25" style="190" customWidth="1"/>
    <col min="12293" max="12298" width="10.58203125" style="190" customWidth="1"/>
    <col min="12299" max="12544" width="9" style="190"/>
    <col min="12545" max="12545" width="4.75" style="190" customWidth="1"/>
    <col min="12546" max="12546" width="7.58203125" style="190" customWidth="1"/>
    <col min="12547" max="12547" width="9.33203125" style="190" customWidth="1"/>
    <col min="12548" max="12548" width="11.25" style="190" customWidth="1"/>
    <col min="12549" max="12554" width="10.58203125" style="190" customWidth="1"/>
    <col min="12555" max="12800" width="9" style="190"/>
    <col min="12801" max="12801" width="4.75" style="190" customWidth="1"/>
    <col min="12802" max="12802" width="7.58203125" style="190" customWidth="1"/>
    <col min="12803" max="12803" width="9.33203125" style="190" customWidth="1"/>
    <col min="12804" max="12804" width="11.25" style="190" customWidth="1"/>
    <col min="12805" max="12810" width="10.58203125" style="190" customWidth="1"/>
    <col min="12811" max="13056" width="9" style="190"/>
    <col min="13057" max="13057" width="4.75" style="190" customWidth="1"/>
    <col min="13058" max="13058" width="7.58203125" style="190" customWidth="1"/>
    <col min="13059" max="13059" width="9.33203125" style="190" customWidth="1"/>
    <col min="13060" max="13060" width="11.25" style="190" customWidth="1"/>
    <col min="13061" max="13066" width="10.58203125" style="190" customWidth="1"/>
    <col min="13067" max="13312" width="9" style="190"/>
    <col min="13313" max="13313" width="4.75" style="190" customWidth="1"/>
    <col min="13314" max="13314" width="7.58203125" style="190" customWidth="1"/>
    <col min="13315" max="13315" width="9.33203125" style="190" customWidth="1"/>
    <col min="13316" max="13316" width="11.25" style="190" customWidth="1"/>
    <col min="13317" max="13322" width="10.58203125" style="190" customWidth="1"/>
    <col min="13323" max="13568" width="9" style="190"/>
    <col min="13569" max="13569" width="4.75" style="190" customWidth="1"/>
    <col min="13570" max="13570" width="7.58203125" style="190" customWidth="1"/>
    <col min="13571" max="13571" width="9.33203125" style="190" customWidth="1"/>
    <col min="13572" max="13572" width="11.25" style="190" customWidth="1"/>
    <col min="13573" max="13578" width="10.58203125" style="190" customWidth="1"/>
    <col min="13579" max="13824" width="9" style="190"/>
    <col min="13825" max="13825" width="4.75" style="190" customWidth="1"/>
    <col min="13826" max="13826" width="7.58203125" style="190" customWidth="1"/>
    <col min="13827" max="13827" width="9.33203125" style="190" customWidth="1"/>
    <col min="13828" max="13828" width="11.25" style="190" customWidth="1"/>
    <col min="13829" max="13834" width="10.58203125" style="190" customWidth="1"/>
    <col min="13835" max="14080" width="9" style="190"/>
    <col min="14081" max="14081" width="4.75" style="190" customWidth="1"/>
    <col min="14082" max="14082" width="7.58203125" style="190" customWidth="1"/>
    <col min="14083" max="14083" width="9.33203125" style="190" customWidth="1"/>
    <col min="14084" max="14084" width="11.25" style="190" customWidth="1"/>
    <col min="14085" max="14090" width="10.58203125" style="190" customWidth="1"/>
    <col min="14091" max="14336" width="9" style="190"/>
    <col min="14337" max="14337" width="4.75" style="190" customWidth="1"/>
    <col min="14338" max="14338" width="7.58203125" style="190" customWidth="1"/>
    <col min="14339" max="14339" width="9.33203125" style="190" customWidth="1"/>
    <col min="14340" max="14340" width="11.25" style="190" customWidth="1"/>
    <col min="14341" max="14346" width="10.58203125" style="190" customWidth="1"/>
    <col min="14347" max="14592" width="9" style="190"/>
    <col min="14593" max="14593" width="4.75" style="190" customWidth="1"/>
    <col min="14594" max="14594" width="7.58203125" style="190" customWidth="1"/>
    <col min="14595" max="14595" width="9.33203125" style="190" customWidth="1"/>
    <col min="14596" max="14596" width="11.25" style="190" customWidth="1"/>
    <col min="14597" max="14602" width="10.58203125" style="190" customWidth="1"/>
    <col min="14603" max="14848" width="9" style="190"/>
    <col min="14849" max="14849" width="4.75" style="190" customWidth="1"/>
    <col min="14850" max="14850" width="7.58203125" style="190" customWidth="1"/>
    <col min="14851" max="14851" width="9.33203125" style="190" customWidth="1"/>
    <col min="14852" max="14852" width="11.25" style="190" customWidth="1"/>
    <col min="14853" max="14858" width="10.58203125" style="190" customWidth="1"/>
    <col min="14859" max="15104" width="9" style="190"/>
    <col min="15105" max="15105" width="4.75" style="190" customWidth="1"/>
    <col min="15106" max="15106" width="7.58203125" style="190" customWidth="1"/>
    <col min="15107" max="15107" width="9.33203125" style="190" customWidth="1"/>
    <col min="15108" max="15108" width="11.25" style="190" customWidth="1"/>
    <col min="15109" max="15114" width="10.58203125" style="190" customWidth="1"/>
    <col min="15115" max="15360" width="9" style="190"/>
    <col min="15361" max="15361" width="4.75" style="190" customWidth="1"/>
    <col min="15362" max="15362" width="7.58203125" style="190" customWidth="1"/>
    <col min="15363" max="15363" width="9.33203125" style="190" customWidth="1"/>
    <col min="15364" max="15364" width="11.25" style="190" customWidth="1"/>
    <col min="15365" max="15370" width="10.58203125" style="190" customWidth="1"/>
    <col min="15371" max="15616" width="9" style="190"/>
    <col min="15617" max="15617" width="4.75" style="190" customWidth="1"/>
    <col min="15618" max="15618" width="7.58203125" style="190" customWidth="1"/>
    <col min="15619" max="15619" width="9.33203125" style="190" customWidth="1"/>
    <col min="15620" max="15620" width="11.25" style="190" customWidth="1"/>
    <col min="15621" max="15626" width="10.58203125" style="190" customWidth="1"/>
    <col min="15627" max="15872" width="9" style="190"/>
    <col min="15873" max="15873" width="4.75" style="190" customWidth="1"/>
    <col min="15874" max="15874" width="7.58203125" style="190" customWidth="1"/>
    <col min="15875" max="15875" width="9.33203125" style="190" customWidth="1"/>
    <col min="15876" max="15876" width="11.25" style="190" customWidth="1"/>
    <col min="15877" max="15882" width="10.58203125" style="190" customWidth="1"/>
    <col min="15883" max="16128" width="9" style="190"/>
    <col min="16129" max="16129" width="4.75" style="190" customWidth="1"/>
    <col min="16130" max="16130" width="7.58203125" style="190" customWidth="1"/>
    <col min="16131" max="16131" width="9.33203125" style="190" customWidth="1"/>
    <col min="16132" max="16132" width="11.25" style="190" customWidth="1"/>
    <col min="16133" max="16138" width="10.58203125" style="190" customWidth="1"/>
    <col min="16139" max="16384" width="9" style="190"/>
  </cols>
  <sheetData>
    <row r="1" spans="1:10" ht="24" customHeight="1">
      <c r="A1" s="1" t="s">
        <v>226</v>
      </c>
      <c r="B1" s="1"/>
      <c r="C1" s="1"/>
      <c r="D1" s="1"/>
      <c r="E1" s="1"/>
      <c r="F1" s="1"/>
      <c r="G1" s="1"/>
      <c r="H1" s="1"/>
      <c r="I1" s="1"/>
      <c r="J1" s="1"/>
    </row>
    <row r="3" spans="1:10" ht="15" customHeight="1">
      <c r="A3" s="190" t="s">
        <v>227</v>
      </c>
    </row>
    <row r="4" spans="1:10" ht="15" customHeight="1">
      <c r="A4" s="191" t="s">
        <v>228</v>
      </c>
      <c r="B4" s="192"/>
      <c r="C4" s="193"/>
      <c r="D4" s="194" t="s">
        <v>229</v>
      </c>
      <c r="E4" s="195"/>
      <c r="F4" s="195"/>
      <c r="G4" s="196"/>
      <c r="H4" s="197" t="s">
        <v>230</v>
      </c>
      <c r="I4" s="197" t="s">
        <v>231</v>
      </c>
      <c r="J4" s="197" t="s">
        <v>232</v>
      </c>
    </row>
    <row r="5" spans="1:10" ht="15" customHeight="1">
      <c r="A5" s="198"/>
      <c r="B5" s="199"/>
      <c r="C5" s="200" t="s">
        <v>233</v>
      </c>
      <c r="D5" s="201"/>
      <c r="E5" s="202"/>
      <c r="F5" s="202"/>
      <c r="G5" s="203"/>
      <c r="H5" s="204"/>
      <c r="I5" s="204"/>
      <c r="J5" s="204"/>
    </row>
    <row r="6" spans="1:10" ht="15" customHeight="1">
      <c r="A6" s="198"/>
      <c r="B6" s="199"/>
      <c r="C6" s="200"/>
      <c r="D6" s="205"/>
      <c r="E6" s="206" t="s">
        <v>234</v>
      </c>
      <c r="F6" s="206" t="s">
        <v>235</v>
      </c>
      <c r="G6" s="207" t="s">
        <v>236</v>
      </c>
      <c r="H6" s="208"/>
      <c r="I6" s="208"/>
      <c r="J6" s="208"/>
    </row>
    <row r="7" spans="1:10" ht="15" customHeight="1">
      <c r="A7" s="209" t="s">
        <v>237</v>
      </c>
      <c r="B7" s="210" t="s">
        <v>36</v>
      </c>
      <c r="C7" s="211">
        <v>52</v>
      </c>
      <c r="D7" s="212">
        <v>244829</v>
      </c>
      <c r="E7" s="212">
        <v>93365</v>
      </c>
      <c r="F7" s="212">
        <v>80525</v>
      </c>
      <c r="G7" s="212">
        <v>70940</v>
      </c>
      <c r="H7" s="212">
        <v>358.8</v>
      </c>
      <c r="I7" s="212">
        <v>7178</v>
      </c>
      <c r="J7" s="212">
        <v>376</v>
      </c>
    </row>
    <row r="8" spans="1:10" ht="15" customHeight="1">
      <c r="B8" s="210" t="s">
        <v>40</v>
      </c>
      <c r="C8" s="213">
        <v>55</v>
      </c>
      <c r="D8" s="212">
        <v>233391</v>
      </c>
      <c r="E8" s="212">
        <v>90190</v>
      </c>
      <c r="F8" s="212">
        <v>80840</v>
      </c>
      <c r="G8" s="212">
        <v>62361</v>
      </c>
      <c r="H8" s="212">
        <v>359.7</v>
      </c>
      <c r="I8" s="212">
        <v>7234</v>
      </c>
      <c r="J8" s="212">
        <v>413</v>
      </c>
    </row>
    <row r="9" spans="1:10" ht="15" customHeight="1">
      <c r="B9" s="210" t="s">
        <v>238</v>
      </c>
      <c r="C9" s="213">
        <v>42</v>
      </c>
      <c r="D9" s="212">
        <v>201161</v>
      </c>
      <c r="E9" s="212">
        <v>80940</v>
      </c>
      <c r="F9" s="212">
        <v>65509</v>
      </c>
      <c r="G9" s="212">
        <v>54711</v>
      </c>
      <c r="H9" s="212">
        <v>358.7</v>
      </c>
      <c r="I9" s="212">
        <v>5737</v>
      </c>
      <c r="J9" s="214">
        <v>345</v>
      </c>
    </row>
    <row r="10" spans="1:10" ht="15" customHeight="1">
      <c r="B10" s="210" t="s">
        <v>239</v>
      </c>
      <c r="C10" s="213">
        <v>41</v>
      </c>
      <c r="D10" s="212">
        <v>189426</v>
      </c>
      <c r="E10" s="212">
        <v>76773</v>
      </c>
      <c r="F10" s="212">
        <v>61347</v>
      </c>
      <c r="G10" s="212">
        <v>51306</v>
      </c>
      <c r="H10" s="212">
        <v>358.7</v>
      </c>
      <c r="I10" s="212">
        <v>5288</v>
      </c>
      <c r="J10" s="214">
        <v>345</v>
      </c>
    </row>
    <row r="11" spans="1:10" s="215" customFormat="1" ht="15" customHeight="1">
      <c r="B11" s="216" t="s">
        <v>240</v>
      </c>
      <c r="C11" s="217">
        <f>C25</f>
        <v>43</v>
      </c>
      <c r="D11" s="217">
        <f>SUM(D13:D25)</f>
        <v>186413</v>
      </c>
      <c r="E11" s="217">
        <f>SUM(E13:E25)</f>
        <v>74311</v>
      </c>
      <c r="F11" s="217">
        <f>SUM(F13:F25)</f>
        <v>64061</v>
      </c>
      <c r="G11" s="217">
        <f>SUM(G13:G25)</f>
        <v>48040</v>
      </c>
      <c r="H11" s="217">
        <f>SUM(H13:H25)</f>
        <v>362.4</v>
      </c>
      <c r="I11" s="217">
        <f>I25</f>
        <v>5854</v>
      </c>
      <c r="J11" s="217">
        <f>J25</f>
        <v>345</v>
      </c>
    </row>
    <row r="12" spans="1:10" ht="15" customHeight="1">
      <c r="B12" s="210"/>
      <c r="C12" s="218"/>
      <c r="D12" s="212"/>
      <c r="E12" s="212"/>
      <c r="F12" s="212"/>
      <c r="G12" s="212"/>
      <c r="H12" s="212"/>
      <c r="I12" s="212"/>
      <c r="J12" s="212"/>
    </row>
    <row r="13" spans="1:10" ht="15" customHeight="1">
      <c r="A13" s="209" t="s">
        <v>237</v>
      </c>
      <c r="B13" s="219" t="s">
        <v>241</v>
      </c>
      <c r="C13" s="220">
        <v>41</v>
      </c>
      <c r="D13" s="212">
        <v>16688</v>
      </c>
      <c r="E13" s="212">
        <v>7578</v>
      </c>
      <c r="F13" s="212">
        <v>4816</v>
      </c>
      <c r="G13" s="212">
        <v>4294</v>
      </c>
      <c r="H13" s="212">
        <v>30.4</v>
      </c>
      <c r="I13" s="212">
        <v>5378</v>
      </c>
      <c r="J13" s="212">
        <v>345</v>
      </c>
    </row>
    <row r="14" spans="1:10" ht="15" customHeight="1">
      <c r="B14" s="190" t="s">
        <v>242</v>
      </c>
      <c r="C14" s="221">
        <v>41</v>
      </c>
      <c r="D14" s="212">
        <v>13360</v>
      </c>
      <c r="E14" s="212">
        <v>4842</v>
      </c>
      <c r="F14" s="212">
        <v>4616</v>
      </c>
      <c r="G14" s="212">
        <v>3902</v>
      </c>
      <c r="H14" s="212">
        <v>29.1</v>
      </c>
      <c r="I14" s="212">
        <v>5211</v>
      </c>
      <c r="J14" s="212">
        <v>345</v>
      </c>
    </row>
    <row r="15" spans="1:10" ht="15" customHeight="1">
      <c r="B15" s="190" t="s">
        <v>243</v>
      </c>
      <c r="C15" s="221">
        <v>41</v>
      </c>
      <c r="D15" s="212">
        <v>14994</v>
      </c>
      <c r="E15" s="212">
        <v>6508</v>
      </c>
      <c r="F15" s="212">
        <v>4625</v>
      </c>
      <c r="G15" s="212">
        <v>3861</v>
      </c>
      <c r="H15" s="212">
        <v>30.1</v>
      </c>
      <c r="I15" s="212">
        <v>5265</v>
      </c>
      <c r="J15" s="212">
        <v>320</v>
      </c>
    </row>
    <row r="16" spans="1:10" ht="15" customHeight="1">
      <c r="B16" s="190" t="s">
        <v>244</v>
      </c>
      <c r="C16" s="221">
        <v>41</v>
      </c>
      <c r="D16" s="212">
        <v>14456</v>
      </c>
      <c r="E16" s="212">
        <v>6183</v>
      </c>
      <c r="F16" s="212">
        <v>4458</v>
      </c>
      <c r="G16" s="212">
        <v>3814</v>
      </c>
      <c r="H16" s="212">
        <v>29.5</v>
      </c>
      <c r="I16" s="212">
        <v>5365</v>
      </c>
      <c r="J16" s="212">
        <v>320</v>
      </c>
    </row>
    <row r="17" spans="1:10" ht="15" customHeight="1">
      <c r="B17" s="190" t="s">
        <v>245</v>
      </c>
      <c r="C17" s="221">
        <v>41</v>
      </c>
      <c r="D17" s="212">
        <v>14877</v>
      </c>
      <c r="E17" s="212">
        <v>6291</v>
      </c>
      <c r="F17" s="212">
        <v>4645</v>
      </c>
      <c r="G17" s="212">
        <v>3941</v>
      </c>
      <c r="H17" s="212">
        <v>30.6</v>
      </c>
      <c r="I17" s="212">
        <v>5384</v>
      </c>
      <c r="J17" s="212">
        <v>320</v>
      </c>
    </row>
    <row r="18" spans="1:10" ht="15" customHeight="1">
      <c r="B18" s="190" t="s">
        <v>246</v>
      </c>
      <c r="C18" s="221">
        <v>42</v>
      </c>
      <c r="D18" s="212">
        <v>14233</v>
      </c>
      <c r="E18" s="212">
        <v>5821</v>
      </c>
      <c r="F18" s="212">
        <v>4879</v>
      </c>
      <c r="G18" s="212">
        <v>3533</v>
      </c>
      <c r="H18" s="212">
        <v>30</v>
      </c>
      <c r="I18" s="212">
        <v>5699</v>
      </c>
      <c r="J18" s="212">
        <v>332</v>
      </c>
    </row>
    <row r="19" spans="1:10" ht="15" customHeight="1">
      <c r="C19" s="221"/>
      <c r="D19" s="212"/>
      <c r="E19" s="212"/>
      <c r="F19" s="212"/>
      <c r="G19" s="212"/>
      <c r="H19" s="212"/>
      <c r="I19" s="212"/>
      <c r="J19" s="212"/>
    </row>
    <row r="20" spans="1:10" ht="15" customHeight="1">
      <c r="B20" s="190" t="s">
        <v>247</v>
      </c>
      <c r="C20" s="221">
        <v>42</v>
      </c>
      <c r="D20" s="212">
        <v>17668</v>
      </c>
      <c r="E20" s="212">
        <v>6809</v>
      </c>
      <c r="F20" s="212">
        <v>6642</v>
      </c>
      <c r="G20" s="212">
        <v>4217</v>
      </c>
      <c r="H20" s="212">
        <v>30.7</v>
      </c>
      <c r="I20" s="212">
        <v>5664</v>
      </c>
      <c r="J20" s="212">
        <v>331</v>
      </c>
    </row>
    <row r="21" spans="1:10" ht="15" customHeight="1">
      <c r="B21" s="190" t="s">
        <v>248</v>
      </c>
      <c r="C21" s="221">
        <v>42</v>
      </c>
      <c r="D21" s="212">
        <v>14300</v>
      </c>
      <c r="E21" s="212">
        <v>4823</v>
      </c>
      <c r="F21" s="212">
        <v>5758</v>
      </c>
      <c r="G21" s="212">
        <v>3719</v>
      </c>
      <c r="H21" s="212">
        <v>30.8</v>
      </c>
      <c r="I21" s="212">
        <v>5762</v>
      </c>
      <c r="J21" s="212">
        <v>332</v>
      </c>
    </row>
    <row r="22" spans="1:10" ht="15" customHeight="1">
      <c r="B22" s="190" t="s">
        <v>249</v>
      </c>
      <c r="C22" s="221">
        <v>42</v>
      </c>
      <c r="D22" s="212">
        <v>13145</v>
      </c>
      <c r="E22" s="212">
        <v>5080</v>
      </c>
      <c r="F22" s="212">
        <v>4705</v>
      </c>
      <c r="G22" s="212">
        <v>3361</v>
      </c>
      <c r="H22" s="212">
        <v>29.9</v>
      </c>
      <c r="I22" s="212">
        <v>5573</v>
      </c>
      <c r="J22" s="212">
        <v>332</v>
      </c>
    </row>
    <row r="23" spans="1:10" ht="15" customHeight="1">
      <c r="B23" s="190" t="s">
        <v>250</v>
      </c>
      <c r="C23" s="221">
        <v>42</v>
      </c>
      <c r="D23" s="212">
        <v>15367</v>
      </c>
      <c r="E23" s="212">
        <v>6457</v>
      </c>
      <c r="F23" s="212">
        <v>5045</v>
      </c>
      <c r="G23" s="212">
        <v>3864</v>
      </c>
      <c r="H23" s="212">
        <v>30.7</v>
      </c>
      <c r="I23" s="212">
        <v>6120</v>
      </c>
      <c r="J23" s="212">
        <v>332</v>
      </c>
    </row>
    <row r="24" spans="1:10" ht="15" customHeight="1">
      <c r="B24" s="190" t="s">
        <v>251</v>
      </c>
      <c r="C24" s="221">
        <v>42</v>
      </c>
      <c r="D24" s="212">
        <v>14572</v>
      </c>
      <c r="E24" s="212">
        <v>6097</v>
      </c>
      <c r="F24" s="212">
        <v>4844</v>
      </c>
      <c r="G24" s="212">
        <v>3631</v>
      </c>
      <c r="H24" s="212">
        <v>30</v>
      </c>
      <c r="I24" s="212">
        <v>5558</v>
      </c>
      <c r="J24" s="212">
        <v>332</v>
      </c>
    </row>
    <row r="25" spans="1:10" ht="15" customHeight="1">
      <c r="B25" s="190" t="s">
        <v>252</v>
      </c>
      <c r="C25" s="221">
        <v>43</v>
      </c>
      <c r="D25" s="212">
        <v>22753</v>
      </c>
      <c r="E25" s="212">
        <v>7822</v>
      </c>
      <c r="F25" s="212">
        <v>9028</v>
      </c>
      <c r="G25" s="212">
        <v>5903</v>
      </c>
      <c r="H25" s="212">
        <v>30.6</v>
      </c>
      <c r="I25" s="212">
        <v>5854</v>
      </c>
      <c r="J25" s="212">
        <v>345</v>
      </c>
    </row>
    <row r="26" spans="1:10" ht="15" customHeight="1">
      <c r="A26" s="222"/>
      <c r="B26" s="222"/>
      <c r="C26" s="223"/>
      <c r="D26" s="222"/>
      <c r="E26" s="222"/>
      <c r="F26" s="222"/>
      <c r="G26" s="222"/>
      <c r="H26" s="222"/>
      <c r="I26" s="222"/>
      <c r="J26" s="222"/>
    </row>
    <row r="27" spans="1:10" ht="15" customHeight="1">
      <c r="A27" s="190" t="s">
        <v>253</v>
      </c>
    </row>
    <row r="28" spans="1:10" ht="15" customHeight="1">
      <c r="A28" s="190" t="s">
        <v>254</v>
      </c>
    </row>
  </sheetData>
  <mergeCells count="6">
    <mergeCell ref="A1:J1"/>
    <mergeCell ref="A4:B6"/>
    <mergeCell ref="D4:G5"/>
    <mergeCell ref="H4:H6"/>
    <mergeCell ref="I4:I6"/>
    <mergeCell ref="J4:J6"/>
  </mergeCells>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製造業</vt:lpstr>
      <vt:lpstr>在庫指数</vt:lpstr>
      <vt:lpstr>商業</vt:lpstr>
      <vt:lpstr>卸売・小売業構成比</vt:lpstr>
      <vt:lpstr>青果物取扱状況</vt:lpstr>
      <vt:lpstr>大型小売店販売額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2025-01-09T01:39:07Z</dcterms:created>
  <dcterms:modified xsi:type="dcterms:W3CDTF">2025-01-09T01:40:19Z</dcterms:modified>
</cp:coreProperties>
</file>