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AAF03124-3BA1-495E-8014-29C6F33A5CCD}" xr6:coauthVersionLast="47" xr6:coauthVersionMax="47" xr10:uidLastSave="{00000000-0000-0000-0000-000000000000}"/>
  <bookViews>
    <workbookView xWindow="-110" yWindow="-110" windowWidth="19420" windowHeight="10420" xr2:uid="{0F62139C-603B-4FEA-BAA1-4BBAEE619872}"/>
  </bookViews>
  <sheets>
    <sheet name="決算額" sheetId="1" r:id="rId1"/>
    <sheet name="市税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L46" i="2"/>
  <c r="K46" i="2"/>
  <c r="J46" i="2"/>
  <c r="I46" i="2"/>
  <c r="H46" i="2"/>
  <c r="G46" i="2"/>
  <c r="F46" i="2"/>
  <c r="M42" i="2"/>
  <c r="L42" i="2"/>
  <c r="K42" i="2"/>
  <c r="J42" i="2"/>
  <c r="I42" i="2"/>
  <c r="H42" i="2"/>
  <c r="G42" i="2"/>
  <c r="F42" i="2"/>
  <c r="M38" i="2"/>
  <c r="L38" i="2"/>
  <c r="K38" i="2"/>
  <c r="J38" i="2"/>
  <c r="I38" i="2"/>
  <c r="H38" i="2"/>
  <c r="G38" i="2"/>
  <c r="F38" i="2"/>
  <c r="M34" i="2"/>
  <c r="L34" i="2"/>
  <c r="K34" i="2"/>
  <c r="J34" i="2"/>
  <c r="I34" i="2"/>
  <c r="H34" i="2"/>
  <c r="G34" i="2"/>
  <c r="F34" i="2"/>
  <c r="M30" i="2"/>
  <c r="L30" i="2"/>
  <c r="K30" i="2"/>
  <c r="J30" i="2"/>
  <c r="I30" i="2"/>
  <c r="H30" i="2"/>
  <c r="G30" i="2"/>
  <c r="F30" i="2"/>
  <c r="M26" i="2"/>
  <c r="L26" i="2"/>
  <c r="K26" i="2"/>
  <c r="J26" i="2"/>
  <c r="I26" i="2"/>
  <c r="H26" i="2"/>
  <c r="G26" i="2"/>
  <c r="F26" i="2"/>
  <c r="M20" i="2"/>
  <c r="L20" i="2"/>
  <c r="K20" i="2"/>
  <c r="J20" i="2"/>
  <c r="I20" i="2"/>
  <c r="H20" i="2"/>
  <c r="G20" i="2"/>
  <c r="F20" i="2"/>
  <c r="M16" i="2"/>
  <c r="L16" i="2"/>
  <c r="K16" i="2"/>
  <c r="J16" i="2"/>
  <c r="I16" i="2"/>
  <c r="H16" i="2"/>
  <c r="G16" i="2"/>
  <c r="G10" i="2" s="1"/>
  <c r="G7" i="2" s="1"/>
  <c r="F16" i="2"/>
  <c r="F10" i="2" s="1"/>
  <c r="M13" i="2"/>
  <c r="M9" i="2" s="1"/>
  <c r="M7" i="2" s="1"/>
  <c r="L13" i="2"/>
  <c r="L12" i="2" s="1"/>
  <c r="K13" i="2"/>
  <c r="J13" i="2"/>
  <c r="I13" i="2"/>
  <c r="I9" i="2" s="1"/>
  <c r="I7" i="2" s="1"/>
  <c r="H13" i="2"/>
  <c r="H9" i="2" s="1"/>
  <c r="H7" i="2" s="1"/>
  <c r="G13" i="2"/>
  <c r="G12" i="2" s="1"/>
  <c r="F13" i="2"/>
  <c r="F12" i="2" s="1"/>
  <c r="K12" i="2"/>
  <c r="J12" i="2"/>
  <c r="I12" i="2"/>
  <c r="H12" i="2"/>
  <c r="M10" i="2"/>
  <c r="L10" i="2"/>
  <c r="K10" i="2"/>
  <c r="J10" i="2"/>
  <c r="J7" i="2" s="1"/>
  <c r="I10" i="2"/>
  <c r="K9" i="2"/>
  <c r="K7" i="2" s="1"/>
  <c r="J9" i="2"/>
  <c r="G9" i="2"/>
  <c r="M34" i="1"/>
  <c r="L34" i="1"/>
  <c r="K34" i="1"/>
  <c r="J34" i="1"/>
  <c r="I34" i="1"/>
  <c r="H34" i="1"/>
  <c r="G34" i="1"/>
  <c r="F34" i="1"/>
  <c r="E34" i="1"/>
  <c r="D34" i="1"/>
  <c r="M8" i="1"/>
  <c r="L8" i="1"/>
  <c r="K8" i="1"/>
  <c r="J8" i="1"/>
  <c r="I8" i="1"/>
  <c r="H8" i="1"/>
  <c r="G8" i="1"/>
  <c r="F8" i="1"/>
  <c r="E8" i="1"/>
  <c r="D8" i="1"/>
  <c r="M12" i="2" l="1"/>
  <c r="F9" i="2"/>
  <c r="F7" i="2" s="1"/>
  <c r="L9" i="2"/>
  <c r="L7" i="2" s="1"/>
</calcChain>
</file>

<file path=xl/sharedStrings.xml><?xml version="1.0" encoding="utf-8"?>
<sst xmlns="http://schemas.openxmlformats.org/spreadsheetml/2006/main" count="204" uniqueCount="130">
  <si>
    <t>ⅩⅥ　　　財　　　政</t>
    <rPh sb="5" eb="10">
      <t>ザイセイ</t>
    </rPh>
    <phoneticPr fontId="3"/>
  </si>
  <si>
    <t>214.一般会計歳入歳出予算　額及び決算額（平成12年度～16年度）</t>
    <phoneticPr fontId="3"/>
  </si>
  <si>
    <t>単位：1 000円</t>
  </si>
  <si>
    <t>款</t>
  </si>
  <si>
    <t>平　成　12　年　度</t>
    <rPh sb="0" eb="3">
      <t>ヘイセイ</t>
    </rPh>
    <phoneticPr fontId="3"/>
  </si>
  <si>
    <t>13　年　度</t>
  </si>
  <si>
    <t>14　年　度</t>
  </si>
  <si>
    <t>15　年　度</t>
  </si>
  <si>
    <t>16　年　度</t>
    <phoneticPr fontId="3"/>
  </si>
  <si>
    <t>符</t>
  </si>
  <si>
    <t>最終予算額</t>
  </si>
  <si>
    <t>収入・支出済額</t>
    <rPh sb="5" eb="6">
      <t>ス</t>
    </rPh>
    <phoneticPr fontId="3"/>
  </si>
  <si>
    <t>号</t>
  </si>
  <si>
    <t>歳入総額</t>
  </si>
  <si>
    <t>歳 入</t>
  </si>
  <si>
    <t>市税</t>
  </si>
  <si>
    <t>市 税</t>
  </si>
  <si>
    <t>地方譲与税</t>
  </si>
  <si>
    <t>地 譲</t>
  </si>
  <si>
    <t>利子割交付金</t>
  </si>
  <si>
    <t>利 割</t>
  </si>
  <si>
    <t>配当割交付金</t>
    <rPh sb="0" eb="2">
      <t>ハイトウ</t>
    </rPh>
    <rPh sb="2" eb="3">
      <t>ワリ</t>
    </rPh>
    <rPh sb="3" eb="6">
      <t>コウフキン</t>
    </rPh>
    <phoneticPr fontId="3"/>
  </si>
  <si>
    <t>配割</t>
    <rPh sb="0" eb="1">
      <t>クバ</t>
    </rPh>
    <rPh sb="1" eb="2">
      <t>ワリ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</si>
  <si>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</si>
  <si>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株割</t>
    <rPh sb="0" eb="1">
      <t>カブ</t>
    </rPh>
    <rPh sb="1" eb="2">
      <t>ワ</t>
    </rPh>
    <phoneticPr fontId="3"/>
  </si>
  <si>
    <t>地方消費税交付金</t>
  </si>
  <si>
    <t>地 消</t>
  </si>
  <si>
    <t>自動車取得税交付金</t>
  </si>
  <si>
    <t>自 取</t>
  </si>
  <si>
    <t>特別地方消費税交付金</t>
  </si>
  <si>
    <t>-</t>
    <phoneticPr fontId="3"/>
  </si>
  <si>
    <t>特 地</t>
  </si>
  <si>
    <t>国有提供施設等所在</t>
  </si>
  <si>
    <t>提 金</t>
  </si>
  <si>
    <t>地方特例交付金</t>
  </si>
  <si>
    <t>地特</t>
    <rPh sb="0" eb="1">
      <t>チ</t>
    </rPh>
    <rPh sb="1" eb="2">
      <t>トク</t>
    </rPh>
    <phoneticPr fontId="3"/>
  </si>
  <si>
    <t>地方交付税</t>
  </si>
  <si>
    <t>地 付</t>
  </si>
  <si>
    <t>交通安全対策特別交付金</t>
  </si>
  <si>
    <t>交 通</t>
  </si>
  <si>
    <t>分担金及び負担金</t>
  </si>
  <si>
    <t>分 負</t>
  </si>
  <si>
    <t>使用料及び手数料</t>
  </si>
  <si>
    <t>使 手</t>
  </si>
  <si>
    <t>国庫支出金</t>
  </si>
  <si>
    <t>国 支</t>
  </si>
  <si>
    <t>県支出金</t>
  </si>
  <si>
    <t>県 支</t>
  </si>
  <si>
    <t>財産収入</t>
  </si>
  <si>
    <t>財 収</t>
  </si>
  <si>
    <t>寄附金</t>
  </si>
  <si>
    <t>寄 附</t>
  </si>
  <si>
    <t>繰入金</t>
  </si>
  <si>
    <t>繰 入</t>
  </si>
  <si>
    <t>繰越金</t>
  </si>
  <si>
    <t>繰 越</t>
  </si>
  <si>
    <t>諸収入</t>
  </si>
  <si>
    <t>諸 収</t>
  </si>
  <si>
    <t>市債</t>
  </si>
  <si>
    <t>市 債</t>
  </si>
  <si>
    <t>歳出総額</t>
  </si>
  <si>
    <t>歳 出</t>
  </si>
  <si>
    <t>議会費</t>
  </si>
  <si>
    <t>議 会</t>
  </si>
  <si>
    <t>総務費</t>
  </si>
  <si>
    <t>総 務</t>
  </si>
  <si>
    <t>民生費</t>
  </si>
  <si>
    <t>民 生</t>
  </si>
  <si>
    <t>衛生費</t>
  </si>
  <si>
    <t>衛 生</t>
  </si>
  <si>
    <t>労働費</t>
  </si>
  <si>
    <t>労 働</t>
  </si>
  <si>
    <t>農林水産業費</t>
  </si>
  <si>
    <t>農 林</t>
  </si>
  <si>
    <t>商工費</t>
  </si>
  <si>
    <t>商 工</t>
  </si>
  <si>
    <t>土木費</t>
  </si>
  <si>
    <t>土 木</t>
  </si>
  <si>
    <t>消防費</t>
  </si>
  <si>
    <t>消 防</t>
  </si>
  <si>
    <t>教育費</t>
  </si>
  <si>
    <t>教 育</t>
  </si>
  <si>
    <t>災害復旧費</t>
  </si>
  <si>
    <t>災 害</t>
  </si>
  <si>
    <t>公債費</t>
  </si>
  <si>
    <t>公 債</t>
  </si>
  <si>
    <t>諸支出金</t>
  </si>
  <si>
    <t>諸 出</t>
  </si>
  <si>
    <t>予備費</t>
  </si>
  <si>
    <t>-</t>
  </si>
  <si>
    <t>予 備</t>
  </si>
  <si>
    <t>資料　市決算書</t>
  </si>
  <si>
    <t>223.          市                    税</t>
    <phoneticPr fontId="7"/>
  </si>
  <si>
    <t>税目別</t>
    <rPh sb="0" eb="1">
      <t>ゼイ</t>
    </rPh>
    <rPh sb="1" eb="2">
      <t>モク</t>
    </rPh>
    <rPh sb="2" eb="3">
      <t>ベツ</t>
    </rPh>
    <phoneticPr fontId="7"/>
  </si>
  <si>
    <t>12　　年　　度</t>
    <phoneticPr fontId="7"/>
  </si>
  <si>
    <t>13　　年　　度</t>
    <phoneticPr fontId="7"/>
  </si>
  <si>
    <t>14　　年　　度</t>
  </si>
  <si>
    <t>15　　年　　度</t>
  </si>
  <si>
    <t>16　　年　　度</t>
    <phoneticPr fontId="7"/>
  </si>
  <si>
    <t>調 定 額</t>
  </si>
  <si>
    <t>収 入 額</t>
  </si>
  <si>
    <t>総　　　　数</t>
  </si>
  <si>
    <t>総</t>
  </si>
  <si>
    <t>現年度</t>
  </si>
  <si>
    <t>現</t>
  </si>
  <si>
    <t>滞納繰越</t>
  </si>
  <si>
    <t>滞</t>
  </si>
  <si>
    <t>市　民　税</t>
  </si>
  <si>
    <t>市</t>
  </si>
  <si>
    <t>個人</t>
  </si>
  <si>
    <t>個</t>
  </si>
  <si>
    <t>法人</t>
  </si>
  <si>
    <t>法</t>
  </si>
  <si>
    <t>固定資産税</t>
  </si>
  <si>
    <t>固</t>
  </si>
  <si>
    <t>国有資産等所在市</t>
  </si>
  <si>
    <t>国</t>
  </si>
  <si>
    <t>町村交付金</t>
  </si>
  <si>
    <t>軽自動車税</t>
  </si>
  <si>
    <t>軽</t>
  </si>
  <si>
    <t>たばこ消費税</t>
  </si>
  <si>
    <t>た</t>
  </si>
  <si>
    <t>特別土地保有税</t>
  </si>
  <si>
    <t>特</t>
  </si>
  <si>
    <t>入　湯　税</t>
  </si>
  <si>
    <t>入</t>
  </si>
  <si>
    <t>事業所税</t>
  </si>
  <si>
    <t>事</t>
  </si>
  <si>
    <t>都市計画税</t>
  </si>
  <si>
    <t>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</si>
</sst>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gggee&quot;年&quot;m&quot;月&quot;d&quot;日&quot;"/>
    <numFmt numFmtId="178" formatCode="#,##0_ "/>
  </numFmts>
  <fonts count="8" x14ac:knownFonts="1">
    <font>
      <sz val="11"/>
      <name val="ＭＳ Ｐゴシック"/>
      <charset val="128"/>
    </font>
    <font>
      <sz val="24"/>
      <name val="ＭＳ Ｐ明朝"/>
      <family val="1"/>
      <charset val="128"/>
    </font>
    <font>
      <sz val="6"/>
      <name val="ＭＳ Ｐゴシック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 vertical="center" justifyLastLine="1"/>
    </xf>
    <xf numFmtId="177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distributed" vertical="center" justifyLastLine="1"/>
    </xf>
    <xf numFmtId="176" fontId="4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distributed" vertical="center" justifyLastLine="1"/>
    </xf>
    <xf numFmtId="178" fontId="4" fillId="0" borderId="0" xfId="0" applyNumberFormat="1" applyFont="1" applyAlignment="1">
      <alignment horizontal="distributed" vertical="center" justifyLastLine="1"/>
    </xf>
    <xf numFmtId="0" fontId="4" fillId="0" borderId="13" xfId="0" applyFont="1" applyBorder="1"/>
    <xf numFmtId="0" fontId="4" fillId="0" borderId="13" xfId="0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4" fillId="0" borderId="14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176" fontId="4" fillId="0" borderId="0" xfId="0" applyNumberFormat="1" applyFont="1" applyAlignment="1">
      <alignment horizontal="center" vertical="center"/>
    </xf>
    <xf numFmtId="178" fontId="4" fillId="0" borderId="0" xfId="0" applyNumberFormat="1" applyFont="1"/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178" fontId="4" fillId="0" borderId="19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2D15-AA33-4EDA-82F1-1772F2DDCCD4}">
  <dimension ref="A1:P90"/>
  <sheetViews>
    <sheetView tabSelected="1" zoomScale="75" workbookViewId="0">
      <pane xSplit="3" ySplit="6" topLeftCell="D7" activePane="bottomRight" state="frozen"/>
      <selection sqref="A1:P1"/>
      <selection pane="topRight" sqref="A1:P1"/>
      <selection pane="bottomLeft" sqref="A1:P1"/>
      <selection pane="bottomRight" sqref="A1:P1"/>
    </sheetView>
  </sheetViews>
  <sheetFormatPr defaultColWidth="8.6328125" defaultRowHeight="15" customHeight="1" x14ac:dyDescent="0.2"/>
  <cols>
    <col min="1" max="1" width="9.90625" style="2" customWidth="1"/>
    <col min="2" max="2" width="24.6328125" style="2" customWidth="1"/>
    <col min="3" max="3" width="0.90625" style="2" customWidth="1"/>
    <col min="4" max="13" width="13.6328125" style="2" customWidth="1"/>
    <col min="14" max="14" width="10.6328125" style="4" customWidth="1"/>
    <col min="15" max="17" width="7.6328125" style="2" customWidth="1"/>
    <col min="18" max="256" width="8.6328125" style="2"/>
    <col min="257" max="257" width="9.90625" style="2" customWidth="1"/>
    <col min="258" max="258" width="24.6328125" style="2" customWidth="1"/>
    <col min="259" max="259" width="0.90625" style="2" customWidth="1"/>
    <col min="260" max="269" width="13.6328125" style="2" customWidth="1"/>
    <col min="270" max="270" width="10.6328125" style="2" customWidth="1"/>
    <col min="271" max="273" width="7.6328125" style="2" customWidth="1"/>
    <col min="274" max="512" width="8.6328125" style="2"/>
    <col min="513" max="513" width="9.90625" style="2" customWidth="1"/>
    <col min="514" max="514" width="24.6328125" style="2" customWidth="1"/>
    <col min="515" max="515" width="0.90625" style="2" customWidth="1"/>
    <col min="516" max="525" width="13.6328125" style="2" customWidth="1"/>
    <col min="526" max="526" width="10.6328125" style="2" customWidth="1"/>
    <col min="527" max="529" width="7.6328125" style="2" customWidth="1"/>
    <col min="530" max="768" width="8.6328125" style="2"/>
    <col min="769" max="769" width="9.90625" style="2" customWidth="1"/>
    <col min="770" max="770" width="24.6328125" style="2" customWidth="1"/>
    <col min="771" max="771" width="0.90625" style="2" customWidth="1"/>
    <col min="772" max="781" width="13.6328125" style="2" customWidth="1"/>
    <col min="782" max="782" width="10.6328125" style="2" customWidth="1"/>
    <col min="783" max="785" width="7.6328125" style="2" customWidth="1"/>
    <col min="786" max="1024" width="8.6328125" style="2"/>
    <col min="1025" max="1025" width="9.90625" style="2" customWidth="1"/>
    <col min="1026" max="1026" width="24.6328125" style="2" customWidth="1"/>
    <col min="1027" max="1027" width="0.90625" style="2" customWidth="1"/>
    <col min="1028" max="1037" width="13.6328125" style="2" customWidth="1"/>
    <col min="1038" max="1038" width="10.6328125" style="2" customWidth="1"/>
    <col min="1039" max="1041" width="7.6328125" style="2" customWidth="1"/>
    <col min="1042" max="1280" width="8.6328125" style="2"/>
    <col min="1281" max="1281" width="9.90625" style="2" customWidth="1"/>
    <col min="1282" max="1282" width="24.6328125" style="2" customWidth="1"/>
    <col min="1283" max="1283" width="0.90625" style="2" customWidth="1"/>
    <col min="1284" max="1293" width="13.6328125" style="2" customWidth="1"/>
    <col min="1294" max="1294" width="10.6328125" style="2" customWidth="1"/>
    <col min="1295" max="1297" width="7.6328125" style="2" customWidth="1"/>
    <col min="1298" max="1536" width="8.6328125" style="2"/>
    <col min="1537" max="1537" width="9.90625" style="2" customWidth="1"/>
    <col min="1538" max="1538" width="24.6328125" style="2" customWidth="1"/>
    <col min="1539" max="1539" width="0.90625" style="2" customWidth="1"/>
    <col min="1540" max="1549" width="13.6328125" style="2" customWidth="1"/>
    <col min="1550" max="1550" width="10.6328125" style="2" customWidth="1"/>
    <col min="1551" max="1553" width="7.6328125" style="2" customWidth="1"/>
    <col min="1554" max="1792" width="8.6328125" style="2"/>
    <col min="1793" max="1793" width="9.90625" style="2" customWidth="1"/>
    <col min="1794" max="1794" width="24.6328125" style="2" customWidth="1"/>
    <col min="1795" max="1795" width="0.90625" style="2" customWidth="1"/>
    <col min="1796" max="1805" width="13.6328125" style="2" customWidth="1"/>
    <col min="1806" max="1806" width="10.6328125" style="2" customWidth="1"/>
    <col min="1807" max="1809" width="7.6328125" style="2" customWidth="1"/>
    <col min="1810" max="2048" width="8.6328125" style="2"/>
    <col min="2049" max="2049" width="9.90625" style="2" customWidth="1"/>
    <col min="2050" max="2050" width="24.6328125" style="2" customWidth="1"/>
    <col min="2051" max="2051" width="0.90625" style="2" customWidth="1"/>
    <col min="2052" max="2061" width="13.6328125" style="2" customWidth="1"/>
    <col min="2062" max="2062" width="10.6328125" style="2" customWidth="1"/>
    <col min="2063" max="2065" width="7.6328125" style="2" customWidth="1"/>
    <col min="2066" max="2304" width="8.6328125" style="2"/>
    <col min="2305" max="2305" width="9.90625" style="2" customWidth="1"/>
    <col min="2306" max="2306" width="24.6328125" style="2" customWidth="1"/>
    <col min="2307" max="2307" width="0.90625" style="2" customWidth="1"/>
    <col min="2308" max="2317" width="13.6328125" style="2" customWidth="1"/>
    <col min="2318" max="2318" width="10.6328125" style="2" customWidth="1"/>
    <col min="2319" max="2321" width="7.6328125" style="2" customWidth="1"/>
    <col min="2322" max="2560" width="8.6328125" style="2"/>
    <col min="2561" max="2561" width="9.90625" style="2" customWidth="1"/>
    <col min="2562" max="2562" width="24.6328125" style="2" customWidth="1"/>
    <col min="2563" max="2563" width="0.90625" style="2" customWidth="1"/>
    <col min="2564" max="2573" width="13.6328125" style="2" customWidth="1"/>
    <col min="2574" max="2574" width="10.6328125" style="2" customWidth="1"/>
    <col min="2575" max="2577" width="7.6328125" style="2" customWidth="1"/>
    <col min="2578" max="2816" width="8.6328125" style="2"/>
    <col min="2817" max="2817" width="9.90625" style="2" customWidth="1"/>
    <col min="2818" max="2818" width="24.6328125" style="2" customWidth="1"/>
    <col min="2819" max="2819" width="0.90625" style="2" customWidth="1"/>
    <col min="2820" max="2829" width="13.6328125" style="2" customWidth="1"/>
    <col min="2830" max="2830" width="10.6328125" style="2" customWidth="1"/>
    <col min="2831" max="2833" width="7.6328125" style="2" customWidth="1"/>
    <col min="2834" max="3072" width="8.6328125" style="2"/>
    <col min="3073" max="3073" width="9.90625" style="2" customWidth="1"/>
    <col min="3074" max="3074" width="24.6328125" style="2" customWidth="1"/>
    <col min="3075" max="3075" width="0.90625" style="2" customWidth="1"/>
    <col min="3076" max="3085" width="13.6328125" style="2" customWidth="1"/>
    <col min="3086" max="3086" width="10.6328125" style="2" customWidth="1"/>
    <col min="3087" max="3089" width="7.6328125" style="2" customWidth="1"/>
    <col min="3090" max="3328" width="8.6328125" style="2"/>
    <col min="3329" max="3329" width="9.90625" style="2" customWidth="1"/>
    <col min="3330" max="3330" width="24.6328125" style="2" customWidth="1"/>
    <col min="3331" max="3331" width="0.90625" style="2" customWidth="1"/>
    <col min="3332" max="3341" width="13.6328125" style="2" customWidth="1"/>
    <col min="3342" max="3342" width="10.6328125" style="2" customWidth="1"/>
    <col min="3343" max="3345" width="7.6328125" style="2" customWidth="1"/>
    <col min="3346" max="3584" width="8.6328125" style="2"/>
    <col min="3585" max="3585" width="9.90625" style="2" customWidth="1"/>
    <col min="3586" max="3586" width="24.6328125" style="2" customWidth="1"/>
    <col min="3587" max="3587" width="0.90625" style="2" customWidth="1"/>
    <col min="3588" max="3597" width="13.6328125" style="2" customWidth="1"/>
    <col min="3598" max="3598" width="10.6328125" style="2" customWidth="1"/>
    <col min="3599" max="3601" width="7.6328125" style="2" customWidth="1"/>
    <col min="3602" max="3840" width="8.6328125" style="2"/>
    <col min="3841" max="3841" width="9.90625" style="2" customWidth="1"/>
    <col min="3842" max="3842" width="24.6328125" style="2" customWidth="1"/>
    <col min="3843" max="3843" width="0.90625" style="2" customWidth="1"/>
    <col min="3844" max="3853" width="13.6328125" style="2" customWidth="1"/>
    <col min="3854" max="3854" width="10.6328125" style="2" customWidth="1"/>
    <col min="3855" max="3857" width="7.6328125" style="2" customWidth="1"/>
    <col min="3858" max="4096" width="8.6328125" style="2"/>
    <col min="4097" max="4097" width="9.90625" style="2" customWidth="1"/>
    <col min="4098" max="4098" width="24.6328125" style="2" customWidth="1"/>
    <col min="4099" max="4099" width="0.90625" style="2" customWidth="1"/>
    <col min="4100" max="4109" width="13.6328125" style="2" customWidth="1"/>
    <col min="4110" max="4110" width="10.6328125" style="2" customWidth="1"/>
    <col min="4111" max="4113" width="7.6328125" style="2" customWidth="1"/>
    <col min="4114" max="4352" width="8.6328125" style="2"/>
    <col min="4353" max="4353" width="9.90625" style="2" customWidth="1"/>
    <col min="4354" max="4354" width="24.6328125" style="2" customWidth="1"/>
    <col min="4355" max="4355" width="0.90625" style="2" customWidth="1"/>
    <col min="4356" max="4365" width="13.6328125" style="2" customWidth="1"/>
    <col min="4366" max="4366" width="10.6328125" style="2" customWidth="1"/>
    <col min="4367" max="4369" width="7.6328125" style="2" customWidth="1"/>
    <col min="4370" max="4608" width="8.6328125" style="2"/>
    <col min="4609" max="4609" width="9.90625" style="2" customWidth="1"/>
    <col min="4610" max="4610" width="24.6328125" style="2" customWidth="1"/>
    <col min="4611" max="4611" width="0.90625" style="2" customWidth="1"/>
    <col min="4612" max="4621" width="13.6328125" style="2" customWidth="1"/>
    <col min="4622" max="4622" width="10.6328125" style="2" customWidth="1"/>
    <col min="4623" max="4625" width="7.6328125" style="2" customWidth="1"/>
    <col min="4626" max="4864" width="8.6328125" style="2"/>
    <col min="4865" max="4865" width="9.90625" style="2" customWidth="1"/>
    <col min="4866" max="4866" width="24.6328125" style="2" customWidth="1"/>
    <col min="4867" max="4867" width="0.90625" style="2" customWidth="1"/>
    <col min="4868" max="4877" width="13.6328125" style="2" customWidth="1"/>
    <col min="4878" max="4878" width="10.6328125" style="2" customWidth="1"/>
    <col min="4879" max="4881" width="7.6328125" style="2" customWidth="1"/>
    <col min="4882" max="5120" width="8.6328125" style="2"/>
    <col min="5121" max="5121" width="9.90625" style="2" customWidth="1"/>
    <col min="5122" max="5122" width="24.6328125" style="2" customWidth="1"/>
    <col min="5123" max="5123" width="0.90625" style="2" customWidth="1"/>
    <col min="5124" max="5133" width="13.6328125" style="2" customWidth="1"/>
    <col min="5134" max="5134" width="10.6328125" style="2" customWidth="1"/>
    <col min="5135" max="5137" width="7.6328125" style="2" customWidth="1"/>
    <col min="5138" max="5376" width="8.6328125" style="2"/>
    <col min="5377" max="5377" width="9.90625" style="2" customWidth="1"/>
    <col min="5378" max="5378" width="24.6328125" style="2" customWidth="1"/>
    <col min="5379" max="5379" width="0.90625" style="2" customWidth="1"/>
    <col min="5380" max="5389" width="13.6328125" style="2" customWidth="1"/>
    <col min="5390" max="5390" width="10.6328125" style="2" customWidth="1"/>
    <col min="5391" max="5393" width="7.6328125" style="2" customWidth="1"/>
    <col min="5394" max="5632" width="8.6328125" style="2"/>
    <col min="5633" max="5633" width="9.90625" style="2" customWidth="1"/>
    <col min="5634" max="5634" width="24.6328125" style="2" customWidth="1"/>
    <col min="5635" max="5635" width="0.90625" style="2" customWidth="1"/>
    <col min="5636" max="5645" width="13.6328125" style="2" customWidth="1"/>
    <col min="5646" max="5646" width="10.6328125" style="2" customWidth="1"/>
    <col min="5647" max="5649" width="7.6328125" style="2" customWidth="1"/>
    <col min="5650" max="5888" width="8.6328125" style="2"/>
    <col min="5889" max="5889" width="9.90625" style="2" customWidth="1"/>
    <col min="5890" max="5890" width="24.6328125" style="2" customWidth="1"/>
    <col min="5891" max="5891" width="0.90625" style="2" customWidth="1"/>
    <col min="5892" max="5901" width="13.6328125" style="2" customWidth="1"/>
    <col min="5902" max="5902" width="10.6328125" style="2" customWidth="1"/>
    <col min="5903" max="5905" width="7.6328125" style="2" customWidth="1"/>
    <col min="5906" max="6144" width="8.6328125" style="2"/>
    <col min="6145" max="6145" width="9.90625" style="2" customWidth="1"/>
    <col min="6146" max="6146" width="24.6328125" style="2" customWidth="1"/>
    <col min="6147" max="6147" width="0.90625" style="2" customWidth="1"/>
    <col min="6148" max="6157" width="13.6328125" style="2" customWidth="1"/>
    <col min="6158" max="6158" width="10.6328125" style="2" customWidth="1"/>
    <col min="6159" max="6161" width="7.6328125" style="2" customWidth="1"/>
    <col min="6162" max="6400" width="8.6328125" style="2"/>
    <col min="6401" max="6401" width="9.90625" style="2" customWidth="1"/>
    <col min="6402" max="6402" width="24.6328125" style="2" customWidth="1"/>
    <col min="6403" max="6403" width="0.90625" style="2" customWidth="1"/>
    <col min="6404" max="6413" width="13.6328125" style="2" customWidth="1"/>
    <col min="6414" max="6414" width="10.6328125" style="2" customWidth="1"/>
    <col min="6415" max="6417" width="7.6328125" style="2" customWidth="1"/>
    <col min="6418" max="6656" width="8.6328125" style="2"/>
    <col min="6657" max="6657" width="9.90625" style="2" customWidth="1"/>
    <col min="6658" max="6658" width="24.6328125" style="2" customWidth="1"/>
    <col min="6659" max="6659" width="0.90625" style="2" customWidth="1"/>
    <col min="6660" max="6669" width="13.6328125" style="2" customWidth="1"/>
    <col min="6670" max="6670" width="10.6328125" style="2" customWidth="1"/>
    <col min="6671" max="6673" width="7.6328125" style="2" customWidth="1"/>
    <col min="6674" max="6912" width="8.6328125" style="2"/>
    <col min="6913" max="6913" width="9.90625" style="2" customWidth="1"/>
    <col min="6914" max="6914" width="24.6328125" style="2" customWidth="1"/>
    <col min="6915" max="6915" width="0.90625" style="2" customWidth="1"/>
    <col min="6916" max="6925" width="13.6328125" style="2" customWidth="1"/>
    <col min="6926" max="6926" width="10.6328125" style="2" customWidth="1"/>
    <col min="6927" max="6929" width="7.6328125" style="2" customWidth="1"/>
    <col min="6930" max="7168" width="8.6328125" style="2"/>
    <col min="7169" max="7169" width="9.90625" style="2" customWidth="1"/>
    <col min="7170" max="7170" width="24.6328125" style="2" customWidth="1"/>
    <col min="7171" max="7171" width="0.90625" style="2" customWidth="1"/>
    <col min="7172" max="7181" width="13.6328125" style="2" customWidth="1"/>
    <col min="7182" max="7182" width="10.6328125" style="2" customWidth="1"/>
    <col min="7183" max="7185" width="7.6328125" style="2" customWidth="1"/>
    <col min="7186" max="7424" width="8.6328125" style="2"/>
    <col min="7425" max="7425" width="9.90625" style="2" customWidth="1"/>
    <col min="7426" max="7426" width="24.6328125" style="2" customWidth="1"/>
    <col min="7427" max="7427" width="0.90625" style="2" customWidth="1"/>
    <col min="7428" max="7437" width="13.6328125" style="2" customWidth="1"/>
    <col min="7438" max="7438" width="10.6328125" style="2" customWidth="1"/>
    <col min="7439" max="7441" width="7.6328125" style="2" customWidth="1"/>
    <col min="7442" max="7680" width="8.6328125" style="2"/>
    <col min="7681" max="7681" width="9.90625" style="2" customWidth="1"/>
    <col min="7682" max="7682" width="24.6328125" style="2" customWidth="1"/>
    <col min="7683" max="7683" width="0.90625" style="2" customWidth="1"/>
    <col min="7684" max="7693" width="13.6328125" style="2" customWidth="1"/>
    <col min="7694" max="7694" width="10.6328125" style="2" customWidth="1"/>
    <col min="7695" max="7697" width="7.6328125" style="2" customWidth="1"/>
    <col min="7698" max="7936" width="8.6328125" style="2"/>
    <col min="7937" max="7937" width="9.90625" style="2" customWidth="1"/>
    <col min="7938" max="7938" width="24.6328125" style="2" customWidth="1"/>
    <col min="7939" max="7939" width="0.90625" style="2" customWidth="1"/>
    <col min="7940" max="7949" width="13.6328125" style="2" customWidth="1"/>
    <col min="7950" max="7950" width="10.6328125" style="2" customWidth="1"/>
    <col min="7951" max="7953" width="7.6328125" style="2" customWidth="1"/>
    <col min="7954" max="8192" width="8.6328125" style="2"/>
    <col min="8193" max="8193" width="9.90625" style="2" customWidth="1"/>
    <col min="8194" max="8194" width="24.6328125" style="2" customWidth="1"/>
    <col min="8195" max="8195" width="0.90625" style="2" customWidth="1"/>
    <col min="8196" max="8205" width="13.6328125" style="2" customWidth="1"/>
    <col min="8206" max="8206" width="10.6328125" style="2" customWidth="1"/>
    <col min="8207" max="8209" width="7.6328125" style="2" customWidth="1"/>
    <col min="8210" max="8448" width="8.6328125" style="2"/>
    <col min="8449" max="8449" width="9.90625" style="2" customWidth="1"/>
    <col min="8450" max="8450" width="24.6328125" style="2" customWidth="1"/>
    <col min="8451" max="8451" width="0.90625" style="2" customWidth="1"/>
    <col min="8452" max="8461" width="13.6328125" style="2" customWidth="1"/>
    <col min="8462" max="8462" width="10.6328125" style="2" customWidth="1"/>
    <col min="8463" max="8465" width="7.6328125" style="2" customWidth="1"/>
    <col min="8466" max="8704" width="8.6328125" style="2"/>
    <col min="8705" max="8705" width="9.90625" style="2" customWidth="1"/>
    <col min="8706" max="8706" width="24.6328125" style="2" customWidth="1"/>
    <col min="8707" max="8707" width="0.90625" style="2" customWidth="1"/>
    <col min="8708" max="8717" width="13.6328125" style="2" customWidth="1"/>
    <col min="8718" max="8718" width="10.6328125" style="2" customWidth="1"/>
    <col min="8719" max="8721" width="7.6328125" style="2" customWidth="1"/>
    <col min="8722" max="8960" width="8.6328125" style="2"/>
    <col min="8961" max="8961" width="9.90625" style="2" customWidth="1"/>
    <col min="8962" max="8962" width="24.6328125" style="2" customWidth="1"/>
    <col min="8963" max="8963" width="0.90625" style="2" customWidth="1"/>
    <col min="8964" max="8973" width="13.6328125" style="2" customWidth="1"/>
    <col min="8974" max="8974" width="10.6328125" style="2" customWidth="1"/>
    <col min="8975" max="8977" width="7.6328125" style="2" customWidth="1"/>
    <col min="8978" max="9216" width="8.6328125" style="2"/>
    <col min="9217" max="9217" width="9.90625" style="2" customWidth="1"/>
    <col min="9218" max="9218" width="24.6328125" style="2" customWidth="1"/>
    <col min="9219" max="9219" width="0.90625" style="2" customWidth="1"/>
    <col min="9220" max="9229" width="13.6328125" style="2" customWidth="1"/>
    <col min="9230" max="9230" width="10.6328125" style="2" customWidth="1"/>
    <col min="9231" max="9233" width="7.6328125" style="2" customWidth="1"/>
    <col min="9234" max="9472" width="8.6328125" style="2"/>
    <col min="9473" max="9473" width="9.90625" style="2" customWidth="1"/>
    <col min="9474" max="9474" width="24.6328125" style="2" customWidth="1"/>
    <col min="9475" max="9475" width="0.90625" style="2" customWidth="1"/>
    <col min="9476" max="9485" width="13.6328125" style="2" customWidth="1"/>
    <col min="9486" max="9486" width="10.6328125" style="2" customWidth="1"/>
    <col min="9487" max="9489" width="7.6328125" style="2" customWidth="1"/>
    <col min="9490" max="9728" width="8.6328125" style="2"/>
    <col min="9729" max="9729" width="9.90625" style="2" customWidth="1"/>
    <col min="9730" max="9730" width="24.6328125" style="2" customWidth="1"/>
    <col min="9731" max="9731" width="0.90625" style="2" customWidth="1"/>
    <col min="9732" max="9741" width="13.6328125" style="2" customWidth="1"/>
    <col min="9742" max="9742" width="10.6328125" style="2" customWidth="1"/>
    <col min="9743" max="9745" width="7.6328125" style="2" customWidth="1"/>
    <col min="9746" max="9984" width="8.6328125" style="2"/>
    <col min="9985" max="9985" width="9.90625" style="2" customWidth="1"/>
    <col min="9986" max="9986" width="24.6328125" style="2" customWidth="1"/>
    <col min="9987" max="9987" width="0.90625" style="2" customWidth="1"/>
    <col min="9988" max="9997" width="13.6328125" style="2" customWidth="1"/>
    <col min="9998" max="9998" width="10.6328125" style="2" customWidth="1"/>
    <col min="9999" max="10001" width="7.6328125" style="2" customWidth="1"/>
    <col min="10002" max="10240" width="8.6328125" style="2"/>
    <col min="10241" max="10241" width="9.90625" style="2" customWidth="1"/>
    <col min="10242" max="10242" width="24.6328125" style="2" customWidth="1"/>
    <col min="10243" max="10243" width="0.90625" style="2" customWidth="1"/>
    <col min="10244" max="10253" width="13.6328125" style="2" customWidth="1"/>
    <col min="10254" max="10254" width="10.6328125" style="2" customWidth="1"/>
    <col min="10255" max="10257" width="7.6328125" style="2" customWidth="1"/>
    <col min="10258" max="10496" width="8.6328125" style="2"/>
    <col min="10497" max="10497" width="9.90625" style="2" customWidth="1"/>
    <col min="10498" max="10498" width="24.6328125" style="2" customWidth="1"/>
    <col min="10499" max="10499" width="0.90625" style="2" customWidth="1"/>
    <col min="10500" max="10509" width="13.6328125" style="2" customWidth="1"/>
    <col min="10510" max="10510" width="10.6328125" style="2" customWidth="1"/>
    <col min="10511" max="10513" width="7.6328125" style="2" customWidth="1"/>
    <col min="10514" max="10752" width="8.6328125" style="2"/>
    <col min="10753" max="10753" width="9.90625" style="2" customWidth="1"/>
    <col min="10754" max="10754" width="24.6328125" style="2" customWidth="1"/>
    <col min="10755" max="10755" width="0.90625" style="2" customWidth="1"/>
    <col min="10756" max="10765" width="13.6328125" style="2" customWidth="1"/>
    <col min="10766" max="10766" width="10.6328125" style="2" customWidth="1"/>
    <col min="10767" max="10769" width="7.6328125" style="2" customWidth="1"/>
    <col min="10770" max="11008" width="8.6328125" style="2"/>
    <col min="11009" max="11009" width="9.90625" style="2" customWidth="1"/>
    <col min="11010" max="11010" width="24.6328125" style="2" customWidth="1"/>
    <col min="11011" max="11011" width="0.90625" style="2" customWidth="1"/>
    <col min="11012" max="11021" width="13.6328125" style="2" customWidth="1"/>
    <col min="11022" max="11022" width="10.6328125" style="2" customWidth="1"/>
    <col min="11023" max="11025" width="7.6328125" style="2" customWidth="1"/>
    <col min="11026" max="11264" width="8.6328125" style="2"/>
    <col min="11265" max="11265" width="9.90625" style="2" customWidth="1"/>
    <col min="11266" max="11266" width="24.6328125" style="2" customWidth="1"/>
    <col min="11267" max="11267" width="0.90625" style="2" customWidth="1"/>
    <col min="11268" max="11277" width="13.6328125" style="2" customWidth="1"/>
    <col min="11278" max="11278" width="10.6328125" style="2" customWidth="1"/>
    <col min="11279" max="11281" width="7.6328125" style="2" customWidth="1"/>
    <col min="11282" max="11520" width="8.6328125" style="2"/>
    <col min="11521" max="11521" width="9.90625" style="2" customWidth="1"/>
    <col min="11522" max="11522" width="24.6328125" style="2" customWidth="1"/>
    <col min="11523" max="11523" width="0.90625" style="2" customWidth="1"/>
    <col min="11524" max="11533" width="13.6328125" style="2" customWidth="1"/>
    <col min="11534" max="11534" width="10.6328125" style="2" customWidth="1"/>
    <col min="11535" max="11537" width="7.6328125" style="2" customWidth="1"/>
    <col min="11538" max="11776" width="8.6328125" style="2"/>
    <col min="11777" max="11777" width="9.90625" style="2" customWidth="1"/>
    <col min="11778" max="11778" width="24.6328125" style="2" customWidth="1"/>
    <col min="11779" max="11779" width="0.90625" style="2" customWidth="1"/>
    <col min="11780" max="11789" width="13.6328125" style="2" customWidth="1"/>
    <col min="11790" max="11790" width="10.6328125" style="2" customWidth="1"/>
    <col min="11791" max="11793" width="7.6328125" style="2" customWidth="1"/>
    <col min="11794" max="12032" width="8.6328125" style="2"/>
    <col min="12033" max="12033" width="9.90625" style="2" customWidth="1"/>
    <col min="12034" max="12034" width="24.6328125" style="2" customWidth="1"/>
    <col min="12035" max="12035" width="0.90625" style="2" customWidth="1"/>
    <col min="12036" max="12045" width="13.6328125" style="2" customWidth="1"/>
    <col min="12046" max="12046" width="10.6328125" style="2" customWidth="1"/>
    <col min="12047" max="12049" width="7.6328125" style="2" customWidth="1"/>
    <col min="12050" max="12288" width="8.6328125" style="2"/>
    <col min="12289" max="12289" width="9.90625" style="2" customWidth="1"/>
    <col min="12290" max="12290" width="24.6328125" style="2" customWidth="1"/>
    <col min="12291" max="12291" width="0.90625" style="2" customWidth="1"/>
    <col min="12292" max="12301" width="13.6328125" style="2" customWidth="1"/>
    <col min="12302" max="12302" width="10.6328125" style="2" customWidth="1"/>
    <col min="12303" max="12305" width="7.6328125" style="2" customWidth="1"/>
    <col min="12306" max="12544" width="8.6328125" style="2"/>
    <col min="12545" max="12545" width="9.90625" style="2" customWidth="1"/>
    <col min="12546" max="12546" width="24.6328125" style="2" customWidth="1"/>
    <col min="12547" max="12547" width="0.90625" style="2" customWidth="1"/>
    <col min="12548" max="12557" width="13.6328125" style="2" customWidth="1"/>
    <col min="12558" max="12558" width="10.6328125" style="2" customWidth="1"/>
    <col min="12559" max="12561" width="7.6328125" style="2" customWidth="1"/>
    <col min="12562" max="12800" width="8.6328125" style="2"/>
    <col min="12801" max="12801" width="9.90625" style="2" customWidth="1"/>
    <col min="12802" max="12802" width="24.6328125" style="2" customWidth="1"/>
    <col min="12803" max="12803" width="0.90625" style="2" customWidth="1"/>
    <col min="12804" max="12813" width="13.6328125" style="2" customWidth="1"/>
    <col min="12814" max="12814" width="10.6328125" style="2" customWidth="1"/>
    <col min="12815" max="12817" width="7.6328125" style="2" customWidth="1"/>
    <col min="12818" max="13056" width="8.6328125" style="2"/>
    <col min="13057" max="13057" width="9.90625" style="2" customWidth="1"/>
    <col min="13058" max="13058" width="24.6328125" style="2" customWidth="1"/>
    <col min="13059" max="13059" width="0.90625" style="2" customWidth="1"/>
    <col min="13060" max="13069" width="13.6328125" style="2" customWidth="1"/>
    <col min="13070" max="13070" width="10.6328125" style="2" customWidth="1"/>
    <col min="13071" max="13073" width="7.6328125" style="2" customWidth="1"/>
    <col min="13074" max="13312" width="8.6328125" style="2"/>
    <col min="13313" max="13313" width="9.90625" style="2" customWidth="1"/>
    <col min="13314" max="13314" width="24.6328125" style="2" customWidth="1"/>
    <col min="13315" max="13315" width="0.90625" style="2" customWidth="1"/>
    <col min="13316" max="13325" width="13.6328125" style="2" customWidth="1"/>
    <col min="13326" max="13326" width="10.6328125" style="2" customWidth="1"/>
    <col min="13327" max="13329" width="7.6328125" style="2" customWidth="1"/>
    <col min="13330" max="13568" width="8.6328125" style="2"/>
    <col min="13569" max="13569" width="9.90625" style="2" customWidth="1"/>
    <col min="13570" max="13570" width="24.6328125" style="2" customWidth="1"/>
    <col min="13571" max="13571" width="0.90625" style="2" customWidth="1"/>
    <col min="13572" max="13581" width="13.6328125" style="2" customWidth="1"/>
    <col min="13582" max="13582" width="10.6328125" style="2" customWidth="1"/>
    <col min="13583" max="13585" width="7.6328125" style="2" customWidth="1"/>
    <col min="13586" max="13824" width="8.6328125" style="2"/>
    <col min="13825" max="13825" width="9.90625" style="2" customWidth="1"/>
    <col min="13826" max="13826" width="24.6328125" style="2" customWidth="1"/>
    <col min="13827" max="13827" width="0.90625" style="2" customWidth="1"/>
    <col min="13828" max="13837" width="13.6328125" style="2" customWidth="1"/>
    <col min="13838" max="13838" width="10.6328125" style="2" customWidth="1"/>
    <col min="13839" max="13841" width="7.6328125" style="2" customWidth="1"/>
    <col min="13842" max="14080" width="8.6328125" style="2"/>
    <col min="14081" max="14081" width="9.90625" style="2" customWidth="1"/>
    <col min="14082" max="14082" width="24.6328125" style="2" customWidth="1"/>
    <col min="14083" max="14083" width="0.90625" style="2" customWidth="1"/>
    <col min="14084" max="14093" width="13.6328125" style="2" customWidth="1"/>
    <col min="14094" max="14094" width="10.6328125" style="2" customWidth="1"/>
    <col min="14095" max="14097" width="7.6328125" style="2" customWidth="1"/>
    <col min="14098" max="14336" width="8.6328125" style="2"/>
    <col min="14337" max="14337" width="9.90625" style="2" customWidth="1"/>
    <col min="14338" max="14338" width="24.6328125" style="2" customWidth="1"/>
    <col min="14339" max="14339" width="0.90625" style="2" customWidth="1"/>
    <col min="14340" max="14349" width="13.6328125" style="2" customWidth="1"/>
    <col min="14350" max="14350" width="10.6328125" style="2" customWidth="1"/>
    <col min="14351" max="14353" width="7.6328125" style="2" customWidth="1"/>
    <col min="14354" max="14592" width="8.6328125" style="2"/>
    <col min="14593" max="14593" width="9.90625" style="2" customWidth="1"/>
    <col min="14594" max="14594" width="24.6328125" style="2" customWidth="1"/>
    <col min="14595" max="14595" width="0.90625" style="2" customWidth="1"/>
    <col min="14596" max="14605" width="13.6328125" style="2" customWidth="1"/>
    <col min="14606" max="14606" width="10.6328125" style="2" customWidth="1"/>
    <col min="14607" max="14609" width="7.6328125" style="2" customWidth="1"/>
    <col min="14610" max="14848" width="8.6328125" style="2"/>
    <col min="14849" max="14849" width="9.90625" style="2" customWidth="1"/>
    <col min="14850" max="14850" width="24.6328125" style="2" customWidth="1"/>
    <col min="14851" max="14851" width="0.90625" style="2" customWidth="1"/>
    <col min="14852" max="14861" width="13.6328125" style="2" customWidth="1"/>
    <col min="14862" max="14862" width="10.6328125" style="2" customWidth="1"/>
    <col min="14863" max="14865" width="7.6328125" style="2" customWidth="1"/>
    <col min="14866" max="15104" width="8.6328125" style="2"/>
    <col min="15105" max="15105" width="9.90625" style="2" customWidth="1"/>
    <col min="15106" max="15106" width="24.6328125" style="2" customWidth="1"/>
    <col min="15107" max="15107" width="0.90625" style="2" customWidth="1"/>
    <col min="15108" max="15117" width="13.6328125" style="2" customWidth="1"/>
    <col min="15118" max="15118" width="10.6328125" style="2" customWidth="1"/>
    <col min="15119" max="15121" width="7.6328125" style="2" customWidth="1"/>
    <col min="15122" max="15360" width="8.6328125" style="2"/>
    <col min="15361" max="15361" width="9.90625" style="2" customWidth="1"/>
    <col min="15362" max="15362" width="24.6328125" style="2" customWidth="1"/>
    <col min="15363" max="15363" width="0.90625" style="2" customWidth="1"/>
    <col min="15364" max="15373" width="13.6328125" style="2" customWidth="1"/>
    <col min="15374" max="15374" width="10.6328125" style="2" customWidth="1"/>
    <col min="15375" max="15377" width="7.6328125" style="2" customWidth="1"/>
    <col min="15378" max="15616" width="8.6328125" style="2"/>
    <col min="15617" max="15617" width="9.90625" style="2" customWidth="1"/>
    <col min="15618" max="15618" width="24.6328125" style="2" customWidth="1"/>
    <col min="15619" max="15619" width="0.90625" style="2" customWidth="1"/>
    <col min="15620" max="15629" width="13.6328125" style="2" customWidth="1"/>
    <col min="15630" max="15630" width="10.6328125" style="2" customWidth="1"/>
    <col min="15631" max="15633" width="7.6328125" style="2" customWidth="1"/>
    <col min="15634" max="15872" width="8.6328125" style="2"/>
    <col min="15873" max="15873" width="9.90625" style="2" customWidth="1"/>
    <col min="15874" max="15874" width="24.6328125" style="2" customWidth="1"/>
    <col min="15875" max="15875" width="0.90625" style="2" customWidth="1"/>
    <col min="15876" max="15885" width="13.6328125" style="2" customWidth="1"/>
    <col min="15886" max="15886" width="10.6328125" style="2" customWidth="1"/>
    <col min="15887" max="15889" width="7.6328125" style="2" customWidth="1"/>
    <col min="15890" max="16128" width="8.6328125" style="2"/>
    <col min="16129" max="16129" width="9.90625" style="2" customWidth="1"/>
    <col min="16130" max="16130" width="24.6328125" style="2" customWidth="1"/>
    <col min="16131" max="16131" width="0.90625" style="2" customWidth="1"/>
    <col min="16132" max="16141" width="13.6328125" style="2" customWidth="1"/>
    <col min="16142" max="16142" width="10.6328125" style="2" customWidth="1"/>
    <col min="16143" max="16145" width="7.6328125" style="2" customWidth="1"/>
    <col min="16146" max="16384" width="8.6328125" style="2"/>
  </cols>
  <sheetData>
    <row r="1" spans="1:16" ht="29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4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6" ht="15" customHeight="1" x14ac:dyDescent="0.2">
      <c r="A4" s="2" t="s">
        <v>2</v>
      </c>
    </row>
    <row r="5" spans="1:16" s="13" customFormat="1" ht="15" customHeight="1" x14ac:dyDescent="0.2">
      <c r="A5" s="5" t="s">
        <v>3</v>
      </c>
      <c r="B5" s="6"/>
      <c r="C5" s="7"/>
      <c r="D5" s="8" t="s">
        <v>4</v>
      </c>
      <c r="E5" s="9"/>
      <c r="F5" s="9" t="s">
        <v>5</v>
      </c>
      <c r="G5" s="10"/>
      <c r="H5" s="11" t="s">
        <v>6</v>
      </c>
      <c r="I5" s="8"/>
      <c r="J5" s="8" t="s">
        <v>7</v>
      </c>
      <c r="K5" s="10"/>
      <c r="L5" s="8" t="s">
        <v>8</v>
      </c>
      <c r="M5" s="10"/>
      <c r="N5" s="12" t="s">
        <v>9</v>
      </c>
    </row>
    <row r="6" spans="1:16" s="13" customFormat="1" ht="15" customHeight="1" x14ac:dyDescent="0.2">
      <c r="A6" s="14"/>
      <c r="B6" s="15"/>
      <c r="C6" s="16"/>
      <c r="D6" s="17" t="s">
        <v>10</v>
      </c>
      <c r="E6" s="18" t="s">
        <v>11</v>
      </c>
      <c r="F6" s="19" t="s">
        <v>10</v>
      </c>
      <c r="G6" s="20" t="s">
        <v>11</v>
      </c>
      <c r="H6" s="21" t="s">
        <v>10</v>
      </c>
      <c r="I6" s="22" t="s">
        <v>11</v>
      </c>
      <c r="J6" s="21" t="s">
        <v>10</v>
      </c>
      <c r="K6" s="18" t="s">
        <v>11</v>
      </c>
      <c r="L6" s="21" t="s">
        <v>10</v>
      </c>
      <c r="M6" s="18" t="s">
        <v>11</v>
      </c>
      <c r="N6" s="23" t="s">
        <v>12</v>
      </c>
      <c r="O6" s="24"/>
      <c r="P6" s="24"/>
    </row>
    <row r="7" spans="1:16" ht="15" customHeight="1" x14ac:dyDescent="0.2">
      <c r="B7" s="13"/>
      <c r="C7" s="13"/>
      <c r="D7" s="24"/>
      <c r="E7" s="24"/>
      <c r="F7" s="24"/>
      <c r="G7" s="24"/>
      <c r="H7" s="24"/>
      <c r="I7" s="24"/>
      <c r="J7" s="24"/>
      <c r="K7" s="25"/>
      <c r="L7" s="24"/>
      <c r="M7" s="25"/>
      <c r="N7" s="24"/>
    </row>
    <row r="8" spans="1:16" s="26" customFormat="1" ht="15" customHeight="1" x14ac:dyDescent="0.2">
      <c r="B8" s="27" t="s">
        <v>13</v>
      </c>
      <c r="C8" s="27"/>
      <c r="D8" s="28">
        <f t="shared" ref="D8:I8" si="0">SUM(D9:D31)</f>
        <v>234253902</v>
      </c>
      <c r="E8" s="28">
        <f t="shared" si="0"/>
        <v>225876762</v>
      </c>
      <c r="F8" s="28">
        <f t="shared" si="0"/>
        <v>233964197</v>
      </c>
      <c r="G8" s="28">
        <f t="shared" si="0"/>
        <v>231065413</v>
      </c>
      <c r="H8" s="28">
        <f t="shared" si="0"/>
        <v>224477035</v>
      </c>
      <c r="I8" s="28">
        <f t="shared" si="0"/>
        <v>222250396.29600003</v>
      </c>
      <c r="J8" s="28">
        <f>SUM(J9:J31)</f>
        <v>218446672</v>
      </c>
      <c r="K8" s="29">
        <f>SUM(K9:K31)</f>
        <v>214799934</v>
      </c>
      <c r="L8" s="29">
        <f>SUM(L9:L31)</f>
        <v>221876940</v>
      </c>
      <c r="M8" s="29">
        <f>SUM(M9:M31)</f>
        <v>221469193</v>
      </c>
      <c r="N8" s="30" t="s">
        <v>14</v>
      </c>
    </row>
    <row r="9" spans="1:16" ht="15" customHeight="1" x14ac:dyDescent="0.2">
      <c r="B9" s="31"/>
      <c r="C9" s="31"/>
      <c r="D9" s="32"/>
      <c r="E9" s="32"/>
      <c r="F9" s="33"/>
      <c r="G9" s="33"/>
      <c r="H9" s="33"/>
      <c r="I9" s="33"/>
      <c r="J9" s="33"/>
      <c r="K9" s="34"/>
      <c r="L9" s="33"/>
      <c r="M9" s="34"/>
      <c r="N9" s="35"/>
    </row>
    <row r="10" spans="1:16" ht="15" customHeight="1" x14ac:dyDescent="0.2">
      <c r="B10" s="36" t="s">
        <v>15</v>
      </c>
      <c r="C10" s="36"/>
      <c r="D10" s="32">
        <v>84493616</v>
      </c>
      <c r="E10" s="32">
        <v>84511126</v>
      </c>
      <c r="F10" s="33">
        <v>84805608</v>
      </c>
      <c r="G10" s="33">
        <v>85259752</v>
      </c>
      <c r="H10" s="33">
        <v>84390816</v>
      </c>
      <c r="I10" s="33">
        <v>84795914.114999995</v>
      </c>
      <c r="J10" s="33">
        <v>80929918</v>
      </c>
      <c r="K10" s="34">
        <v>81930714</v>
      </c>
      <c r="L10" s="33">
        <v>81532438</v>
      </c>
      <c r="M10" s="34">
        <v>82219526</v>
      </c>
      <c r="N10" s="35" t="s">
        <v>16</v>
      </c>
    </row>
    <row r="11" spans="1:16" ht="15" customHeight="1" x14ac:dyDescent="0.2">
      <c r="B11" s="36" t="s">
        <v>17</v>
      </c>
      <c r="C11" s="36"/>
      <c r="D11" s="32">
        <v>1591000</v>
      </c>
      <c r="E11" s="32">
        <v>1616770</v>
      </c>
      <c r="F11" s="32">
        <v>1616000</v>
      </c>
      <c r="G11" s="32">
        <v>1639826</v>
      </c>
      <c r="H11" s="32">
        <v>1613000</v>
      </c>
      <c r="I11" s="32">
        <v>1663675.2220000001</v>
      </c>
      <c r="J11" s="32">
        <v>1870000</v>
      </c>
      <c r="K11" s="37">
        <v>1748109</v>
      </c>
      <c r="L11" s="32">
        <v>2908000</v>
      </c>
      <c r="M11" s="37">
        <v>2986552</v>
      </c>
      <c r="N11" s="38" t="s">
        <v>18</v>
      </c>
      <c r="O11" s="39"/>
      <c r="P11" s="39"/>
    </row>
    <row r="12" spans="1:16" ht="15" customHeight="1" x14ac:dyDescent="0.2">
      <c r="B12" s="36" t="s">
        <v>19</v>
      </c>
      <c r="C12" s="36"/>
      <c r="D12" s="32">
        <v>3575000</v>
      </c>
      <c r="E12" s="32">
        <v>3575241</v>
      </c>
      <c r="F12" s="32">
        <v>2786700</v>
      </c>
      <c r="G12" s="32">
        <v>4310799</v>
      </c>
      <c r="H12" s="32">
        <v>1933020</v>
      </c>
      <c r="I12" s="32">
        <v>1134672</v>
      </c>
      <c r="J12" s="32">
        <v>906000</v>
      </c>
      <c r="K12" s="37">
        <v>725861</v>
      </c>
      <c r="L12" s="32">
        <v>810000</v>
      </c>
      <c r="M12" s="37">
        <v>777265</v>
      </c>
      <c r="N12" s="38" t="s">
        <v>20</v>
      </c>
      <c r="O12" s="39"/>
      <c r="P12" s="39"/>
    </row>
    <row r="13" spans="1:16" ht="15" customHeight="1" x14ac:dyDescent="0.2">
      <c r="B13" s="36" t="s">
        <v>21</v>
      </c>
      <c r="C13" s="36"/>
      <c r="D13" s="32"/>
      <c r="E13" s="32"/>
      <c r="F13" s="32"/>
      <c r="G13" s="32"/>
      <c r="H13" s="32"/>
      <c r="I13" s="32"/>
      <c r="J13" s="32"/>
      <c r="K13" s="37"/>
      <c r="L13" s="32">
        <v>212000</v>
      </c>
      <c r="M13" s="37">
        <v>66901</v>
      </c>
      <c r="N13" s="38" t="s">
        <v>22</v>
      </c>
      <c r="O13" s="39"/>
      <c r="P13" s="39"/>
    </row>
    <row r="14" spans="1:16" ht="15" customHeight="1" x14ac:dyDescent="0.2">
      <c r="B14" s="36" t="s">
        <v>23</v>
      </c>
      <c r="C14" s="36"/>
      <c r="D14" s="32"/>
      <c r="E14" s="32"/>
      <c r="F14" s="32"/>
      <c r="G14" s="32"/>
      <c r="H14" s="32"/>
      <c r="I14" s="32"/>
      <c r="J14" s="32"/>
      <c r="K14" s="37"/>
      <c r="L14" s="32">
        <v>39000</v>
      </c>
      <c r="M14" s="37">
        <v>82044</v>
      </c>
      <c r="N14" s="38" t="s">
        <v>24</v>
      </c>
      <c r="O14" s="39"/>
      <c r="P14" s="39"/>
    </row>
    <row r="15" spans="1:16" ht="15" customHeight="1" x14ac:dyDescent="0.2">
      <c r="B15" s="36" t="s">
        <v>25</v>
      </c>
      <c r="C15" s="36"/>
      <c r="D15" s="32">
        <v>7262000</v>
      </c>
      <c r="E15" s="32">
        <v>6671926</v>
      </c>
      <c r="F15" s="32">
        <v>6485582</v>
      </c>
      <c r="G15" s="32">
        <v>6514192</v>
      </c>
      <c r="H15" s="32">
        <v>6620000</v>
      </c>
      <c r="I15" s="32">
        <v>5715374</v>
      </c>
      <c r="J15" s="32">
        <v>6290000</v>
      </c>
      <c r="K15" s="37">
        <v>6356234</v>
      </c>
      <c r="L15" s="32">
        <v>7120000</v>
      </c>
      <c r="M15" s="37">
        <v>7118855</v>
      </c>
      <c r="N15" s="38" t="s">
        <v>26</v>
      </c>
      <c r="O15" s="39"/>
      <c r="P15" s="39"/>
    </row>
    <row r="16" spans="1:16" ht="15" customHeight="1" x14ac:dyDescent="0.2">
      <c r="B16" s="31" t="s">
        <v>27</v>
      </c>
      <c r="C16" s="31"/>
      <c r="D16" s="32">
        <v>642000</v>
      </c>
      <c r="E16" s="32">
        <v>707279</v>
      </c>
      <c r="F16" s="32">
        <v>688000</v>
      </c>
      <c r="G16" s="32">
        <v>662365</v>
      </c>
      <c r="H16" s="32">
        <v>660000</v>
      </c>
      <c r="I16" s="32">
        <v>573141</v>
      </c>
      <c r="J16" s="32">
        <v>659000</v>
      </c>
      <c r="K16" s="37">
        <v>587870</v>
      </c>
      <c r="L16" s="32">
        <v>640000</v>
      </c>
      <c r="M16" s="37">
        <v>609916</v>
      </c>
      <c r="N16" s="38" t="s">
        <v>28</v>
      </c>
      <c r="O16" s="39"/>
      <c r="P16" s="39"/>
    </row>
    <row r="17" spans="2:16" ht="15" customHeight="1" x14ac:dyDescent="0.2">
      <c r="B17" s="36" t="s">
        <v>29</v>
      </c>
      <c r="C17" s="36"/>
      <c r="D17" s="32">
        <v>38000</v>
      </c>
      <c r="E17" s="32">
        <v>73435</v>
      </c>
      <c r="F17" s="32">
        <v>1</v>
      </c>
      <c r="G17" s="32">
        <v>2384</v>
      </c>
      <c r="H17" s="32">
        <v>0</v>
      </c>
      <c r="I17" s="32">
        <v>526</v>
      </c>
      <c r="J17" s="32" t="s">
        <v>30</v>
      </c>
      <c r="K17" s="37" t="s">
        <v>30</v>
      </c>
      <c r="L17" s="32" t="s">
        <v>30</v>
      </c>
      <c r="M17" s="37">
        <v>165</v>
      </c>
      <c r="N17" s="38" t="s">
        <v>31</v>
      </c>
      <c r="O17" s="39"/>
      <c r="P17" s="39"/>
    </row>
    <row r="18" spans="2:16" ht="15" customHeight="1" x14ac:dyDescent="0.2">
      <c r="B18" s="36" t="s">
        <v>32</v>
      </c>
      <c r="C18" s="36"/>
      <c r="D18" s="32">
        <v>5477</v>
      </c>
      <c r="E18" s="32">
        <v>5477</v>
      </c>
      <c r="F18" s="32">
        <v>5477</v>
      </c>
      <c r="G18" s="32">
        <v>5875</v>
      </c>
      <c r="H18" s="32">
        <v>5477</v>
      </c>
      <c r="I18" s="32">
        <v>5875</v>
      </c>
      <c r="J18" s="32">
        <v>5875</v>
      </c>
      <c r="K18" s="37">
        <v>5846</v>
      </c>
      <c r="L18" s="32">
        <v>5875</v>
      </c>
      <c r="M18" s="37">
        <v>5904</v>
      </c>
      <c r="N18" s="38" t="s">
        <v>33</v>
      </c>
      <c r="O18" s="39"/>
      <c r="P18" s="39"/>
    </row>
    <row r="19" spans="2:16" ht="15" customHeight="1" x14ac:dyDescent="0.2">
      <c r="B19" s="31" t="s">
        <v>34</v>
      </c>
      <c r="C19" s="31"/>
      <c r="D19" s="32">
        <v>2401900</v>
      </c>
      <c r="E19" s="32">
        <v>3083930</v>
      </c>
      <c r="F19" s="32">
        <v>3002000</v>
      </c>
      <c r="G19" s="32">
        <v>3007516</v>
      </c>
      <c r="H19" s="32">
        <v>3038000</v>
      </c>
      <c r="I19" s="32">
        <v>2903690</v>
      </c>
      <c r="J19" s="32">
        <v>2862000</v>
      </c>
      <c r="K19" s="37">
        <v>3254360</v>
      </c>
      <c r="L19" s="32">
        <v>2987000</v>
      </c>
      <c r="M19" s="37">
        <v>2990979</v>
      </c>
      <c r="N19" s="35" t="s">
        <v>35</v>
      </c>
      <c r="O19" s="39"/>
      <c r="P19" s="39"/>
    </row>
    <row r="20" spans="2:16" ht="15" customHeight="1" x14ac:dyDescent="0.2">
      <c r="B20" s="36" t="s">
        <v>36</v>
      </c>
      <c r="C20" s="36"/>
      <c r="D20" s="32">
        <v>45923820</v>
      </c>
      <c r="E20" s="32">
        <v>45950906</v>
      </c>
      <c r="F20" s="32">
        <v>43694342</v>
      </c>
      <c r="G20" s="32">
        <v>43644471</v>
      </c>
      <c r="H20" s="32">
        <v>41946000</v>
      </c>
      <c r="I20" s="32">
        <v>43784014</v>
      </c>
      <c r="J20" s="32">
        <v>37851809</v>
      </c>
      <c r="K20" s="37">
        <v>37332789</v>
      </c>
      <c r="L20" s="32">
        <v>35397165</v>
      </c>
      <c r="M20" s="37">
        <v>35459258</v>
      </c>
      <c r="N20" s="38" t="s">
        <v>37</v>
      </c>
      <c r="O20" s="39"/>
      <c r="P20" s="39"/>
    </row>
    <row r="21" spans="2:16" ht="15" customHeight="1" x14ac:dyDescent="0.2">
      <c r="B21" s="36" t="s">
        <v>38</v>
      </c>
      <c r="C21" s="36"/>
      <c r="D21" s="32">
        <v>183000</v>
      </c>
      <c r="E21" s="32">
        <v>154157</v>
      </c>
      <c r="F21" s="32">
        <v>183000</v>
      </c>
      <c r="G21" s="32">
        <v>157555</v>
      </c>
      <c r="H21" s="32">
        <v>176000</v>
      </c>
      <c r="I21" s="32">
        <v>155182</v>
      </c>
      <c r="J21" s="32">
        <v>168000</v>
      </c>
      <c r="K21" s="37">
        <v>165812</v>
      </c>
      <c r="L21" s="32">
        <v>168000</v>
      </c>
      <c r="M21" s="37">
        <v>159812</v>
      </c>
      <c r="N21" s="38" t="s">
        <v>39</v>
      </c>
      <c r="O21" s="39"/>
      <c r="P21" s="39"/>
    </row>
    <row r="22" spans="2:16" ht="15" customHeight="1" x14ac:dyDescent="0.2">
      <c r="B22" s="36" t="s">
        <v>40</v>
      </c>
      <c r="C22" s="36"/>
      <c r="D22" s="32">
        <v>2975023</v>
      </c>
      <c r="E22" s="32">
        <v>2965539</v>
      </c>
      <c r="F22" s="32">
        <v>3071361</v>
      </c>
      <c r="G22" s="32">
        <v>3057025</v>
      </c>
      <c r="H22" s="32">
        <v>3110006</v>
      </c>
      <c r="I22" s="32">
        <v>3077505.8130000001</v>
      </c>
      <c r="J22" s="32">
        <v>3006984</v>
      </c>
      <c r="K22" s="37">
        <v>2887805</v>
      </c>
      <c r="L22" s="32">
        <v>3186060</v>
      </c>
      <c r="M22" s="37">
        <v>3027092</v>
      </c>
      <c r="N22" s="38" t="s">
        <v>41</v>
      </c>
      <c r="O22" s="39"/>
      <c r="P22" s="39"/>
    </row>
    <row r="23" spans="2:16" ht="15" customHeight="1" x14ac:dyDescent="0.2">
      <c r="B23" s="31" t="s">
        <v>42</v>
      </c>
      <c r="C23" s="31"/>
      <c r="D23" s="32">
        <v>7693719</v>
      </c>
      <c r="E23" s="32">
        <v>7498945</v>
      </c>
      <c r="F23" s="32">
        <v>7898553</v>
      </c>
      <c r="G23" s="32">
        <v>7597531</v>
      </c>
      <c r="H23" s="32">
        <v>7895108</v>
      </c>
      <c r="I23" s="32">
        <v>7657014.2889999999</v>
      </c>
      <c r="J23" s="32">
        <v>7954200</v>
      </c>
      <c r="K23" s="37">
        <v>7659889</v>
      </c>
      <c r="L23" s="32">
        <v>8052568</v>
      </c>
      <c r="M23" s="37">
        <v>7710938</v>
      </c>
      <c r="N23" s="38" t="s">
        <v>43</v>
      </c>
      <c r="O23" s="39"/>
      <c r="P23" s="39"/>
    </row>
    <row r="24" spans="2:16" ht="15" customHeight="1" x14ac:dyDescent="0.2">
      <c r="B24" s="36" t="s">
        <v>44</v>
      </c>
      <c r="C24" s="36"/>
      <c r="D24" s="32">
        <v>37356418</v>
      </c>
      <c r="E24" s="32">
        <v>32660537</v>
      </c>
      <c r="F24" s="32">
        <v>36673058</v>
      </c>
      <c r="G24" s="32">
        <v>34881678</v>
      </c>
      <c r="H24" s="32">
        <v>33887179</v>
      </c>
      <c r="I24" s="32">
        <v>32633722.048</v>
      </c>
      <c r="J24" s="32">
        <v>34484532</v>
      </c>
      <c r="K24" s="37">
        <v>33161426</v>
      </c>
      <c r="L24" s="32">
        <v>33261679</v>
      </c>
      <c r="M24" s="37">
        <v>32127471</v>
      </c>
      <c r="N24" s="38" t="s">
        <v>45</v>
      </c>
      <c r="O24" s="39"/>
      <c r="P24" s="39"/>
    </row>
    <row r="25" spans="2:16" ht="15" customHeight="1" x14ac:dyDescent="0.2">
      <c r="B25" s="36" t="s">
        <v>46</v>
      </c>
      <c r="C25" s="36"/>
      <c r="D25" s="32">
        <v>6465913</v>
      </c>
      <c r="E25" s="32">
        <v>5366750</v>
      </c>
      <c r="F25" s="32">
        <v>5390642</v>
      </c>
      <c r="G25" s="32">
        <v>5206750</v>
      </c>
      <c r="H25" s="32">
        <v>4256629</v>
      </c>
      <c r="I25" s="32">
        <v>4063878.5989999999</v>
      </c>
      <c r="J25" s="32">
        <v>4158568</v>
      </c>
      <c r="K25" s="37">
        <v>3935494</v>
      </c>
      <c r="L25" s="33">
        <v>4284956</v>
      </c>
      <c r="M25" s="37">
        <v>4186930</v>
      </c>
      <c r="N25" s="38" t="s">
        <v>47</v>
      </c>
      <c r="O25" s="39"/>
      <c r="P25" s="39"/>
    </row>
    <row r="26" spans="2:16" ht="15" customHeight="1" x14ac:dyDescent="0.2">
      <c r="B26" s="31" t="s">
        <v>48</v>
      </c>
      <c r="C26" s="31"/>
      <c r="D26" s="32">
        <v>390361</v>
      </c>
      <c r="E26" s="32">
        <v>451069</v>
      </c>
      <c r="F26" s="32">
        <v>445193</v>
      </c>
      <c r="G26" s="32">
        <v>420329</v>
      </c>
      <c r="H26" s="32">
        <v>224744</v>
      </c>
      <c r="I26" s="32">
        <v>325292.83600000001</v>
      </c>
      <c r="J26" s="32">
        <v>329610</v>
      </c>
      <c r="K26" s="37">
        <v>343738</v>
      </c>
      <c r="L26" s="33">
        <v>765145</v>
      </c>
      <c r="M26" s="37">
        <v>818846</v>
      </c>
      <c r="N26" s="38" t="s">
        <v>49</v>
      </c>
      <c r="O26" s="39"/>
      <c r="P26" s="39"/>
    </row>
    <row r="27" spans="2:16" ht="15" customHeight="1" x14ac:dyDescent="0.2">
      <c r="B27" s="36" t="s">
        <v>50</v>
      </c>
      <c r="C27" s="36"/>
      <c r="D27" s="32">
        <v>81335</v>
      </c>
      <c r="E27" s="32">
        <v>129709</v>
      </c>
      <c r="F27" s="33">
        <v>67348</v>
      </c>
      <c r="G27" s="33">
        <v>89926</v>
      </c>
      <c r="H27" s="33">
        <v>171107</v>
      </c>
      <c r="I27" s="33">
        <v>242422.601</v>
      </c>
      <c r="J27" s="33">
        <v>33892</v>
      </c>
      <c r="K27" s="34">
        <v>105100</v>
      </c>
      <c r="L27" s="33">
        <v>200997</v>
      </c>
      <c r="M27" s="34">
        <v>260819</v>
      </c>
      <c r="N27" s="38" t="s">
        <v>51</v>
      </c>
    </row>
    <row r="28" spans="2:16" ht="15" customHeight="1" x14ac:dyDescent="0.2">
      <c r="B28" s="36" t="s">
        <v>52</v>
      </c>
      <c r="C28" s="36"/>
      <c r="D28" s="32">
        <v>2535557</v>
      </c>
      <c r="E28" s="32">
        <v>2491549</v>
      </c>
      <c r="F28" s="33">
        <v>2329723</v>
      </c>
      <c r="G28" s="33">
        <v>1127990</v>
      </c>
      <c r="H28" s="33">
        <v>1218281</v>
      </c>
      <c r="I28" s="33">
        <v>16211.718000000001</v>
      </c>
      <c r="J28" s="33">
        <v>1812972</v>
      </c>
      <c r="K28" s="34">
        <v>113462</v>
      </c>
      <c r="L28" s="33">
        <v>2232508</v>
      </c>
      <c r="M28" s="34">
        <v>1282055</v>
      </c>
      <c r="N28" s="38" t="s">
        <v>53</v>
      </c>
    </row>
    <row r="29" spans="2:16" ht="15" customHeight="1" x14ac:dyDescent="0.2">
      <c r="B29" s="36" t="s">
        <v>54</v>
      </c>
      <c r="C29" s="36"/>
      <c r="D29" s="32">
        <v>4267035</v>
      </c>
      <c r="E29" s="32">
        <v>4296637</v>
      </c>
      <c r="F29" s="33">
        <v>4427327</v>
      </c>
      <c r="G29" s="33">
        <v>5700580</v>
      </c>
      <c r="H29" s="33">
        <v>3123811</v>
      </c>
      <c r="I29" s="33">
        <v>5210273.2620000001</v>
      </c>
      <c r="J29" s="33">
        <v>3707490</v>
      </c>
      <c r="K29" s="34">
        <v>4899961</v>
      </c>
      <c r="L29" s="33">
        <v>2199981</v>
      </c>
      <c r="M29" s="34">
        <v>3417560</v>
      </c>
      <c r="N29" s="38" t="s">
        <v>55</v>
      </c>
    </row>
    <row r="30" spans="2:16" ht="15" customHeight="1" x14ac:dyDescent="0.2">
      <c r="B30" s="36" t="s">
        <v>56</v>
      </c>
      <c r="C30" s="36"/>
      <c r="D30" s="32">
        <v>3323928</v>
      </c>
      <c r="E30" s="32">
        <v>3259880</v>
      </c>
      <c r="F30" s="33">
        <v>3308355</v>
      </c>
      <c r="G30" s="33">
        <v>3347169</v>
      </c>
      <c r="H30" s="33">
        <v>2884984</v>
      </c>
      <c r="I30" s="33">
        <v>3095820.7930000001</v>
      </c>
      <c r="J30" s="33">
        <v>2202822</v>
      </c>
      <c r="K30" s="34">
        <v>2472164</v>
      </c>
      <c r="L30" s="33">
        <v>2513168</v>
      </c>
      <c r="M30" s="34">
        <v>2657305</v>
      </c>
      <c r="N30" s="38" t="s">
        <v>57</v>
      </c>
    </row>
    <row r="31" spans="2:16" ht="15" customHeight="1" x14ac:dyDescent="0.2">
      <c r="B31" s="36" t="s">
        <v>58</v>
      </c>
      <c r="C31" s="36"/>
      <c r="D31" s="32">
        <v>23048800</v>
      </c>
      <c r="E31" s="32">
        <v>20405900</v>
      </c>
      <c r="F31" s="33">
        <v>27085927</v>
      </c>
      <c r="G31" s="33">
        <v>24431700</v>
      </c>
      <c r="H31" s="33">
        <v>27322873</v>
      </c>
      <c r="I31" s="33">
        <v>25196191</v>
      </c>
      <c r="J31" s="33">
        <v>29213000</v>
      </c>
      <c r="K31" s="34">
        <v>27113300</v>
      </c>
      <c r="L31" s="33">
        <v>33360400</v>
      </c>
      <c r="M31" s="34">
        <v>33503000</v>
      </c>
      <c r="N31" s="38" t="s">
        <v>59</v>
      </c>
    </row>
    <row r="32" spans="2:16" ht="15" customHeight="1" x14ac:dyDescent="0.2">
      <c r="B32" s="36"/>
      <c r="C32" s="36"/>
      <c r="D32" s="32"/>
      <c r="E32" s="32"/>
      <c r="F32" s="33"/>
      <c r="G32" s="33"/>
      <c r="H32" s="33"/>
      <c r="I32" s="33"/>
      <c r="J32" s="33"/>
      <c r="K32" s="34"/>
      <c r="L32" s="33"/>
      <c r="M32" s="34"/>
      <c r="N32" s="38"/>
    </row>
    <row r="33" spans="2:14" ht="15" customHeight="1" x14ac:dyDescent="0.2">
      <c r="B33" s="36"/>
      <c r="C33" s="36"/>
      <c r="D33" s="32"/>
      <c r="E33" s="32"/>
      <c r="F33" s="33"/>
      <c r="G33" s="33"/>
      <c r="H33" s="33"/>
      <c r="I33" s="33"/>
      <c r="J33" s="33"/>
      <c r="K33" s="34"/>
      <c r="L33" s="33"/>
      <c r="M33" s="34"/>
      <c r="N33" s="35"/>
    </row>
    <row r="34" spans="2:14" s="26" customFormat="1" ht="15" customHeight="1" x14ac:dyDescent="0.2">
      <c r="B34" s="27" t="s">
        <v>60</v>
      </c>
      <c r="C34" s="27"/>
      <c r="D34" s="28">
        <f t="shared" ref="D34:I34" si="1">SUM(D36:D49)</f>
        <v>234253902</v>
      </c>
      <c r="E34" s="28">
        <f t="shared" si="1"/>
        <v>220176182</v>
      </c>
      <c r="F34" s="28">
        <f t="shared" si="1"/>
        <v>233964197</v>
      </c>
      <c r="G34" s="28">
        <f t="shared" si="1"/>
        <v>225877243</v>
      </c>
      <c r="H34" s="28">
        <f t="shared" si="1"/>
        <v>224477035.13600001</v>
      </c>
      <c r="I34" s="28">
        <f t="shared" si="1"/>
        <v>217350435.46700001</v>
      </c>
      <c r="J34" s="28">
        <f>SUM(J36:J49)</f>
        <v>218446672</v>
      </c>
      <c r="K34" s="29">
        <f>SUM(K36:K49)</f>
        <v>211403037</v>
      </c>
      <c r="L34" s="29">
        <f>SUM(L36:L49)</f>
        <v>221876940</v>
      </c>
      <c r="M34" s="29">
        <f>SUM(M36:M49)</f>
        <v>218010147</v>
      </c>
      <c r="N34" s="40" t="s">
        <v>61</v>
      </c>
    </row>
    <row r="35" spans="2:14" ht="15" customHeight="1" x14ac:dyDescent="0.2">
      <c r="B35" s="36"/>
      <c r="C35" s="36"/>
      <c r="D35" s="32"/>
      <c r="E35" s="32"/>
      <c r="F35" s="33"/>
      <c r="G35" s="33"/>
      <c r="H35" s="33"/>
      <c r="I35" s="33"/>
      <c r="J35" s="33"/>
      <c r="K35" s="34"/>
      <c r="L35" s="33"/>
      <c r="M35" s="34"/>
      <c r="N35" s="41"/>
    </row>
    <row r="36" spans="2:14" ht="15" customHeight="1" x14ac:dyDescent="0.2">
      <c r="B36" s="36" t="s">
        <v>62</v>
      </c>
      <c r="C36" s="36"/>
      <c r="D36" s="32">
        <v>1113838</v>
      </c>
      <c r="E36" s="32">
        <v>1093887</v>
      </c>
      <c r="F36" s="33">
        <v>1098912</v>
      </c>
      <c r="G36" s="33">
        <v>1077876</v>
      </c>
      <c r="H36" s="33">
        <v>1063685</v>
      </c>
      <c r="I36" s="33">
        <v>1047613.828</v>
      </c>
      <c r="J36" s="33">
        <v>1080553</v>
      </c>
      <c r="K36" s="34">
        <v>1055926</v>
      </c>
      <c r="L36" s="33">
        <v>1067767</v>
      </c>
      <c r="M36" s="34">
        <v>1046518</v>
      </c>
      <c r="N36" s="41" t="s">
        <v>63</v>
      </c>
    </row>
    <row r="37" spans="2:14" ht="15" customHeight="1" x14ac:dyDescent="0.2">
      <c r="B37" s="36" t="s">
        <v>64</v>
      </c>
      <c r="C37" s="36"/>
      <c r="D37" s="32">
        <v>22140088</v>
      </c>
      <c r="E37" s="32">
        <v>21720828</v>
      </c>
      <c r="F37" s="33">
        <v>22016150</v>
      </c>
      <c r="G37" s="33">
        <v>21567246</v>
      </c>
      <c r="H37" s="33">
        <v>21816138</v>
      </c>
      <c r="I37" s="33">
        <v>21139482.066</v>
      </c>
      <c r="J37" s="33">
        <v>21952217</v>
      </c>
      <c r="K37" s="34">
        <v>21510809</v>
      </c>
      <c r="L37" s="33">
        <v>23034050</v>
      </c>
      <c r="M37" s="34">
        <v>22369180</v>
      </c>
      <c r="N37" s="41" t="s">
        <v>65</v>
      </c>
    </row>
    <row r="38" spans="2:14" ht="15" customHeight="1" x14ac:dyDescent="0.2">
      <c r="B38" s="36" t="s">
        <v>66</v>
      </c>
      <c r="C38" s="36"/>
      <c r="D38" s="32">
        <v>58329284</v>
      </c>
      <c r="E38" s="32">
        <v>56516233</v>
      </c>
      <c r="F38" s="33">
        <v>59718699</v>
      </c>
      <c r="G38" s="33">
        <v>59227725</v>
      </c>
      <c r="H38" s="33">
        <v>61605244</v>
      </c>
      <c r="I38" s="33">
        <v>60681322.18</v>
      </c>
      <c r="J38" s="33">
        <v>64378904</v>
      </c>
      <c r="K38" s="34">
        <v>62838082</v>
      </c>
      <c r="L38" s="33">
        <v>66045452</v>
      </c>
      <c r="M38" s="34">
        <v>65354903</v>
      </c>
      <c r="N38" s="41" t="s">
        <v>67</v>
      </c>
    </row>
    <row r="39" spans="2:14" ht="15" customHeight="1" x14ac:dyDescent="0.2">
      <c r="B39" s="36" t="s">
        <v>68</v>
      </c>
      <c r="C39" s="36"/>
      <c r="D39" s="32">
        <v>16569504</v>
      </c>
      <c r="E39" s="32">
        <v>16320570</v>
      </c>
      <c r="F39" s="33">
        <v>17416337</v>
      </c>
      <c r="G39" s="33">
        <v>16707563</v>
      </c>
      <c r="H39" s="33">
        <v>17259373</v>
      </c>
      <c r="I39" s="33">
        <v>16912635.037999999</v>
      </c>
      <c r="J39" s="33">
        <v>13476944</v>
      </c>
      <c r="K39" s="34">
        <v>13231459</v>
      </c>
      <c r="L39" s="33">
        <v>13473145</v>
      </c>
      <c r="M39" s="34">
        <v>13181095</v>
      </c>
      <c r="N39" s="41" t="s">
        <v>69</v>
      </c>
    </row>
    <row r="40" spans="2:14" ht="15" customHeight="1" x14ac:dyDescent="0.2">
      <c r="B40" s="36" t="s">
        <v>70</v>
      </c>
      <c r="C40" s="36"/>
      <c r="D40" s="32">
        <v>3562</v>
      </c>
      <c r="E40" s="32">
        <v>3561</v>
      </c>
      <c r="F40" s="33" t="s">
        <v>30</v>
      </c>
      <c r="G40" s="33" t="s">
        <v>30</v>
      </c>
      <c r="H40" s="33" t="s">
        <v>30</v>
      </c>
      <c r="I40" s="33" t="s">
        <v>30</v>
      </c>
      <c r="J40" s="33" t="s">
        <v>30</v>
      </c>
      <c r="K40" s="34" t="s">
        <v>30</v>
      </c>
      <c r="L40" s="33" t="s">
        <v>30</v>
      </c>
      <c r="M40" s="34" t="s">
        <v>30</v>
      </c>
      <c r="N40" s="41" t="s">
        <v>71</v>
      </c>
    </row>
    <row r="41" spans="2:14" ht="15" customHeight="1" x14ac:dyDescent="0.2">
      <c r="B41" s="36" t="s">
        <v>72</v>
      </c>
      <c r="C41" s="36"/>
      <c r="D41" s="32">
        <v>5911120</v>
      </c>
      <c r="E41" s="32">
        <v>5809953</v>
      </c>
      <c r="F41" s="33">
        <v>4584355</v>
      </c>
      <c r="G41" s="33">
        <v>4423463</v>
      </c>
      <c r="H41" s="33">
        <v>4213358</v>
      </c>
      <c r="I41" s="33">
        <v>4191900.3820000002</v>
      </c>
      <c r="J41" s="33">
        <v>3860980</v>
      </c>
      <c r="K41" s="34">
        <v>3808061</v>
      </c>
      <c r="L41" s="33">
        <v>3868256</v>
      </c>
      <c r="M41" s="34">
        <v>3814865</v>
      </c>
      <c r="N41" s="41" t="s">
        <v>73</v>
      </c>
    </row>
    <row r="42" spans="2:14" ht="15" customHeight="1" x14ac:dyDescent="0.2">
      <c r="B42" s="36" t="s">
        <v>74</v>
      </c>
      <c r="C42" s="36"/>
      <c r="D42" s="32">
        <v>4190757</v>
      </c>
      <c r="E42" s="32">
        <v>4102489</v>
      </c>
      <c r="F42" s="33">
        <v>3789150</v>
      </c>
      <c r="G42" s="33">
        <v>3742197</v>
      </c>
      <c r="H42" s="33">
        <v>4213131</v>
      </c>
      <c r="I42" s="33">
        <v>4147396.7409999999</v>
      </c>
      <c r="J42" s="33">
        <v>3667263</v>
      </c>
      <c r="K42" s="34">
        <v>3600341</v>
      </c>
      <c r="L42" s="33">
        <v>3203433</v>
      </c>
      <c r="M42" s="34">
        <v>3079317</v>
      </c>
      <c r="N42" s="41" t="s">
        <v>75</v>
      </c>
    </row>
    <row r="43" spans="2:14" ht="15" customHeight="1" x14ac:dyDescent="0.2">
      <c r="B43" s="36" t="s">
        <v>76</v>
      </c>
      <c r="C43" s="36"/>
      <c r="D43" s="32">
        <v>50959381</v>
      </c>
      <c r="E43" s="32">
        <v>41029736</v>
      </c>
      <c r="F43" s="33">
        <v>49199257</v>
      </c>
      <c r="G43" s="33">
        <v>43902443</v>
      </c>
      <c r="H43" s="33">
        <v>39710307.409999996</v>
      </c>
      <c r="I43" s="33">
        <v>35776823.708999999</v>
      </c>
      <c r="J43" s="33">
        <v>39776942</v>
      </c>
      <c r="K43" s="34">
        <v>36430418</v>
      </c>
      <c r="L43" s="33">
        <v>32011932</v>
      </c>
      <c r="M43" s="34">
        <v>30020693</v>
      </c>
      <c r="N43" s="41" t="s">
        <v>77</v>
      </c>
    </row>
    <row r="44" spans="2:14" ht="15" customHeight="1" x14ac:dyDescent="0.2">
      <c r="B44" s="36" t="s">
        <v>78</v>
      </c>
      <c r="C44" s="36"/>
      <c r="D44" s="32">
        <v>7416276</v>
      </c>
      <c r="E44" s="32">
        <v>7184612</v>
      </c>
      <c r="F44" s="33">
        <v>7125504</v>
      </c>
      <c r="G44" s="33">
        <v>7004983</v>
      </c>
      <c r="H44" s="33">
        <v>7117339</v>
      </c>
      <c r="I44" s="33">
        <v>6991949.6809999999</v>
      </c>
      <c r="J44" s="33">
        <v>6997720</v>
      </c>
      <c r="K44" s="34">
        <v>6856679</v>
      </c>
      <c r="L44" s="33">
        <v>7059410</v>
      </c>
      <c r="M44" s="34">
        <v>6894748</v>
      </c>
      <c r="N44" s="41" t="s">
        <v>79</v>
      </c>
    </row>
    <row r="45" spans="2:14" ht="15" customHeight="1" x14ac:dyDescent="0.2">
      <c r="B45" s="36" t="s">
        <v>80</v>
      </c>
      <c r="C45" s="36"/>
      <c r="D45" s="32">
        <v>27483955</v>
      </c>
      <c r="E45" s="32">
        <v>26448300</v>
      </c>
      <c r="F45" s="33">
        <v>29380360</v>
      </c>
      <c r="G45" s="33">
        <v>28760255</v>
      </c>
      <c r="H45" s="33">
        <v>25391918.726</v>
      </c>
      <c r="I45" s="33">
        <v>24517137.364999998</v>
      </c>
      <c r="J45" s="33">
        <v>25271043</v>
      </c>
      <c r="K45" s="34">
        <v>24232831</v>
      </c>
      <c r="L45" s="33">
        <v>25544264</v>
      </c>
      <c r="M45" s="34">
        <v>25819062</v>
      </c>
      <c r="N45" s="41" t="s">
        <v>81</v>
      </c>
    </row>
    <row r="46" spans="2:14" ht="15" customHeight="1" x14ac:dyDescent="0.2">
      <c r="B46" s="36" t="s">
        <v>82</v>
      </c>
      <c r="C46" s="36"/>
      <c r="D46" s="32">
        <v>80476</v>
      </c>
      <c r="E46" s="32">
        <v>80476</v>
      </c>
      <c r="F46" s="33">
        <v>28662</v>
      </c>
      <c r="G46" s="33">
        <v>24771</v>
      </c>
      <c r="H46" s="33" t="s">
        <v>30</v>
      </c>
      <c r="I46" s="33" t="s">
        <v>30</v>
      </c>
      <c r="J46" s="33" t="s">
        <v>30</v>
      </c>
      <c r="K46" s="34" t="s">
        <v>30</v>
      </c>
      <c r="L46" s="33">
        <v>206465</v>
      </c>
      <c r="M46" s="34">
        <v>197713</v>
      </c>
      <c r="N46" s="41" t="s">
        <v>83</v>
      </c>
    </row>
    <row r="47" spans="2:14" ht="15" customHeight="1" x14ac:dyDescent="0.2">
      <c r="B47" s="36" t="s">
        <v>84</v>
      </c>
      <c r="C47" s="36"/>
      <c r="D47" s="32">
        <v>38187861</v>
      </c>
      <c r="E47" s="32">
        <v>38117737</v>
      </c>
      <c r="F47" s="33">
        <v>37572611</v>
      </c>
      <c r="G47" s="33">
        <v>37522221</v>
      </c>
      <c r="H47" s="33">
        <v>40129841</v>
      </c>
      <c r="I47" s="33">
        <v>40108474.476999998</v>
      </c>
      <c r="J47" s="33">
        <v>36080506</v>
      </c>
      <c r="K47" s="34">
        <v>36057831</v>
      </c>
      <c r="L47" s="33">
        <v>44415866</v>
      </c>
      <c r="M47" s="34">
        <v>44414153</v>
      </c>
      <c r="N47" s="35" t="s">
        <v>85</v>
      </c>
    </row>
    <row r="48" spans="2:14" ht="15" customHeight="1" x14ac:dyDescent="0.2">
      <c r="B48" s="36" t="s">
        <v>86</v>
      </c>
      <c r="C48" s="36"/>
      <c r="D48" s="32">
        <v>1747800</v>
      </c>
      <c r="E48" s="32">
        <v>1747800</v>
      </c>
      <c r="F48" s="33">
        <v>1923500</v>
      </c>
      <c r="G48" s="33">
        <v>1916500</v>
      </c>
      <c r="H48" s="33">
        <v>1836700</v>
      </c>
      <c r="I48" s="33">
        <v>1835700</v>
      </c>
      <c r="J48" s="33">
        <v>1783600</v>
      </c>
      <c r="K48" s="34">
        <v>1780600</v>
      </c>
      <c r="L48" s="33">
        <v>1826900</v>
      </c>
      <c r="M48" s="34">
        <v>1817900</v>
      </c>
      <c r="N48" s="35" t="s">
        <v>87</v>
      </c>
    </row>
    <row r="49" spans="1:14" ht="15" customHeight="1" x14ac:dyDescent="0.2">
      <c r="B49" s="36" t="s">
        <v>88</v>
      </c>
      <c r="C49" s="36"/>
      <c r="D49" s="32">
        <v>120000</v>
      </c>
      <c r="E49" s="32" t="s">
        <v>89</v>
      </c>
      <c r="F49" s="33">
        <v>110700</v>
      </c>
      <c r="G49" s="33" t="s">
        <v>30</v>
      </c>
      <c r="H49" s="33">
        <v>120000</v>
      </c>
      <c r="I49" s="33" t="s">
        <v>30</v>
      </c>
      <c r="J49" s="33">
        <v>120000</v>
      </c>
      <c r="K49" s="34" t="s">
        <v>30</v>
      </c>
      <c r="L49" s="33">
        <v>120000</v>
      </c>
      <c r="M49" s="34" t="s">
        <v>30</v>
      </c>
      <c r="N49" s="35" t="s">
        <v>90</v>
      </c>
    </row>
    <row r="50" spans="1:14" ht="15" customHeight="1" x14ac:dyDescent="0.2">
      <c r="A50" s="42"/>
      <c r="B50" s="43"/>
      <c r="C50" s="43"/>
      <c r="D50" s="44"/>
      <c r="E50" s="43"/>
      <c r="F50" s="43"/>
      <c r="G50" s="43"/>
      <c r="H50" s="43"/>
      <c r="I50" s="43"/>
      <c r="J50" s="43"/>
      <c r="K50" s="45"/>
      <c r="L50" s="43"/>
      <c r="M50" s="45"/>
      <c r="N50" s="46"/>
    </row>
    <row r="51" spans="1:14" ht="15" customHeight="1" x14ac:dyDescent="0.2">
      <c r="A51" s="2" t="s">
        <v>91</v>
      </c>
      <c r="D51" s="39"/>
    </row>
    <row r="52" spans="1:14" ht="15" customHeight="1" x14ac:dyDescent="0.2">
      <c r="D52" s="47"/>
    </row>
    <row r="53" spans="1:14" ht="15" customHeight="1" x14ac:dyDescent="0.2">
      <c r="D53" s="47"/>
    </row>
    <row r="54" spans="1:14" ht="15" customHeight="1" x14ac:dyDescent="0.2">
      <c r="D54" s="47"/>
    </row>
    <row r="55" spans="1:14" ht="15" customHeight="1" x14ac:dyDescent="0.2">
      <c r="D55" s="47"/>
    </row>
    <row r="56" spans="1:14" ht="15" customHeight="1" x14ac:dyDescent="0.2">
      <c r="D56" s="47"/>
    </row>
    <row r="57" spans="1:14" ht="15" customHeight="1" x14ac:dyDescent="0.2">
      <c r="D57" s="47"/>
    </row>
    <row r="58" spans="1:14" ht="15" customHeight="1" x14ac:dyDescent="0.2">
      <c r="D58" s="47"/>
    </row>
    <row r="59" spans="1:14" ht="15" customHeight="1" x14ac:dyDescent="0.2">
      <c r="D59" s="47"/>
    </row>
    <row r="60" spans="1:14" ht="15" customHeight="1" x14ac:dyDescent="0.2">
      <c r="D60" s="47"/>
    </row>
    <row r="61" spans="1:14" ht="15" customHeight="1" x14ac:dyDescent="0.2">
      <c r="D61" s="47"/>
    </row>
    <row r="62" spans="1:14" ht="15" customHeight="1" x14ac:dyDescent="0.2">
      <c r="D62" s="47"/>
    </row>
    <row r="63" spans="1:14" ht="15" customHeight="1" x14ac:dyDescent="0.2">
      <c r="D63" s="47"/>
    </row>
    <row r="64" spans="1:14" ht="15" customHeight="1" x14ac:dyDescent="0.2">
      <c r="D64" s="47"/>
    </row>
    <row r="65" spans="4:4" ht="15" customHeight="1" x14ac:dyDescent="0.2">
      <c r="D65" s="47"/>
    </row>
    <row r="66" spans="4:4" ht="15" customHeight="1" x14ac:dyDescent="0.2">
      <c r="D66" s="47"/>
    </row>
    <row r="67" spans="4:4" ht="15" customHeight="1" x14ac:dyDescent="0.2">
      <c r="D67" s="47"/>
    </row>
    <row r="68" spans="4:4" ht="15" customHeight="1" x14ac:dyDescent="0.2">
      <c r="D68" s="47"/>
    </row>
    <row r="69" spans="4:4" ht="15" customHeight="1" x14ac:dyDescent="0.2">
      <c r="D69" s="47"/>
    </row>
    <row r="70" spans="4:4" ht="15" customHeight="1" x14ac:dyDescent="0.2">
      <c r="D70" s="47"/>
    </row>
    <row r="71" spans="4:4" ht="15" customHeight="1" x14ac:dyDescent="0.2">
      <c r="D71" s="47"/>
    </row>
    <row r="72" spans="4:4" ht="15" customHeight="1" x14ac:dyDescent="0.2">
      <c r="D72" s="47"/>
    </row>
    <row r="73" spans="4:4" ht="15" customHeight="1" x14ac:dyDescent="0.2">
      <c r="D73" s="47"/>
    </row>
    <row r="74" spans="4:4" ht="15" customHeight="1" x14ac:dyDescent="0.2">
      <c r="D74" s="47"/>
    </row>
    <row r="75" spans="4:4" ht="15" customHeight="1" x14ac:dyDescent="0.2">
      <c r="D75" s="47"/>
    </row>
    <row r="76" spans="4:4" ht="15" customHeight="1" x14ac:dyDescent="0.2">
      <c r="D76" s="47"/>
    </row>
    <row r="77" spans="4:4" ht="15" customHeight="1" x14ac:dyDescent="0.2">
      <c r="D77" s="47"/>
    </row>
    <row r="78" spans="4:4" ht="15" customHeight="1" x14ac:dyDescent="0.2">
      <c r="D78" s="47"/>
    </row>
    <row r="79" spans="4:4" ht="15" customHeight="1" x14ac:dyDescent="0.2">
      <c r="D79" s="47"/>
    </row>
    <row r="80" spans="4:4" ht="15" customHeight="1" x14ac:dyDescent="0.2">
      <c r="D80" s="47"/>
    </row>
    <row r="81" spans="4:4" ht="15" customHeight="1" x14ac:dyDescent="0.2">
      <c r="D81" s="47"/>
    </row>
    <row r="82" spans="4:4" ht="15" customHeight="1" x14ac:dyDescent="0.2">
      <c r="D82" s="47"/>
    </row>
    <row r="83" spans="4:4" ht="15" customHeight="1" x14ac:dyDescent="0.2">
      <c r="D83" s="47"/>
    </row>
    <row r="84" spans="4:4" ht="15" customHeight="1" x14ac:dyDescent="0.2">
      <c r="D84" s="47"/>
    </row>
    <row r="85" spans="4:4" ht="15" customHeight="1" x14ac:dyDescent="0.2">
      <c r="D85" s="47"/>
    </row>
    <row r="86" spans="4:4" ht="15" customHeight="1" x14ac:dyDescent="0.2">
      <c r="D86" s="47"/>
    </row>
    <row r="87" spans="4:4" ht="15" customHeight="1" x14ac:dyDescent="0.2">
      <c r="D87" s="47"/>
    </row>
    <row r="88" spans="4:4" ht="15" customHeight="1" x14ac:dyDescent="0.2">
      <c r="D88" s="47"/>
    </row>
    <row r="89" spans="4:4" ht="15" customHeight="1" x14ac:dyDescent="0.2">
      <c r="D89" s="47"/>
    </row>
    <row r="90" spans="4:4" ht="15" customHeight="1" x14ac:dyDescent="0.2">
      <c r="D90" s="47"/>
    </row>
  </sheetData>
  <mergeCells count="8">
    <mergeCell ref="A1:N1"/>
    <mergeCell ref="A2:N2"/>
    <mergeCell ref="A5:C6"/>
    <mergeCell ref="D5:E5"/>
    <mergeCell ref="F5:G5"/>
    <mergeCell ref="H5:I5"/>
    <mergeCell ref="J5:K5"/>
    <mergeCell ref="L5:M5"/>
  </mergeCells>
  <phoneticPr fontId="2"/>
  <pageMargins left="0.93" right="0.47244094488188981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BE23-D0F6-4742-9AC5-E7BFC19B803C}">
  <dimension ref="A1:R82"/>
  <sheetViews>
    <sheetView workbookViewId="0">
      <selection sqref="A1:P1"/>
    </sheetView>
  </sheetViews>
  <sheetFormatPr defaultColWidth="8.6328125" defaultRowHeight="15" customHeight="1" x14ac:dyDescent="0.2"/>
  <cols>
    <col min="1" max="3" width="1.6328125" style="2" customWidth="1"/>
    <col min="4" max="4" width="24.6328125" style="2" customWidth="1"/>
    <col min="5" max="5" width="1.6328125" style="2" customWidth="1"/>
    <col min="6" max="15" width="13.08984375" style="2" customWidth="1"/>
    <col min="16" max="16" width="13.08984375" style="48" customWidth="1"/>
    <col min="17" max="17" width="7.6328125" style="2" customWidth="1"/>
    <col min="18" max="18" width="13.6328125" style="2" bestFit="1" customWidth="1"/>
    <col min="19" max="19" width="7.6328125" style="2" customWidth="1"/>
    <col min="20" max="256" width="8.6328125" style="2"/>
    <col min="257" max="259" width="1.6328125" style="2" customWidth="1"/>
    <col min="260" max="260" width="24.6328125" style="2" customWidth="1"/>
    <col min="261" max="261" width="1.6328125" style="2" customWidth="1"/>
    <col min="262" max="272" width="13.08984375" style="2" customWidth="1"/>
    <col min="273" max="273" width="7.6328125" style="2" customWidth="1"/>
    <col min="274" max="274" width="13.6328125" style="2" bestFit="1" customWidth="1"/>
    <col min="275" max="275" width="7.6328125" style="2" customWidth="1"/>
    <col min="276" max="512" width="8.6328125" style="2"/>
    <col min="513" max="515" width="1.6328125" style="2" customWidth="1"/>
    <col min="516" max="516" width="24.6328125" style="2" customWidth="1"/>
    <col min="517" max="517" width="1.6328125" style="2" customWidth="1"/>
    <col min="518" max="528" width="13.08984375" style="2" customWidth="1"/>
    <col min="529" max="529" width="7.6328125" style="2" customWidth="1"/>
    <col min="530" max="530" width="13.6328125" style="2" bestFit="1" customWidth="1"/>
    <col min="531" max="531" width="7.6328125" style="2" customWidth="1"/>
    <col min="532" max="768" width="8.6328125" style="2"/>
    <col min="769" max="771" width="1.6328125" style="2" customWidth="1"/>
    <col min="772" max="772" width="24.6328125" style="2" customWidth="1"/>
    <col min="773" max="773" width="1.6328125" style="2" customWidth="1"/>
    <col min="774" max="784" width="13.08984375" style="2" customWidth="1"/>
    <col min="785" max="785" width="7.6328125" style="2" customWidth="1"/>
    <col min="786" max="786" width="13.6328125" style="2" bestFit="1" customWidth="1"/>
    <col min="787" max="787" width="7.6328125" style="2" customWidth="1"/>
    <col min="788" max="1024" width="8.6328125" style="2"/>
    <col min="1025" max="1027" width="1.6328125" style="2" customWidth="1"/>
    <col min="1028" max="1028" width="24.6328125" style="2" customWidth="1"/>
    <col min="1029" max="1029" width="1.6328125" style="2" customWidth="1"/>
    <col min="1030" max="1040" width="13.08984375" style="2" customWidth="1"/>
    <col min="1041" max="1041" width="7.6328125" style="2" customWidth="1"/>
    <col min="1042" max="1042" width="13.6328125" style="2" bestFit="1" customWidth="1"/>
    <col min="1043" max="1043" width="7.6328125" style="2" customWidth="1"/>
    <col min="1044" max="1280" width="8.6328125" style="2"/>
    <col min="1281" max="1283" width="1.6328125" style="2" customWidth="1"/>
    <col min="1284" max="1284" width="24.6328125" style="2" customWidth="1"/>
    <col min="1285" max="1285" width="1.6328125" style="2" customWidth="1"/>
    <col min="1286" max="1296" width="13.08984375" style="2" customWidth="1"/>
    <col min="1297" max="1297" width="7.6328125" style="2" customWidth="1"/>
    <col min="1298" max="1298" width="13.6328125" style="2" bestFit="1" customWidth="1"/>
    <col min="1299" max="1299" width="7.6328125" style="2" customWidth="1"/>
    <col min="1300" max="1536" width="8.6328125" style="2"/>
    <col min="1537" max="1539" width="1.6328125" style="2" customWidth="1"/>
    <col min="1540" max="1540" width="24.6328125" style="2" customWidth="1"/>
    <col min="1541" max="1541" width="1.6328125" style="2" customWidth="1"/>
    <col min="1542" max="1552" width="13.08984375" style="2" customWidth="1"/>
    <col min="1553" max="1553" width="7.6328125" style="2" customWidth="1"/>
    <col min="1554" max="1554" width="13.6328125" style="2" bestFit="1" customWidth="1"/>
    <col min="1555" max="1555" width="7.6328125" style="2" customWidth="1"/>
    <col min="1556" max="1792" width="8.6328125" style="2"/>
    <col min="1793" max="1795" width="1.6328125" style="2" customWidth="1"/>
    <col min="1796" max="1796" width="24.6328125" style="2" customWidth="1"/>
    <col min="1797" max="1797" width="1.6328125" style="2" customWidth="1"/>
    <col min="1798" max="1808" width="13.08984375" style="2" customWidth="1"/>
    <col min="1809" max="1809" width="7.6328125" style="2" customWidth="1"/>
    <col min="1810" max="1810" width="13.6328125" style="2" bestFit="1" customWidth="1"/>
    <col min="1811" max="1811" width="7.6328125" style="2" customWidth="1"/>
    <col min="1812" max="2048" width="8.6328125" style="2"/>
    <col min="2049" max="2051" width="1.6328125" style="2" customWidth="1"/>
    <col min="2052" max="2052" width="24.6328125" style="2" customWidth="1"/>
    <col min="2053" max="2053" width="1.6328125" style="2" customWidth="1"/>
    <col min="2054" max="2064" width="13.08984375" style="2" customWidth="1"/>
    <col min="2065" max="2065" width="7.6328125" style="2" customWidth="1"/>
    <col min="2066" max="2066" width="13.6328125" style="2" bestFit="1" customWidth="1"/>
    <col min="2067" max="2067" width="7.6328125" style="2" customWidth="1"/>
    <col min="2068" max="2304" width="8.6328125" style="2"/>
    <col min="2305" max="2307" width="1.6328125" style="2" customWidth="1"/>
    <col min="2308" max="2308" width="24.6328125" style="2" customWidth="1"/>
    <col min="2309" max="2309" width="1.6328125" style="2" customWidth="1"/>
    <col min="2310" max="2320" width="13.08984375" style="2" customWidth="1"/>
    <col min="2321" max="2321" width="7.6328125" style="2" customWidth="1"/>
    <col min="2322" max="2322" width="13.6328125" style="2" bestFit="1" customWidth="1"/>
    <col min="2323" max="2323" width="7.6328125" style="2" customWidth="1"/>
    <col min="2324" max="2560" width="8.6328125" style="2"/>
    <col min="2561" max="2563" width="1.6328125" style="2" customWidth="1"/>
    <col min="2564" max="2564" width="24.6328125" style="2" customWidth="1"/>
    <col min="2565" max="2565" width="1.6328125" style="2" customWidth="1"/>
    <col min="2566" max="2576" width="13.08984375" style="2" customWidth="1"/>
    <col min="2577" max="2577" width="7.6328125" style="2" customWidth="1"/>
    <col min="2578" max="2578" width="13.6328125" style="2" bestFit="1" customWidth="1"/>
    <col min="2579" max="2579" width="7.6328125" style="2" customWidth="1"/>
    <col min="2580" max="2816" width="8.6328125" style="2"/>
    <col min="2817" max="2819" width="1.6328125" style="2" customWidth="1"/>
    <col min="2820" max="2820" width="24.6328125" style="2" customWidth="1"/>
    <col min="2821" max="2821" width="1.6328125" style="2" customWidth="1"/>
    <col min="2822" max="2832" width="13.08984375" style="2" customWidth="1"/>
    <col min="2833" max="2833" width="7.6328125" style="2" customWidth="1"/>
    <col min="2834" max="2834" width="13.6328125" style="2" bestFit="1" customWidth="1"/>
    <col min="2835" max="2835" width="7.6328125" style="2" customWidth="1"/>
    <col min="2836" max="3072" width="8.6328125" style="2"/>
    <col min="3073" max="3075" width="1.6328125" style="2" customWidth="1"/>
    <col min="3076" max="3076" width="24.6328125" style="2" customWidth="1"/>
    <col min="3077" max="3077" width="1.6328125" style="2" customWidth="1"/>
    <col min="3078" max="3088" width="13.08984375" style="2" customWidth="1"/>
    <col min="3089" max="3089" width="7.6328125" style="2" customWidth="1"/>
    <col min="3090" max="3090" width="13.6328125" style="2" bestFit="1" customWidth="1"/>
    <col min="3091" max="3091" width="7.6328125" style="2" customWidth="1"/>
    <col min="3092" max="3328" width="8.6328125" style="2"/>
    <col min="3329" max="3331" width="1.6328125" style="2" customWidth="1"/>
    <col min="3332" max="3332" width="24.6328125" style="2" customWidth="1"/>
    <col min="3333" max="3333" width="1.6328125" style="2" customWidth="1"/>
    <col min="3334" max="3344" width="13.08984375" style="2" customWidth="1"/>
    <col min="3345" max="3345" width="7.6328125" style="2" customWidth="1"/>
    <col min="3346" max="3346" width="13.6328125" style="2" bestFit="1" customWidth="1"/>
    <col min="3347" max="3347" width="7.6328125" style="2" customWidth="1"/>
    <col min="3348" max="3584" width="8.6328125" style="2"/>
    <col min="3585" max="3587" width="1.6328125" style="2" customWidth="1"/>
    <col min="3588" max="3588" width="24.6328125" style="2" customWidth="1"/>
    <col min="3589" max="3589" width="1.6328125" style="2" customWidth="1"/>
    <col min="3590" max="3600" width="13.08984375" style="2" customWidth="1"/>
    <col min="3601" max="3601" width="7.6328125" style="2" customWidth="1"/>
    <col min="3602" max="3602" width="13.6328125" style="2" bestFit="1" customWidth="1"/>
    <col min="3603" max="3603" width="7.6328125" style="2" customWidth="1"/>
    <col min="3604" max="3840" width="8.6328125" style="2"/>
    <col min="3841" max="3843" width="1.6328125" style="2" customWidth="1"/>
    <col min="3844" max="3844" width="24.6328125" style="2" customWidth="1"/>
    <col min="3845" max="3845" width="1.6328125" style="2" customWidth="1"/>
    <col min="3846" max="3856" width="13.08984375" style="2" customWidth="1"/>
    <col min="3857" max="3857" width="7.6328125" style="2" customWidth="1"/>
    <col min="3858" max="3858" width="13.6328125" style="2" bestFit="1" customWidth="1"/>
    <col min="3859" max="3859" width="7.6328125" style="2" customWidth="1"/>
    <col min="3860" max="4096" width="8.6328125" style="2"/>
    <col min="4097" max="4099" width="1.6328125" style="2" customWidth="1"/>
    <col min="4100" max="4100" width="24.6328125" style="2" customWidth="1"/>
    <col min="4101" max="4101" width="1.6328125" style="2" customWidth="1"/>
    <col min="4102" max="4112" width="13.08984375" style="2" customWidth="1"/>
    <col min="4113" max="4113" width="7.6328125" style="2" customWidth="1"/>
    <col min="4114" max="4114" width="13.6328125" style="2" bestFit="1" customWidth="1"/>
    <col min="4115" max="4115" width="7.6328125" style="2" customWidth="1"/>
    <col min="4116" max="4352" width="8.6328125" style="2"/>
    <col min="4353" max="4355" width="1.6328125" style="2" customWidth="1"/>
    <col min="4356" max="4356" width="24.6328125" style="2" customWidth="1"/>
    <col min="4357" max="4357" width="1.6328125" style="2" customWidth="1"/>
    <col min="4358" max="4368" width="13.08984375" style="2" customWidth="1"/>
    <col min="4369" max="4369" width="7.6328125" style="2" customWidth="1"/>
    <col min="4370" max="4370" width="13.6328125" style="2" bestFit="1" customWidth="1"/>
    <col min="4371" max="4371" width="7.6328125" style="2" customWidth="1"/>
    <col min="4372" max="4608" width="8.6328125" style="2"/>
    <col min="4609" max="4611" width="1.6328125" style="2" customWidth="1"/>
    <col min="4612" max="4612" width="24.6328125" style="2" customWidth="1"/>
    <col min="4613" max="4613" width="1.6328125" style="2" customWidth="1"/>
    <col min="4614" max="4624" width="13.08984375" style="2" customWidth="1"/>
    <col min="4625" max="4625" width="7.6328125" style="2" customWidth="1"/>
    <col min="4626" max="4626" width="13.6328125" style="2" bestFit="1" customWidth="1"/>
    <col min="4627" max="4627" width="7.6328125" style="2" customWidth="1"/>
    <col min="4628" max="4864" width="8.6328125" style="2"/>
    <col min="4865" max="4867" width="1.6328125" style="2" customWidth="1"/>
    <col min="4868" max="4868" width="24.6328125" style="2" customWidth="1"/>
    <col min="4869" max="4869" width="1.6328125" style="2" customWidth="1"/>
    <col min="4870" max="4880" width="13.08984375" style="2" customWidth="1"/>
    <col min="4881" max="4881" width="7.6328125" style="2" customWidth="1"/>
    <col min="4882" max="4882" width="13.6328125" style="2" bestFit="1" customWidth="1"/>
    <col min="4883" max="4883" width="7.6328125" style="2" customWidth="1"/>
    <col min="4884" max="5120" width="8.6328125" style="2"/>
    <col min="5121" max="5123" width="1.6328125" style="2" customWidth="1"/>
    <col min="5124" max="5124" width="24.6328125" style="2" customWidth="1"/>
    <col min="5125" max="5125" width="1.6328125" style="2" customWidth="1"/>
    <col min="5126" max="5136" width="13.08984375" style="2" customWidth="1"/>
    <col min="5137" max="5137" width="7.6328125" style="2" customWidth="1"/>
    <col min="5138" max="5138" width="13.6328125" style="2" bestFit="1" customWidth="1"/>
    <col min="5139" max="5139" width="7.6328125" style="2" customWidth="1"/>
    <col min="5140" max="5376" width="8.6328125" style="2"/>
    <col min="5377" max="5379" width="1.6328125" style="2" customWidth="1"/>
    <col min="5380" max="5380" width="24.6328125" style="2" customWidth="1"/>
    <col min="5381" max="5381" width="1.6328125" style="2" customWidth="1"/>
    <col min="5382" max="5392" width="13.08984375" style="2" customWidth="1"/>
    <col min="5393" max="5393" width="7.6328125" style="2" customWidth="1"/>
    <col min="5394" max="5394" width="13.6328125" style="2" bestFit="1" customWidth="1"/>
    <col min="5395" max="5395" width="7.6328125" style="2" customWidth="1"/>
    <col min="5396" max="5632" width="8.6328125" style="2"/>
    <col min="5633" max="5635" width="1.6328125" style="2" customWidth="1"/>
    <col min="5636" max="5636" width="24.6328125" style="2" customWidth="1"/>
    <col min="5637" max="5637" width="1.6328125" style="2" customWidth="1"/>
    <col min="5638" max="5648" width="13.08984375" style="2" customWidth="1"/>
    <col min="5649" max="5649" width="7.6328125" style="2" customWidth="1"/>
    <col min="5650" max="5650" width="13.6328125" style="2" bestFit="1" customWidth="1"/>
    <col min="5651" max="5651" width="7.6328125" style="2" customWidth="1"/>
    <col min="5652" max="5888" width="8.6328125" style="2"/>
    <col min="5889" max="5891" width="1.6328125" style="2" customWidth="1"/>
    <col min="5892" max="5892" width="24.6328125" style="2" customWidth="1"/>
    <col min="5893" max="5893" width="1.6328125" style="2" customWidth="1"/>
    <col min="5894" max="5904" width="13.08984375" style="2" customWidth="1"/>
    <col min="5905" max="5905" width="7.6328125" style="2" customWidth="1"/>
    <col min="5906" max="5906" width="13.6328125" style="2" bestFit="1" customWidth="1"/>
    <col min="5907" max="5907" width="7.6328125" style="2" customWidth="1"/>
    <col min="5908" max="6144" width="8.6328125" style="2"/>
    <col min="6145" max="6147" width="1.6328125" style="2" customWidth="1"/>
    <col min="6148" max="6148" width="24.6328125" style="2" customWidth="1"/>
    <col min="6149" max="6149" width="1.6328125" style="2" customWidth="1"/>
    <col min="6150" max="6160" width="13.08984375" style="2" customWidth="1"/>
    <col min="6161" max="6161" width="7.6328125" style="2" customWidth="1"/>
    <col min="6162" max="6162" width="13.6328125" style="2" bestFit="1" customWidth="1"/>
    <col min="6163" max="6163" width="7.6328125" style="2" customWidth="1"/>
    <col min="6164" max="6400" width="8.6328125" style="2"/>
    <col min="6401" max="6403" width="1.6328125" style="2" customWidth="1"/>
    <col min="6404" max="6404" width="24.6328125" style="2" customWidth="1"/>
    <col min="6405" max="6405" width="1.6328125" style="2" customWidth="1"/>
    <col min="6406" max="6416" width="13.08984375" style="2" customWidth="1"/>
    <col min="6417" max="6417" width="7.6328125" style="2" customWidth="1"/>
    <col min="6418" max="6418" width="13.6328125" style="2" bestFit="1" customWidth="1"/>
    <col min="6419" max="6419" width="7.6328125" style="2" customWidth="1"/>
    <col min="6420" max="6656" width="8.6328125" style="2"/>
    <col min="6657" max="6659" width="1.6328125" style="2" customWidth="1"/>
    <col min="6660" max="6660" width="24.6328125" style="2" customWidth="1"/>
    <col min="6661" max="6661" width="1.6328125" style="2" customWidth="1"/>
    <col min="6662" max="6672" width="13.08984375" style="2" customWidth="1"/>
    <col min="6673" max="6673" width="7.6328125" style="2" customWidth="1"/>
    <col min="6674" max="6674" width="13.6328125" style="2" bestFit="1" customWidth="1"/>
    <col min="6675" max="6675" width="7.6328125" style="2" customWidth="1"/>
    <col min="6676" max="6912" width="8.6328125" style="2"/>
    <col min="6913" max="6915" width="1.6328125" style="2" customWidth="1"/>
    <col min="6916" max="6916" width="24.6328125" style="2" customWidth="1"/>
    <col min="6917" max="6917" width="1.6328125" style="2" customWidth="1"/>
    <col min="6918" max="6928" width="13.08984375" style="2" customWidth="1"/>
    <col min="6929" max="6929" width="7.6328125" style="2" customWidth="1"/>
    <col min="6930" max="6930" width="13.6328125" style="2" bestFit="1" customWidth="1"/>
    <col min="6931" max="6931" width="7.6328125" style="2" customWidth="1"/>
    <col min="6932" max="7168" width="8.6328125" style="2"/>
    <col min="7169" max="7171" width="1.6328125" style="2" customWidth="1"/>
    <col min="7172" max="7172" width="24.6328125" style="2" customWidth="1"/>
    <col min="7173" max="7173" width="1.6328125" style="2" customWidth="1"/>
    <col min="7174" max="7184" width="13.08984375" style="2" customWidth="1"/>
    <col min="7185" max="7185" width="7.6328125" style="2" customWidth="1"/>
    <col min="7186" max="7186" width="13.6328125" style="2" bestFit="1" customWidth="1"/>
    <col min="7187" max="7187" width="7.6328125" style="2" customWidth="1"/>
    <col min="7188" max="7424" width="8.6328125" style="2"/>
    <col min="7425" max="7427" width="1.6328125" style="2" customWidth="1"/>
    <col min="7428" max="7428" width="24.6328125" style="2" customWidth="1"/>
    <col min="7429" max="7429" width="1.6328125" style="2" customWidth="1"/>
    <col min="7430" max="7440" width="13.08984375" style="2" customWidth="1"/>
    <col min="7441" max="7441" width="7.6328125" style="2" customWidth="1"/>
    <col min="7442" max="7442" width="13.6328125" style="2" bestFit="1" customWidth="1"/>
    <col min="7443" max="7443" width="7.6328125" style="2" customWidth="1"/>
    <col min="7444" max="7680" width="8.6328125" style="2"/>
    <col min="7681" max="7683" width="1.6328125" style="2" customWidth="1"/>
    <col min="7684" max="7684" width="24.6328125" style="2" customWidth="1"/>
    <col min="7685" max="7685" width="1.6328125" style="2" customWidth="1"/>
    <col min="7686" max="7696" width="13.08984375" style="2" customWidth="1"/>
    <col min="7697" max="7697" width="7.6328125" style="2" customWidth="1"/>
    <col min="7698" max="7698" width="13.6328125" style="2" bestFit="1" customWidth="1"/>
    <col min="7699" max="7699" width="7.6328125" style="2" customWidth="1"/>
    <col min="7700" max="7936" width="8.6328125" style="2"/>
    <col min="7937" max="7939" width="1.6328125" style="2" customWidth="1"/>
    <col min="7940" max="7940" width="24.6328125" style="2" customWidth="1"/>
    <col min="7941" max="7941" width="1.6328125" style="2" customWidth="1"/>
    <col min="7942" max="7952" width="13.08984375" style="2" customWidth="1"/>
    <col min="7953" max="7953" width="7.6328125" style="2" customWidth="1"/>
    <col min="7954" max="7954" width="13.6328125" style="2" bestFit="1" customWidth="1"/>
    <col min="7955" max="7955" width="7.6328125" style="2" customWidth="1"/>
    <col min="7956" max="8192" width="8.6328125" style="2"/>
    <col min="8193" max="8195" width="1.6328125" style="2" customWidth="1"/>
    <col min="8196" max="8196" width="24.6328125" style="2" customWidth="1"/>
    <col min="8197" max="8197" width="1.6328125" style="2" customWidth="1"/>
    <col min="8198" max="8208" width="13.08984375" style="2" customWidth="1"/>
    <col min="8209" max="8209" width="7.6328125" style="2" customWidth="1"/>
    <col min="8210" max="8210" width="13.6328125" style="2" bestFit="1" customWidth="1"/>
    <col min="8211" max="8211" width="7.6328125" style="2" customWidth="1"/>
    <col min="8212" max="8448" width="8.6328125" style="2"/>
    <col min="8449" max="8451" width="1.6328125" style="2" customWidth="1"/>
    <col min="8452" max="8452" width="24.6328125" style="2" customWidth="1"/>
    <col min="8453" max="8453" width="1.6328125" style="2" customWidth="1"/>
    <col min="8454" max="8464" width="13.08984375" style="2" customWidth="1"/>
    <col min="8465" max="8465" width="7.6328125" style="2" customWidth="1"/>
    <col min="8466" max="8466" width="13.6328125" style="2" bestFit="1" customWidth="1"/>
    <col min="8467" max="8467" width="7.6328125" style="2" customWidth="1"/>
    <col min="8468" max="8704" width="8.6328125" style="2"/>
    <col min="8705" max="8707" width="1.6328125" style="2" customWidth="1"/>
    <col min="8708" max="8708" width="24.6328125" style="2" customWidth="1"/>
    <col min="8709" max="8709" width="1.6328125" style="2" customWidth="1"/>
    <col min="8710" max="8720" width="13.08984375" style="2" customWidth="1"/>
    <col min="8721" max="8721" width="7.6328125" style="2" customWidth="1"/>
    <col min="8722" max="8722" width="13.6328125" style="2" bestFit="1" customWidth="1"/>
    <col min="8723" max="8723" width="7.6328125" style="2" customWidth="1"/>
    <col min="8724" max="8960" width="8.6328125" style="2"/>
    <col min="8961" max="8963" width="1.6328125" style="2" customWidth="1"/>
    <col min="8964" max="8964" width="24.6328125" style="2" customWidth="1"/>
    <col min="8965" max="8965" width="1.6328125" style="2" customWidth="1"/>
    <col min="8966" max="8976" width="13.08984375" style="2" customWidth="1"/>
    <col min="8977" max="8977" width="7.6328125" style="2" customWidth="1"/>
    <col min="8978" max="8978" width="13.6328125" style="2" bestFit="1" customWidth="1"/>
    <col min="8979" max="8979" width="7.6328125" style="2" customWidth="1"/>
    <col min="8980" max="9216" width="8.6328125" style="2"/>
    <col min="9217" max="9219" width="1.6328125" style="2" customWidth="1"/>
    <col min="9220" max="9220" width="24.6328125" style="2" customWidth="1"/>
    <col min="9221" max="9221" width="1.6328125" style="2" customWidth="1"/>
    <col min="9222" max="9232" width="13.08984375" style="2" customWidth="1"/>
    <col min="9233" max="9233" width="7.6328125" style="2" customWidth="1"/>
    <col min="9234" max="9234" width="13.6328125" style="2" bestFit="1" customWidth="1"/>
    <col min="9235" max="9235" width="7.6328125" style="2" customWidth="1"/>
    <col min="9236" max="9472" width="8.6328125" style="2"/>
    <col min="9473" max="9475" width="1.6328125" style="2" customWidth="1"/>
    <col min="9476" max="9476" width="24.6328125" style="2" customWidth="1"/>
    <col min="9477" max="9477" width="1.6328125" style="2" customWidth="1"/>
    <col min="9478" max="9488" width="13.08984375" style="2" customWidth="1"/>
    <col min="9489" max="9489" width="7.6328125" style="2" customWidth="1"/>
    <col min="9490" max="9490" width="13.6328125" style="2" bestFit="1" customWidth="1"/>
    <col min="9491" max="9491" width="7.6328125" style="2" customWidth="1"/>
    <col min="9492" max="9728" width="8.6328125" style="2"/>
    <col min="9729" max="9731" width="1.6328125" style="2" customWidth="1"/>
    <col min="9732" max="9732" width="24.6328125" style="2" customWidth="1"/>
    <col min="9733" max="9733" width="1.6328125" style="2" customWidth="1"/>
    <col min="9734" max="9744" width="13.08984375" style="2" customWidth="1"/>
    <col min="9745" max="9745" width="7.6328125" style="2" customWidth="1"/>
    <col min="9746" max="9746" width="13.6328125" style="2" bestFit="1" customWidth="1"/>
    <col min="9747" max="9747" width="7.6328125" style="2" customWidth="1"/>
    <col min="9748" max="9984" width="8.6328125" style="2"/>
    <col min="9985" max="9987" width="1.6328125" style="2" customWidth="1"/>
    <col min="9988" max="9988" width="24.6328125" style="2" customWidth="1"/>
    <col min="9989" max="9989" width="1.6328125" style="2" customWidth="1"/>
    <col min="9990" max="10000" width="13.08984375" style="2" customWidth="1"/>
    <col min="10001" max="10001" width="7.6328125" style="2" customWidth="1"/>
    <col min="10002" max="10002" width="13.6328125" style="2" bestFit="1" customWidth="1"/>
    <col min="10003" max="10003" width="7.6328125" style="2" customWidth="1"/>
    <col min="10004" max="10240" width="8.6328125" style="2"/>
    <col min="10241" max="10243" width="1.6328125" style="2" customWidth="1"/>
    <col min="10244" max="10244" width="24.6328125" style="2" customWidth="1"/>
    <col min="10245" max="10245" width="1.6328125" style="2" customWidth="1"/>
    <col min="10246" max="10256" width="13.08984375" style="2" customWidth="1"/>
    <col min="10257" max="10257" width="7.6328125" style="2" customWidth="1"/>
    <col min="10258" max="10258" width="13.6328125" style="2" bestFit="1" customWidth="1"/>
    <col min="10259" max="10259" width="7.6328125" style="2" customWidth="1"/>
    <col min="10260" max="10496" width="8.6328125" style="2"/>
    <col min="10497" max="10499" width="1.6328125" style="2" customWidth="1"/>
    <col min="10500" max="10500" width="24.6328125" style="2" customWidth="1"/>
    <col min="10501" max="10501" width="1.6328125" style="2" customWidth="1"/>
    <col min="10502" max="10512" width="13.08984375" style="2" customWidth="1"/>
    <col min="10513" max="10513" width="7.6328125" style="2" customWidth="1"/>
    <col min="10514" max="10514" width="13.6328125" style="2" bestFit="1" customWidth="1"/>
    <col min="10515" max="10515" width="7.6328125" style="2" customWidth="1"/>
    <col min="10516" max="10752" width="8.6328125" style="2"/>
    <col min="10753" max="10755" width="1.6328125" style="2" customWidth="1"/>
    <col min="10756" max="10756" width="24.6328125" style="2" customWidth="1"/>
    <col min="10757" max="10757" width="1.6328125" style="2" customWidth="1"/>
    <col min="10758" max="10768" width="13.08984375" style="2" customWidth="1"/>
    <col min="10769" max="10769" width="7.6328125" style="2" customWidth="1"/>
    <col min="10770" max="10770" width="13.6328125" style="2" bestFit="1" customWidth="1"/>
    <col min="10771" max="10771" width="7.6328125" style="2" customWidth="1"/>
    <col min="10772" max="11008" width="8.6328125" style="2"/>
    <col min="11009" max="11011" width="1.6328125" style="2" customWidth="1"/>
    <col min="11012" max="11012" width="24.6328125" style="2" customWidth="1"/>
    <col min="11013" max="11013" width="1.6328125" style="2" customWidth="1"/>
    <col min="11014" max="11024" width="13.08984375" style="2" customWidth="1"/>
    <col min="11025" max="11025" width="7.6328125" style="2" customWidth="1"/>
    <col min="11026" max="11026" width="13.6328125" style="2" bestFit="1" customWidth="1"/>
    <col min="11027" max="11027" width="7.6328125" style="2" customWidth="1"/>
    <col min="11028" max="11264" width="8.6328125" style="2"/>
    <col min="11265" max="11267" width="1.6328125" style="2" customWidth="1"/>
    <col min="11268" max="11268" width="24.6328125" style="2" customWidth="1"/>
    <col min="11269" max="11269" width="1.6328125" style="2" customWidth="1"/>
    <col min="11270" max="11280" width="13.08984375" style="2" customWidth="1"/>
    <col min="11281" max="11281" width="7.6328125" style="2" customWidth="1"/>
    <col min="11282" max="11282" width="13.6328125" style="2" bestFit="1" customWidth="1"/>
    <col min="11283" max="11283" width="7.6328125" style="2" customWidth="1"/>
    <col min="11284" max="11520" width="8.6328125" style="2"/>
    <col min="11521" max="11523" width="1.6328125" style="2" customWidth="1"/>
    <col min="11524" max="11524" width="24.6328125" style="2" customWidth="1"/>
    <col min="11525" max="11525" width="1.6328125" style="2" customWidth="1"/>
    <col min="11526" max="11536" width="13.08984375" style="2" customWidth="1"/>
    <col min="11537" max="11537" width="7.6328125" style="2" customWidth="1"/>
    <col min="11538" max="11538" width="13.6328125" style="2" bestFit="1" customWidth="1"/>
    <col min="11539" max="11539" width="7.6328125" style="2" customWidth="1"/>
    <col min="11540" max="11776" width="8.6328125" style="2"/>
    <col min="11777" max="11779" width="1.6328125" style="2" customWidth="1"/>
    <col min="11780" max="11780" width="24.6328125" style="2" customWidth="1"/>
    <col min="11781" max="11781" width="1.6328125" style="2" customWidth="1"/>
    <col min="11782" max="11792" width="13.08984375" style="2" customWidth="1"/>
    <col min="11793" max="11793" width="7.6328125" style="2" customWidth="1"/>
    <col min="11794" max="11794" width="13.6328125" style="2" bestFit="1" customWidth="1"/>
    <col min="11795" max="11795" width="7.6328125" style="2" customWidth="1"/>
    <col min="11796" max="12032" width="8.6328125" style="2"/>
    <col min="12033" max="12035" width="1.6328125" style="2" customWidth="1"/>
    <col min="12036" max="12036" width="24.6328125" style="2" customWidth="1"/>
    <col min="12037" max="12037" width="1.6328125" style="2" customWidth="1"/>
    <col min="12038" max="12048" width="13.08984375" style="2" customWidth="1"/>
    <col min="12049" max="12049" width="7.6328125" style="2" customWidth="1"/>
    <col min="12050" max="12050" width="13.6328125" style="2" bestFit="1" customWidth="1"/>
    <col min="12051" max="12051" width="7.6328125" style="2" customWidth="1"/>
    <col min="12052" max="12288" width="8.6328125" style="2"/>
    <col min="12289" max="12291" width="1.6328125" style="2" customWidth="1"/>
    <col min="12292" max="12292" width="24.6328125" style="2" customWidth="1"/>
    <col min="12293" max="12293" width="1.6328125" style="2" customWidth="1"/>
    <col min="12294" max="12304" width="13.08984375" style="2" customWidth="1"/>
    <col min="12305" max="12305" width="7.6328125" style="2" customWidth="1"/>
    <col min="12306" max="12306" width="13.6328125" style="2" bestFit="1" customWidth="1"/>
    <col min="12307" max="12307" width="7.6328125" style="2" customWidth="1"/>
    <col min="12308" max="12544" width="8.6328125" style="2"/>
    <col min="12545" max="12547" width="1.6328125" style="2" customWidth="1"/>
    <col min="12548" max="12548" width="24.6328125" style="2" customWidth="1"/>
    <col min="12549" max="12549" width="1.6328125" style="2" customWidth="1"/>
    <col min="12550" max="12560" width="13.08984375" style="2" customWidth="1"/>
    <col min="12561" max="12561" width="7.6328125" style="2" customWidth="1"/>
    <col min="12562" max="12562" width="13.6328125" style="2" bestFit="1" customWidth="1"/>
    <col min="12563" max="12563" width="7.6328125" style="2" customWidth="1"/>
    <col min="12564" max="12800" width="8.6328125" style="2"/>
    <col min="12801" max="12803" width="1.6328125" style="2" customWidth="1"/>
    <col min="12804" max="12804" width="24.6328125" style="2" customWidth="1"/>
    <col min="12805" max="12805" width="1.6328125" style="2" customWidth="1"/>
    <col min="12806" max="12816" width="13.08984375" style="2" customWidth="1"/>
    <col min="12817" max="12817" width="7.6328125" style="2" customWidth="1"/>
    <col min="12818" max="12818" width="13.6328125" style="2" bestFit="1" customWidth="1"/>
    <col min="12819" max="12819" width="7.6328125" style="2" customWidth="1"/>
    <col min="12820" max="13056" width="8.6328125" style="2"/>
    <col min="13057" max="13059" width="1.6328125" style="2" customWidth="1"/>
    <col min="13060" max="13060" width="24.6328125" style="2" customWidth="1"/>
    <col min="13061" max="13061" width="1.6328125" style="2" customWidth="1"/>
    <col min="13062" max="13072" width="13.08984375" style="2" customWidth="1"/>
    <col min="13073" max="13073" width="7.6328125" style="2" customWidth="1"/>
    <col min="13074" max="13074" width="13.6328125" style="2" bestFit="1" customWidth="1"/>
    <col min="13075" max="13075" width="7.6328125" style="2" customWidth="1"/>
    <col min="13076" max="13312" width="8.6328125" style="2"/>
    <col min="13313" max="13315" width="1.6328125" style="2" customWidth="1"/>
    <col min="13316" max="13316" width="24.6328125" style="2" customWidth="1"/>
    <col min="13317" max="13317" width="1.6328125" style="2" customWidth="1"/>
    <col min="13318" max="13328" width="13.08984375" style="2" customWidth="1"/>
    <col min="13329" max="13329" width="7.6328125" style="2" customWidth="1"/>
    <col min="13330" max="13330" width="13.6328125" style="2" bestFit="1" customWidth="1"/>
    <col min="13331" max="13331" width="7.6328125" style="2" customWidth="1"/>
    <col min="13332" max="13568" width="8.6328125" style="2"/>
    <col min="13569" max="13571" width="1.6328125" style="2" customWidth="1"/>
    <col min="13572" max="13572" width="24.6328125" style="2" customWidth="1"/>
    <col min="13573" max="13573" width="1.6328125" style="2" customWidth="1"/>
    <col min="13574" max="13584" width="13.08984375" style="2" customWidth="1"/>
    <col min="13585" max="13585" width="7.6328125" style="2" customWidth="1"/>
    <col min="13586" max="13586" width="13.6328125" style="2" bestFit="1" customWidth="1"/>
    <col min="13587" max="13587" width="7.6328125" style="2" customWidth="1"/>
    <col min="13588" max="13824" width="8.6328125" style="2"/>
    <col min="13825" max="13827" width="1.6328125" style="2" customWidth="1"/>
    <col min="13828" max="13828" width="24.6328125" style="2" customWidth="1"/>
    <col min="13829" max="13829" width="1.6328125" style="2" customWidth="1"/>
    <col min="13830" max="13840" width="13.08984375" style="2" customWidth="1"/>
    <col min="13841" max="13841" width="7.6328125" style="2" customWidth="1"/>
    <col min="13842" max="13842" width="13.6328125" style="2" bestFit="1" customWidth="1"/>
    <col min="13843" max="13843" width="7.6328125" style="2" customWidth="1"/>
    <col min="13844" max="14080" width="8.6328125" style="2"/>
    <col min="14081" max="14083" width="1.6328125" style="2" customWidth="1"/>
    <col min="14084" max="14084" width="24.6328125" style="2" customWidth="1"/>
    <col min="14085" max="14085" width="1.6328125" style="2" customWidth="1"/>
    <col min="14086" max="14096" width="13.08984375" style="2" customWidth="1"/>
    <col min="14097" max="14097" width="7.6328125" style="2" customWidth="1"/>
    <col min="14098" max="14098" width="13.6328125" style="2" bestFit="1" customWidth="1"/>
    <col min="14099" max="14099" width="7.6328125" style="2" customWidth="1"/>
    <col min="14100" max="14336" width="8.6328125" style="2"/>
    <col min="14337" max="14339" width="1.6328125" style="2" customWidth="1"/>
    <col min="14340" max="14340" width="24.6328125" style="2" customWidth="1"/>
    <col min="14341" max="14341" width="1.6328125" style="2" customWidth="1"/>
    <col min="14342" max="14352" width="13.08984375" style="2" customWidth="1"/>
    <col min="14353" max="14353" width="7.6328125" style="2" customWidth="1"/>
    <col min="14354" max="14354" width="13.6328125" style="2" bestFit="1" customWidth="1"/>
    <col min="14355" max="14355" width="7.6328125" style="2" customWidth="1"/>
    <col min="14356" max="14592" width="8.6328125" style="2"/>
    <col min="14593" max="14595" width="1.6328125" style="2" customWidth="1"/>
    <col min="14596" max="14596" width="24.6328125" style="2" customWidth="1"/>
    <col min="14597" max="14597" width="1.6328125" style="2" customWidth="1"/>
    <col min="14598" max="14608" width="13.08984375" style="2" customWidth="1"/>
    <col min="14609" max="14609" width="7.6328125" style="2" customWidth="1"/>
    <col min="14610" max="14610" width="13.6328125" style="2" bestFit="1" customWidth="1"/>
    <col min="14611" max="14611" width="7.6328125" style="2" customWidth="1"/>
    <col min="14612" max="14848" width="8.6328125" style="2"/>
    <col min="14849" max="14851" width="1.6328125" style="2" customWidth="1"/>
    <col min="14852" max="14852" width="24.6328125" style="2" customWidth="1"/>
    <col min="14853" max="14853" width="1.6328125" style="2" customWidth="1"/>
    <col min="14854" max="14864" width="13.08984375" style="2" customWidth="1"/>
    <col min="14865" max="14865" width="7.6328125" style="2" customWidth="1"/>
    <col min="14866" max="14866" width="13.6328125" style="2" bestFit="1" customWidth="1"/>
    <col min="14867" max="14867" width="7.6328125" style="2" customWidth="1"/>
    <col min="14868" max="15104" width="8.6328125" style="2"/>
    <col min="15105" max="15107" width="1.6328125" style="2" customWidth="1"/>
    <col min="15108" max="15108" width="24.6328125" style="2" customWidth="1"/>
    <col min="15109" max="15109" width="1.6328125" style="2" customWidth="1"/>
    <col min="15110" max="15120" width="13.08984375" style="2" customWidth="1"/>
    <col min="15121" max="15121" width="7.6328125" style="2" customWidth="1"/>
    <col min="15122" max="15122" width="13.6328125" style="2" bestFit="1" customWidth="1"/>
    <col min="15123" max="15123" width="7.6328125" style="2" customWidth="1"/>
    <col min="15124" max="15360" width="8.6328125" style="2"/>
    <col min="15361" max="15363" width="1.6328125" style="2" customWidth="1"/>
    <col min="15364" max="15364" width="24.6328125" style="2" customWidth="1"/>
    <col min="15365" max="15365" width="1.6328125" style="2" customWidth="1"/>
    <col min="15366" max="15376" width="13.08984375" style="2" customWidth="1"/>
    <col min="15377" max="15377" width="7.6328125" style="2" customWidth="1"/>
    <col min="15378" max="15378" width="13.6328125" style="2" bestFit="1" customWidth="1"/>
    <col min="15379" max="15379" width="7.6328125" style="2" customWidth="1"/>
    <col min="15380" max="15616" width="8.6328125" style="2"/>
    <col min="15617" max="15619" width="1.6328125" style="2" customWidth="1"/>
    <col min="15620" max="15620" width="24.6328125" style="2" customWidth="1"/>
    <col min="15621" max="15621" width="1.6328125" style="2" customWidth="1"/>
    <col min="15622" max="15632" width="13.08984375" style="2" customWidth="1"/>
    <col min="15633" max="15633" width="7.6328125" style="2" customWidth="1"/>
    <col min="15634" max="15634" width="13.6328125" style="2" bestFit="1" customWidth="1"/>
    <col min="15635" max="15635" width="7.6328125" style="2" customWidth="1"/>
    <col min="15636" max="15872" width="8.6328125" style="2"/>
    <col min="15873" max="15875" width="1.6328125" style="2" customWidth="1"/>
    <col min="15876" max="15876" width="24.6328125" style="2" customWidth="1"/>
    <col min="15877" max="15877" width="1.6328125" style="2" customWidth="1"/>
    <col min="15878" max="15888" width="13.08984375" style="2" customWidth="1"/>
    <col min="15889" max="15889" width="7.6328125" style="2" customWidth="1"/>
    <col min="15890" max="15890" width="13.6328125" style="2" bestFit="1" customWidth="1"/>
    <col min="15891" max="15891" width="7.6328125" style="2" customWidth="1"/>
    <col min="15892" max="16128" width="8.6328125" style="2"/>
    <col min="16129" max="16131" width="1.6328125" style="2" customWidth="1"/>
    <col min="16132" max="16132" width="24.6328125" style="2" customWidth="1"/>
    <col min="16133" max="16133" width="1.6328125" style="2" customWidth="1"/>
    <col min="16134" max="16144" width="13.08984375" style="2" customWidth="1"/>
    <col min="16145" max="16145" width="7.6328125" style="2" customWidth="1"/>
    <col min="16146" max="16146" width="13.6328125" style="2" bestFit="1" customWidth="1"/>
    <col min="16147" max="16147" width="7.6328125" style="2" customWidth="1"/>
    <col min="16148" max="16384" width="8.6328125" style="2"/>
  </cols>
  <sheetData>
    <row r="1" spans="1:18" ht="24" customHeight="1" x14ac:dyDescent="0.25">
      <c r="A1" s="3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8" ht="15" customHeight="1" x14ac:dyDescent="0.2">
      <c r="A3" s="2" t="s">
        <v>2</v>
      </c>
    </row>
    <row r="4" spans="1:18" ht="15" customHeight="1" x14ac:dyDescent="0.2">
      <c r="A4" s="49" t="s">
        <v>93</v>
      </c>
      <c r="B4" s="49"/>
      <c r="C4" s="49"/>
      <c r="D4" s="49"/>
      <c r="E4" s="50"/>
      <c r="F4" s="11" t="s">
        <v>94</v>
      </c>
      <c r="G4" s="8"/>
      <c r="H4" s="11" t="s">
        <v>95</v>
      </c>
      <c r="I4" s="8"/>
      <c r="J4" s="11" t="s">
        <v>96</v>
      </c>
      <c r="K4" s="8"/>
      <c r="L4" s="11" t="s">
        <v>97</v>
      </c>
      <c r="M4" s="8"/>
      <c r="N4" s="11" t="s">
        <v>98</v>
      </c>
      <c r="O4" s="8"/>
      <c r="P4" s="12" t="s">
        <v>9</v>
      </c>
    </row>
    <row r="5" spans="1:18" ht="15" customHeight="1" x14ac:dyDescent="0.2">
      <c r="A5" s="51"/>
      <c r="B5" s="51"/>
      <c r="C5" s="51"/>
      <c r="D5" s="51"/>
      <c r="E5" s="52"/>
      <c r="F5" s="18" t="s">
        <v>99</v>
      </c>
      <c r="G5" s="18" t="s">
        <v>100</v>
      </c>
      <c r="H5" s="18" t="s">
        <v>99</v>
      </c>
      <c r="I5" s="18" t="s">
        <v>100</v>
      </c>
      <c r="J5" s="18" t="s">
        <v>99</v>
      </c>
      <c r="K5" s="22" t="s">
        <v>100</v>
      </c>
      <c r="L5" s="18" t="s">
        <v>99</v>
      </c>
      <c r="M5" s="22" t="s">
        <v>100</v>
      </c>
      <c r="N5" s="18" t="s">
        <v>99</v>
      </c>
      <c r="O5" s="22" t="s">
        <v>100</v>
      </c>
      <c r="P5" s="46" t="s">
        <v>12</v>
      </c>
      <c r="Q5" s="48"/>
      <c r="R5" s="48"/>
    </row>
    <row r="6" spans="1:18" ht="15" customHeight="1" x14ac:dyDescent="0.2">
      <c r="A6" s="13"/>
      <c r="B6" s="13"/>
      <c r="C6" s="13"/>
      <c r="D6" s="13"/>
      <c r="E6" s="53"/>
      <c r="F6" s="54"/>
      <c r="G6" s="55"/>
      <c r="H6" s="55"/>
      <c r="I6" s="55"/>
      <c r="J6" s="55"/>
      <c r="K6" s="55"/>
      <c r="L6" s="56"/>
      <c r="M6" s="57"/>
      <c r="N6" s="56"/>
      <c r="O6" s="57"/>
      <c r="P6" s="58"/>
    </row>
    <row r="7" spans="1:18" s="26" customFormat="1" ht="15" customHeight="1" x14ac:dyDescent="0.2">
      <c r="A7" s="59" t="s">
        <v>101</v>
      </c>
      <c r="B7" s="59"/>
      <c r="C7" s="59"/>
      <c r="D7" s="59"/>
      <c r="E7" s="60"/>
      <c r="F7" s="61">
        <f t="shared" ref="F7:K7" si="0">SUM(F9:F10)</f>
        <v>94623079</v>
      </c>
      <c r="G7" s="61">
        <f t="shared" si="0"/>
        <v>84511126</v>
      </c>
      <c r="H7" s="28">
        <f t="shared" si="0"/>
        <v>94772389</v>
      </c>
      <c r="I7" s="28">
        <f t="shared" si="0"/>
        <v>85259752</v>
      </c>
      <c r="J7" s="28">
        <f t="shared" si="0"/>
        <v>94242741.687000006</v>
      </c>
      <c r="K7" s="28">
        <f t="shared" si="0"/>
        <v>84795914.11500001</v>
      </c>
      <c r="L7" s="61">
        <f>SUM(L9:L10)</f>
        <v>90943267</v>
      </c>
      <c r="M7" s="61">
        <f>SUM(M9:M10)</f>
        <v>81930714</v>
      </c>
      <c r="N7" s="61"/>
      <c r="O7" s="61"/>
      <c r="P7" s="62" t="s">
        <v>102</v>
      </c>
    </row>
    <row r="8" spans="1:18" ht="15" customHeight="1" x14ac:dyDescent="0.2">
      <c r="A8" s="36"/>
      <c r="B8" s="36"/>
      <c r="C8" s="36"/>
      <c r="D8" s="31"/>
      <c r="E8" s="63"/>
      <c r="F8" s="33"/>
      <c r="G8" s="33"/>
      <c r="H8" s="64"/>
      <c r="I8" s="64"/>
      <c r="J8" s="32"/>
      <c r="K8" s="33"/>
      <c r="L8" s="33"/>
      <c r="M8" s="33"/>
      <c r="N8" s="33"/>
      <c r="O8" s="33"/>
      <c r="P8" s="24"/>
    </row>
    <row r="9" spans="1:18" ht="15" customHeight="1" x14ac:dyDescent="0.2">
      <c r="A9" s="36"/>
      <c r="B9" s="36"/>
      <c r="C9" s="65" t="s">
        <v>103</v>
      </c>
      <c r="D9" s="65"/>
      <c r="E9" s="66"/>
      <c r="F9" s="32">
        <f t="shared" ref="F9:K9" si="1">SUM(F13,F21,F23,F27,F31,F35,F39,F43,F47)</f>
        <v>85354673</v>
      </c>
      <c r="G9" s="32">
        <f t="shared" si="1"/>
        <v>82955710</v>
      </c>
      <c r="H9" s="32">
        <f t="shared" si="1"/>
        <v>86066762</v>
      </c>
      <c r="I9" s="32">
        <f t="shared" si="1"/>
        <v>83791478</v>
      </c>
      <c r="J9" s="32">
        <f t="shared" si="1"/>
        <v>85382640.451000005</v>
      </c>
      <c r="K9" s="32">
        <f t="shared" si="1"/>
        <v>83210304.292000011</v>
      </c>
      <c r="L9" s="32">
        <f>SUM(L13,L21,L23,L27,L31,L35,L39,L43,L47)</f>
        <v>82713380</v>
      </c>
      <c r="M9" s="32">
        <f>SUM(M13,M21,M23,M27,M31,M35,M39,M43,M47)</f>
        <v>80436224</v>
      </c>
      <c r="N9" s="32"/>
      <c r="O9" s="32"/>
      <c r="P9" s="67" t="s">
        <v>104</v>
      </c>
    </row>
    <row r="10" spans="1:18" ht="15" customHeight="1" x14ac:dyDescent="0.2">
      <c r="A10" s="36"/>
      <c r="B10" s="36"/>
      <c r="C10" s="65" t="s">
        <v>105</v>
      </c>
      <c r="D10" s="65"/>
      <c r="E10" s="66"/>
      <c r="F10" s="32">
        <f>SUM(F16,F22,F28,F32,F40,F36,F48,F44)</f>
        <v>9268406</v>
      </c>
      <c r="G10" s="32">
        <f>SUM(G16,G22,G28,G32,G40,G36,G48,G44)</f>
        <v>1555416</v>
      </c>
      <c r="H10" s="32">
        <v>8705627</v>
      </c>
      <c r="I10" s="32">
        <f>SUM(I16,I22,I28,I32,I40,I36,I48,I44)</f>
        <v>1468274</v>
      </c>
      <c r="J10" s="32">
        <f>SUM(J16,J22,J28,J32,J40,J36,J48,J44)</f>
        <v>8860101.2359999996</v>
      </c>
      <c r="K10" s="32">
        <f>SUM(K16,K22,K28,K32,K40,K36,K48,K44)</f>
        <v>1585609.8229999996</v>
      </c>
      <c r="L10" s="32">
        <f>SUM(L16,L22,L28,L32,L40,L36,L48,L44)</f>
        <v>8229887</v>
      </c>
      <c r="M10" s="32">
        <f>SUM(M16,M22,M28,M32,M40,M36,M48,M44)</f>
        <v>1494490</v>
      </c>
      <c r="N10" s="32"/>
      <c r="O10" s="32"/>
      <c r="P10" s="67" t="s">
        <v>106</v>
      </c>
      <c r="Q10" s="39"/>
      <c r="R10" s="39"/>
    </row>
    <row r="11" spans="1:18" ht="15" customHeight="1" x14ac:dyDescent="0.2">
      <c r="A11" s="36"/>
      <c r="B11" s="36"/>
      <c r="C11" s="36"/>
      <c r="D11" s="36"/>
      <c r="E11" s="66"/>
      <c r="F11" s="33"/>
      <c r="G11" s="33"/>
      <c r="H11" s="32"/>
      <c r="I11" s="32"/>
      <c r="J11" s="32"/>
      <c r="K11" s="32"/>
      <c r="L11" s="33"/>
      <c r="M11" s="33"/>
      <c r="N11" s="33"/>
      <c r="O11" s="33"/>
      <c r="P11" s="67"/>
      <c r="Q11" s="39"/>
      <c r="R11" s="39"/>
    </row>
    <row r="12" spans="1:18" ht="15" customHeight="1" x14ac:dyDescent="0.2">
      <c r="A12" s="36"/>
      <c r="B12" s="65" t="s">
        <v>107</v>
      </c>
      <c r="C12" s="65"/>
      <c r="D12" s="65"/>
      <c r="E12" s="66"/>
      <c r="F12" s="33">
        <f t="shared" ref="F12:K12" si="2">F13+F16</f>
        <v>41088096</v>
      </c>
      <c r="G12" s="33">
        <f t="shared" si="2"/>
        <v>37102394</v>
      </c>
      <c r="H12" s="32">
        <f t="shared" si="2"/>
        <v>40634249</v>
      </c>
      <c r="I12" s="32">
        <f t="shared" si="2"/>
        <v>36785902</v>
      </c>
      <c r="J12" s="32">
        <f t="shared" si="2"/>
        <v>39541444.756999999</v>
      </c>
      <c r="K12" s="32">
        <f t="shared" si="2"/>
        <v>35727169.680000007</v>
      </c>
      <c r="L12" s="33">
        <f>L13+L16</f>
        <v>38421918</v>
      </c>
      <c r="M12" s="33">
        <f>M13+M16</f>
        <v>34657609</v>
      </c>
      <c r="N12" s="33"/>
      <c r="O12" s="33"/>
      <c r="P12" s="67" t="s">
        <v>108</v>
      </c>
      <c r="Q12" s="39"/>
      <c r="R12" s="39"/>
    </row>
    <row r="13" spans="1:18" ht="15" customHeight="1" x14ac:dyDescent="0.2">
      <c r="A13" s="36"/>
      <c r="B13" s="36"/>
      <c r="C13" s="65" t="s">
        <v>103</v>
      </c>
      <c r="D13" s="65"/>
      <c r="E13" s="66"/>
      <c r="F13" s="33">
        <f t="shared" ref="F13:K13" si="3">SUM(F14:F15)</f>
        <v>37470762</v>
      </c>
      <c r="G13" s="33">
        <f t="shared" si="3"/>
        <v>36593598</v>
      </c>
      <c r="H13" s="32">
        <f t="shared" si="3"/>
        <v>37116569</v>
      </c>
      <c r="I13" s="32">
        <f t="shared" si="3"/>
        <v>36305703</v>
      </c>
      <c r="J13" s="32">
        <f t="shared" si="3"/>
        <v>35937926.432999998</v>
      </c>
      <c r="K13" s="32">
        <f t="shared" si="3"/>
        <v>35197946.171000004</v>
      </c>
      <c r="L13" s="33">
        <f>SUM(L14:L15)</f>
        <v>34998623</v>
      </c>
      <c r="M13" s="33">
        <f>SUM(M14:M15)</f>
        <v>34157126</v>
      </c>
      <c r="N13" s="33"/>
      <c r="O13" s="33"/>
      <c r="P13" s="67" t="s">
        <v>104</v>
      </c>
      <c r="Q13" s="39"/>
      <c r="R13" s="39"/>
    </row>
    <row r="14" spans="1:18" ht="15" customHeight="1" x14ac:dyDescent="0.2">
      <c r="A14" s="36"/>
      <c r="B14" s="36"/>
      <c r="C14" s="36"/>
      <c r="D14" s="36" t="s">
        <v>109</v>
      </c>
      <c r="E14" s="66"/>
      <c r="F14" s="64">
        <v>27720053</v>
      </c>
      <c r="G14" s="32">
        <v>26903380</v>
      </c>
      <c r="H14" s="32">
        <v>27569653</v>
      </c>
      <c r="I14" s="32">
        <v>26839260</v>
      </c>
      <c r="J14" s="33">
        <v>27376249.533</v>
      </c>
      <c r="K14" s="33">
        <v>26702929.291000001</v>
      </c>
      <c r="L14" s="33">
        <v>26460231</v>
      </c>
      <c r="M14" s="33">
        <v>25685128</v>
      </c>
      <c r="N14" s="33"/>
      <c r="O14" s="33"/>
      <c r="P14" s="67" t="s">
        <v>110</v>
      </c>
      <c r="R14" s="39"/>
    </row>
    <row r="15" spans="1:18" ht="15" customHeight="1" x14ac:dyDescent="0.2">
      <c r="A15" s="36"/>
      <c r="B15" s="36"/>
      <c r="C15" s="36"/>
      <c r="D15" s="36" t="s">
        <v>111</v>
      </c>
      <c r="E15" s="66"/>
      <c r="F15" s="64">
        <v>9750709</v>
      </c>
      <c r="G15" s="32">
        <v>9690218</v>
      </c>
      <c r="H15" s="32">
        <v>9546916</v>
      </c>
      <c r="I15" s="32">
        <v>9466443</v>
      </c>
      <c r="J15" s="33">
        <v>8561676.9000000004</v>
      </c>
      <c r="K15" s="33">
        <v>8495016.8800000008</v>
      </c>
      <c r="L15" s="33">
        <v>8538392</v>
      </c>
      <c r="M15" s="33">
        <v>8471998</v>
      </c>
      <c r="N15" s="33"/>
      <c r="O15" s="33"/>
      <c r="P15" s="67" t="s">
        <v>112</v>
      </c>
      <c r="R15" s="39"/>
    </row>
    <row r="16" spans="1:18" ht="15" customHeight="1" x14ac:dyDescent="0.2">
      <c r="A16" s="36"/>
      <c r="B16" s="36"/>
      <c r="C16" s="65" t="s">
        <v>105</v>
      </c>
      <c r="D16" s="65"/>
      <c r="E16" s="66"/>
      <c r="F16" s="33">
        <f t="shared" ref="F16:K16" si="4">SUM(F17:F18)</f>
        <v>3617334</v>
      </c>
      <c r="G16" s="33">
        <f t="shared" si="4"/>
        <v>508796</v>
      </c>
      <c r="H16" s="32">
        <f t="shared" si="4"/>
        <v>3517680</v>
      </c>
      <c r="I16" s="32">
        <f t="shared" si="4"/>
        <v>480199</v>
      </c>
      <c r="J16" s="32">
        <f t="shared" si="4"/>
        <v>3603518.324</v>
      </c>
      <c r="K16" s="32">
        <f t="shared" si="4"/>
        <v>529223.50900000008</v>
      </c>
      <c r="L16" s="33">
        <f>SUM(L17:L18)</f>
        <v>3423295</v>
      </c>
      <c r="M16" s="33">
        <f>SUM(M17:M18)</f>
        <v>500483</v>
      </c>
      <c r="N16" s="33"/>
      <c r="O16" s="33"/>
      <c r="P16" s="67" t="s">
        <v>106</v>
      </c>
      <c r="R16" s="39"/>
    </row>
    <row r="17" spans="1:18" ht="15" customHeight="1" x14ac:dyDescent="0.2">
      <c r="A17" s="36"/>
      <c r="B17" s="36"/>
      <c r="C17" s="36"/>
      <c r="D17" s="36" t="s">
        <v>109</v>
      </c>
      <c r="E17" s="66"/>
      <c r="F17" s="64">
        <v>2384793</v>
      </c>
      <c r="G17" s="32">
        <v>472356</v>
      </c>
      <c r="H17" s="32">
        <v>2306255</v>
      </c>
      <c r="I17" s="32">
        <v>445539</v>
      </c>
      <c r="J17" s="68">
        <v>2353937.6030000001</v>
      </c>
      <c r="K17" s="68">
        <v>495870.81800000003</v>
      </c>
      <c r="L17" s="68">
        <v>2196177</v>
      </c>
      <c r="M17" s="68">
        <v>464744</v>
      </c>
      <c r="N17" s="68"/>
      <c r="O17" s="68"/>
      <c r="P17" s="67" t="s">
        <v>110</v>
      </c>
      <c r="R17" s="39"/>
    </row>
    <row r="18" spans="1:18" ht="15" customHeight="1" x14ac:dyDescent="0.2">
      <c r="A18" s="36"/>
      <c r="B18" s="36"/>
      <c r="C18" s="36"/>
      <c r="D18" s="36" t="s">
        <v>111</v>
      </c>
      <c r="E18" s="66"/>
      <c r="F18" s="64">
        <v>1232541</v>
      </c>
      <c r="G18" s="32">
        <v>36440</v>
      </c>
      <c r="H18" s="32">
        <v>1211425</v>
      </c>
      <c r="I18" s="32">
        <v>34660</v>
      </c>
      <c r="J18" s="68">
        <v>1249580.7209999999</v>
      </c>
      <c r="K18" s="68">
        <v>33352.690999999999</v>
      </c>
      <c r="L18" s="68">
        <v>1227118</v>
      </c>
      <c r="M18" s="68">
        <v>35739</v>
      </c>
      <c r="N18" s="68"/>
      <c r="O18" s="68"/>
      <c r="P18" s="67" t="s">
        <v>112</v>
      </c>
      <c r="R18" s="39"/>
    </row>
    <row r="19" spans="1:18" ht="15" customHeight="1" x14ac:dyDescent="0.2">
      <c r="A19" s="36"/>
      <c r="B19" s="36"/>
      <c r="C19" s="36"/>
      <c r="D19" s="36"/>
      <c r="E19" s="66"/>
      <c r="F19" s="68"/>
      <c r="G19" s="68"/>
      <c r="H19" s="64"/>
      <c r="I19" s="32"/>
      <c r="J19" s="32"/>
      <c r="K19" s="32"/>
      <c r="L19" s="68"/>
      <c r="M19" s="68"/>
      <c r="N19" s="68"/>
      <c r="O19" s="68"/>
      <c r="P19" s="67"/>
      <c r="R19" s="39"/>
    </row>
    <row r="20" spans="1:18" ht="15" customHeight="1" x14ac:dyDescent="0.2">
      <c r="A20" s="36"/>
      <c r="B20" s="65" t="s">
        <v>113</v>
      </c>
      <c r="C20" s="65"/>
      <c r="D20" s="65"/>
      <c r="E20" s="66"/>
      <c r="F20" s="33">
        <f t="shared" ref="F20:K20" si="5">SUM(F21:F24)</f>
        <v>40056685</v>
      </c>
      <c r="G20" s="33">
        <f t="shared" si="5"/>
        <v>35032976</v>
      </c>
      <c r="H20" s="33">
        <f t="shared" si="5"/>
        <v>40789991</v>
      </c>
      <c r="I20" s="32">
        <f t="shared" si="5"/>
        <v>36148457</v>
      </c>
      <c r="J20" s="32">
        <f t="shared" si="5"/>
        <v>41439416.101999998</v>
      </c>
      <c r="K20" s="32">
        <f t="shared" si="5"/>
        <v>36797946.126000002</v>
      </c>
      <c r="L20" s="33">
        <f>SUM(L21:L24)</f>
        <v>39574199</v>
      </c>
      <c r="M20" s="33">
        <f>SUM(M21:M24)</f>
        <v>35242940</v>
      </c>
      <c r="N20" s="33"/>
      <c r="O20" s="33"/>
      <c r="P20" s="67" t="s">
        <v>114</v>
      </c>
      <c r="R20" s="39"/>
    </row>
    <row r="21" spans="1:18" ht="15" customHeight="1" x14ac:dyDescent="0.2">
      <c r="A21" s="36"/>
      <c r="B21" s="36"/>
      <c r="C21" s="65" t="s">
        <v>103</v>
      </c>
      <c r="D21" s="65"/>
      <c r="E21" s="66"/>
      <c r="F21" s="64">
        <v>35020912</v>
      </c>
      <c r="G21" s="32">
        <v>33770857</v>
      </c>
      <c r="H21" s="32">
        <v>36141166</v>
      </c>
      <c r="I21" s="32">
        <v>34942991</v>
      </c>
      <c r="J21" s="68">
        <v>36736551.399999999</v>
      </c>
      <c r="K21" s="68">
        <v>35543466.406000003</v>
      </c>
      <c r="L21" s="68">
        <v>35175376</v>
      </c>
      <c r="M21" s="68">
        <v>34009673</v>
      </c>
      <c r="N21" s="68"/>
      <c r="O21" s="68"/>
      <c r="P21" s="67" t="s">
        <v>104</v>
      </c>
      <c r="R21" s="39"/>
    </row>
    <row r="22" spans="1:18" ht="15" customHeight="1" x14ac:dyDescent="0.2">
      <c r="A22" s="36"/>
      <c r="B22" s="36"/>
      <c r="C22" s="65" t="s">
        <v>105</v>
      </c>
      <c r="D22" s="65"/>
      <c r="E22" s="66"/>
      <c r="F22" s="64">
        <v>4660247</v>
      </c>
      <c r="G22" s="32">
        <v>886593</v>
      </c>
      <c r="H22" s="32">
        <v>4269262</v>
      </c>
      <c r="I22" s="32">
        <v>825903</v>
      </c>
      <c r="J22" s="68">
        <v>4315124.8020000001</v>
      </c>
      <c r="K22" s="68">
        <v>866739.82</v>
      </c>
      <c r="L22" s="68">
        <v>3999754</v>
      </c>
      <c r="M22" s="68">
        <v>834198</v>
      </c>
      <c r="N22" s="68"/>
      <c r="O22" s="68"/>
      <c r="P22" s="67" t="s">
        <v>106</v>
      </c>
      <c r="R22" s="39"/>
    </row>
    <row r="23" spans="1:18" ht="15" customHeight="1" x14ac:dyDescent="0.2">
      <c r="A23" s="36"/>
      <c r="B23" s="36"/>
      <c r="C23" s="65" t="s">
        <v>115</v>
      </c>
      <c r="D23" s="65"/>
      <c r="E23" s="66"/>
      <c r="F23" s="69">
        <v>375526</v>
      </c>
      <c r="G23" s="69">
        <v>375526</v>
      </c>
      <c r="H23" s="69">
        <v>379563</v>
      </c>
      <c r="I23" s="69">
        <v>379563</v>
      </c>
      <c r="J23" s="70">
        <v>387739.9</v>
      </c>
      <c r="K23" s="70">
        <v>387739.9</v>
      </c>
      <c r="L23" s="70">
        <v>399069</v>
      </c>
      <c r="M23" s="70">
        <v>399069</v>
      </c>
      <c r="N23" s="70"/>
      <c r="O23" s="70"/>
      <c r="P23" s="71" t="s">
        <v>116</v>
      </c>
      <c r="R23" s="39"/>
    </row>
    <row r="24" spans="1:18" ht="15" customHeight="1" x14ac:dyDescent="0.2">
      <c r="A24" s="36"/>
      <c r="B24" s="36"/>
      <c r="C24" s="65" t="s">
        <v>117</v>
      </c>
      <c r="D24" s="65"/>
      <c r="E24" s="66"/>
      <c r="F24" s="69"/>
      <c r="G24" s="69"/>
      <c r="H24" s="69"/>
      <c r="I24" s="69"/>
      <c r="J24" s="70"/>
      <c r="K24" s="70"/>
      <c r="L24" s="70"/>
      <c r="M24" s="70"/>
      <c r="N24" s="70"/>
      <c r="O24" s="70"/>
      <c r="P24" s="72"/>
    </row>
    <row r="25" spans="1:18" ht="15" customHeight="1" x14ac:dyDescent="0.2">
      <c r="A25" s="36"/>
      <c r="B25" s="36"/>
      <c r="C25" s="36"/>
      <c r="D25" s="36"/>
      <c r="E25" s="66"/>
      <c r="F25" s="68"/>
      <c r="G25" s="68"/>
      <c r="H25" s="64"/>
      <c r="I25" s="64"/>
      <c r="J25" s="32"/>
      <c r="K25" s="33"/>
      <c r="L25" s="68"/>
      <c r="M25" s="68"/>
      <c r="N25" s="68"/>
      <c r="O25" s="68"/>
      <c r="P25" s="73"/>
    </row>
    <row r="26" spans="1:18" ht="15" customHeight="1" x14ac:dyDescent="0.2">
      <c r="A26" s="36"/>
      <c r="B26" s="65" t="s">
        <v>118</v>
      </c>
      <c r="C26" s="65"/>
      <c r="D26" s="65"/>
      <c r="E26" s="66"/>
      <c r="F26" s="33">
        <f t="shared" ref="F26:K26" si="6">SUM(F27:F28)</f>
        <v>666876</v>
      </c>
      <c r="G26" s="33">
        <f t="shared" si="6"/>
        <v>605211</v>
      </c>
      <c r="H26" s="32">
        <f t="shared" si="6"/>
        <v>704745</v>
      </c>
      <c r="I26" s="32">
        <f t="shared" si="6"/>
        <v>638321</v>
      </c>
      <c r="J26" s="32">
        <f t="shared" si="6"/>
        <v>741547.06099999999</v>
      </c>
      <c r="K26" s="32">
        <f t="shared" si="6"/>
        <v>673512.875</v>
      </c>
      <c r="L26" s="33">
        <f>SUM(L27:L28)</f>
        <v>781445</v>
      </c>
      <c r="M26" s="33">
        <f>SUM(M27:M28)</f>
        <v>707985</v>
      </c>
      <c r="N26" s="33"/>
      <c r="O26" s="33"/>
      <c r="P26" s="73" t="s">
        <v>119</v>
      </c>
    </row>
    <row r="27" spans="1:18" ht="15" customHeight="1" x14ac:dyDescent="0.2">
      <c r="A27" s="36"/>
      <c r="B27" s="36"/>
      <c r="C27" s="65" t="s">
        <v>103</v>
      </c>
      <c r="D27" s="65"/>
      <c r="E27" s="66"/>
      <c r="F27" s="64">
        <v>617411</v>
      </c>
      <c r="G27" s="64">
        <v>593190</v>
      </c>
      <c r="H27" s="32">
        <v>651069</v>
      </c>
      <c r="I27" s="33">
        <v>625099</v>
      </c>
      <c r="J27" s="68">
        <v>685006.8</v>
      </c>
      <c r="K27" s="68">
        <v>658372.39099999995</v>
      </c>
      <c r="L27" s="68">
        <v>722412</v>
      </c>
      <c r="M27" s="68">
        <v>692338</v>
      </c>
      <c r="N27" s="68"/>
      <c r="O27" s="68"/>
      <c r="P27" s="67" t="s">
        <v>104</v>
      </c>
    </row>
    <row r="28" spans="1:18" ht="15" customHeight="1" x14ac:dyDescent="0.2">
      <c r="A28" s="36"/>
      <c r="B28" s="36"/>
      <c r="C28" s="65" t="s">
        <v>105</v>
      </c>
      <c r="D28" s="65"/>
      <c r="E28" s="66"/>
      <c r="F28" s="64">
        <v>49465</v>
      </c>
      <c r="G28" s="64">
        <v>12021</v>
      </c>
      <c r="H28" s="32">
        <v>53676</v>
      </c>
      <c r="I28" s="33">
        <v>13222</v>
      </c>
      <c r="J28" s="68">
        <v>56540.260999999999</v>
      </c>
      <c r="K28" s="68">
        <v>15140.484</v>
      </c>
      <c r="L28" s="68">
        <v>59033</v>
      </c>
      <c r="M28" s="68">
        <v>15647</v>
      </c>
      <c r="N28" s="68"/>
      <c r="O28" s="68"/>
      <c r="P28" s="67" t="s">
        <v>106</v>
      </c>
    </row>
    <row r="29" spans="1:18" ht="15" customHeight="1" x14ac:dyDescent="0.2">
      <c r="A29" s="36"/>
      <c r="B29" s="36"/>
      <c r="C29" s="36"/>
      <c r="D29" s="36"/>
      <c r="E29" s="66"/>
      <c r="F29" s="68"/>
      <c r="G29" s="68"/>
      <c r="H29" s="32"/>
      <c r="I29" s="32"/>
      <c r="J29" s="32"/>
      <c r="K29" s="33"/>
      <c r="L29" s="68"/>
      <c r="M29" s="68"/>
      <c r="N29" s="68"/>
      <c r="O29" s="68"/>
      <c r="P29" s="73"/>
    </row>
    <row r="30" spans="1:18" ht="15" customHeight="1" x14ac:dyDescent="0.2">
      <c r="A30" s="36"/>
      <c r="B30" s="65" t="s">
        <v>120</v>
      </c>
      <c r="C30" s="65"/>
      <c r="D30" s="65"/>
      <c r="E30" s="66"/>
      <c r="F30" s="33">
        <f t="shared" ref="F30:K30" si="7">SUM(F31:F32)</f>
        <v>4476641</v>
      </c>
      <c r="G30" s="33">
        <f t="shared" si="7"/>
        <v>4474562</v>
      </c>
      <c r="H30" s="32">
        <f t="shared" si="7"/>
        <v>4422622</v>
      </c>
      <c r="I30" s="32">
        <f t="shared" si="7"/>
        <v>4420473</v>
      </c>
      <c r="J30" s="32">
        <f t="shared" si="7"/>
        <v>4361517.1279999996</v>
      </c>
      <c r="K30" s="32">
        <f t="shared" si="7"/>
        <v>4359312.3899999997</v>
      </c>
      <c r="L30" s="33">
        <f>SUM(L31:L32)</f>
        <v>4456606</v>
      </c>
      <c r="M30" s="33">
        <f>SUM(M31:M32)</f>
        <v>4454161</v>
      </c>
      <c r="N30" s="33"/>
      <c r="O30" s="33"/>
      <c r="P30" s="73" t="s">
        <v>121</v>
      </c>
    </row>
    <row r="31" spans="1:18" ht="15" customHeight="1" x14ac:dyDescent="0.2">
      <c r="A31" s="36"/>
      <c r="B31" s="36"/>
      <c r="C31" s="65" t="s">
        <v>103</v>
      </c>
      <c r="D31" s="65"/>
      <c r="E31" s="66"/>
      <c r="F31" s="64">
        <v>4474719</v>
      </c>
      <c r="G31" s="64">
        <v>4474562</v>
      </c>
      <c r="H31" s="32">
        <v>4420543</v>
      </c>
      <c r="I31" s="33">
        <v>4420393</v>
      </c>
      <c r="J31" s="68">
        <v>4359368.4179999996</v>
      </c>
      <c r="K31" s="68">
        <v>4359312.3899999997</v>
      </c>
      <c r="L31" s="68">
        <v>4454402</v>
      </c>
      <c r="M31" s="68">
        <v>4454161</v>
      </c>
      <c r="N31" s="68"/>
      <c r="O31" s="68"/>
      <c r="P31" s="67" t="s">
        <v>104</v>
      </c>
    </row>
    <row r="32" spans="1:18" ht="15" customHeight="1" x14ac:dyDescent="0.2">
      <c r="A32" s="36"/>
      <c r="B32" s="36"/>
      <c r="C32" s="65" t="s">
        <v>105</v>
      </c>
      <c r="D32" s="65"/>
      <c r="E32" s="66"/>
      <c r="F32" s="64">
        <v>1922</v>
      </c>
      <c r="G32" s="64">
        <v>0</v>
      </c>
      <c r="H32" s="32">
        <v>2079</v>
      </c>
      <c r="I32" s="33">
        <v>80</v>
      </c>
      <c r="J32" s="68">
        <v>2148.71</v>
      </c>
      <c r="K32" s="68">
        <v>0</v>
      </c>
      <c r="L32" s="68">
        <v>2204</v>
      </c>
      <c r="M32" s="68">
        <v>0</v>
      </c>
      <c r="N32" s="68"/>
      <c r="O32" s="68"/>
      <c r="P32" s="67" t="s">
        <v>106</v>
      </c>
    </row>
    <row r="33" spans="1:16" ht="15" customHeight="1" x14ac:dyDescent="0.2">
      <c r="A33" s="36"/>
      <c r="B33" s="36"/>
      <c r="C33" s="36"/>
      <c r="D33" s="36"/>
      <c r="E33" s="66"/>
      <c r="F33" s="68"/>
      <c r="G33" s="68"/>
      <c r="H33" s="64"/>
      <c r="I33" s="64"/>
      <c r="J33" s="32"/>
      <c r="K33" s="33"/>
      <c r="L33" s="68"/>
      <c r="M33" s="68"/>
      <c r="N33" s="68"/>
      <c r="O33" s="68"/>
      <c r="P33" s="73"/>
    </row>
    <row r="34" spans="1:16" ht="15" customHeight="1" x14ac:dyDescent="0.2">
      <c r="A34" s="36"/>
      <c r="B34" s="65" t="s">
        <v>122</v>
      </c>
      <c r="C34" s="65"/>
      <c r="D34" s="65"/>
      <c r="E34" s="66"/>
      <c r="F34" s="33">
        <f t="shared" ref="F34:K34" si="8">SUM(F35:F36)</f>
        <v>228321</v>
      </c>
      <c r="G34" s="33">
        <f t="shared" si="8"/>
        <v>62071</v>
      </c>
      <c r="H34" s="32">
        <f t="shared" si="8"/>
        <v>187202</v>
      </c>
      <c r="I34" s="32">
        <f t="shared" si="8"/>
        <v>76753</v>
      </c>
      <c r="J34" s="32">
        <f t="shared" si="8"/>
        <v>144550.96</v>
      </c>
      <c r="K34" s="32">
        <f t="shared" si="8"/>
        <v>42054.299999999996</v>
      </c>
      <c r="L34" s="33">
        <f>SUM(L35:L36)</f>
        <v>68278</v>
      </c>
      <c r="M34" s="33">
        <f>SUM(M35:M36)</f>
        <v>102</v>
      </c>
      <c r="N34" s="33"/>
      <c r="O34" s="33"/>
      <c r="P34" s="24" t="s">
        <v>123</v>
      </c>
    </row>
    <row r="35" spans="1:16" ht="15" customHeight="1" x14ac:dyDescent="0.2">
      <c r="A35" s="36"/>
      <c r="B35" s="36"/>
      <c r="C35" s="65" t="s">
        <v>103</v>
      </c>
      <c r="D35" s="65"/>
      <c r="E35" s="66"/>
      <c r="F35" s="64">
        <v>59443</v>
      </c>
      <c r="G35" s="64">
        <v>57450</v>
      </c>
      <c r="H35" s="32">
        <v>72401</v>
      </c>
      <c r="I35" s="33">
        <v>67040</v>
      </c>
      <c r="J35" s="68">
        <v>43054.9</v>
      </c>
      <c r="K35" s="68">
        <v>40737.1</v>
      </c>
      <c r="L35" s="68">
        <v>13618</v>
      </c>
      <c r="M35" s="68">
        <v>9</v>
      </c>
      <c r="N35" s="68"/>
      <c r="O35" s="68"/>
      <c r="P35" s="67" t="s">
        <v>104</v>
      </c>
    </row>
    <row r="36" spans="1:16" ht="15" customHeight="1" x14ac:dyDescent="0.2">
      <c r="A36" s="36"/>
      <c r="B36" s="36"/>
      <c r="C36" s="65" t="s">
        <v>105</v>
      </c>
      <c r="D36" s="65"/>
      <c r="E36" s="66"/>
      <c r="F36" s="64">
        <v>168878</v>
      </c>
      <c r="G36" s="32">
        <v>4621</v>
      </c>
      <c r="H36" s="32">
        <v>114801</v>
      </c>
      <c r="I36" s="33">
        <v>9713</v>
      </c>
      <c r="J36" s="68">
        <v>101496.06</v>
      </c>
      <c r="K36" s="68">
        <v>1317.2</v>
      </c>
      <c r="L36" s="68">
        <v>54660</v>
      </c>
      <c r="M36" s="68">
        <v>93</v>
      </c>
      <c r="N36" s="68"/>
      <c r="O36" s="68"/>
      <c r="P36" s="67" t="s">
        <v>106</v>
      </c>
    </row>
    <row r="37" spans="1:16" ht="15" customHeight="1" x14ac:dyDescent="0.2">
      <c r="A37" s="36"/>
      <c r="B37" s="36"/>
      <c r="C37" s="36"/>
      <c r="D37" s="36"/>
      <c r="E37" s="66"/>
      <c r="F37" s="68"/>
      <c r="G37" s="68"/>
      <c r="H37" s="64"/>
      <c r="I37" s="64"/>
      <c r="J37" s="32"/>
      <c r="K37" s="33"/>
      <c r="L37" s="68"/>
      <c r="M37" s="68"/>
      <c r="N37" s="68"/>
      <c r="O37" s="68"/>
      <c r="P37" s="73"/>
    </row>
    <row r="38" spans="1:16" ht="15" customHeight="1" x14ac:dyDescent="0.2">
      <c r="A38" s="36"/>
      <c r="B38" s="65" t="s">
        <v>124</v>
      </c>
      <c r="C38" s="65"/>
      <c r="D38" s="65"/>
      <c r="E38" s="66"/>
      <c r="F38" s="33">
        <f t="shared" ref="F38:K38" si="9">SUM(F39:F40)</f>
        <v>22667</v>
      </c>
      <c r="G38" s="33">
        <f t="shared" si="9"/>
        <v>21973</v>
      </c>
      <c r="H38" s="32">
        <f t="shared" si="9"/>
        <v>21578</v>
      </c>
      <c r="I38" s="32">
        <f t="shared" si="9"/>
        <v>20181</v>
      </c>
      <c r="J38" s="32">
        <f t="shared" si="9"/>
        <v>22123.5</v>
      </c>
      <c r="K38" s="32">
        <f t="shared" si="9"/>
        <v>19605.150000000001</v>
      </c>
      <c r="L38" s="33">
        <f>SUM(L39:L40)</f>
        <v>23310</v>
      </c>
      <c r="M38" s="33">
        <f>SUM(M39:M40)</f>
        <v>20365</v>
      </c>
      <c r="N38" s="33"/>
      <c r="O38" s="33"/>
      <c r="P38" s="73" t="s">
        <v>125</v>
      </c>
    </row>
    <row r="39" spans="1:16" ht="15" customHeight="1" x14ac:dyDescent="0.2">
      <c r="A39" s="36"/>
      <c r="B39" s="36"/>
      <c r="C39" s="65" t="s">
        <v>103</v>
      </c>
      <c r="D39" s="65"/>
      <c r="E39" s="66"/>
      <c r="F39" s="64">
        <v>22182</v>
      </c>
      <c r="G39" s="64">
        <v>21488</v>
      </c>
      <c r="H39" s="32">
        <v>20884</v>
      </c>
      <c r="I39" s="33">
        <v>19769</v>
      </c>
      <c r="J39" s="68">
        <v>20727</v>
      </c>
      <c r="K39" s="68">
        <v>19518.45</v>
      </c>
      <c r="L39" s="68">
        <v>20792</v>
      </c>
      <c r="M39" s="68">
        <v>20365</v>
      </c>
      <c r="N39" s="68"/>
      <c r="O39" s="68"/>
      <c r="P39" s="67" t="s">
        <v>104</v>
      </c>
    </row>
    <row r="40" spans="1:16" ht="15" customHeight="1" x14ac:dyDescent="0.2">
      <c r="A40" s="36"/>
      <c r="B40" s="36"/>
      <c r="C40" s="65" t="s">
        <v>105</v>
      </c>
      <c r="D40" s="65"/>
      <c r="E40" s="66"/>
      <c r="F40" s="64">
        <v>485</v>
      </c>
      <c r="G40" s="64">
        <v>485</v>
      </c>
      <c r="H40" s="32">
        <v>694</v>
      </c>
      <c r="I40" s="33">
        <v>412</v>
      </c>
      <c r="J40" s="68">
        <v>1396.5</v>
      </c>
      <c r="K40" s="68">
        <v>86.7</v>
      </c>
      <c r="L40" s="68">
        <v>2518</v>
      </c>
      <c r="M40" s="68">
        <v>0</v>
      </c>
      <c r="N40" s="68"/>
      <c r="O40" s="68"/>
      <c r="P40" s="67" t="s">
        <v>106</v>
      </c>
    </row>
    <row r="41" spans="1:16" ht="15" customHeight="1" x14ac:dyDescent="0.2">
      <c r="A41" s="36"/>
      <c r="B41" s="36"/>
      <c r="C41" s="36"/>
      <c r="D41" s="36"/>
      <c r="E41" s="66"/>
      <c r="F41" s="68"/>
      <c r="G41" s="68"/>
      <c r="H41" s="64"/>
      <c r="I41" s="64"/>
      <c r="J41" s="32"/>
      <c r="K41" s="32"/>
      <c r="L41" s="68"/>
      <c r="M41" s="68"/>
      <c r="N41" s="68"/>
      <c r="O41" s="68"/>
      <c r="P41" s="24"/>
    </row>
    <row r="42" spans="1:16" ht="15" customHeight="1" x14ac:dyDescent="0.2">
      <c r="A42" s="36"/>
      <c r="B42" s="65" t="s">
        <v>126</v>
      </c>
      <c r="C42" s="65"/>
      <c r="D42" s="65"/>
      <c r="E42" s="66"/>
      <c r="F42" s="33">
        <f t="shared" ref="F42:K42" si="10">SUM(F43:F44)</f>
        <v>2346219</v>
      </c>
      <c r="G42" s="33">
        <f t="shared" si="10"/>
        <v>2201405</v>
      </c>
      <c r="H42" s="33">
        <f t="shared" si="10"/>
        <v>2227387</v>
      </c>
      <c r="I42" s="33">
        <f t="shared" si="10"/>
        <v>2054300</v>
      </c>
      <c r="J42" s="33">
        <f t="shared" si="10"/>
        <v>2156448.6800000002</v>
      </c>
      <c r="K42" s="32">
        <f t="shared" si="10"/>
        <v>2003516.24</v>
      </c>
      <c r="L42" s="33">
        <f>SUM(L43:L44)</f>
        <v>2041475</v>
      </c>
      <c r="M42" s="33">
        <f>SUM(M43:M44)</f>
        <v>1887404</v>
      </c>
      <c r="N42" s="33"/>
      <c r="O42" s="33"/>
      <c r="P42" s="24" t="s">
        <v>127</v>
      </c>
    </row>
    <row r="43" spans="1:16" ht="15" customHeight="1" x14ac:dyDescent="0.2">
      <c r="A43" s="36"/>
      <c r="B43" s="36"/>
      <c r="C43" s="65" t="s">
        <v>103</v>
      </c>
      <c r="D43" s="65"/>
      <c r="E43" s="66"/>
      <c r="F43" s="32">
        <v>2250307</v>
      </c>
      <c r="G43" s="32">
        <v>2186762</v>
      </c>
      <c r="H43" s="32">
        <v>2097161</v>
      </c>
      <c r="I43" s="32">
        <v>2034956</v>
      </c>
      <c r="J43" s="68">
        <v>1993525.8</v>
      </c>
      <c r="K43" s="68">
        <v>1954336</v>
      </c>
      <c r="L43" s="68">
        <v>1921208</v>
      </c>
      <c r="M43" s="68">
        <v>1861831</v>
      </c>
      <c r="N43" s="68"/>
      <c r="O43" s="68"/>
      <c r="P43" s="67" t="s">
        <v>104</v>
      </c>
    </row>
    <row r="44" spans="1:16" ht="15" customHeight="1" x14ac:dyDescent="0.2">
      <c r="A44" s="36"/>
      <c r="B44" s="36"/>
      <c r="C44" s="65" t="s">
        <v>105</v>
      </c>
      <c r="D44" s="65"/>
      <c r="E44" s="66"/>
      <c r="F44" s="64">
        <v>95912</v>
      </c>
      <c r="G44" s="64">
        <v>14643</v>
      </c>
      <c r="H44" s="64">
        <v>130226</v>
      </c>
      <c r="I44" s="64">
        <v>19344</v>
      </c>
      <c r="J44" s="68">
        <v>162922.88</v>
      </c>
      <c r="K44" s="68">
        <v>49180.24</v>
      </c>
      <c r="L44" s="68">
        <v>120267</v>
      </c>
      <c r="M44" s="68">
        <v>25573</v>
      </c>
      <c r="N44" s="68"/>
      <c r="O44" s="68"/>
      <c r="P44" s="67" t="s">
        <v>106</v>
      </c>
    </row>
    <row r="45" spans="1:16" ht="15" customHeight="1" x14ac:dyDescent="0.2">
      <c r="A45" s="36"/>
      <c r="B45" s="36"/>
      <c r="C45" s="36"/>
      <c r="D45" s="36"/>
      <c r="E45" s="66"/>
      <c r="F45" s="68"/>
      <c r="G45" s="68"/>
      <c r="H45" s="64"/>
      <c r="I45" s="64"/>
      <c r="J45" s="64"/>
      <c r="K45" s="64"/>
      <c r="L45" s="68"/>
      <c r="M45" s="68"/>
      <c r="N45" s="68"/>
      <c r="O45" s="68"/>
      <c r="P45" s="24"/>
    </row>
    <row r="46" spans="1:16" ht="15" customHeight="1" x14ac:dyDescent="0.2">
      <c r="A46" s="36"/>
      <c r="B46" s="65" t="s">
        <v>128</v>
      </c>
      <c r="C46" s="65"/>
      <c r="D46" s="65"/>
      <c r="E46" s="66"/>
      <c r="F46" s="33">
        <f t="shared" ref="F46:K46" si="11">SUM(F47:F48)</f>
        <v>5737574</v>
      </c>
      <c r="G46" s="33">
        <f t="shared" si="11"/>
        <v>5010534</v>
      </c>
      <c r="H46" s="32">
        <f t="shared" si="11"/>
        <v>5784616</v>
      </c>
      <c r="I46" s="32">
        <f t="shared" si="11"/>
        <v>5115365</v>
      </c>
      <c r="J46" s="32">
        <f t="shared" si="11"/>
        <v>5835693.4989999998</v>
      </c>
      <c r="K46" s="32">
        <f t="shared" si="11"/>
        <v>5172797.3540000003</v>
      </c>
      <c r="L46" s="33">
        <f>SUM(L47:L48)</f>
        <v>5576036</v>
      </c>
      <c r="M46" s="33">
        <f>SUM(M47:M48)</f>
        <v>4960148</v>
      </c>
      <c r="N46" s="33"/>
      <c r="O46" s="33"/>
      <c r="P46" s="24" t="s">
        <v>129</v>
      </c>
    </row>
    <row r="47" spans="1:16" ht="15" customHeight="1" x14ac:dyDescent="0.2">
      <c r="A47" s="36"/>
      <c r="B47" s="36"/>
      <c r="C47" s="65" t="s">
        <v>103</v>
      </c>
      <c r="D47" s="65"/>
      <c r="E47" s="66"/>
      <c r="F47" s="64">
        <v>5063411</v>
      </c>
      <c r="G47" s="64">
        <v>4882277</v>
      </c>
      <c r="H47" s="64">
        <v>5167406</v>
      </c>
      <c r="I47" s="64">
        <v>4995964</v>
      </c>
      <c r="J47" s="68">
        <v>5218739.8</v>
      </c>
      <c r="K47" s="68">
        <v>5048875.4840000002</v>
      </c>
      <c r="L47" s="68">
        <v>5007880</v>
      </c>
      <c r="M47" s="68">
        <v>4841652</v>
      </c>
      <c r="N47" s="68"/>
      <c r="O47" s="68"/>
      <c r="P47" s="67" t="s">
        <v>104</v>
      </c>
    </row>
    <row r="48" spans="1:16" ht="15" customHeight="1" x14ac:dyDescent="0.2">
      <c r="A48" s="36"/>
      <c r="B48" s="36"/>
      <c r="C48" s="65" t="s">
        <v>105</v>
      </c>
      <c r="D48" s="65"/>
      <c r="E48" s="66"/>
      <c r="F48" s="74">
        <v>674163</v>
      </c>
      <c r="G48" s="74">
        <v>128257</v>
      </c>
      <c r="H48" s="64">
        <v>617210</v>
      </c>
      <c r="I48" s="64">
        <v>119401</v>
      </c>
      <c r="J48" s="68">
        <v>616953.69900000002</v>
      </c>
      <c r="K48" s="68">
        <v>123921.87</v>
      </c>
      <c r="L48" s="68">
        <v>568156</v>
      </c>
      <c r="M48" s="68">
        <v>118496</v>
      </c>
      <c r="N48" s="68"/>
      <c r="O48" s="68"/>
      <c r="P48" s="67" t="s">
        <v>106</v>
      </c>
    </row>
    <row r="49" spans="1:17" ht="15" customHeight="1" x14ac:dyDescent="0.2">
      <c r="A49" s="75"/>
      <c r="B49" s="75"/>
      <c r="C49" s="75"/>
      <c r="D49" s="75"/>
      <c r="E49" s="76"/>
      <c r="F49" s="77"/>
      <c r="G49" s="75"/>
      <c r="H49" s="75"/>
      <c r="I49" s="75"/>
      <c r="J49" s="75"/>
      <c r="K49" s="75"/>
      <c r="L49" s="78"/>
      <c r="M49" s="79"/>
      <c r="N49" s="78"/>
      <c r="O49" s="79"/>
      <c r="P49" s="80"/>
      <c r="Q49" s="81"/>
    </row>
    <row r="50" spans="1:17" ht="15" customHeight="1" x14ac:dyDescent="0.2">
      <c r="A50" s="13"/>
      <c r="B50" s="13"/>
      <c r="C50" s="13"/>
      <c r="D50" s="13"/>
      <c r="E50" s="13"/>
      <c r="F50" s="82"/>
      <c r="G50" s="82"/>
      <c r="H50" s="82"/>
      <c r="I50" s="13"/>
      <c r="J50" s="13"/>
      <c r="K50" s="13"/>
      <c r="L50" s="13"/>
      <c r="M50" s="13"/>
      <c r="N50" s="13"/>
      <c r="O50" s="13"/>
      <c r="P50" s="24"/>
      <c r="Q50" s="81"/>
    </row>
    <row r="51" spans="1:17" ht="15" customHeight="1" x14ac:dyDescent="0.2">
      <c r="A51" s="13" t="s">
        <v>91</v>
      </c>
      <c r="B51" s="13"/>
      <c r="C51" s="13"/>
      <c r="D51" s="13"/>
      <c r="E51" s="13"/>
      <c r="F51" s="82"/>
      <c r="G51" s="82"/>
      <c r="H51" s="82"/>
      <c r="I51" s="13"/>
      <c r="J51" s="13"/>
      <c r="K51" s="13"/>
      <c r="L51" s="13"/>
      <c r="M51" s="13"/>
      <c r="N51" s="13"/>
      <c r="O51" s="13"/>
      <c r="P51" s="24"/>
      <c r="Q51" s="81"/>
    </row>
    <row r="52" spans="1:17" ht="15" customHeight="1" x14ac:dyDescent="0.2">
      <c r="F52" s="47"/>
      <c r="G52" s="47"/>
      <c r="H52" s="47"/>
      <c r="Q52" s="81"/>
    </row>
    <row r="53" spans="1:17" ht="15" customHeight="1" x14ac:dyDescent="0.2">
      <c r="P53" s="2"/>
    </row>
    <row r="54" spans="1:17" ht="15" customHeight="1" x14ac:dyDescent="0.2">
      <c r="P54" s="2"/>
    </row>
    <row r="55" spans="1:17" ht="15" customHeight="1" x14ac:dyDescent="0.2">
      <c r="P55" s="2"/>
    </row>
    <row r="56" spans="1:17" ht="15" customHeight="1" x14ac:dyDescent="0.2">
      <c r="F56" s="47"/>
      <c r="G56" s="47"/>
      <c r="H56" s="47"/>
    </row>
    <row r="57" spans="1:17" ht="15" customHeight="1" x14ac:dyDescent="0.2">
      <c r="F57" s="47"/>
      <c r="G57" s="47"/>
      <c r="H57" s="47"/>
    </row>
    <row r="58" spans="1:17" ht="15" customHeight="1" x14ac:dyDescent="0.2">
      <c r="F58" s="47"/>
      <c r="G58" s="47"/>
      <c r="H58" s="47"/>
    </row>
    <row r="59" spans="1:17" ht="15" customHeight="1" x14ac:dyDescent="0.2">
      <c r="F59" s="47"/>
      <c r="G59" s="47"/>
      <c r="H59" s="47"/>
    </row>
    <row r="60" spans="1:17" ht="15" customHeight="1" x14ac:dyDescent="0.2">
      <c r="F60" s="47"/>
      <c r="G60" s="47"/>
      <c r="H60" s="47"/>
    </row>
    <row r="61" spans="1:17" ht="15" customHeight="1" x14ac:dyDescent="0.2">
      <c r="F61" s="47"/>
      <c r="G61" s="47"/>
      <c r="H61" s="47"/>
    </row>
    <row r="62" spans="1:17" ht="15" customHeight="1" x14ac:dyDescent="0.2">
      <c r="F62" s="47"/>
      <c r="G62" s="47"/>
      <c r="H62" s="47"/>
    </row>
    <row r="63" spans="1:17" ht="15" customHeight="1" x14ac:dyDescent="0.2">
      <c r="F63" s="47"/>
      <c r="G63" s="47"/>
      <c r="H63" s="47"/>
    </row>
    <row r="64" spans="1:17" ht="15" customHeight="1" x14ac:dyDescent="0.2">
      <c r="F64" s="47"/>
      <c r="G64" s="47"/>
      <c r="H64" s="47"/>
    </row>
    <row r="65" spans="6:8" ht="15" customHeight="1" x14ac:dyDescent="0.2">
      <c r="F65" s="47"/>
      <c r="G65" s="47"/>
      <c r="H65" s="47"/>
    </row>
    <row r="66" spans="6:8" ht="15" customHeight="1" x14ac:dyDescent="0.2">
      <c r="F66" s="47"/>
      <c r="G66" s="47"/>
      <c r="H66" s="47"/>
    </row>
    <row r="67" spans="6:8" ht="15" customHeight="1" x14ac:dyDescent="0.2">
      <c r="F67" s="47"/>
      <c r="G67" s="47"/>
      <c r="H67" s="47"/>
    </row>
    <row r="68" spans="6:8" ht="15" customHeight="1" x14ac:dyDescent="0.2">
      <c r="F68" s="47"/>
      <c r="G68" s="47"/>
      <c r="H68" s="47"/>
    </row>
    <row r="69" spans="6:8" ht="15" customHeight="1" x14ac:dyDescent="0.2">
      <c r="F69" s="47"/>
      <c r="G69" s="47"/>
      <c r="H69" s="47"/>
    </row>
    <row r="70" spans="6:8" ht="15" customHeight="1" x14ac:dyDescent="0.2">
      <c r="F70" s="47"/>
      <c r="G70" s="47"/>
      <c r="H70" s="47"/>
    </row>
    <row r="71" spans="6:8" ht="15" customHeight="1" x14ac:dyDescent="0.2">
      <c r="F71" s="47"/>
      <c r="G71" s="47"/>
      <c r="H71" s="47"/>
    </row>
    <row r="72" spans="6:8" ht="15" customHeight="1" x14ac:dyDescent="0.2">
      <c r="F72" s="47"/>
      <c r="G72" s="47"/>
      <c r="H72" s="47"/>
    </row>
    <row r="73" spans="6:8" ht="15" customHeight="1" x14ac:dyDescent="0.2">
      <c r="F73" s="47"/>
      <c r="G73" s="47"/>
      <c r="H73" s="47"/>
    </row>
    <row r="74" spans="6:8" ht="15" customHeight="1" x14ac:dyDescent="0.2">
      <c r="F74" s="47"/>
      <c r="G74" s="47"/>
      <c r="H74" s="47"/>
    </row>
    <row r="75" spans="6:8" ht="15" customHeight="1" x14ac:dyDescent="0.2">
      <c r="F75" s="47"/>
      <c r="G75" s="47"/>
      <c r="H75" s="47"/>
    </row>
    <row r="76" spans="6:8" ht="15" customHeight="1" x14ac:dyDescent="0.2">
      <c r="F76" s="47"/>
      <c r="G76" s="47"/>
      <c r="H76" s="47"/>
    </row>
    <row r="77" spans="6:8" ht="15" customHeight="1" x14ac:dyDescent="0.2">
      <c r="F77" s="47"/>
      <c r="G77" s="47"/>
      <c r="H77" s="47"/>
    </row>
    <row r="78" spans="6:8" ht="15" customHeight="1" x14ac:dyDescent="0.2">
      <c r="F78" s="47"/>
      <c r="G78" s="47"/>
      <c r="H78" s="47"/>
    </row>
    <row r="79" spans="6:8" ht="15" customHeight="1" x14ac:dyDescent="0.2">
      <c r="F79" s="47"/>
      <c r="G79" s="47"/>
      <c r="H79" s="47"/>
    </row>
    <row r="80" spans="6:8" ht="15" customHeight="1" x14ac:dyDescent="0.2">
      <c r="F80" s="47"/>
      <c r="G80" s="47"/>
      <c r="H80" s="47"/>
    </row>
    <row r="81" spans="6:8" ht="15" customHeight="1" x14ac:dyDescent="0.2">
      <c r="F81" s="47"/>
      <c r="G81" s="47"/>
      <c r="H81" s="47"/>
    </row>
    <row r="82" spans="6:8" ht="15" customHeight="1" x14ac:dyDescent="0.2">
      <c r="F82" s="47"/>
      <c r="G82" s="47"/>
      <c r="H82" s="47"/>
    </row>
  </sheetData>
  <mergeCells count="47">
    <mergeCell ref="C44:D44"/>
    <mergeCell ref="B46:D46"/>
    <mergeCell ref="C47:D47"/>
    <mergeCell ref="C48:D48"/>
    <mergeCell ref="C36:D36"/>
    <mergeCell ref="B38:D38"/>
    <mergeCell ref="C39:D39"/>
    <mergeCell ref="C40:D40"/>
    <mergeCell ref="B42:D42"/>
    <mergeCell ref="C43:D43"/>
    <mergeCell ref="C28:D28"/>
    <mergeCell ref="B30:D30"/>
    <mergeCell ref="C31:D31"/>
    <mergeCell ref="C32:D32"/>
    <mergeCell ref="B34:D34"/>
    <mergeCell ref="C35:D35"/>
    <mergeCell ref="N23:N24"/>
    <mergeCell ref="O23:O24"/>
    <mergeCell ref="P23:P24"/>
    <mergeCell ref="C24:D24"/>
    <mergeCell ref="B26:D26"/>
    <mergeCell ref="C27:D27"/>
    <mergeCell ref="H23:H24"/>
    <mergeCell ref="I23:I24"/>
    <mergeCell ref="J23:J24"/>
    <mergeCell ref="K23:K24"/>
    <mergeCell ref="L23:L24"/>
    <mergeCell ref="M23:M24"/>
    <mergeCell ref="B20:D20"/>
    <mergeCell ref="C21:D21"/>
    <mergeCell ref="C22:D22"/>
    <mergeCell ref="C23:D23"/>
    <mergeCell ref="F23:F24"/>
    <mergeCell ref="G23:G24"/>
    <mergeCell ref="A7:D7"/>
    <mergeCell ref="C9:D9"/>
    <mergeCell ref="C10:D10"/>
    <mergeCell ref="B12:D12"/>
    <mergeCell ref="C13:D13"/>
    <mergeCell ref="C16:D16"/>
    <mergeCell ref="A1:P1"/>
    <mergeCell ref="A4:E5"/>
    <mergeCell ref="F4:G4"/>
    <mergeCell ref="H4:I4"/>
    <mergeCell ref="J4:K4"/>
    <mergeCell ref="L4:M4"/>
    <mergeCell ref="N4:O4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決算額</vt:lpstr>
      <vt:lpstr>市税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2025-01-09T02:17:19Z</dcterms:created>
  <dcterms:modified xsi:type="dcterms:W3CDTF">2025-01-09T02:17:32Z</dcterms:modified>
</cp:coreProperties>
</file>