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BB40A07B-4881-4C0D-BF0A-91375B8274DE}" xr6:coauthVersionLast="47" xr6:coauthVersionMax="47" xr10:uidLastSave="{00000000-0000-0000-0000-000000000000}"/>
  <bookViews>
    <workbookView xWindow="-28920" yWindow="-120" windowWidth="29040" windowHeight="15840" xr2:uid="{8D7A409D-FF65-439C-928E-5DC7C7BF548C}"/>
  </bookViews>
  <sheets>
    <sheet name="1601" sheetId="1" r:id="rId1"/>
    <sheet name="1602" sheetId="2" r:id="rId2"/>
    <sheet name="1603" sheetId="3" r:id="rId3"/>
    <sheet name="1604（その1）" sheetId="4" r:id="rId4"/>
    <sheet name="1604（その2）" sheetId="5" r:id="rId5"/>
    <sheet name="1604（その3）" sheetId="6" r:id="rId6"/>
    <sheet name="1605" sheetId="7" r:id="rId7"/>
    <sheet name="1606" sheetId="8" r:id="rId8"/>
    <sheet name="1607" sheetId="9" r:id="rId9"/>
    <sheet name="1608" sheetId="10" r:id="rId10"/>
    <sheet name="1609（①②）" sheetId="11" r:id="rId11"/>
    <sheet name="1609（③）" sheetId="12" r:id="rId12"/>
    <sheet name="1609（④）" sheetId="13" r:id="rId13"/>
    <sheet name="1609（⑤）" sheetId="14" r:id="rId14"/>
    <sheet name="1610（①交通　軌道・自動車）" sheetId="15" r:id="rId15"/>
    <sheet name="1610（②水道）　" sheetId="16" r:id="rId16"/>
    <sheet name="1610（③下水道）　" sheetId="17" r:id="rId17"/>
    <sheet name="1610（④工業用水道）　" sheetId="18" r:id="rId18"/>
    <sheet name="1610（⑤病院）　" sheetId="19" r:id="rId19"/>
    <sheet name="1611（①交通・軌道）" sheetId="20" r:id="rId20"/>
    <sheet name="1611（②交通・自動車）" sheetId="21" r:id="rId21"/>
    <sheet name="1611（③水道）" sheetId="22" r:id="rId22"/>
    <sheet name="1611（④下水道）" sheetId="23" r:id="rId23"/>
    <sheet name="1611（⑤工業用水道）" sheetId="24" r:id="rId24"/>
    <sheet name="1611（⑥病院）" sheetId="25" r:id="rId25"/>
  </sheets>
  <definedNames>
    <definedName name="_xlnm.Print_Area" localSheetId="1">'1602'!$A$1:$N$33</definedName>
    <definedName name="_xlnm.Print_Area" localSheetId="4">'1604（その2）'!$A$1:$J$19</definedName>
    <definedName name="_xlnm.Print_Area" localSheetId="8">'1607'!$A$1:$T$46</definedName>
    <definedName name="_xlnm.Print_Area" localSheetId="11">'1609（③）'!$A$1:$H$27</definedName>
    <definedName name="_xlnm.Print_Area" localSheetId="12">'1609（④）'!$A$1:$K$39</definedName>
    <definedName name="_xlnm.Print_Area" localSheetId="13">'1609（⑤）'!$A$1:$H$24</definedName>
    <definedName name="_xlnm.Print_Area" localSheetId="15">'1610（②水道）　'!$A$1:$J$28</definedName>
    <definedName name="_xlnm.Print_Area" localSheetId="16">'1610（③下水道）　'!$A$1:$J$22</definedName>
    <definedName name="_xlnm.Print_Area" localSheetId="18">'1610（⑤病院）　'!$A$1:$J$29</definedName>
    <definedName name="_xlnm.Print_Area" localSheetId="19">'1611（①交通・軌道）'!$A$1:$J$28</definedName>
    <definedName name="_xlnm.Print_Area" localSheetId="21">'1611（③水道）'!$A$1:$J$25</definedName>
    <definedName name="_xlnm.Print_Area" localSheetId="22">'1611（④下水道）'!$A$1:$J$29</definedName>
    <definedName name="_xlnm.Print_Area" localSheetId="23">'1611（⑤工業用水道）'!$A$1:$J$19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5" l="1"/>
  <c r="J17" i="25"/>
  <c r="J9" i="25"/>
  <c r="E9" i="25"/>
  <c r="J7" i="25"/>
  <c r="E7" i="25"/>
  <c r="J9" i="24"/>
  <c r="E9" i="24"/>
  <c r="E7" i="24" s="1"/>
  <c r="J7" i="24"/>
  <c r="E22" i="23"/>
  <c r="E7" i="23" s="1"/>
  <c r="J14" i="23"/>
  <c r="J7" i="23" s="1"/>
  <c r="J9" i="23"/>
  <c r="E9" i="23"/>
  <c r="E19" i="22"/>
  <c r="J14" i="22"/>
  <c r="J9" i="22"/>
  <c r="E9" i="22"/>
  <c r="E7" i="22" s="1"/>
  <c r="J7" i="22"/>
  <c r="J19" i="19"/>
  <c r="E19" i="19"/>
  <c r="J17" i="19"/>
  <c r="J14" i="19"/>
  <c r="J10" i="19"/>
  <c r="E9" i="19"/>
  <c r="J7" i="19"/>
  <c r="E7" i="19"/>
  <c r="J15" i="18"/>
  <c r="E11" i="18"/>
  <c r="J10" i="18"/>
  <c r="E9" i="18"/>
  <c r="J7" i="18"/>
  <c r="E7" i="18"/>
  <c r="J17" i="17"/>
  <c r="J14" i="17"/>
  <c r="E13" i="17"/>
  <c r="J10" i="17"/>
  <c r="E9" i="17"/>
  <c r="E7" i="17" s="1"/>
  <c r="J7" i="17"/>
  <c r="J17" i="16"/>
  <c r="J14" i="16"/>
  <c r="E13" i="16"/>
  <c r="J10" i="16"/>
  <c r="E9" i="16"/>
  <c r="J7" i="16"/>
  <c r="E7" i="16"/>
  <c r="H17" i="14"/>
  <c r="G17" i="14"/>
  <c r="H8" i="14"/>
  <c r="G8" i="14"/>
  <c r="J8" i="13"/>
  <c r="I8" i="13"/>
  <c r="H8" i="12"/>
  <c r="G8" i="12"/>
  <c r="N50" i="11"/>
  <c r="M50" i="11"/>
  <c r="L50" i="11"/>
  <c r="N42" i="11"/>
  <c r="M42" i="11"/>
  <c r="L42" i="11"/>
  <c r="N39" i="11"/>
  <c r="M39" i="11"/>
  <c r="L39" i="11"/>
  <c r="N38" i="11"/>
  <c r="M38" i="11"/>
  <c r="L38" i="11"/>
  <c r="N37" i="11"/>
  <c r="M37" i="11"/>
  <c r="M33" i="11" s="1"/>
  <c r="L37" i="11"/>
  <c r="L33" i="11" s="1"/>
  <c r="N36" i="11"/>
  <c r="M36" i="11"/>
  <c r="L36" i="11"/>
  <c r="N35" i="11"/>
  <c r="N33" i="11" s="1"/>
  <c r="M35" i="11"/>
  <c r="L35" i="11"/>
  <c r="N9" i="11"/>
  <c r="M9" i="11"/>
  <c r="L9" i="11"/>
  <c r="O16" i="10"/>
  <c r="N16" i="10"/>
  <c r="O13" i="10"/>
  <c r="N13" i="10"/>
  <c r="N12" i="10" s="1"/>
  <c r="P29" i="9"/>
  <c r="M29" i="9"/>
  <c r="P27" i="9"/>
  <c r="M27" i="9"/>
  <c r="P26" i="9"/>
  <c r="M26" i="9"/>
  <c r="P25" i="9"/>
  <c r="M25" i="9"/>
  <c r="P24" i="9"/>
  <c r="M24" i="9"/>
  <c r="P23" i="9"/>
  <c r="P10" i="9" s="1"/>
  <c r="M23" i="9"/>
  <c r="P22" i="9"/>
  <c r="M22" i="9"/>
  <c r="P21" i="9"/>
  <c r="M21" i="9"/>
  <c r="P20" i="9"/>
  <c r="M20" i="9"/>
  <c r="P19" i="9"/>
  <c r="M19" i="9"/>
  <c r="P18" i="9"/>
  <c r="M18" i="9"/>
  <c r="P17" i="9"/>
  <c r="M17" i="9"/>
  <c r="R16" i="9"/>
  <c r="Q16" i="9"/>
  <c r="P16" i="9"/>
  <c r="O16" i="9"/>
  <c r="N16" i="9"/>
  <c r="M16" i="9" s="1"/>
  <c r="P15" i="9"/>
  <c r="M15" i="9"/>
  <c r="P14" i="9"/>
  <c r="M14" i="9"/>
  <c r="P13" i="9"/>
  <c r="M13" i="9"/>
  <c r="R12" i="9"/>
  <c r="Q12" i="9"/>
  <c r="P12" i="9"/>
  <c r="O12" i="9"/>
  <c r="N12" i="9"/>
  <c r="M12" i="9" s="1"/>
  <c r="R10" i="9"/>
  <c r="Q10" i="9"/>
  <c r="O10" i="9"/>
  <c r="N10" i="9"/>
  <c r="N11" i="8"/>
  <c r="M11" i="8"/>
  <c r="N9" i="8"/>
  <c r="M9" i="8"/>
  <c r="I41" i="7"/>
  <c r="I28" i="7"/>
  <c r="I20" i="7"/>
  <c r="I9" i="7"/>
  <c r="I8" i="7"/>
  <c r="I6" i="7"/>
  <c r="H14" i="6"/>
  <c r="H6" i="6" s="1"/>
  <c r="F10" i="5"/>
  <c r="F8" i="5"/>
  <c r="F7" i="5"/>
  <c r="F5" i="5"/>
  <c r="O16" i="4"/>
  <c r="L16" i="4"/>
  <c r="I16" i="4"/>
  <c r="F16" i="4"/>
  <c r="O13" i="4"/>
  <c r="L13" i="4"/>
  <c r="I13" i="4"/>
  <c r="F13" i="4"/>
  <c r="O30" i="3"/>
  <c r="O29" i="3"/>
  <c r="O27" i="3"/>
  <c r="O26" i="3"/>
  <c r="O24" i="3"/>
  <c r="O23" i="3"/>
  <c r="O22" i="3" s="1"/>
  <c r="P22" i="3"/>
  <c r="N22" i="3"/>
  <c r="O20" i="3"/>
  <c r="O19" i="3"/>
  <c r="O18" i="3"/>
  <c r="O17" i="3"/>
  <c r="P16" i="3"/>
  <c r="P8" i="3" s="1"/>
  <c r="N16" i="3"/>
  <c r="N8" i="3" s="1"/>
  <c r="O14" i="3"/>
  <c r="O13" i="3"/>
  <c r="O12" i="3"/>
  <c r="O11" i="3"/>
  <c r="O10" i="3"/>
  <c r="M10" i="9" l="1"/>
  <c r="O8" i="3"/>
  <c r="O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A20" authorId="0" shapeId="0" xr:uid="{B8AFAFF2-0D59-4678-9D29-60B01EAB2423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名称が切れてましたので、追加しています。
</t>
        </r>
      </text>
    </comment>
  </commentList>
</comments>
</file>

<file path=xl/sharedStrings.xml><?xml version="1.0" encoding="utf-8"?>
<sst xmlns="http://schemas.openxmlformats.org/spreadsheetml/2006/main" count="1791" uniqueCount="759">
  <si>
    <t>第１６章　　　財　　　政</t>
    <rPh sb="0" eb="1">
      <t>ダイ</t>
    </rPh>
    <rPh sb="3" eb="4">
      <t>ショウ</t>
    </rPh>
    <rPh sb="7" eb="12">
      <t>ザイセイ</t>
    </rPh>
    <phoneticPr fontId="4"/>
  </si>
  <si>
    <t>16-1　一般会計歳入歳出予算額及び決算額（平成19年度～23年度）</t>
    <phoneticPr fontId="4"/>
  </si>
  <si>
    <t>単位：千円</t>
    <rPh sb="3" eb="4">
      <t>セン</t>
    </rPh>
    <phoneticPr fontId="4"/>
  </si>
  <si>
    <t>款</t>
  </si>
  <si>
    <t>19　年　度</t>
    <phoneticPr fontId="4"/>
  </si>
  <si>
    <t>20　年　度</t>
    <phoneticPr fontId="4"/>
  </si>
  <si>
    <t>平　成　21　年　度</t>
    <rPh sb="0" eb="1">
      <t>タイラ</t>
    </rPh>
    <rPh sb="2" eb="3">
      <t>シゲル</t>
    </rPh>
    <phoneticPr fontId="4"/>
  </si>
  <si>
    <t>22　年　度</t>
    <phoneticPr fontId="4"/>
  </si>
  <si>
    <t>23　年　度</t>
    <phoneticPr fontId="4"/>
  </si>
  <si>
    <t>符</t>
  </si>
  <si>
    <t>最終予算額</t>
  </si>
  <si>
    <t>収入・支出済額</t>
    <rPh sb="5" eb="6">
      <t>ス</t>
    </rPh>
    <phoneticPr fontId="4"/>
  </si>
  <si>
    <t>号</t>
  </si>
  <si>
    <t>歳入総額</t>
  </si>
  <si>
    <t>歳 入</t>
  </si>
  <si>
    <t>市税</t>
  </si>
  <si>
    <t>市 税</t>
  </si>
  <si>
    <t>地方譲与税</t>
  </si>
  <si>
    <t>地 譲</t>
  </si>
  <si>
    <t>利子割交付金</t>
  </si>
  <si>
    <t>利 割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</si>
  <si>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</si>
  <si>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配割</t>
    <rPh sb="0" eb="1">
      <t>クバ</t>
    </rPh>
    <rPh sb="1" eb="2">
      <t>ワリ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</si>
  <si>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</si>
  <si>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株割</t>
    <rPh sb="0" eb="1">
      <t>カブ</t>
    </rPh>
    <rPh sb="1" eb="2">
      <t>ワ</t>
    </rPh>
    <phoneticPr fontId="4"/>
  </si>
  <si>
    <t>地方消費税交付金</t>
  </si>
  <si>
    <t>地 消</t>
  </si>
  <si>
    <t>自動車取得税交付金</t>
  </si>
  <si>
    <t>自 取</t>
  </si>
  <si>
    <t>特別地方消費税交付金</t>
  </si>
  <si>
    <t>-</t>
  </si>
  <si>
    <t>特 地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</si>
  <si>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</si>
  <si>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ゴルフ</t>
    <phoneticPr fontId="4"/>
  </si>
  <si>
    <t>国有提供施設等所
在市町村助成交付金</t>
    <rPh sb="10" eb="12">
      <t>シチョウ</t>
    </rPh>
    <rPh sb="12" eb="13">
      <t>ソン</t>
    </rPh>
    <rPh sb="13" eb="15">
      <t>ジョセイ</t>
    </rPh>
    <rPh sb="15" eb="18">
      <t>コウフキン</t>
    </rPh>
    <phoneticPr fontId="4"/>
  </si>
  <si>
    <t>提 金</t>
  </si>
  <si>
    <t>地方特例交付金</t>
  </si>
  <si>
    <t>地特</t>
    <rPh sb="0" eb="1">
      <t>チ</t>
    </rPh>
    <rPh sb="1" eb="2">
      <t>トク</t>
    </rPh>
    <phoneticPr fontId="4"/>
  </si>
  <si>
    <t>地方交付税</t>
  </si>
  <si>
    <t>地 付</t>
  </si>
  <si>
    <t>交通安全対策特別交付金</t>
  </si>
  <si>
    <t>交 通</t>
  </si>
  <si>
    <t>分担金及び負担金</t>
  </si>
  <si>
    <t>分 負</t>
  </si>
  <si>
    <t>使用料及び手数料</t>
  </si>
  <si>
    <t>使 手</t>
  </si>
  <si>
    <t>国庫支出金</t>
  </si>
  <si>
    <t>国 支</t>
  </si>
  <si>
    <t>県支出金</t>
  </si>
  <si>
    <t>県 支</t>
  </si>
  <si>
    <t>財産収入</t>
  </si>
  <si>
    <t>財 収</t>
  </si>
  <si>
    <t>寄附金</t>
  </si>
  <si>
    <t>寄 附</t>
  </si>
  <si>
    <t>繰入金</t>
  </si>
  <si>
    <t>繰 入</t>
  </si>
  <si>
    <t>繰越金</t>
  </si>
  <si>
    <t>繰 越</t>
  </si>
  <si>
    <t>諸収入</t>
  </si>
  <si>
    <t>諸 収</t>
  </si>
  <si>
    <t>市債</t>
  </si>
  <si>
    <t>市 債</t>
  </si>
  <si>
    <t>歳出総額</t>
  </si>
  <si>
    <t>歳 出</t>
  </si>
  <si>
    <t>議会費</t>
  </si>
  <si>
    <t>議 会</t>
  </si>
  <si>
    <t>総務費</t>
  </si>
  <si>
    <t>総 務</t>
  </si>
  <si>
    <t>民生費</t>
  </si>
  <si>
    <t>民 生</t>
  </si>
  <si>
    <t>衛生費</t>
  </si>
  <si>
    <t>衛 生</t>
  </si>
  <si>
    <t>労働費</t>
  </si>
  <si>
    <t>労 働</t>
  </si>
  <si>
    <t>農林水産業費</t>
  </si>
  <si>
    <t>農 林</t>
  </si>
  <si>
    <t>商工費</t>
  </si>
  <si>
    <t>商 工</t>
  </si>
  <si>
    <t>土木費</t>
  </si>
  <si>
    <t>土 木</t>
  </si>
  <si>
    <t>消防費</t>
  </si>
  <si>
    <t>消 防</t>
  </si>
  <si>
    <t>教育費</t>
  </si>
  <si>
    <t>教 育</t>
  </si>
  <si>
    <t>災害復旧費</t>
  </si>
  <si>
    <t>災 害</t>
  </si>
  <si>
    <t>公債費</t>
  </si>
  <si>
    <t>公 債</t>
  </si>
  <si>
    <t>諸支出金</t>
  </si>
  <si>
    <t>諸 出</t>
  </si>
  <si>
    <t>予備費</t>
  </si>
  <si>
    <t>予 備</t>
  </si>
  <si>
    <t>資料　市決算書</t>
  </si>
  <si>
    <t>16-2　特別会計歳入歳出決算額（平成19年度～23年度）</t>
    <phoneticPr fontId="12"/>
  </si>
  <si>
    <t>単位：千円</t>
    <rPh sb="3" eb="4">
      <t>セン</t>
    </rPh>
    <phoneticPr fontId="12"/>
  </si>
  <si>
    <t>区　　　　　分</t>
  </si>
  <si>
    <t>平　　成　　19　　年　　度</t>
    <rPh sb="0" eb="1">
      <t>ヒラ</t>
    </rPh>
    <rPh sb="3" eb="4">
      <t>シゲル</t>
    </rPh>
    <phoneticPr fontId="12"/>
  </si>
  <si>
    <t>20　　年　　度</t>
    <phoneticPr fontId="12"/>
  </si>
  <si>
    <t>21　　年　　度</t>
    <phoneticPr fontId="12"/>
  </si>
  <si>
    <t>22　　年　　度</t>
    <phoneticPr fontId="12"/>
  </si>
  <si>
    <t>23　　年　　度</t>
    <phoneticPr fontId="12"/>
  </si>
  <si>
    <t>区</t>
  </si>
  <si>
    <t>歳 入 額</t>
  </si>
  <si>
    <t>歳 出 額</t>
  </si>
  <si>
    <t>分</t>
  </si>
  <si>
    <t>特別会計総額</t>
  </si>
  <si>
    <t>総</t>
  </si>
  <si>
    <t>１</t>
  </si>
  <si>
    <t>国民健康保険会計</t>
  </si>
  <si>
    <t>２</t>
    <phoneticPr fontId="12"/>
  </si>
  <si>
    <t>介護保険会計</t>
    <rPh sb="0" eb="2">
      <t>カイゴ</t>
    </rPh>
    <rPh sb="2" eb="4">
      <t>ホケン</t>
    </rPh>
    <rPh sb="4" eb="6">
      <t>カイケイ</t>
    </rPh>
    <phoneticPr fontId="12"/>
  </si>
  <si>
    <t>３</t>
    <phoneticPr fontId="12"/>
  </si>
  <si>
    <t>母子寡婦福祉資金貸付事業会計</t>
  </si>
  <si>
    <t>４</t>
  </si>
  <si>
    <t>老人保健医療会計</t>
  </si>
  <si>
    <t>５</t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</si>
  <si>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12"/>
  </si>
  <si>
    <t>６</t>
  </si>
  <si>
    <t>桃尾墓園整備事業会計</t>
    <rPh sb="0" eb="1">
      <t>モモ</t>
    </rPh>
    <rPh sb="1" eb="2">
      <t>オ</t>
    </rPh>
    <rPh sb="2" eb="3">
      <t>ハカ</t>
    </rPh>
    <rPh sb="3" eb="4">
      <t>ソノ</t>
    </rPh>
    <rPh sb="4" eb="6">
      <t>セイビ</t>
    </rPh>
    <rPh sb="6" eb="8">
      <t>ジギョウ</t>
    </rPh>
    <rPh sb="8" eb="10">
      <t>カイケイ</t>
    </rPh>
    <phoneticPr fontId="12"/>
  </si>
  <si>
    <t>７</t>
  </si>
  <si>
    <t>食肉センター会計</t>
  </si>
  <si>
    <t>８</t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</si>
  <si>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2"/>
  </si>
  <si>
    <t>９</t>
  </si>
  <si>
    <t>産業振興資金会計</t>
  </si>
  <si>
    <t>１０</t>
  </si>
  <si>
    <t>食品工業団地用地会計</t>
  </si>
  <si>
    <t>１１</t>
  </si>
  <si>
    <t>競輪事業会計</t>
  </si>
  <si>
    <t>１２</t>
  </si>
  <si>
    <t>地下駐車場事業会計</t>
  </si>
  <si>
    <t>１３</t>
  </si>
  <si>
    <t>公共用地先行取得事業会計</t>
  </si>
  <si>
    <t>１４</t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</si>
  <si>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7">
      <t>カイ</t>
    </rPh>
    <rPh sb="17" eb="18">
      <t>ケイ</t>
    </rPh>
    <phoneticPr fontId="12"/>
  </si>
  <si>
    <t>１５</t>
  </si>
  <si>
    <t>西部第一土地区画整理清算会計</t>
    <rPh sb="8" eb="10">
      <t>セイリ</t>
    </rPh>
    <rPh sb="10" eb="12">
      <t>セイサン</t>
    </rPh>
    <phoneticPr fontId="12"/>
  </si>
  <si>
    <t>１６</t>
  </si>
  <si>
    <t>熊本駅西土地区画整理事業会計</t>
    <rPh sb="0" eb="3">
      <t>クマモトエキ</t>
    </rPh>
    <rPh sb="3" eb="4">
      <t>ニシ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12"/>
  </si>
  <si>
    <t>１７</t>
  </si>
  <si>
    <t>植木中央土地区画整理事業会計</t>
    <rPh sb="0" eb="2">
      <t>ウエキ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12"/>
  </si>
  <si>
    <t>１８</t>
    <phoneticPr fontId="12"/>
  </si>
  <si>
    <t>水洗便所改造資金貸付事業会計</t>
  </si>
  <si>
    <t>１９</t>
    <phoneticPr fontId="12"/>
  </si>
  <si>
    <t>奨学金貸付事業会計</t>
    <rPh sb="0" eb="3">
      <t>ショウガクキン</t>
    </rPh>
    <rPh sb="3" eb="4">
      <t>カシツ</t>
    </rPh>
    <rPh sb="4" eb="5">
      <t>ツ</t>
    </rPh>
    <rPh sb="5" eb="7">
      <t>ジギョウ</t>
    </rPh>
    <rPh sb="7" eb="9">
      <t>カイケイ</t>
    </rPh>
    <phoneticPr fontId="12"/>
  </si>
  <si>
    <t>2</t>
    <phoneticPr fontId="12"/>
  </si>
  <si>
    <t>16-3　一般会計歳出決算の性質別構成（平成20年度～23年度）</t>
    <rPh sb="9" eb="10">
      <t>サイ</t>
    </rPh>
    <phoneticPr fontId="4"/>
  </si>
  <si>
    <t>項　　　　目</t>
  </si>
  <si>
    <t>平成　20　年　度</t>
    <rPh sb="0" eb="2">
      <t>ヘイセイ</t>
    </rPh>
    <phoneticPr fontId="4"/>
  </si>
  <si>
    <t>平　成  21　年　度</t>
    <rPh sb="0" eb="1">
      <t>タイラ</t>
    </rPh>
    <rPh sb="2" eb="3">
      <t>シゲル</t>
    </rPh>
    <phoneticPr fontId="4"/>
  </si>
  <si>
    <t>平　成  22　年　度</t>
    <rPh sb="0" eb="1">
      <t>タイラ</t>
    </rPh>
    <rPh sb="2" eb="3">
      <t>シゲル</t>
    </rPh>
    <phoneticPr fontId="4"/>
  </si>
  <si>
    <t>平　成  23　年　度</t>
    <rPh sb="0" eb="1">
      <t>タイラ</t>
    </rPh>
    <rPh sb="2" eb="3">
      <t>シゲル</t>
    </rPh>
    <phoneticPr fontId="4"/>
  </si>
  <si>
    <t>区分</t>
  </si>
  <si>
    <t>歳出額</t>
    <phoneticPr fontId="4"/>
  </si>
  <si>
    <t>内    訳</t>
  </si>
  <si>
    <t>歳出額</t>
  </si>
  <si>
    <t>特定財源</t>
  </si>
  <si>
    <t>税 等</t>
  </si>
  <si>
    <t>総　　　額</t>
  </si>
  <si>
    <t>人件費</t>
  </si>
  <si>
    <t>２</t>
  </si>
  <si>
    <t>物件費</t>
  </si>
  <si>
    <t>３</t>
  </si>
  <si>
    <t>維持補修費</t>
    <rPh sb="0" eb="2">
      <t>イジ</t>
    </rPh>
    <phoneticPr fontId="4"/>
  </si>
  <si>
    <t>扶助費</t>
  </si>
  <si>
    <t>補助費等</t>
  </si>
  <si>
    <t>普通建設事業費</t>
  </si>
  <si>
    <t>(1)</t>
  </si>
  <si>
    <t>補助事業費</t>
  </si>
  <si>
    <t>(2)</t>
  </si>
  <si>
    <t>単独事業費</t>
  </si>
  <si>
    <t>(3)</t>
  </si>
  <si>
    <t>県営事業負担金</t>
    <rPh sb="6" eb="7">
      <t>キン</t>
    </rPh>
    <phoneticPr fontId="4"/>
  </si>
  <si>
    <t>(4)</t>
  </si>
  <si>
    <t>受託事業費</t>
    <rPh sb="0" eb="2">
      <t>ジュタク</t>
    </rPh>
    <rPh sb="2" eb="5">
      <t>ジギョウヒ</t>
    </rPh>
    <phoneticPr fontId="4"/>
  </si>
  <si>
    <t>(4)</t>
    <phoneticPr fontId="4"/>
  </si>
  <si>
    <t>公債費</t>
    <rPh sb="0" eb="2">
      <t>コウサイ</t>
    </rPh>
    <rPh sb="2" eb="3">
      <t>ヒ</t>
    </rPh>
    <phoneticPr fontId="4"/>
  </si>
  <si>
    <t>積立金</t>
  </si>
  <si>
    <t>10</t>
    <phoneticPr fontId="4"/>
  </si>
  <si>
    <t>投資及び出資金</t>
  </si>
  <si>
    <t>貸付金</t>
  </si>
  <si>
    <t>繰出金</t>
  </si>
  <si>
    <t>12</t>
    <phoneticPr fontId="4"/>
  </si>
  <si>
    <t>資料　市財政課</t>
  </si>
  <si>
    <t>16-4　市有財産（物品を除く）</t>
    <phoneticPr fontId="12"/>
  </si>
  <si>
    <t>その１　土地建物</t>
    <phoneticPr fontId="12"/>
  </si>
  <si>
    <t>単位：㎡</t>
  </si>
  <si>
    <t>各年度末現在</t>
  </si>
  <si>
    <t>区　　　　分</t>
  </si>
  <si>
    <t>土       地</t>
  </si>
  <si>
    <t>建                    物</t>
  </si>
  <si>
    <t>総　延　面　積</t>
  </si>
  <si>
    <t>木　　造</t>
  </si>
  <si>
    <t>非　木　造</t>
  </si>
  <si>
    <t>平成21年度</t>
    <rPh sb="0" eb="2">
      <t>ヘイセイ</t>
    </rPh>
    <phoneticPr fontId="16"/>
  </si>
  <si>
    <t>22年度</t>
    <phoneticPr fontId="16"/>
  </si>
  <si>
    <t>23年度</t>
    <phoneticPr fontId="16"/>
  </si>
  <si>
    <t>総　　数</t>
  </si>
  <si>
    <t>本庁舎</t>
  </si>
  <si>
    <t>その他の行政機関</t>
  </si>
  <si>
    <t>消防施設</t>
  </si>
  <si>
    <t>その他の施設</t>
  </si>
  <si>
    <t>公共用財産</t>
  </si>
  <si>
    <t>学校</t>
  </si>
  <si>
    <t>公営住宅</t>
  </si>
  <si>
    <t>公園</t>
  </si>
  <si>
    <t>山林</t>
  </si>
  <si>
    <t>-</t>
    <phoneticPr fontId="12"/>
  </si>
  <si>
    <t>普通財産</t>
  </si>
  <si>
    <t>その２　土地建物以外の公有財産</t>
    <phoneticPr fontId="12"/>
  </si>
  <si>
    <t>区　　　分</t>
  </si>
  <si>
    <t>単　位</t>
    <phoneticPr fontId="12"/>
  </si>
  <si>
    <t>平成　 21 年 度</t>
    <rPh sb="0" eb="2">
      <t>ヘイセイ</t>
    </rPh>
    <phoneticPr fontId="16"/>
  </si>
  <si>
    <t xml:space="preserve"> 22 年 度</t>
  </si>
  <si>
    <t xml:space="preserve"> 23 年 度</t>
    <phoneticPr fontId="12"/>
  </si>
  <si>
    <t>山林面積</t>
  </si>
  <si>
    <t>㎡</t>
  </si>
  <si>
    <t>所有</t>
  </si>
  <si>
    <t>〃</t>
  </si>
  <si>
    <t>分収</t>
  </si>
  <si>
    <t>山林立木の推定蓄積量</t>
  </si>
  <si>
    <t>㎥</t>
    <phoneticPr fontId="3"/>
  </si>
  <si>
    <t>動産（浮きさん橋）</t>
  </si>
  <si>
    <t>物権</t>
  </si>
  <si>
    <t>無体財産権</t>
  </si>
  <si>
    <t>件</t>
  </si>
  <si>
    <t>有価証券</t>
  </si>
  <si>
    <t>千円</t>
    <rPh sb="0" eb="1">
      <t>セン</t>
    </rPh>
    <phoneticPr fontId="12"/>
  </si>
  <si>
    <t>株券</t>
  </si>
  <si>
    <t>国債証券</t>
  </si>
  <si>
    <t>出資による権利</t>
  </si>
  <si>
    <t>その３　債権及び基金</t>
  </si>
  <si>
    <t>平成19年度</t>
    <rPh sb="0" eb="2">
      <t>ヘイセイ</t>
    </rPh>
    <phoneticPr fontId="12"/>
  </si>
  <si>
    <t>20年度</t>
  </si>
  <si>
    <t>21年度</t>
  </si>
  <si>
    <t>22年度</t>
  </si>
  <si>
    <t>23年度</t>
    <phoneticPr fontId="12"/>
  </si>
  <si>
    <t>債権</t>
  </si>
  <si>
    <t>農林関係貸付金</t>
  </si>
  <si>
    <t>畜     　　　　　　　産　　         〃　　</t>
  </si>
  <si>
    <t>水     　　　　　　　産　　         〃　　</t>
  </si>
  <si>
    <t>住宅協会住宅建設貸付金</t>
  </si>
  <si>
    <t>住宅協会後年度用地資金貸付金</t>
  </si>
  <si>
    <t>水洗便所改造資金貸付金</t>
  </si>
  <si>
    <t>東京事務所敷金及び職員宿舎敷金</t>
  </si>
  <si>
    <t>住宅改修資金貸付金</t>
  </si>
  <si>
    <t>高齢者住宅整備資金貸付金</t>
  </si>
  <si>
    <t>住宅新築資金貸付金</t>
  </si>
  <si>
    <t>住宅かさ上げ貸付金</t>
  </si>
  <si>
    <t>災害援護資金貸付金</t>
  </si>
  <si>
    <t>地域総合整備資金貸付金</t>
  </si>
  <si>
    <t>奨学資金貸付金</t>
  </si>
  <si>
    <t>英語教師住宅敷金</t>
  </si>
  <si>
    <t>国際交流員住宅敷金</t>
  </si>
  <si>
    <t>母子寡婦福祉資金貸付金</t>
  </si>
  <si>
    <t>派遣職員宿舎敷金</t>
  </si>
  <si>
    <t>消防庁出向職員宿舎敷金</t>
  </si>
  <si>
    <t>消防大学校出向職員宿舎敷金</t>
    <rPh sb="2" eb="4">
      <t>ダイガク</t>
    </rPh>
    <rPh sb="4" eb="5">
      <t>コウ</t>
    </rPh>
    <rPh sb="5" eb="7">
      <t>シュッコウ</t>
    </rPh>
    <phoneticPr fontId="12"/>
  </si>
  <si>
    <t>西部第一土地区画整理清算会計清算徴収金</t>
  </si>
  <si>
    <t>英語講師宿舎敷金</t>
  </si>
  <si>
    <t>埋蔵文化財調査受託事業収入</t>
  </si>
  <si>
    <t>土地区画整理事業貸付金</t>
  </si>
  <si>
    <t>農業集落排水事業受益者分担金</t>
  </si>
  <si>
    <t>基金</t>
  </si>
  <si>
    <t>うち熊本市財政調整基金</t>
  </si>
  <si>
    <t>資料　市決算書、市財政課</t>
    <rPh sb="8" eb="9">
      <t>シ</t>
    </rPh>
    <rPh sb="9" eb="11">
      <t>ザイセイ</t>
    </rPh>
    <rPh sb="11" eb="12">
      <t>カ</t>
    </rPh>
    <phoneticPr fontId="12"/>
  </si>
  <si>
    <t>16-5　市債（企業会計を除く）</t>
    <phoneticPr fontId="20"/>
  </si>
  <si>
    <t>単位：千円</t>
    <rPh sb="3" eb="4">
      <t>セン</t>
    </rPh>
    <phoneticPr fontId="20"/>
  </si>
  <si>
    <t>平成19年度</t>
    <rPh sb="0" eb="2">
      <t>ヘイセイ</t>
    </rPh>
    <phoneticPr fontId="20"/>
  </si>
  <si>
    <t>20年度</t>
    <phoneticPr fontId="20"/>
  </si>
  <si>
    <t>21年度</t>
    <phoneticPr fontId="20"/>
  </si>
  <si>
    <t>22年度</t>
    <phoneticPr fontId="20"/>
  </si>
  <si>
    <t>23年度</t>
    <phoneticPr fontId="20"/>
  </si>
  <si>
    <t>一般会計</t>
  </si>
  <si>
    <t>普通債</t>
  </si>
  <si>
    <t>民生</t>
  </si>
  <si>
    <t>衛生</t>
  </si>
  <si>
    <t>農林</t>
  </si>
  <si>
    <t>商工・観光</t>
  </si>
  <si>
    <t>土木</t>
  </si>
  <si>
    <t>消防</t>
  </si>
  <si>
    <t>教育</t>
  </si>
  <si>
    <t>その他</t>
  </si>
  <si>
    <t>特別会計</t>
  </si>
  <si>
    <t>介護保険会計</t>
  </si>
  <si>
    <t>-</t>
    <phoneticPr fontId="20"/>
  </si>
  <si>
    <t>桃尾墓園整備事業会計</t>
  </si>
  <si>
    <t>熊本駅前東A地区市街地再開発事業会計</t>
  </si>
  <si>
    <t>熊本駅西土地区画整理事業会計</t>
  </si>
  <si>
    <t>植木中央土地区画整理事業会計</t>
  </si>
  <si>
    <t>農業集落排水事業会計</t>
  </si>
  <si>
    <t>公共下水道会計</t>
  </si>
  <si>
    <t>財務省</t>
  </si>
  <si>
    <t>郵政公社</t>
  </si>
  <si>
    <t>銀行</t>
  </si>
  <si>
    <t>16-6　国税</t>
    <phoneticPr fontId="22"/>
  </si>
  <si>
    <t>　本表は熊本西及び熊本東税務署管内の国税賦課徴収状況である。</t>
    <phoneticPr fontId="24"/>
  </si>
  <si>
    <t>単位：千円</t>
    <rPh sb="3" eb="4">
      <t>セン</t>
    </rPh>
    <phoneticPr fontId="24"/>
  </si>
  <si>
    <t>税　　目　　別</t>
  </si>
  <si>
    <t>平成　19　年度</t>
    <rPh sb="0" eb="2">
      <t>ヘイセイ</t>
    </rPh>
    <phoneticPr fontId="24"/>
  </si>
  <si>
    <t>20　年度</t>
    <phoneticPr fontId="22"/>
  </si>
  <si>
    <t>21　年度</t>
    <phoneticPr fontId="22"/>
  </si>
  <si>
    <t>22　年度</t>
    <phoneticPr fontId="22"/>
  </si>
  <si>
    <t>23　年度</t>
    <phoneticPr fontId="22"/>
  </si>
  <si>
    <t>徴収決定済額</t>
  </si>
  <si>
    <t>収納済額</t>
  </si>
  <si>
    <t>総　　計</t>
  </si>
  <si>
    <t>所得税</t>
  </si>
  <si>
    <t>源泉分</t>
    <phoneticPr fontId="24"/>
  </si>
  <si>
    <t>源</t>
    <rPh sb="0" eb="1">
      <t>ゲン</t>
    </rPh>
    <phoneticPr fontId="24"/>
  </si>
  <si>
    <t>申告分</t>
    <phoneticPr fontId="24"/>
  </si>
  <si>
    <t>申</t>
    <rPh sb="0" eb="1">
      <t>シン</t>
    </rPh>
    <phoneticPr fontId="24"/>
  </si>
  <si>
    <t>法人税</t>
  </si>
  <si>
    <t>相続税</t>
  </si>
  <si>
    <t>地価税</t>
  </si>
  <si>
    <t>-</t>
    <phoneticPr fontId="24"/>
  </si>
  <si>
    <t>消費税</t>
  </si>
  <si>
    <t>消費税及び地方消費税</t>
  </si>
  <si>
    <t>物品税</t>
  </si>
  <si>
    <t>入場税</t>
  </si>
  <si>
    <t>石油ガス税</t>
    <phoneticPr fontId="24"/>
  </si>
  <si>
    <t>酒税</t>
  </si>
  <si>
    <t>有価証券取引税</t>
  </si>
  <si>
    <t>印紙収入</t>
  </si>
  <si>
    <t>χ</t>
  </si>
  <si>
    <t>旧税</t>
  </si>
  <si>
    <t>揮発油税及び地方道路税</t>
  </si>
  <si>
    <t>揮発油税及び地方揮発油税</t>
    <rPh sb="8" eb="11">
      <t>キハツユ</t>
    </rPh>
    <phoneticPr fontId="24"/>
  </si>
  <si>
    <t>法人臨時特別税</t>
  </si>
  <si>
    <t>16</t>
    <phoneticPr fontId="24"/>
  </si>
  <si>
    <t>法人特別税</t>
  </si>
  <si>
    <t>17</t>
    <phoneticPr fontId="24"/>
  </si>
  <si>
    <t>自動車重量税</t>
  </si>
  <si>
    <t>18</t>
    <phoneticPr fontId="24"/>
  </si>
  <si>
    <t>19</t>
    <phoneticPr fontId="24"/>
  </si>
  <si>
    <t>（その他内訳）</t>
    <rPh sb="3" eb="4">
      <t>タ</t>
    </rPh>
    <rPh sb="4" eb="6">
      <t>ウチワケ</t>
    </rPh>
    <phoneticPr fontId="22"/>
  </si>
  <si>
    <t>たばこ税</t>
    <phoneticPr fontId="24"/>
  </si>
  <si>
    <t>た</t>
    <phoneticPr fontId="24"/>
  </si>
  <si>
    <t>たばこ税及びたばこ特別税</t>
    <rPh sb="4" eb="5">
      <t>オヨ</t>
    </rPh>
    <rPh sb="9" eb="11">
      <t>トクベツ</t>
    </rPh>
    <rPh sb="11" eb="12">
      <t>ゼイ</t>
    </rPh>
    <phoneticPr fontId="22"/>
  </si>
  <si>
    <t>特</t>
    <rPh sb="0" eb="1">
      <t>トク</t>
    </rPh>
    <phoneticPr fontId="24"/>
  </si>
  <si>
    <t>石油税</t>
    <rPh sb="0" eb="2">
      <t>セキユ</t>
    </rPh>
    <rPh sb="2" eb="3">
      <t>ゼイ</t>
    </rPh>
    <phoneticPr fontId="22"/>
  </si>
  <si>
    <t>石</t>
    <rPh sb="0" eb="1">
      <t>イシ</t>
    </rPh>
    <phoneticPr fontId="24"/>
  </si>
  <si>
    <t>航空機燃料税</t>
    <rPh sb="0" eb="3">
      <t>コウクウキ</t>
    </rPh>
    <rPh sb="3" eb="5">
      <t>ネンリョウ</t>
    </rPh>
    <rPh sb="5" eb="6">
      <t>ゼイ</t>
    </rPh>
    <phoneticPr fontId="22"/>
  </si>
  <si>
    <t>航</t>
    <rPh sb="0" eb="1">
      <t>コウ</t>
    </rPh>
    <phoneticPr fontId="24"/>
  </si>
  <si>
    <t>資料　熊本国税局</t>
  </si>
  <si>
    <t>　本表は、熊本県熊本県税事務所管内の県税調定・収入状況である。</t>
    <phoneticPr fontId="25"/>
  </si>
  <si>
    <t>単位：千円</t>
    <rPh sb="3" eb="4">
      <t>セン</t>
    </rPh>
    <phoneticPr fontId="25"/>
  </si>
  <si>
    <t>税   目   別</t>
  </si>
  <si>
    <t>平成　19　年度</t>
    <rPh sb="0" eb="2">
      <t>ヘイセイ</t>
    </rPh>
    <phoneticPr fontId="25"/>
  </si>
  <si>
    <t>20　年度</t>
    <phoneticPr fontId="25"/>
  </si>
  <si>
    <t>21　年度</t>
    <phoneticPr fontId="25"/>
  </si>
  <si>
    <t>22　年度</t>
    <phoneticPr fontId="25"/>
  </si>
  <si>
    <t>23　年度</t>
    <phoneticPr fontId="25"/>
  </si>
  <si>
    <t>調定額</t>
  </si>
  <si>
    <t>調　定　額</t>
  </si>
  <si>
    <t>収　納　済　額</t>
  </si>
  <si>
    <t>総　額</t>
  </si>
  <si>
    <t>現年度分</t>
  </si>
  <si>
    <t>過年度分</t>
  </si>
  <si>
    <t>県民税</t>
  </si>
  <si>
    <t>(1)法人県民税</t>
  </si>
  <si>
    <t>(2)個人県民税</t>
  </si>
  <si>
    <t>(3)県民税利子割</t>
    <rPh sb="6" eb="8">
      <t>リシ</t>
    </rPh>
    <rPh sb="8" eb="9">
      <t>ワ</t>
    </rPh>
    <phoneticPr fontId="25"/>
  </si>
  <si>
    <t>-</t>
    <phoneticPr fontId="25"/>
  </si>
  <si>
    <t>事業税</t>
  </si>
  <si>
    <t>(1)法人事業税</t>
  </si>
  <si>
    <t>(2)個人事業税</t>
  </si>
  <si>
    <t>地方消費税</t>
    <rPh sb="0" eb="2">
      <t>チホウ</t>
    </rPh>
    <rPh sb="2" eb="5">
      <t>ショウヒゼイ</t>
    </rPh>
    <phoneticPr fontId="25"/>
  </si>
  <si>
    <t>3</t>
    <phoneticPr fontId="25"/>
  </si>
  <si>
    <t>不動産取得税</t>
  </si>
  <si>
    <t>4</t>
    <phoneticPr fontId="25"/>
  </si>
  <si>
    <t>県たばこ税</t>
  </si>
  <si>
    <t>5</t>
    <phoneticPr fontId="25"/>
  </si>
  <si>
    <t>ゴルフ場利用税</t>
  </si>
  <si>
    <t>6</t>
    <phoneticPr fontId="25"/>
  </si>
  <si>
    <t>自動車税</t>
  </si>
  <si>
    <t>7</t>
    <phoneticPr fontId="25"/>
  </si>
  <si>
    <t>鉱区税</t>
  </si>
  <si>
    <t>8</t>
    <phoneticPr fontId="25"/>
  </si>
  <si>
    <t>狩猟税</t>
    <rPh sb="0" eb="2">
      <t>シュリョウ</t>
    </rPh>
    <rPh sb="2" eb="3">
      <t>ゼイ</t>
    </rPh>
    <phoneticPr fontId="25"/>
  </si>
  <si>
    <t>9</t>
    <phoneticPr fontId="25"/>
  </si>
  <si>
    <t>自動車取得税</t>
  </si>
  <si>
    <t>10</t>
    <phoneticPr fontId="25"/>
  </si>
  <si>
    <t>軽油引取税</t>
    <rPh sb="3" eb="4">
      <t>トリ</t>
    </rPh>
    <phoneticPr fontId="25"/>
  </si>
  <si>
    <t>11</t>
    <phoneticPr fontId="25"/>
  </si>
  <si>
    <t>旧法による税</t>
  </si>
  <si>
    <t>12</t>
    <phoneticPr fontId="25"/>
  </si>
  <si>
    <t>産業廃棄物税</t>
    <rPh sb="0" eb="2">
      <t>サンギョウ</t>
    </rPh>
    <rPh sb="2" eb="5">
      <t>ハイキブツ</t>
    </rPh>
    <rPh sb="5" eb="6">
      <t>ゼイ</t>
    </rPh>
    <phoneticPr fontId="25"/>
  </si>
  <si>
    <t>13</t>
    <phoneticPr fontId="25"/>
  </si>
  <si>
    <t>※旧法による税は、料理飲食等消費税、特別地方消費税の合計である。</t>
    <rPh sb="18" eb="20">
      <t>トクベツ</t>
    </rPh>
    <rPh sb="20" eb="22">
      <t>チホウ</t>
    </rPh>
    <rPh sb="22" eb="25">
      <t>ショウヒゼイ</t>
    </rPh>
    <phoneticPr fontId="25"/>
  </si>
  <si>
    <t>※地方消費税、県たばこ税、鉱区税、自動車取得税は、全県分である。</t>
    <rPh sb="1" eb="3">
      <t>チホウ</t>
    </rPh>
    <rPh sb="3" eb="6">
      <t>ショウヒゼイ</t>
    </rPh>
    <rPh sb="7" eb="8">
      <t>ケン</t>
    </rPh>
    <rPh sb="11" eb="12">
      <t>ゼイ</t>
    </rPh>
    <rPh sb="13" eb="15">
      <t>コウク</t>
    </rPh>
    <rPh sb="15" eb="16">
      <t>ゼイ</t>
    </rPh>
    <rPh sb="17" eb="20">
      <t>ジドウシャ</t>
    </rPh>
    <rPh sb="20" eb="22">
      <t>シュトク</t>
    </rPh>
    <rPh sb="22" eb="23">
      <t>ゼイ</t>
    </rPh>
    <rPh sb="25" eb="27">
      <t>ゼンケン</t>
    </rPh>
    <rPh sb="27" eb="28">
      <t>ブン</t>
    </rPh>
    <phoneticPr fontId="25"/>
  </si>
  <si>
    <t>※平成22年3月に植木町、城南町が熊本市へ合併となり、管轄変更に伴い、ゴルフ場利用税を計上した。</t>
    <rPh sb="1" eb="3">
      <t>ヘイセイ</t>
    </rPh>
    <rPh sb="5" eb="6">
      <t>ネン</t>
    </rPh>
    <rPh sb="7" eb="8">
      <t>ガツ</t>
    </rPh>
    <rPh sb="9" eb="12">
      <t>ウエキマチ</t>
    </rPh>
    <rPh sb="13" eb="15">
      <t>ジョウナン</t>
    </rPh>
    <rPh sb="15" eb="16">
      <t>マチ</t>
    </rPh>
    <rPh sb="17" eb="19">
      <t>クマモト</t>
    </rPh>
    <rPh sb="19" eb="20">
      <t>シ</t>
    </rPh>
    <rPh sb="21" eb="23">
      <t>ガッペイ</t>
    </rPh>
    <rPh sb="27" eb="29">
      <t>カンカツ</t>
    </rPh>
    <rPh sb="29" eb="31">
      <t>ヘンコウ</t>
    </rPh>
    <rPh sb="32" eb="33">
      <t>トモナ</t>
    </rPh>
    <rPh sb="38" eb="39">
      <t>ジョウ</t>
    </rPh>
    <rPh sb="39" eb="41">
      <t>リヨウ</t>
    </rPh>
    <rPh sb="41" eb="42">
      <t>ゼイ</t>
    </rPh>
    <rPh sb="43" eb="45">
      <t>ケイジョウ</t>
    </rPh>
    <phoneticPr fontId="25"/>
  </si>
  <si>
    <t>資料　熊本県熊本県税事務所</t>
  </si>
  <si>
    <t>16-7　県　　税</t>
    <phoneticPr fontId="25"/>
  </si>
  <si>
    <t>単位：千円</t>
    <rPh sb="3" eb="4">
      <t>セン</t>
    </rPh>
    <phoneticPr fontId="29"/>
  </si>
  <si>
    <t>税目別</t>
    <rPh sb="0" eb="1">
      <t>ゼイ</t>
    </rPh>
    <rPh sb="1" eb="2">
      <t>モク</t>
    </rPh>
    <rPh sb="2" eb="3">
      <t>ベツ</t>
    </rPh>
    <phoneticPr fontId="29"/>
  </si>
  <si>
    <t>平成　19　年度</t>
    <rPh sb="0" eb="1">
      <t>ヒラ</t>
    </rPh>
    <rPh sb="1" eb="2">
      <t>シゲル</t>
    </rPh>
    <phoneticPr fontId="29"/>
  </si>
  <si>
    <t>20　年度</t>
    <phoneticPr fontId="29"/>
  </si>
  <si>
    <t>21　年度</t>
    <phoneticPr fontId="29"/>
  </si>
  <si>
    <t>22　年度</t>
    <phoneticPr fontId="29"/>
  </si>
  <si>
    <t>23　年度</t>
    <phoneticPr fontId="29"/>
  </si>
  <si>
    <t>調 定 額</t>
  </si>
  <si>
    <t>収 入 額</t>
  </si>
  <si>
    <t>総　　　　数</t>
  </si>
  <si>
    <t>現年度</t>
  </si>
  <si>
    <t>現</t>
  </si>
  <si>
    <t>滞納繰越</t>
  </si>
  <si>
    <t>滞</t>
  </si>
  <si>
    <t>市　民　税</t>
  </si>
  <si>
    <t>市</t>
  </si>
  <si>
    <t>個人</t>
  </si>
  <si>
    <t>個</t>
  </si>
  <si>
    <t>法人</t>
  </si>
  <si>
    <t>法</t>
  </si>
  <si>
    <t>固定資産税</t>
  </si>
  <si>
    <t>固</t>
  </si>
  <si>
    <t>国有資産等所在</t>
    <phoneticPr fontId="29"/>
  </si>
  <si>
    <t>国</t>
  </si>
  <si>
    <t>市町村交付金</t>
    <rPh sb="0" eb="1">
      <t>シ</t>
    </rPh>
    <phoneticPr fontId="29"/>
  </si>
  <si>
    <t>軽自動車税</t>
  </si>
  <si>
    <t>軽</t>
  </si>
  <si>
    <t>市たばこ税</t>
    <rPh sb="0" eb="1">
      <t>シ</t>
    </rPh>
    <rPh sb="4" eb="5">
      <t>ゼイ</t>
    </rPh>
    <phoneticPr fontId="29"/>
  </si>
  <si>
    <t>た</t>
  </si>
  <si>
    <t>特別土地保有税</t>
  </si>
  <si>
    <t>特</t>
  </si>
  <si>
    <t>入　湯　税</t>
  </si>
  <si>
    <t>入</t>
  </si>
  <si>
    <t>事業所税</t>
  </si>
  <si>
    <t>事</t>
  </si>
  <si>
    <t>都市計画税</t>
  </si>
  <si>
    <t>都</t>
  </si>
  <si>
    <t>16-8　市　　税</t>
    <phoneticPr fontId="29"/>
  </si>
  <si>
    <t>16-9　固定資産概要　</t>
    <phoneticPr fontId="30"/>
  </si>
  <si>
    <t>その１　木造家屋</t>
    <phoneticPr fontId="30"/>
  </si>
  <si>
    <t>単位：㎡・千円</t>
    <rPh sb="5" eb="6">
      <t>セン</t>
    </rPh>
    <rPh sb="6" eb="7">
      <t>エン</t>
    </rPh>
    <phoneticPr fontId="30"/>
  </si>
  <si>
    <t>区      分</t>
  </si>
  <si>
    <t>平成　22　年度</t>
    <rPh sb="0" eb="2">
      <t>ヘイセイ</t>
    </rPh>
    <phoneticPr fontId="30"/>
  </si>
  <si>
    <t>23　年度</t>
    <phoneticPr fontId="30"/>
  </si>
  <si>
    <t>24　年度</t>
    <phoneticPr fontId="30"/>
  </si>
  <si>
    <t>棟　　数</t>
  </si>
  <si>
    <t>床 面 積</t>
  </si>
  <si>
    <t>評 価 額</t>
  </si>
  <si>
    <t>総数</t>
  </si>
  <si>
    <t>専用住宅</t>
  </si>
  <si>
    <t>共同住宅・寄宿舎</t>
  </si>
  <si>
    <t>併用住宅</t>
  </si>
  <si>
    <t>農家住宅</t>
  </si>
  <si>
    <t>旅館・料亭・ホテル</t>
    <phoneticPr fontId="30"/>
  </si>
  <si>
    <t>事務所・銀行・店舗</t>
  </si>
  <si>
    <t>劇場・病院</t>
    <phoneticPr fontId="30"/>
  </si>
  <si>
    <t>公衆浴場</t>
  </si>
  <si>
    <t>工場・倉庫</t>
  </si>
  <si>
    <t>土蔵</t>
  </si>
  <si>
    <t>附属家</t>
    <rPh sb="2" eb="3">
      <t>イエ</t>
    </rPh>
    <phoneticPr fontId="30"/>
  </si>
  <si>
    <t>※単位について、21年度版までの㎡・百万円から㎡・千円に修正。</t>
    <rPh sb="1" eb="2">
      <t>タン</t>
    </rPh>
    <rPh sb="2" eb="3">
      <t>イ</t>
    </rPh>
    <rPh sb="10" eb="12">
      <t>ネンド</t>
    </rPh>
    <rPh sb="12" eb="13">
      <t>ハン</t>
    </rPh>
    <rPh sb="18" eb="19">
      <t>ヒャク</t>
    </rPh>
    <rPh sb="19" eb="20">
      <t>マン</t>
    </rPh>
    <rPh sb="20" eb="21">
      <t>エン</t>
    </rPh>
    <rPh sb="25" eb="26">
      <t>セン</t>
    </rPh>
    <rPh sb="26" eb="27">
      <t>エン</t>
    </rPh>
    <rPh sb="28" eb="30">
      <t>シュウセイ</t>
    </rPh>
    <phoneticPr fontId="32"/>
  </si>
  <si>
    <t>その2　非木造家屋</t>
    <rPh sb="4" eb="5">
      <t>ヒ</t>
    </rPh>
    <phoneticPr fontId="30"/>
  </si>
  <si>
    <t>鉄骨鉄筋コンクリート造</t>
    <rPh sb="0" eb="2">
      <t>テッコツ</t>
    </rPh>
    <rPh sb="2" eb="4">
      <t>テッキン</t>
    </rPh>
    <rPh sb="10" eb="11">
      <t>ゾウ</t>
    </rPh>
    <phoneticPr fontId="30"/>
  </si>
  <si>
    <t>鉄筋コンクリート造</t>
    <rPh sb="0" eb="2">
      <t>テッキン</t>
    </rPh>
    <rPh sb="8" eb="9">
      <t>ゾウ</t>
    </rPh>
    <phoneticPr fontId="30"/>
  </si>
  <si>
    <t>鉄骨造</t>
    <rPh sb="0" eb="2">
      <t>テッコツ</t>
    </rPh>
    <rPh sb="2" eb="3">
      <t>ゾウ</t>
    </rPh>
    <phoneticPr fontId="30"/>
  </si>
  <si>
    <t>軽量鉄骨造</t>
    <rPh sb="0" eb="2">
      <t>ケイリョウ</t>
    </rPh>
    <rPh sb="2" eb="4">
      <t>テッコツ</t>
    </rPh>
    <rPh sb="4" eb="5">
      <t>ゾウ</t>
    </rPh>
    <phoneticPr fontId="30"/>
  </si>
  <si>
    <t>れんが造・コンクリートブロック造</t>
    <rPh sb="3" eb="4">
      <t>ゾウ</t>
    </rPh>
    <rPh sb="15" eb="16">
      <t>ゾウ</t>
    </rPh>
    <phoneticPr fontId="30"/>
  </si>
  <si>
    <t>その他</t>
    <rPh sb="0" eb="3">
      <t>ソノタ</t>
    </rPh>
    <phoneticPr fontId="30"/>
  </si>
  <si>
    <t>住宅、アパート　計</t>
    <rPh sb="0" eb="2">
      <t>ジュウタク</t>
    </rPh>
    <rPh sb="8" eb="9">
      <t>ケイ</t>
    </rPh>
    <phoneticPr fontId="30"/>
  </si>
  <si>
    <t>その他　計</t>
    <rPh sb="0" eb="3">
      <t>ソノタ</t>
    </rPh>
    <rPh sb="4" eb="5">
      <t>ケイ</t>
    </rPh>
    <phoneticPr fontId="30"/>
  </si>
  <si>
    <t>※その他計は、（事務所、店舗、百貨店、銀行）、（病院、ホテル）、（工場、倉庫、市場）、（その他）の計である。</t>
    <rPh sb="3" eb="4">
      <t>タ</t>
    </rPh>
    <rPh sb="4" eb="5">
      <t>ケイ</t>
    </rPh>
    <rPh sb="8" eb="10">
      <t>ジム</t>
    </rPh>
    <rPh sb="10" eb="11">
      <t>ショ</t>
    </rPh>
    <rPh sb="12" eb="14">
      <t>テンポ</t>
    </rPh>
    <rPh sb="15" eb="18">
      <t>ヒャッカテン</t>
    </rPh>
    <rPh sb="19" eb="21">
      <t>ギンコウ</t>
    </rPh>
    <rPh sb="24" eb="26">
      <t>ビョウイン</t>
    </rPh>
    <rPh sb="33" eb="35">
      <t>コウジョウ</t>
    </rPh>
    <rPh sb="36" eb="38">
      <t>ソウコ</t>
    </rPh>
    <rPh sb="39" eb="41">
      <t>イチバ</t>
    </rPh>
    <rPh sb="46" eb="47">
      <t>タ</t>
    </rPh>
    <rPh sb="49" eb="50">
      <t>ケイ</t>
    </rPh>
    <phoneticPr fontId="30"/>
  </si>
  <si>
    <t>その３　土地(非課税地を除く)</t>
    <phoneticPr fontId="32"/>
  </si>
  <si>
    <t>単位：㎡・千円</t>
    <rPh sb="5" eb="6">
      <t>セン</t>
    </rPh>
    <rPh sb="6" eb="7">
      <t>エン</t>
    </rPh>
    <phoneticPr fontId="32"/>
  </si>
  <si>
    <t>地　　目</t>
    <phoneticPr fontId="32"/>
  </si>
  <si>
    <t>平成　22　年度</t>
    <rPh sb="0" eb="2">
      <t>ヘイセイ</t>
    </rPh>
    <phoneticPr fontId="32"/>
  </si>
  <si>
    <t>23　年度</t>
    <phoneticPr fontId="32"/>
  </si>
  <si>
    <t>24　年度　</t>
    <phoneticPr fontId="32"/>
  </si>
  <si>
    <t>面　積</t>
  </si>
  <si>
    <t>総　計</t>
  </si>
  <si>
    <t>田</t>
  </si>
  <si>
    <t>畑</t>
  </si>
  <si>
    <t>宅　地</t>
  </si>
  <si>
    <t>鉱泉地</t>
    <rPh sb="0" eb="2">
      <t>コウセン</t>
    </rPh>
    <rPh sb="2" eb="3">
      <t>チ</t>
    </rPh>
    <phoneticPr fontId="32"/>
  </si>
  <si>
    <t>池　沼</t>
  </si>
  <si>
    <t>山　林</t>
  </si>
  <si>
    <t>牧場</t>
    <rPh sb="0" eb="2">
      <t>ボクジョウ</t>
    </rPh>
    <phoneticPr fontId="32"/>
  </si>
  <si>
    <t>原　野</t>
  </si>
  <si>
    <t>雑種地</t>
  </si>
  <si>
    <t>※雑種地は、ゴルフ場用地、遊園地等の用地、鉄軌道用地等である。</t>
  </si>
  <si>
    <t>その４　宅地(法定免税点以上のもの)</t>
    <phoneticPr fontId="36"/>
  </si>
  <si>
    <t>単位：㎡・千円</t>
    <rPh sb="5" eb="6">
      <t>セン</t>
    </rPh>
    <rPh sb="6" eb="7">
      <t>エン</t>
    </rPh>
    <phoneticPr fontId="36"/>
  </si>
  <si>
    <t>地　　区　　別</t>
    <phoneticPr fontId="36"/>
  </si>
  <si>
    <t>23　年度</t>
    <phoneticPr fontId="36"/>
  </si>
  <si>
    <t>24　年度　</t>
    <phoneticPr fontId="36"/>
  </si>
  <si>
    <t>総  計</t>
  </si>
  <si>
    <t>商業地区</t>
    <phoneticPr fontId="36"/>
  </si>
  <si>
    <t>商</t>
    <rPh sb="0" eb="1">
      <t>ショウ</t>
    </rPh>
    <phoneticPr fontId="36"/>
  </si>
  <si>
    <t>繁華街</t>
  </si>
  <si>
    <t>高度商業地区</t>
  </si>
  <si>
    <t>普通商業地区</t>
  </si>
  <si>
    <t>住宅地区</t>
    <phoneticPr fontId="36"/>
  </si>
  <si>
    <t>住</t>
    <rPh sb="0" eb="1">
      <t>ジュウ</t>
    </rPh>
    <phoneticPr fontId="36"/>
  </si>
  <si>
    <t>併用住宅地区</t>
  </si>
  <si>
    <t>高級住宅地区</t>
  </si>
  <si>
    <t>普通住宅地区</t>
  </si>
  <si>
    <t>工業地区</t>
    <phoneticPr fontId="36"/>
  </si>
  <si>
    <t>工</t>
    <rPh sb="0" eb="1">
      <t>コウ</t>
    </rPh>
    <phoneticPr fontId="36"/>
  </si>
  <si>
    <t>大工場地区</t>
    <rPh sb="2" eb="3">
      <t>ジョウ</t>
    </rPh>
    <phoneticPr fontId="36"/>
  </si>
  <si>
    <t>中小工場地区</t>
    <rPh sb="3" eb="4">
      <t>ジョウ</t>
    </rPh>
    <phoneticPr fontId="36"/>
  </si>
  <si>
    <t>家内工業地区</t>
  </si>
  <si>
    <t>村落地区</t>
    <phoneticPr fontId="36"/>
  </si>
  <si>
    <t>村</t>
    <rPh sb="0" eb="1">
      <t>ソン</t>
    </rPh>
    <phoneticPr fontId="36"/>
  </si>
  <si>
    <t>集団地区</t>
  </si>
  <si>
    <t>村落地区</t>
  </si>
  <si>
    <t>観光地区</t>
    <rPh sb="0" eb="2">
      <t>カンコウ</t>
    </rPh>
    <rPh sb="2" eb="4">
      <t>チク</t>
    </rPh>
    <phoneticPr fontId="36"/>
  </si>
  <si>
    <t>観</t>
    <rPh sb="0" eb="1">
      <t>カン</t>
    </rPh>
    <phoneticPr fontId="36"/>
  </si>
  <si>
    <t>農業用施設の用に供する宅地</t>
    <rPh sb="0" eb="2">
      <t>ノウギョウ</t>
    </rPh>
    <rPh sb="2" eb="3">
      <t>ヨウ</t>
    </rPh>
    <rPh sb="3" eb="5">
      <t>シセツ</t>
    </rPh>
    <rPh sb="6" eb="7">
      <t>ヨウ</t>
    </rPh>
    <rPh sb="8" eb="9">
      <t>キョウ</t>
    </rPh>
    <rPh sb="11" eb="13">
      <t>タクチ</t>
    </rPh>
    <phoneticPr fontId="36"/>
  </si>
  <si>
    <t>農</t>
    <rPh sb="0" eb="1">
      <t>ノウ</t>
    </rPh>
    <phoneticPr fontId="36"/>
  </si>
  <si>
    <t>生産緑地地区内の宅地</t>
    <rPh sb="0" eb="2">
      <t>セイサン</t>
    </rPh>
    <rPh sb="2" eb="4">
      <t>リョクチ</t>
    </rPh>
    <rPh sb="4" eb="6">
      <t>チク</t>
    </rPh>
    <rPh sb="6" eb="7">
      <t>ナイ</t>
    </rPh>
    <rPh sb="8" eb="10">
      <t>タクチ</t>
    </rPh>
    <phoneticPr fontId="36"/>
  </si>
  <si>
    <t>生</t>
    <rPh sb="0" eb="1">
      <t>セイ</t>
    </rPh>
    <phoneticPr fontId="36"/>
  </si>
  <si>
    <t>その５　償却資産</t>
    <phoneticPr fontId="32"/>
  </si>
  <si>
    <t>単位：千円</t>
    <rPh sb="3" eb="4">
      <t>セン</t>
    </rPh>
    <rPh sb="4" eb="5">
      <t>エン</t>
    </rPh>
    <phoneticPr fontId="32"/>
  </si>
  <si>
    <t>地　　　　目</t>
    <phoneticPr fontId="32"/>
  </si>
  <si>
    <t>24　年度</t>
    <phoneticPr fontId="32"/>
  </si>
  <si>
    <t>課税標準額</t>
  </si>
  <si>
    <t>総計</t>
  </si>
  <si>
    <t>構築物</t>
  </si>
  <si>
    <t>機械及び装置</t>
    <rPh sb="2" eb="3">
      <t>オヨ</t>
    </rPh>
    <phoneticPr fontId="32"/>
  </si>
  <si>
    <t>船舶</t>
  </si>
  <si>
    <t>航空機</t>
  </si>
  <si>
    <t>-</t>
    <phoneticPr fontId="32"/>
  </si>
  <si>
    <t>車両及び運搬具</t>
    <rPh sb="2" eb="3">
      <t>オヨ</t>
    </rPh>
    <phoneticPr fontId="32"/>
  </si>
  <si>
    <t>工具、器具及び備品</t>
    <rPh sb="5" eb="6">
      <t>オヨ</t>
    </rPh>
    <phoneticPr fontId="32"/>
  </si>
  <si>
    <t>地方税法第389条</t>
  </si>
  <si>
    <t>　　（総務大臣）</t>
    <rPh sb="3" eb="5">
      <t>ソウム</t>
    </rPh>
    <phoneticPr fontId="32"/>
  </si>
  <si>
    <t>　　（県知事）</t>
    <phoneticPr fontId="32"/>
  </si>
  <si>
    <t>※単位について、21度版までの百万円から千円に修正。</t>
    <rPh sb="1" eb="2">
      <t>タン</t>
    </rPh>
    <rPh sb="2" eb="3">
      <t>イ</t>
    </rPh>
    <rPh sb="10" eb="11">
      <t>ド</t>
    </rPh>
    <rPh sb="11" eb="12">
      <t>ハン</t>
    </rPh>
    <rPh sb="15" eb="16">
      <t>ヒャク</t>
    </rPh>
    <rPh sb="16" eb="17">
      <t>マン</t>
    </rPh>
    <rPh sb="17" eb="18">
      <t>エン</t>
    </rPh>
    <rPh sb="20" eb="21">
      <t>セン</t>
    </rPh>
    <rPh sb="21" eb="22">
      <t>エン</t>
    </rPh>
    <rPh sb="23" eb="25">
      <t>シュウセイ</t>
    </rPh>
    <phoneticPr fontId="32"/>
  </si>
  <si>
    <t>資料　市課税管理課</t>
    <rPh sb="4" eb="6">
      <t>カゼイ</t>
    </rPh>
    <rPh sb="6" eb="8">
      <t>カンリ</t>
    </rPh>
    <rPh sb="8" eb="9">
      <t>カ</t>
    </rPh>
    <phoneticPr fontId="32"/>
  </si>
  <si>
    <t>公営企業法適用事業の財務統計（16-10、16-11表）</t>
    <rPh sb="0" eb="2">
      <t>コウエイ</t>
    </rPh>
    <rPh sb="2" eb="4">
      <t>キギョウ</t>
    </rPh>
    <rPh sb="4" eb="5">
      <t>ホウ</t>
    </rPh>
    <rPh sb="5" eb="7">
      <t>テキヨウ</t>
    </rPh>
    <rPh sb="7" eb="9">
      <t>ジギョウ</t>
    </rPh>
    <rPh sb="10" eb="12">
      <t>ザイム</t>
    </rPh>
    <rPh sb="12" eb="14">
      <t>トウケイ</t>
    </rPh>
    <rPh sb="26" eb="27">
      <t>ヒョウ</t>
    </rPh>
    <phoneticPr fontId="38"/>
  </si>
  <si>
    <t>16-10　公営企業貸借対照表</t>
    <rPh sb="6" eb="8">
      <t>コウエイ</t>
    </rPh>
    <rPh sb="8" eb="10">
      <t>キギョウ</t>
    </rPh>
    <rPh sb="10" eb="12">
      <t>タイシャク</t>
    </rPh>
    <rPh sb="12" eb="15">
      <t>タイショウヒョウ</t>
    </rPh>
    <phoneticPr fontId="38"/>
  </si>
  <si>
    <t>その1　交通事業（軌道・自動車）</t>
    <rPh sb="4" eb="6">
      <t>コウツウ</t>
    </rPh>
    <rPh sb="6" eb="8">
      <t>ジギョウ</t>
    </rPh>
    <rPh sb="9" eb="11">
      <t>キドウ</t>
    </rPh>
    <rPh sb="12" eb="15">
      <t>ジドウシャ</t>
    </rPh>
    <phoneticPr fontId="38"/>
  </si>
  <si>
    <t>単位：千円</t>
    <rPh sb="3" eb="4">
      <t>セン</t>
    </rPh>
    <phoneticPr fontId="38"/>
  </si>
  <si>
    <t>勘定科目</t>
  </si>
  <si>
    <t>平成21年度</t>
    <rPh sb="0" eb="2">
      <t>ヘイセイ</t>
    </rPh>
    <phoneticPr fontId="38"/>
  </si>
  <si>
    <t>22年度</t>
    <phoneticPr fontId="38"/>
  </si>
  <si>
    <t>23年度</t>
    <phoneticPr fontId="38"/>
  </si>
  <si>
    <t>資産</t>
  </si>
  <si>
    <t>負債・資本</t>
  </si>
  <si>
    <t>固定資産</t>
  </si>
  <si>
    <t>固定負債</t>
  </si>
  <si>
    <t>有形固定資産</t>
  </si>
  <si>
    <t>財産負債</t>
    <rPh sb="0" eb="2">
      <t>ザイサン</t>
    </rPh>
    <rPh sb="2" eb="4">
      <t>フサイ</t>
    </rPh>
    <phoneticPr fontId="38"/>
  </si>
  <si>
    <t>－</t>
  </si>
  <si>
    <t>無形固定資産</t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</si>
  <si>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8"/>
  </si>
  <si>
    <t>投資</t>
  </si>
  <si>
    <t>その他固定負債</t>
    <rPh sb="2" eb="3">
      <t>タ</t>
    </rPh>
    <rPh sb="3" eb="5">
      <t>コテイ</t>
    </rPh>
    <rPh sb="5" eb="7">
      <t>フサイ</t>
    </rPh>
    <phoneticPr fontId="38"/>
  </si>
  <si>
    <t>建設仮勘定</t>
    <rPh sb="0" eb="2">
      <t>ケンセツ</t>
    </rPh>
    <rPh sb="2" eb="3">
      <t>カリ</t>
    </rPh>
    <rPh sb="3" eb="5">
      <t>カンジョウ</t>
    </rPh>
    <phoneticPr fontId="38"/>
  </si>
  <si>
    <t>流動負債</t>
  </si>
  <si>
    <t>流動資産</t>
  </si>
  <si>
    <t>一時借入金</t>
    <rPh sb="0" eb="2">
      <t>イチジ</t>
    </rPh>
    <rPh sb="2" eb="4">
      <t>カリイ</t>
    </rPh>
    <rPh sb="4" eb="5">
      <t>キン</t>
    </rPh>
    <phoneticPr fontId="38"/>
  </si>
  <si>
    <t>現金・預金</t>
    <rPh sb="0" eb="2">
      <t>ゲンキン</t>
    </rPh>
    <rPh sb="3" eb="5">
      <t>ヨキン</t>
    </rPh>
    <phoneticPr fontId="38"/>
  </si>
  <si>
    <t>未払金</t>
  </si>
  <si>
    <t>貯蔵品</t>
  </si>
  <si>
    <t>前受金</t>
  </si>
  <si>
    <t>未収金</t>
    <rPh sb="0" eb="3">
      <t>ミシュウキン</t>
    </rPh>
    <phoneticPr fontId="38"/>
  </si>
  <si>
    <t>預り金</t>
    <rPh sb="0" eb="1">
      <t>アズ</t>
    </rPh>
    <rPh sb="2" eb="3">
      <t>キン</t>
    </rPh>
    <phoneticPr fontId="38"/>
  </si>
  <si>
    <t>前払費用</t>
    <rPh sb="0" eb="2">
      <t>マエバラ</t>
    </rPh>
    <rPh sb="2" eb="4">
      <t>ヒヨウ</t>
    </rPh>
    <phoneticPr fontId="38"/>
  </si>
  <si>
    <t>預り有価証券</t>
    <rPh sb="0" eb="1">
      <t>アズ</t>
    </rPh>
    <rPh sb="2" eb="4">
      <t>ユウカ</t>
    </rPh>
    <rPh sb="4" eb="6">
      <t>ショウケン</t>
    </rPh>
    <phoneticPr fontId="38"/>
  </si>
  <si>
    <t>前払金</t>
    <rPh sb="0" eb="2">
      <t>マエバラ</t>
    </rPh>
    <rPh sb="2" eb="3">
      <t>キン</t>
    </rPh>
    <phoneticPr fontId="38"/>
  </si>
  <si>
    <t>資本金</t>
  </si>
  <si>
    <t>その他の流動資産</t>
    <rPh sb="2" eb="3">
      <t>タ</t>
    </rPh>
    <rPh sb="4" eb="6">
      <t>リュウドウ</t>
    </rPh>
    <rPh sb="6" eb="8">
      <t>シサン</t>
    </rPh>
    <phoneticPr fontId="38"/>
  </si>
  <si>
    <t>自己資本金</t>
  </si>
  <si>
    <t>繰延勘定</t>
    <rPh sb="0" eb="1">
      <t>ク</t>
    </rPh>
    <rPh sb="1" eb="2">
      <t>ノ</t>
    </rPh>
    <rPh sb="2" eb="4">
      <t>カンジョウ</t>
    </rPh>
    <phoneticPr fontId="38"/>
  </si>
  <si>
    <t>借入資本金</t>
  </si>
  <si>
    <t>退職給与費</t>
    <rPh sb="0" eb="2">
      <t>タイショク</t>
    </rPh>
    <rPh sb="2" eb="4">
      <t>キュウヨ</t>
    </rPh>
    <rPh sb="4" eb="5">
      <t>ヒ</t>
    </rPh>
    <phoneticPr fontId="38"/>
  </si>
  <si>
    <t>剰余金</t>
  </si>
  <si>
    <t>△ 1,016,210</t>
  </si>
  <si>
    <t>試験研究費</t>
    <rPh sb="0" eb="2">
      <t>シケン</t>
    </rPh>
    <rPh sb="2" eb="5">
      <t>ケンキュウヒ</t>
    </rPh>
    <phoneticPr fontId="38"/>
  </si>
  <si>
    <t>資本剰余金</t>
    <rPh sb="0" eb="2">
      <t>シホン</t>
    </rPh>
    <rPh sb="2" eb="5">
      <t>ジョウヨキン</t>
    </rPh>
    <phoneticPr fontId="38"/>
  </si>
  <si>
    <t>利益剰余金</t>
    <rPh sb="0" eb="2">
      <t>リエキ</t>
    </rPh>
    <rPh sb="2" eb="5">
      <t>ジョウヨキン</t>
    </rPh>
    <phoneticPr fontId="38"/>
  </si>
  <si>
    <t>△ 3,629,823</t>
  </si>
  <si>
    <t>（繰越金）</t>
    <rPh sb="1" eb="3">
      <t>クリコシ</t>
    </rPh>
    <rPh sb="3" eb="4">
      <t>キン</t>
    </rPh>
    <phoneticPr fontId="38"/>
  </si>
  <si>
    <t>（積立金）</t>
    <rPh sb="1" eb="3">
      <t>ツミタテ</t>
    </rPh>
    <rPh sb="3" eb="4">
      <t>キン</t>
    </rPh>
    <phoneticPr fontId="38"/>
  </si>
  <si>
    <t>（当年度純利益）</t>
    <rPh sb="1" eb="2">
      <t>トウ</t>
    </rPh>
    <rPh sb="2" eb="3">
      <t>ネン</t>
    </rPh>
    <rPh sb="3" eb="4">
      <t>ド</t>
    </rPh>
    <rPh sb="4" eb="7">
      <t>ジュンリエキ</t>
    </rPh>
    <phoneticPr fontId="38"/>
  </si>
  <si>
    <t>資料　市交通局</t>
    <rPh sb="4" eb="6">
      <t>コウツウ</t>
    </rPh>
    <rPh sb="6" eb="7">
      <t>キョク</t>
    </rPh>
    <phoneticPr fontId="38"/>
  </si>
  <si>
    <t>その2　水道事業</t>
    <rPh sb="4" eb="6">
      <t>スイドウ</t>
    </rPh>
    <rPh sb="6" eb="8">
      <t>ジギョウ</t>
    </rPh>
    <phoneticPr fontId="38"/>
  </si>
  <si>
    <t>勘定科目</t>
    <rPh sb="0" eb="2">
      <t>カンジョウ</t>
    </rPh>
    <rPh sb="2" eb="4">
      <t>カモク</t>
    </rPh>
    <phoneticPr fontId="38"/>
  </si>
  <si>
    <t>資　　産</t>
    <phoneticPr fontId="38"/>
  </si>
  <si>
    <t>その他流動負債</t>
    <rPh sb="0" eb="3">
      <t>ソノタ</t>
    </rPh>
    <rPh sb="3" eb="5">
      <t>リュウドウ</t>
    </rPh>
    <rPh sb="5" eb="7">
      <t>フサイ</t>
    </rPh>
    <phoneticPr fontId="38"/>
  </si>
  <si>
    <t>現金・預金</t>
    <phoneticPr fontId="38"/>
  </si>
  <si>
    <t>未収金</t>
  </si>
  <si>
    <t>前払金</t>
  </si>
  <si>
    <t>その他の流動資産</t>
  </si>
  <si>
    <t>資本剰余金</t>
  </si>
  <si>
    <t>利益剰余金</t>
  </si>
  <si>
    <t>（減債積立金）</t>
    <rPh sb="1" eb="3">
      <t>ゲンサイ</t>
    </rPh>
    <rPh sb="3" eb="5">
      <t>ツミタテ</t>
    </rPh>
    <rPh sb="5" eb="6">
      <t>キン</t>
    </rPh>
    <phoneticPr fontId="38"/>
  </si>
  <si>
    <t>（建設改良積立金）</t>
    <rPh sb="1" eb="3">
      <t>ケンセツ</t>
    </rPh>
    <rPh sb="3" eb="5">
      <t>カイリョウ</t>
    </rPh>
    <rPh sb="5" eb="7">
      <t>ツミタテ</t>
    </rPh>
    <rPh sb="7" eb="8">
      <t>キン</t>
    </rPh>
    <phoneticPr fontId="38"/>
  </si>
  <si>
    <t>-</t>
    <phoneticPr fontId="38"/>
  </si>
  <si>
    <t>（繰越利益）</t>
    <rPh sb="1" eb="3">
      <t>クリコシ</t>
    </rPh>
    <rPh sb="3" eb="5">
      <t>リエキ</t>
    </rPh>
    <phoneticPr fontId="38"/>
  </si>
  <si>
    <t>（利益積立金）</t>
    <rPh sb="1" eb="3">
      <t>リエキ</t>
    </rPh>
    <rPh sb="3" eb="5">
      <t>ツミタテ</t>
    </rPh>
    <rPh sb="5" eb="6">
      <t>キン</t>
    </rPh>
    <phoneticPr fontId="38"/>
  </si>
  <si>
    <t>※平成21年度繰越利益は、合併に伴う引継額である。</t>
    <rPh sb="1" eb="3">
      <t>ヘイセイ</t>
    </rPh>
    <rPh sb="5" eb="7">
      <t>ネンド</t>
    </rPh>
    <rPh sb="7" eb="9">
      <t>クリコシ</t>
    </rPh>
    <rPh sb="9" eb="11">
      <t>リエキ</t>
    </rPh>
    <rPh sb="13" eb="15">
      <t>ガッペイ</t>
    </rPh>
    <rPh sb="16" eb="17">
      <t>トモナ</t>
    </rPh>
    <rPh sb="18" eb="20">
      <t>ヒキツ</t>
    </rPh>
    <rPh sb="20" eb="21">
      <t>ガク</t>
    </rPh>
    <phoneticPr fontId="38"/>
  </si>
  <si>
    <t>資料　市上下水道局</t>
    <rPh sb="4" eb="6">
      <t>ジョウゲ</t>
    </rPh>
    <rPh sb="6" eb="9">
      <t>スイドウキョク</t>
    </rPh>
    <phoneticPr fontId="38"/>
  </si>
  <si>
    <t>その3　下水道事業</t>
    <rPh sb="4" eb="7">
      <t>ゲスイドウ</t>
    </rPh>
    <rPh sb="7" eb="9">
      <t>ジギョウ</t>
    </rPh>
    <phoneticPr fontId="38"/>
  </si>
  <si>
    <t>一時借入金</t>
    <rPh sb="0" eb="2">
      <t>イチジ</t>
    </rPh>
    <rPh sb="2" eb="4">
      <t>カリイレ</t>
    </rPh>
    <rPh sb="4" eb="5">
      <t>キン</t>
    </rPh>
    <phoneticPr fontId="38"/>
  </si>
  <si>
    <t>その他流動負債</t>
    <rPh sb="2" eb="3">
      <t>タ</t>
    </rPh>
    <rPh sb="3" eb="5">
      <t>リュウドウ</t>
    </rPh>
    <rPh sb="5" eb="7">
      <t>フサイ</t>
    </rPh>
    <phoneticPr fontId="38"/>
  </si>
  <si>
    <t>貯　　　　蔵　　　　品</t>
    <rPh sb="0" eb="1">
      <t>チョ</t>
    </rPh>
    <rPh sb="5" eb="6">
      <t>クラ</t>
    </rPh>
    <rPh sb="10" eb="11">
      <t>ヒン</t>
    </rPh>
    <phoneticPr fontId="38"/>
  </si>
  <si>
    <t>欠損金</t>
    <rPh sb="0" eb="3">
      <t>ケッソンキン</t>
    </rPh>
    <phoneticPr fontId="38"/>
  </si>
  <si>
    <t>その4　工業用水道事業</t>
    <rPh sb="4" eb="7">
      <t>コウギョウヨウ</t>
    </rPh>
    <rPh sb="7" eb="9">
      <t>スイドウ</t>
    </rPh>
    <rPh sb="9" eb="11">
      <t>ジギョウ</t>
    </rPh>
    <phoneticPr fontId="38"/>
  </si>
  <si>
    <t>その5　病院事業</t>
    <rPh sb="4" eb="6">
      <t>ビョウイン</t>
    </rPh>
    <rPh sb="6" eb="8">
      <t>ジギョウ</t>
    </rPh>
    <phoneticPr fontId="38"/>
  </si>
  <si>
    <t>21年度</t>
    <phoneticPr fontId="38"/>
  </si>
  <si>
    <t>有形固定資産</t>
    <rPh sb="0" eb="2">
      <t>ユウケイ</t>
    </rPh>
    <phoneticPr fontId="38"/>
  </si>
  <si>
    <t>土地</t>
    <rPh sb="0" eb="2">
      <t>トチ</t>
    </rPh>
    <phoneticPr fontId="38"/>
  </si>
  <si>
    <t>建物</t>
    <rPh sb="0" eb="2">
      <t>タテモノ</t>
    </rPh>
    <phoneticPr fontId="38"/>
  </si>
  <si>
    <t>構築物</t>
    <rPh sb="0" eb="3">
      <t>コウチクブツ</t>
    </rPh>
    <phoneticPr fontId="38"/>
  </si>
  <si>
    <t>器械備品</t>
    <rPh sb="0" eb="2">
      <t>キカイ</t>
    </rPh>
    <rPh sb="2" eb="4">
      <t>ビヒン</t>
    </rPh>
    <phoneticPr fontId="38"/>
  </si>
  <si>
    <t>車両運搬具</t>
    <rPh sb="0" eb="2">
      <t>シャリョウ</t>
    </rPh>
    <rPh sb="2" eb="4">
      <t>ウンパン</t>
    </rPh>
    <rPh sb="4" eb="5">
      <t>グ</t>
    </rPh>
    <phoneticPr fontId="38"/>
  </si>
  <si>
    <t>放射性同位元素</t>
    <rPh sb="0" eb="2">
      <t>ホウシャ</t>
    </rPh>
    <rPh sb="2" eb="3">
      <t>セイ</t>
    </rPh>
    <rPh sb="3" eb="5">
      <t>ドウイ</t>
    </rPh>
    <rPh sb="5" eb="7">
      <t>ゲンソ</t>
    </rPh>
    <phoneticPr fontId="38"/>
  </si>
  <si>
    <t>建物仮勘定</t>
    <rPh sb="0" eb="2">
      <t>タテモノ</t>
    </rPh>
    <rPh sb="2" eb="3">
      <t>カリ</t>
    </rPh>
    <rPh sb="3" eb="5">
      <t>カンジョウ</t>
    </rPh>
    <phoneticPr fontId="38"/>
  </si>
  <si>
    <t>△1,484,290</t>
  </si>
  <si>
    <t>△2,471,921</t>
  </si>
  <si>
    <t>貯蔵金</t>
    <rPh sb="2" eb="3">
      <t>キン</t>
    </rPh>
    <phoneticPr fontId="38"/>
  </si>
  <si>
    <t>繰延勘定</t>
    <rPh sb="0" eb="2">
      <t>クリノベ</t>
    </rPh>
    <rPh sb="2" eb="4">
      <t>カンジョウ</t>
    </rPh>
    <phoneticPr fontId="38"/>
  </si>
  <si>
    <t>※平成21年度から植木病院を含む。</t>
    <rPh sb="1" eb="3">
      <t>ヘイセイ</t>
    </rPh>
    <rPh sb="5" eb="7">
      <t>ネンド</t>
    </rPh>
    <rPh sb="9" eb="11">
      <t>ウエキ</t>
    </rPh>
    <rPh sb="11" eb="13">
      <t>ビョウイン</t>
    </rPh>
    <rPh sb="14" eb="15">
      <t>フク</t>
    </rPh>
    <phoneticPr fontId="38"/>
  </si>
  <si>
    <t>資料　市病院局</t>
    <rPh sb="4" eb="6">
      <t>ビョウイン</t>
    </rPh>
    <rPh sb="6" eb="7">
      <t>キョク</t>
    </rPh>
    <phoneticPr fontId="38"/>
  </si>
  <si>
    <t>１６-１1　公営企業損益計算書</t>
    <phoneticPr fontId="26"/>
  </si>
  <si>
    <t>その1　交通事業・軌道の部</t>
    <rPh sb="9" eb="11">
      <t>キドウ</t>
    </rPh>
    <phoneticPr fontId="26"/>
  </si>
  <si>
    <t>単位：千円</t>
    <rPh sb="3" eb="4">
      <t>セン</t>
    </rPh>
    <phoneticPr fontId="26"/>
  </si>
  <si>
    <t>平成21年度</t>
    <rPh sb="0" eb="2">
      <t>ヘイセイ</t>
    </rPh>
    <phoneticPr fontId="26"/>
  </si>
  <si>
    <t>23年度</t>
    <phoneticPr fontId="26"/>
  </si>
  <si>
    <t>勘定科目</t>
    <rPh sb="0" eb="2">
      <t>カンジョウ</t>
    </rPh>
    <rPh sb="2" eb="4">
      <t>カモク</t>
    </rPh>
    <phoneticPr fontId="26"/>
  </si>
  <si>
    <t xml:space="preserve"> </t>
    <phoneticPr fontId="26"/>
  </si>
  <si>
    <t>借方合計</t>
  </si>
  <si>
    <t>貸方合計</t>
  </si>
  <si>
    <t>営業費用</t>
  </si>
  <si>
    <t>営業収益</t>
  </si>
  <si>
    <t>線路保存費</t>
    <rPh sb="0" eb="2">
      <t>センロ</t>
    </rPh>
    <rPh sb="2" eb="5">
      <t>ホゾンヒ</t>
    </rPh>
    <phoneticPr fontId="26"/>
  </si>
  <si>
    <t>運輸収益</t>
  </si>
  <si>
    <t>電路保存費</t>
    <rPh sb="0" eb="2">
      <t>デンロ</t>
    </rPh>
    <rPh sb="2" eb="5">
      <t>ホゾンヒ</t>
    </rPh>
    <phoneticPr fontId="26"/>
  </si>
  <si>
    <t>運輸雑収益</t>
  </si>
  <si>
    <t>車両保存費</t>
    <rPh sb="0" eb="2">
      <t>シャリョウ</t>
    </rPh>
    <rPh sb="2" eb="5">
      <t>ホゾンヒ</t>
    </rPh>
    <phoneticPr fontId="26"/>
  </si>
  <si>
    <t>乗車料負担金</t>
  </si>
  <si>
    <t>運転費</t>
    <rPh sb="0" eb="2">
      <t>ウンテン</t>
    </rPh>
    <rPh sb="2" eb="3">
      <t>ヒ</t>
    </rPh>
    <phoneticPr fontId="26"/>
  </si>
  <si>
    <t>営業外収益</t>
  </si>
  <si>
    <t>運輸管理費</t>
    <rPh sb="0" eb="2">
      <t>ウンユ</t>
    </rPh>
    <rPh sb="2" eb="5">
      <t>カンリヒ</t>
    </rPh>
    <phoneticPr fontId="26"/>
  </si>
  <si>
    <t>受取利息及び配当金</t>
  </si>
  <si>
    <t>一般管理費</t>
    <rPh sb="0" eb="2">
      <t>イッパン</t>
    </rPh>
    <rPh sb="2" eb="5">
      <t>カンリヒ</t>
    </rPh>
    <phoneticPr fontId="26"/>
  </si>
  <si>
    <t>他会計補助金</t>
  </si>
  <si>
    <t>広告費</t>
    <rPh sb="0" eb="3">
      <t>コウコクヒ</t>
    </rPh>
    <phoneticPr fontId="26"/>
  </si>
  <si>
    <t>受託工事収益</t>
    <rPh sb="0" eb="2">
      <t>ジュタク</t>
    </rPh>
    <rPh sb="2" eb="4">
      <t>コウジ</t>
    </rPh>
    <rPh sb="4" eb="6">
      <t>シュウエキ</t>
    </rPh>
    <phoneticPr fontId="26"/>
  </si>
  <si>
    <t>減価償却費</t>
    <rPh sb="0" eb="2">
      <t>ゲンカ</t>
    </rPh>
    <rPh sb="2" eb="4">
      <t>ショウキャク</t>
    </rPh>
    <rPh sb="4" eb="5">
      <t>ヒ</t>
    </rPh>
    <phoneticPr fontId="26"/>
  </si>
  <si>
    <t>国県補助金</t>
  </si>
  <si>
    <t>営業外費用</t>
  </si>
  <si>
    <t>雑収益</t>
  </si>
  <si>
    <t>支払利息及び企業債取扱諸費</t>
  </si>
  <si>
    <t>特別利益</t>
  </si>
  <si>
    <t>繰延勘定償却</t>
  </si>
  <si>
    <t>当年度純損失</t>
  </si>
  <si>
    <t>受託工事費</t>
    <rPh sb="0" eb="2">
      <t>ジュタク</t>
    </rPh>
    <rPh sb="2" eb="5">
      <t>コウジヒ</t>
    </rPh>
    <phoneticPr fontId="26"/>
  </si>
  <si>
    <t>雑支出</t>
    <rPh sb="0" eb="1">
      <t>ザツ</t>
    </rPh>
    <rPh sb="1" eb="3">
      <t>シシュツ</t>
    </rPh>
    <phoneticPr fontId="26"/>
  </si>
  <si>
    <t>特別損失</t>
  </si>
  <si>
    <t>当年度純利益</t>
  </si>
  <si>
    <t>資料　市交通局</t>
  </si>
  <si>
    <t>その2　交通事業・自動車の部</t>
  </si>
  <si>
    <t>22年度</t>
    <phoneticPr fontId="26"/>
  </si>
  <si>
    <t>諸構築物保存費</t>
  </si>
  <si>
    <t>車両保存費</t>
  </si>
  <si>
    <t>運転費</t>
  </si>
  <si>
    <t>運輸管理費</t>
    <rPh sb="0" eb="2">
      <t>ウンユ</t>
    </rPh>
    <phoneticPr fontId="26"/>
  </si>
  <si>
    <t>一般管理費</t>
  </si>
  <si>
    <t>広告費</t>
  </si>
  <si>
    <t>減価償却費</t>
  </si>
  <si>
    <t>バス運行補助金</t>
    <rPh sb="2" eb="4">
      <t>ウンコウ</t>
    </rPh>
    <rPh sb="4" eb="7">
      <t>ホジョキン</t>
    </rPh>
    <phoneticPr fontId="26"/>
  </si>
  <si>
    <t>支払利息及び企業債
取扱諸費</t>
    <phoneticPr fontId="26"/>
  </si>
  <si>
    <t>雑支出</t>
  </si>
  <si>
    <t>その3　水道事業の部</t>
    <rPh sb="4" eb="6">
      <t>スイドウ</t>
    </rPh>
    <rPh sb="6" eb="8">
      <t>ジギョウ</t>
    </rPh>
    <rPh sb="9" eb="10">
      <t>ブ</t>
    </rPh>
    <phoneticPr fontId="26"/>
  </si>
  <si>
    <t>貸方合計</t>
    <phoneticPr fontId="26"/>
  </si>
  <si>
    <t>原水費</t>
    <rPh sb="0" eb="2">
      <t>ゲンスイ</t>
    </rPh>
    <rPh sb="2" eb="3">
      <t>ヒ</t>
    </rPh>
    <phoneticPr fontId="26"/>
  </si>
  <si>
    <t>給水収益</t>
    <rPh sb="0" eb="2">
      <t>キュウスイ</t>
    </rPh>
    <rPh sb="2" eb="4">
      <t>シュウエキ</t>
    </rPh>
    <phoneticPr fontId="26"/>
  </si>
  <si>
    <t>配水費</t>
    <rPh sb="0" eb="2">
      <t>ハイスイ</t>
    </rPh>
    <rPh sb="2" eb="3">
      <t>ヒ</t>
    </rPh>
    <phoneticPr fontId="26"/>
  </si>
  <si>
    <t>負担金</t>
    <rPh sb="0" eb="3">
      <t>フタンキン</t>
    </rPh>
    <phoneticPr fontId="26"/>
  </si>
  <si>
    <t>受託工事費</t>
    <rPh sb="0" eb="1">
      <t>ウ</t>
    </rPh>
    <rPh sb="1" eb="2">
      <t>タク</t>
    </rPh>
    <rPh sb="2" eb="5">
      <t>コウジヒ</t>
    </rPh>
    <phoneticPr fontId="26"/>
  </si>
  <si>
    <t>受託工事収益</t>
    <rPh sb="0" eb="1">
      <t>ウ</t>
    </rPh>
    <rPh sb="1" eb="2">
      <t>タク</t>
    </rPh>
    <rPh sb="2" eb="4">
      <t>コウジ</t>
    </rPh>
    <rPh sb="4" eb="6">
      <t>シュウエキ</t>
    </rPh>
    <phoneticPr fontId="26"/>
  </si>
  <si>
    <t>給水費</t>
    <rPh sb="0" eb="2">
      <t>キュウスイ</t>
    </rPh>
    <rPh sb="2" eb="3">
      <t>ヒ</t>
    </rPh>
    <phoneticPr fontId="26"/>
  </si>
  <si>
    <t>その他の営業収益</t>
    <rPh sb="0" eb="3">
      <t>ソノタ</t>
    </rPh>
    <rPh sb="4" eb="6">
      <t>エイギョウ</t>
    </rPh>
    <rPh sb="6" eb="8">
      <t>シュウエキ</t>
    </rPh>
    <phoneticPr fontId="26"/>
  </si>
  <si>
    <t>業務費</t>
    <rPh sb="0" eb="2">
      <t>ギョウム</t>
    </rPh>
    <rPh sb="2" eb="3">
      <t>ヒ</t>
    </rPh>
    <phoneticPr fontId="26"/>
  </si>
  <si>
    <t>総係費</t>
    <rPh sb="0" eb="1">
      <t>ソウ</t>
    </rPh>
    <rPh sb="1" eb="2">
      <t>カカ</t>
    </rPh>
    <rPh sb="2" eb="3">
      <t>ヒ</t>
    </rPh>
    <phoneticPr fontId="26"/>
  </si>
  <si>
    <t>受取利息</t>
    <phoneticPr fontId="26"/>
  </si>
  <si>
    <t>簡易水道維持費</t>
    <rPh sb="0" eb="2">
      <t>カンイ</t>
    </rPh>
    <rPh sb="2" eb="4">
      <t>スイドウ</t>
    </rPh>
    <rPh sb="4" eb="7">
      <t>イジヒ</t>
    </rPh>
    <phoneticPr fontId="26"/>
  </si>
  <si>
    <t>他会計補助金</t>
    <rPh sb="0" eb="1">
      <t>タ</t>
    </rPh>
    <rPh sb="1" eb="3">
      <t>カイケイ</t>
    </rPh>
    <rPh sb="3" eb="6">
      <t>ホジョキン</t>
    </rPh>
    <phoneticPr fontId="26"/>
  </si>
  <si>
    <t>補償金</t>
    <rPh sb="0" eb="3">
      <t>ホショウキン</t>
    </rPh>
    <phoneticPr fontId="26"/>
  </si>
  <si>
    <t>-</t>
    <phoneticPr fontId="26"/>
  </si>
  <si>
    <t>資産減耗費</t>
    <rPh sb="0" eb="2">
      <t>シサン</t>
    </rPh>
    <rPh sb="2" eb="3">
      <t>ゲン</t>
    </rPh>
    <rPh sb="3" eb="4">
      <t>モウ</t>
    </rPh>
    <rPh sb="4" eb="5">
      <t>ヒ</t>
    </rPh>
    <phoneticPr fontId="26"/>
  </si>
  <si>
    <t>雑収益</t>
    <rPh sb="1" eb="3">
      <t>シュウエキ</t>
    </rPh>
    <phoneticPr fontId="26"/>
  </si>
  <si>
    <t>支払利息</t>
    <rPh sb="0" eb="2">
      <t>シハライ</t>
    </rPh>
    <rPh sb="2" eb="4">
      <t>リソク</t>
    </rPh>
    <phoneticPr fontId="26"/>
  </si>
  <si>
    <t>資料　市上下水道局</t>
    <rPh sb="4" eb="6">
      <t>ジョウゲ</t>
    </rPh>
    <rPh sb="6" eb="8">
      <t>スイドウ</t>
    </rPh>
    <phoneticPr fontId="26"/>
  </si>
  <si>
    <t>その4　下水道事業の部</t>
    <rPh sb="4" eb="7">
      <t>ゲスイドウ</t>
    </rPh>
    <rPh sb="7" eb="9">
      <t>ジギョウ</t>
    </rPh>
    <rPh sb="10" eb="11">
      <t>ブ</t>
    </rPh>
    <phoneticPr fontId="26"/>
  </si>
  <si>
    <t>平成21年度</t>
    <rPh sb="0" eb="2">
      <t>ヘ</t>
    </rPh>
    <phoneticPr fontId="26"/>
  </si>
  <si>
    <t>管渠費</t>
    <rPh sb="0" eb="2">
      <t>カンキョ</t>
    </rPh>
    <rPh sb="2" eb="3">
      <t>ヒ</t>
    </rPh>
    <phoneticPr fontId="26"/>
  </si>
  <si>
    <t>下水道使用料</t>
    <rPh sb="0" eb="3">
      <t>ゲスイドウ</t>
    </rPh>
    <rPh sb="3" eb="5">
      <t>シヨウ</t>
    </rPh>
    <rPh sb="5" eb="6">
      <t>リョウ</t>
    </rPh>
    <phoneticPr fontId="26"/>
  </si>
  <si>
    <t>ポンプ場費</t>
    <rPh sb="3" eb="4">
      <t>バ</t>
    </rPh>
    <rPh sb="4" eb="5">
      <t>ヒ</t>
    </rPh>
    <phoneticPr fontId="26"/>
  </si>
  <si>
    <t>処理場費</t>
    <rPh sb="0" eb="2">
      <t>ショリ</t>
    </rPh>
    <rPh sb="2" eb="3">
      <t>ジョウ</t>
    </rPh>
    <rPh sb="3" eb="4">
      <t>ヒ</t>
    </rPh>
    <phoneticPr fontId="26"/>
  </si>
  <si>
    <t>受託事業収益</t>
    <rPh sb="0" eb="2">
      <t>ジュタク</t>
    </rPh>
    <rPh sb="2" eb="4">
      <t>ジギョウ</t>
    </rPh>
    <rPh sb="4" eb="6">
      <t>シュウエキ</t>
    </rPh>
    <phoneticPr fontId="26"/>
  </si>
  <si>
    <t>水質規制費</t>
    <rPh sb="0" eb="2">
      <t>スイシツ</t>
    </rPh>
    <rPh sb="2" eb="4">
      <t>キセイ</t>
    </rPh>
    <rPh sb="4" eb="5">
      <t>ヒ</t>
    </rPh>
    <phoneticPr fontId="26"/>
  </si>
  <si>
    <t>その他営業収益</t>
    <rPh sb="2" eb="3">
      <t>タ</t>
    </rPh>
    <rPh sb="3" eb="5">
      <t>エイギョウ</t>
    </rPh>
    <rPh sb="5" eb="7">
      <t>シュウエキ</t>
    </rPh>
    <phoneticPr fontId="26"/>
  </si>
  <si>
    <t>普及指導費</t>
    <rPh sb="0" eb="2">
      <t>フキュウ</t>
    </rPh>
    <rPh sb="2" eb="4">
      <t>シドウ</t>
    </rPh>
    <rPh sb="4" eb="5">
      <t>ヒ</t>
    </rPh>
    <phoneticPr fontId="26"/>
  </si>
  <si>
    <t>受託事業費</t>
    <rPh sb="0" eb="2">
      <t>ジュタク</t>
    </rPh>
    <rPh sb="2" eb="5">
      <t>ジギョウヒ</t>
    </rPh>
    <phoneticPr fontId="26"/>
  </si>
  <si>
    <t>水洗化促進費</t>
    <rPh sb="0" eb="3">
      <t>スイセンカ</t>
    </rPh>
    <rPh sb="3" eb="6">
      <t>ソクシンヒ</t>
    </rPh>
    <phoneticPr fontId="26"/>
  </si>
  <si>
    <t>受取利息・配当金</t>
    <rPh sb="5" eb="8">
      <t>ハイトウキン</t>
    </rPh>
    <phoneticPr fontId="26"/>
  </si>
  <si>
    <t>維持管理負担金</t>
    <rPh sb="0" eb="2">
      <t>イジ</t>
    </rPh>
    <rPh sb="2" eb="4">
      <t>カンリ</t>
    </rPh>
    <rPh sb="4" eb="7">
      <t>フタンキン</t>
    </rPh>
    <phoneticPr fontId="26"/>
  </si>
  <si>
    <t>国・県補助金</t>
    <rPh sb="0" eb="1">
      <t>クニ</t>
    </rPh>
    <rPh sb="2" eb="3">
      <t>ケン</t>
    </rPh>
    <rPh sb="3" eb="6">
      <t>ホジョキン</t>
    </rPh>
    <phoneticPr fontId="26"/>
  </si>
  <si>
    <t>減価償却費</t>
    <rPh sb="0" eb="1">
      <t>ゲン</t>
    </rPh>
    <rPh sb="1" eb="2">
      <t>カ</t>
    </rPh>
    <rPh sb="2" eb="4">
      <t>ショウキャク</t>
    </rPh>
    <rPh sb="4" eb="5">
      <t>ヒ</t>
    </rPh>
    <phoneticPr fontId="26"/>
  </si>
  <si>
    <t>補償金</t>
  </si>
  <si>
    <t>資産減耗費</t>
    <rPh sb="0" eb="2">
      <t>シサン</t>
    </rPh>
    <rPh sb="2" eb="4">
      <t>ゲンモウ</t>
    </rPh>
    <rPh sb="4" eb="5">
      <t>ヒ</t>
    </rPh>
    <phoneticPr fontId="26"/>
  </si>
  <si>
    <t>その5　工業用水道事業の部</t>
    <rPh sb="4" eb="7">
      <t>コウギョウヨウ</t>
    </rPh>
    <rPh sb="7" eb="9">
      <t>スイドウ</t>
    </rPh>
    <rPh sb="9" eb="11">
      <t>ジギョウ</t>
    </rPh>
    <rPh sb="12" eb="13">
      <t>ブ</t>
    </rPh>
    <phoneticPr fontId="26"/>
  </si>
  <si>
    <t>原水費</t>
  </si>
  <si>
    <t>総係費</t>
  </si>
  <si>
    <t>営業外収益</t>
    <rPh sb="0" eb="3">
      <t>エイギョウガイ</t>
    </rPh>
    <rPh sb="3" eb="5">
      <t>シュウエキ</t>
    </rPh>
    <phoneticPr fontId="26"/>
  </si>
  <si>
    <t>特別利益</t>
    <rPh sb="0" eb="2">
      <t>トクベツ</t>
    </rPh>
    <rPh sb="2" eb="4">
      <t>リエキ</t>
    </rPh>
    <phoneticPr fontId="26"/>
  </si>
  <si>
    <t>営業外費用</t>
    <rPh sb="0" eb="3">
      <t>エイギョウガイ</t>
    </rPh>
    <rPh sb="3" eb="5">
      <t>ヒヨウ</t>
    </rPh>
    <phoneticPr fontId="26"/>
  </si>
  <si>
    <t>当期純損失</t>
    <rPh sb="0" eb="2">
      <t>トウキ</t>
    </rPh>
    <rPh sb="2" eb="3">
      <t>ジュン</t>
    </rPh>
    <rPh sb="3" eb="5">
      <t>ソンシツ</t>
    </rPh>
    <phoneticPr fontId="26"/>
  </si>
  <si>
    <t>特別損失</t>
    <rPh sb="0" eb="2">
      <t>トクベツ</t>
    </rPh>
    <rPh sb="2" eb="4">
      <t>ソンシツ</t>
    </rPh>
    <phoneticPr fontId="26"/>
  </si>
  <si>
    <t>その6　病院事業の部</t>
    <rPh sb="4" eb="6">
      <t>ビョウイン</t>
    </rPh>
    <rPh sb="6" eb="8">
      <t>ジギョウ</t>
    </rPh>
    <rPh sb="9" eb="10">
      <t>ブ</t>
    </rPh>
    <phoneticPr fontId="26"/>
  </si>
  <si>
    <t>借方合計</t>
    <rPh sb="0" eb="2">
      <t>カリカタ</t>
    </rPh>
    <rPh sb="2" eb="4">
      <t>ゴウケイ</t>
    </rPh>
    <phoneticPr fontId="26"/>
  </si>
  <si>
    <t>貸方合計</t>
    <rPh sb="0" eb="2">
      <t>カシカタ</t>
    </rPh>
    <rPh sb="2" eb="4">
      <t>ゴウケイ</t>
    </rPh>
    <phoneticPr fontId="26"/>
  </si>
  <si>
    <t>医業費用</t>
    <rPh sb="0" eb="2">
      <t>イギョウ</t>
    </rPh>
    <rPh sb="2" eb="4">
      <t>ヒヨウ</t>
    </rPh>
    <phoneticPr fontId="26"/>
  </si>
  <si>
    <t>医業収益</t>
    <rPh sb="0" eb="2">
      <t>イギョウ</t>
    </rPh>
    <rPh sb="2" eb="4">
      <t>シュウエキ</t>
    </rPh>
    <phoneticPr fontId="26"/>
  </si>
  <si>
    <t>給与費</t>
    <rPh sb="0" eb="2">
      <t>キュウヨ</t>
    </rPh>
    <rPh sb="2" eb="3">
      <t>ヒ</t>
    </rPh>
    <phoneticPr fontId="26"/>
  </si>
  <si>
    <t>入院収益</t>
    <rPh sb="0" eb="2">
      <t>ニュウイン</t>
    </rPh>
    <rPh sb="2" eb="4">
      <t>シュウエキ</t>
    </rPh>
    <phoneticPr fontId="26"/>
  </si>
  <si>
    <t>材料費</t>
    <rPh sb="0" eb="3">
      <t>ザイリョウヒ</t>
    </rPh>
    <phoneticPr fontId="26"/>
  </si>
  <si>
    <t>外来収益</t>
    <rPh sb="0" eb="2">
      <t>ガイライ</t>
    </rPh>
    <rPh sb="2" eb="4">
      <t>シュウエキ</t>
    </rPh>
    <phoneticPr fontId="26"/>
  </si>
  <si>
    <t>経費</t>
    <rPh sb="0" eb="2">
      <t>ケイヒ</t>
    </rPh>
    <phoneticPr fontId="26"/>
  </si>
  <si>
    <t>その他医業収益</t>
    <rPh sb="0" eb="3">
      <t>ソノタ</t>
    </rPh>
    <rPh sb="3" eb="5">
      <t>イギョウ</t>
    </rPh>
    <rPh sb="5" eb="7">
      <t>シュウエキ</t>
    </rPh>
    <phoneticPr fontId="26"/>
  </si>
  <si>
    <t>他会計負担金</t>
    <rPh sb="0" eb="1">
      <t>タ</t>
    </rPh>
    <rPh sb="1" eb="3">
      <t>カイケイ</t>
    </rPh>
    <rPh sb="3" eb="6">
      <t>フタンキン</t>
    </rPh>
    <phoneticPr fontId="26"/>
  </si>
  <si>
    <t>芳野診療所医業収益</t>
    <rPh sb="0" eb="2">
      <t>ヨシノ</t>
    </rPh>
    <rPh sb="2" eb="4">
      <t>シンリョウ</t>
    </rPh>
    <rPh sb="4" eb="5">
      <t>ショ</t>
    </rPh>
    <rPh sb="5" eb="7">
      <t>イギョウ</t>
    </rPh>
    <rPh sb="7" eb="9">
      <t>シュウエキ</t>
    </rPh>
    <phoneticPr fontId="26"/>
  </si>
  <si>
    <t>研究研修費</t>
    <rPh sb="0" eb="2">
      <t>ケンキュウ</t>
    </rPh>
    <rPh sb="2" eb="5">
      <t>ケンシュウヒ</t>
    </rPh>
    <phoneticPr fontId="26"/>
  </si>
  <si>
    <t>熊本産院医業収益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シュウエキ</t>
    </rPh>
    <phoneticPr fontId="26"/>
  </si>
  <si>
    <t>芳野診療所医業費用</t>
    <rPh sb="0" eb="2">
      <t>ヨシノ</t>
    </rPh>
    <rPh sb="2" eb="4">
      <t>シンリョウ</t>
    </rPh>
    <rPh sb="4" eb="5">
      <t>ショ</t>
    </rPh>
    <rPh sb="5" eb="7">
      <t>イギョウ</t>
    </rPh>
    <rPh sb="7" eb="9">
      <t>ヒヨウ</t>
    </rPh>
    <phoneticPr fontId="26"/>
  </si>
  <si>
    <t>植木病院医業収益</t>
    <rPh sb="0" eb="2">
      <t>ウエキ</t>
    </rPh>
    <rPh sb="2" eb="4">
      <t>ビョウイン</t>
    </rPh>
    <rPh sb="4" eb="5">
      <t>イ</t>
    </rPh>
    <rPh sb="5" eb="6">
      <t>ギョウ</t>
    </rPh>
    <rPh sb="6" eb="8">
      <t>シュウエキ</t>
    </rPh>
    <phoneticPr fontId="26"/>
  </si>
  <si>
    <t>熊本産院医業費用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ヒヨウ</t>
    </rPh>
    <phoneticPr fontId="26"/>
  </si>
  <si>
    <t>医業外収益</t>
    <rPh sb="0" eb="2">
      <t>イギョウ</t>
    </rPh>
    <rPh sb="2" eb="3">
      <t>ガイ</t>
    </rPh>
    <rPh sb="3" eb="5">
      <t>シュウエキ</t>
    </rPh>
    <phoneticPr fontId="26"/>
  </si>
  <si>
    <t>植木病院医業費用</t>
    <rPh sb="0" eb="2">
      <t>ウエキ</t>
    </rPh>
    <rPh sb="2" eb="4">
      <t>ビョウイン</t>
    </rPh>
    <rPh sb="4" eb="5">
      <t>イ</t>
    </rPh>
    <rPh sb="5" eb="6">
      <t>ギョウ</t>
    </rPh>
    <rPh sb="6" eb="8">
      <t>ヒヨウ</t>
    </rPh>
    <phoneticPr fontId="26"/>
  </si>
  <si>
    <t>受取利息配当金</t>
    <rPh sb="0" eb="2">
      <t>ウケトリ</t>
    </rPh>
    <rPh sb="2" eb="4">
      <t>リソク</t>
    </rPh>
    <rPh sb="4" eb="7">
      <t>ハイトウキン</t>
    </rPh>
    <phoneticPr fontId="26"/>
  </si>
  <si>
    <t>医業外費用</t>
    <rPh sb="0" eb="2">
      <t>イギョウ</t>
    </rPh>
    <rPh sb="2" eb="3">
      <t>ガイ</t>
    </rPh>
    <rPh sb="3" eb="5">
      <t>ヒヨウ</t>
    </rPh>
    <phoneticPr fontId="26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</si>
  <si>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26"/>
  </si>
  <si>
    <t>補助金</t>
    <rPh sb="0" eb="3">
      <t>ホジョキン</t>
    </rPh>
    <phoneticPr fontId="26"/>
  </si>
  <si>
    <t>雑損失</t>
    <rPh sb="0" eb="2">
      <t>ザッソン</t>
    </rPh>
    <rPh sb="2" eb="3">
      <t>シツ</t>
    </rPh>
    <phoneticPr fontId="26"/>
  </si>
  <si>
    <t>その他医業外収益</t>
    <rPh sb="0" eb="3">
      <t>ソノタ</t>
    </rPh>
    <rPh sb="3" eb="5">
      <t>イギョウ</t>
    </rPh>
    <rPh sb="5" eb="6">
      <t>ガイ</t>
    </rPh>
    <rPh sb="6" eb="8">
      <t>シュウエキ</t>
    </rPh>
    <phoneticPr fontId="26"/>
  </si>
  <si>
    <t>芳野診療所医業外費用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ヒヨウ</t>
    </rPh>
    <phoneticPr fontId="26"/>
  </si>
  <si>
    <t>芳野診療所医業外収益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シュウエキ</t>
    </rPh>
    <phoneticPr fontId="26"/>
  </si>
  <si>
    <t>熊本産院医業外費用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ヒヨウ</t>
    </rPh>
    <phoneticPr fontId="26"/>
  </si>
  <si>
    <t>熊本産院医業外収益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シュウエキ</t>
    </rPh>
    <phoneticPr fontId="26"/>
  </si>
  <si>
    <t>植木病院医業外費用</t>
    <rPh sb="0" eb="2">
      <t>ウエキ</t>
    </rPh>
    <rPh sb="2" eb="4">
      <t>ビョウイン</t>
    </rPh>
    <rPh sb="4" eb="5">
      <t>イ</t>
    </rPh>
    <rPh sb="5" eb="6">
      <t>ギョウ</t>
    </rPh>
    <rPh sb="6" eb="7">
      <t>ガイ</t>
    </rPh>
    <rPh sb="7" eb="9">
      <t>ヒヨウ</t>
    </rPh>
    <phoneticPr fontId="26"/>
  </si>
  <si>
    <t>植木病院医業外収益</t>
    <rPh sb="0" eb="2">
      <t>ウエキ</t>
    </rPh>
    <rPh sb="2" eb="4">
      <t>ビョウイン</t>
    </rPh>
    <rPh sb="4" eb="6">
      <t>イギョウ</t>
    </rPh>
    <rPh sb="6" eb="7">
      <t>ガイ</t>
    </rPh>
    <rPh sb="7" eb="9">
      <t>シュウエキ</t>
    </rPh>
    <phoneticPr fontId="26"/>
  </si>
  <si>
    <t>芳野診療所特別損失</t>
    <rPh sb="0" eb="2">
      <t>ヨシノ</t>
    </rPh>
    <rPh sb="2" eb="4">
      <t>シンリョウ</t>
    </rPh>
    <rPh sb="4" eb="5">
      <t>ショ</t>
    </rPh>
    <rPh sb="5" eb="7">
      <t>トクベツ</t>
    </rPh>
    <rPh sb="7" eb="9">
      <t>ソンシツ</t>
    </rPh>
    <phoneticPr fontId="26"/>
  </si>
  <si>
    <t>芳野診療所特別利益</t>
    <rPh sb="0" eb="2">
      <t>ヨシノ</t>
    </rPh>
    <rPh sb="2" eb="4">
      <t>シンリョウ</t>
    </rPh>
    <rPh sb="4" eb="5">
      <t>ショ</t>
    </rPh>
    <rPh sb="5" eb="7">
      <t>トクベツ</t>
    </rPh>
    <rPh sb="7" eb="9">
      <t>リエキ</t>
    </rPh>
    <phoneticPr fontId="26"/>
  </si>
  <si>
    <t>熊本産院特別損失</t>
    <rPh sb="0" eb="2">
      <t>クマモト</t>
    </rPh>
    <rPh sb="2" eb="3">
      <t>サン</t>
    </rPh>
    <rPh sb="3" eb="4">
      <t>イン</t>
    </rPh>
    <rPh sb="4" eb="6">
      <t>トクベツ</t>
    </rPh>
    <rPh sb="6" eb="8">
      <t>ソンシツ</t>
    </rPh>
    <phoneticPr fontId="26"/>
  </si>
  <si>
    <t>熊本産院特別利益</t>
    <rPh sb="0" eb="2">
      <t>クマモト</t>
    </rPh>
    <rPh sb="2" eb="3">
      <t>サン</t>
    </rPh>
    <rPh sb="3" eb="4">
      <t>イン</t>
    </rPh>
    <rPh sb="4" eb="6">
      <t>トクベツ</t>
    </rPh>
    <rPh sb="6" eb="8">
      <t>リエキ</t>
    </rPh>
    <phoneticPr fontId="26"/>
  </si>
  <si>
    <t>植木病院特別損失</t>
    <rPh sb="0" eb="2">
      <t>ウエキ</t>
    </rPh>
    <rPh sb="2" eb="4">
      <t>ビョウイン</t>
    </rPh>
    <rPh sb="4" eb="6">
      <t>トクベツ</t>
    </rPh>
    <rPh sb="6" eb="8">
      <t>ソンシツ</t>
    </rPh>
    <phoneticPr fontId="26"/>
  </si>
  <si>
    <t>植木病院特別利益</t>
    <rPh sb="0" eb="2">
      <t>ウエキ</t>
    </rPh>
    <rPh sb="2" eb="4">
      <t>ビョウイン</t>
    </rPh>
    <rPh sb="4" eb="6">
      <t>トクベツ</t>
    </rPh>
    <rPh sb="6" eb="8">
      <t>リエキ</t>
    </rPh>
    <phoneticPr fontId="26"/>
  </si>
  <si>
    <t>当年度純利益</t>
    <rPh sb="0" eb="1">
      <t>トウ</t>
    </rPh>
    <rPh sb="1" eb="3">
      <t>ネンド</t>
    </rPh>
    <rPh sb="3" eb="6">
      <t>ジュンリエキ</t>
    </rPh>
    <phoneticPr fontId="26"/>
  </si>
  <si>
    <t>△36,757</t>
  </si>
  <si>
    <t>当年度純損失</t>
    <rPh sb="0" eb="1">
      <t>トウ</t>
    </rPh>
    <rPh sb="1" eb="3">
      <t>ネンド</t>
    </rPh>
    <rPh sb="3" eb="4">
      <t>ジュン</t>
    </rPh>
    <rPh sb="4" eb="6">
      <t>ソンシツ</t>
    </rPh>
    <phoneticPr fontId="26"/>
  </si>
  <si>
    <t>※平成21年度について、熊本産院は12月31日に閉院。植木病院は合併後の9日間（平成22年3月23日～3月31日）を計上。</t>
    <rPh sb="1" eb="3">
      <t>ヘイセイ</t>
    </rPh>
    <rPh sb="5" eb="7">
      <t>ネンド</t>
    </rPh>
    <rPh sb="12" eb="14">
      <t>クマモト</t>
    </rPh>
    <rPh sb="14" eb="16">
      <t>サンイン</t>
    </rPh>
    <rPh sb="19" eb="20">
      <t>ツキ</t>
    </rPh>
    <rPh sb="22" eb="23">
      <t>ヒ</t>
    </rPh>
    <rPh sb="24" eb="26">
      <t>ヘイイン</t>
    </rPh>
    <rPh sb="27" eb="29">
      <t>ウエキ</t>
    </rPh>
    <rPh sb="29" eb="31">
      <t>ビョウイン</t>
    </rPh>
    <rPh sb="32" eb="35">
      <t>ガッペイゴ</t>
    </rPh>
    <rPh sb="37" eb="39">
      <t>ニチカン</t>
    </rPh>
    <rPh sb="40" eb="42">
      <t>ヘイセイ</t>
    </rPh>
    <rPh sb="44" eb="45">
      <t>ネン</t>
    </rPh>
    <rPh sb="46" eb="47">
      <t>ガツ</t>
    </rPh>
    <rPh sb="49" eb="50">
      <t>ヒ</t>
    </rPh>
    <rPh sb="52" eb="53">
      <t>ガツ</t>
    </rPh>
    <rPh sb="55" eb="56">
      <t>ヒ</t>
    </rPh>
    <rPh sb="58" eb="60">
      <t>ケイジョウ</t>
    </rPh>
    <phoneticPr fontId="26"/>
  </si>
  <si>
    <t>資料　市病院局</t>
    <rPh sb="3" eb="4">
      <t>シ</t>
    </rPh>
    <rPh sb="4" eb="6">
      <t>ビョウイン</t>
    </rPh>
    <rPh sb="6" eb="7">
      <t>キョク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</si>
</sst>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ggee&quot;年&quot;m&quot;月&quot;d&quot;日&quot;"/>
    <numFmt numFmtId="177" formatCode="#,##0_);[Red]\(#,##0\)"/>
    <numFmt numFmtId="178" formatCode="#,##0_ "/>
    <numFmt numFmtId="179" formatCode="###\ ###\ ##0\ "/>
    <numFmt numFmtId="180" formatCode="0;\-0;\-"/>
    <numFmt numFmtId="181" formatCode="###\ ###\ ###\ ##0"/>
    <numFmt numFmtId="182" formatCode="#,##0.00_);[Red]\(#,##0.00\)"/>
    <numFmt numFmtId="186" formatCode="#\ ###\ ##0\ "/>
    <numFmt numFmtId="187" formatCode="##\ ###\ ##0\ "/>
    <numFmt numFmtId="188" formatCode="#,##0;&quot;△ &quot;#,##0"/>
    <numFmt numFmtId="189" formatCode="#\ ###\ ###\ "/>
    <numFmt numFmtId="190" formatCode="##\ ###\ ##0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9"/>
      <name val="HGｺﾞｼｯｸM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9"/>
      <name val="HGｺﾞｼｯｸM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HGｺﾞｼｯｸM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8.5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22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22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1" fillId="0" borderId="0"/>
  </cellStyleXfs>
  <cellXfs count="56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176" fontId="6" fillId="0" borderId="0" xfId="0" applyNumberFormat="1" applyFont="1" applyAlignment="1">
      <alignment horizontal="distributed" vertical="center"/>
    </xf>
    <xf numFmtId="176" fontId="6" fillId="0" borderId="14" xfId="0" applyNumberFormat="1" applyFont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7" fontId="5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distributed" vertical="center" justifyLastLine="1"/>
    </xf>
    <xf numFmtId="177" fontId="6" fillId="0" borderId="11" xfId="0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wrapText="1"/>
    </xf>
    <xf numFmtId="38" fontId="6" fillId="0" borderId="0" xfId="1" applyFont="1" applyFill="1" applyBorder="1"/>
    <xf numFmtId="38" fontId="6" fillId="0" borderId="14" xfId="1" applyFont="1" applyFill="1" applyBorder="1"/>
    <xf numFmtId="38" fontId="10" fillId="0" borderId="0" xfId="1" applyFont="1" applyFill="1" applyBorder="1"/>
    <xf numFmtId="38" fontId="10" fillId="0" borderId="14" xfId="1" applyFont="1" applyFill="1" applyBorder="1"/>
    <xf numFmtId="178" fontId="10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 applyAlignment="1">
      <alignment horizontal="distributed" vertical="center" justifyLastLine="1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top"/>
    </xf>
    <xf numFmtId="177" fontId="6" fillId="0" borderId="13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177" fontId="10" fillId="0" borderId="0" xfId="0" applyNumberFormat="1" applyFont="1" applyAlignment="1">
      <alignment horizontal="distributed"/>
    </xf>
    <xf numFmtId="177" fontId="10" fillId="0" borderId="14" xfId="0" applyNumberFormat="1" applyFont="1" applyBorder="1" applyAlignment="1">
      <alignment horizontal="distributed" vertical="top"/>
    </xf>
    <xf numFmtId="38" fontId="10" fillId="0" borderId="0" xfId="1" applyFont="1" applyFill="1" applyBorder="1" applyAlignment="1">
      <alignment horizontal="right"/>
    </xf>
    <xf numFmtId="176" fontId="6" fillId="0" borderId="0" xfId="0" applyNumberFormat="1" applyFont="1"/>
    <xf numFmtId="177" fontId="6" fillId="0" borderId="0" xfId="0" applyNumberFormat="1" applyFont="1" applyAlignment="1">
      <alignment horizontal="distributed" vertical="top"/>
    </xf>
    <xf numFmtId="177" fontId="6" fillId="0" borderId="14" xfId="0" applyNumberFormat="1" applyFont="1" applyBorder="1" applyAlignment="1">
      <alignment horizontal="distributed" vertical="top"/>
    </xf>
    <xf numFmtId="38" fontId="6" fillId="0" borderId="0" xfId="1" applyFont="1" applyBorder="1" applyAlignment="1">
      <alignment horizontal="right"/>
    </xf>
    <xf numFmtId="49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distributed"/>
    </xf>
    <xf numFmtId="38" fontId="6" fillId="0" borderId="0" xfId="1" applyFont="1" applyFill="1" applyBorder="1" applyAlignment="1">
      <alignment horizontal="right"/>
    </xf>
    <xf numFmtId="38" fontId="6" fillId="0" borderId="14" xfId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distributed"/>
    </xf>
    <xf numFmtId="177" fontId="6" fillId="2" borderId="14" xfId="0" applyNumberFormat="1" applyFont="1" applyFill="1" applyBorder="1" applyAlignment="1">
      <alignment horizontal="distributed" vertical="top"/>
    </xf>
    <xf numFmtId="38" fontId="6" fillId="2" borderId="0" xfId="1" applyFont="1" applyFill="1" applyBorder="1" applyAlignment="1">
      <alignment horizontal="right"/>
    </xf>
    <xf numFmtId="38" fontId="6" fillId="2" borderId="14" xfId="1" applyFont="1" applyFill="1" applyBorder="1" applyAlignment="1">
      <alignment horizontal="right"/>
    </xf>
    <xf numFmtId="177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6" fillId="0" borderId="14" xfId="0" applyFont="1" applyBorder="1" applyAlignment="1">
      <alignment horizontal="left" vertical="top"/>
    </xf>
    <xf numFmtId="38" fontId="6" fillId="0" borderId="0" xfId="1" applyFont="1" applyAlignment="1">
      <alignment horizontal="right"/>
    </xf>
    <xf numFmtId="0" fontId="13" fillId="0" borderId="0" xfId="0" applyFont="1" applyAlignment="1">
      <alignment horizontal="distributed"/>
    </xf>
    <xf numFmtId="49" fontId="5" fillId="0" borderId="0" xfId="0" applyNumberFormat="1" applyFont="1" applyAlignment="1">
      <alignment horizontal="center" vertical="center"/>
    </xf>
    <xf numFmtId="0" fontId="6" fillId="0" borderId="6" xfId="0" applyFont="1" applyBorder="1"/>
    <xf numFmtId="177" fontId="6" fillId="0" borderId="6" xfId="0" applyNumberFormat="1" applyFont="1" applyBorder="1" applyAlignment="1">
      <alignment horizontal="left" vertical="top"/>
    </xf>
    <xf numFmtId="177" fontId="6" fillId="0" borderId="7" xfId="0" applyNumberFormat="1" applyFont="1" applyBorder="1" applyAlignment="1">
      <alignment horizontal="left" vertical="top"/>
    </xf>
    <xf numFmtId="178" fontId="14" fillId="0" borderId="6" xfId="0" applyNumberFormat="1" applyFont="1" applyBorder="1" applyAlignment="1">
      <alignment horizontal="right"/>
    </xf>
    <xf numFmtId="178" fontId="6" fillId="0" borderId="6" xfId="0" applyNumberFormat="1" applyFont="1" applyBorder="1" applyAlignment="1">
      <alignment horizontal="right"/>
    </xf>
    <xf numFmtId="178" fontId="6" fillId="0" borderId="7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left"/>
    </xf>
    <xf numFmtId="178" fontId="6" fillId="0" borderId="0" xfId="0" applyNumberFormat="1" applyFont="1"/>
    <xf numFmtId="177" fontId="5" fillId="0" borderId="0" xfId="0" applyNumberFormat="1" applyFont="1" applyAlignment="1">
      <alignment horizontal="left" vertical="top"/>
    </xf>
    <xf numFmtId="178" fontId="5" fillId="0" borderId="0" xfId="0" applyNumberFormat="1" applyFont="1"/>
    <xf numFmtId="178" fontId="15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8" fontId="5" fillId="0" borderId="0" xfId="0" applyNumberFormat="1" applyFont="1" applyAlignment="1">
      <alignment horizontal="left" vertical="top"/>
    </xf>
    <xf numFmtId="178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0" fontId="6" fillId="0" borderId="5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176" fontId="6" fillId="0" borderId="14" xfId="0" applyNumberFormat="1" applyFont="1" applyBorder="1"/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distributed"/>
    </xf>
    <xf numFmtId="0" fontId="10" fillId="0" borderId="14" xfId="0" applyFont="1" applyBorder="1" applyAlignment="1">
      <alignment horizontal="distributed"/>
    </xf>
    <xf numFmtId="179" fontId="5" fillId="0" borderId="0" xfId="0" applyNumberFormat="1" applyFont="1"/>
    <xf numFmtId="0" fontId="6" fillId="0" borderId="0" xfId="0" applyFont="1" applyAlignment="1">
      <alignment horizontal="distributed"/>
    </xf>
    <xf numFmtId="0" fontId="6" fillId="0" borderId="14" xfId="0" applyFont="1" applyBorder="1" applyAlignment="1">
      <alignment horizontal="distributed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distributed"/>
    </xf>
    <xf numFmtId="49" fontId="6" fillId="0" borderId="0" xfId="0" applyNumberFormat="1" applyFont="1"/>
    <xf numFmtId="180" fontId="6" fillId="0" borderId="14" xfId="1" applyNumberFormat="1" applyFont="1" applyFill="1" applyBorder="1" applyAlignment="1">
      <alignment horizontal="right"/>
    </xf>
    <xf numFmtId="0" fontId="6" fillId="0" borderId="14" xfId="0" applyFont="1" applyBorder="1"/>
    <xf numFmtId="49" fontId="6" fillId="0" borderId="0" xfId="0" applyNumberFormat="1" applyFont="1" applyAlignment="1">
      <alignment horizontal="distributed"/>
    </xf>
    <xf numFmtId="49" fontId="6" fillId="0" borderId="14" xfId="0" applyNumberFormat="1" applyFont="1" applyBorder="1" applyAlignment="1">
      <alignment horizontal="distributed"/>
    </xf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179" fontId="6" fillId="0" borderId="0" xfId="0" applyNumberFormat="1" applyFont="1"/>
    <xf numFmtId="38" fontId="5" fillId="0" borderId="0" xfId="1" applyFont="1" applyFill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/>
    </xf>
    <xf numFmtId="177" fontId="6" fillId="0" borderId="14" xfId="0" applyNumberFormat="1" applyFont="1" applyBorder="1" applyAlignment="1">
      <alignment horizontal="left"/>
    </xf>
    <xf numFmtId="17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distributed" vertical="distributed"/>
    </xf>
    <xf numFmtId="0" fontId="10" fillId="0" borderId="14" xfId="0" applyFont="1" applyBorder="1" applyAlignment="1">
      <alignment horizontal="distributed" vertical="distributed"/>
    </xf>
    <xf numFmtId="38" fontId="10" fillId="0" borderId="0" xfId="1" applyFont="1" applyFill="1" applyAlignment="1">
      <alignment horizontal="right"/>
    </xf>
    <xf numFmtId="0" fontId="6" fillId="0" borderId="0" xfId="0" applyFont="1" applyAlignment="1">
      <alignment horizontal="distributed" vertical="distributed"/>
    </xf>
    <xf numFmtId="177" fontId="6" fillId="0" borderId="0" xfId="0" applyNumberFormat="1" applyFont="1" applyAlignment="1">
      <alignment horizontal="distributed" vertical="distributed"/>
    </xf>
    <xf numFmtId="177" fontId="6" fillId="0" borderId="14" xfId="0" applyNumberFormat="1" applyFont="1" applyBorder="1" applyAlignment="1">
      <alignment horizontal="distributed" vertical="distributed"/>
    </xf>
    <xf numFmtId="38" fontId="6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176" fontId="6" fillId="0" borderId="0" xfId="0" applyNumberFormat="1" applyFont="1" applyAlignment="1">
      <alignment horizontal="distributed" vertical="distributed"/>
    </xf>
    <xf numFmtId="176" fontId="6" fillId="0" borderId="14" xfId="0" applyNumberFormat="1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14" xfId="0" applyFont="1" applyBorder="1" applyAlignment="1">
      <alignment horizontal="distributed" vertical="distributed"/>
    </xf>
    <xf numFmtId="176" fontId="6" fillId="0" borderId="0" xfId="0" applyNumberFormat="1" applyFont="1" applyAlignment="1">
      <alignment horizontal="distributed" vertical="distributed"/>
    </xf>
    <xf numFmtId="0" fontId="6" fillId="0" borderId="6" xfId="0" applyFont="1" applyBorder="1" applyAlignment="1">
      <alignment horizontal="left"/>
    </xf>
    <xf numFmtId="177" fontId="6" fillId="0" borderId="6" xfId="0" applyNumberFormat="1" applyFont="1" applyBorder="1" applyAlignment="1">
      <alignment horizontal="left"/>
    </xf>
    <xf numFmtId="177" fontId="6" fillId="0" borderId="7" xfId="0" applyNumberFormat="1" applyFont="1" applyBorder="1" applyAlignment="1">
      <alignment horizontal="left"/>
    </xf>
    <xf numFmtId="177" fontId="6" fillId="0" borderId="15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8" fontId="6" fillId="0" borderId="6" xfId="0" applyNumberFormat="1" applyFont="1" applyBorder="1"/>
    <xf numFmtId="176" fontId="6" fillId="0" borderId="0" xfId="0" applyNumberFormat="1" applyFont="1" applyAlignment="1">
      <alignment horizontal="left"/>
    </xf>
    <xf numFmtId="181" fontId="6" fillId="0" borderId="0" xfId="0" applyNumberFormat="1" applyFont="1"/>
    <xf numFmtId="177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7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distributed" vertical="distributed"/>
      <protection locked="0"/>
    </xf>
    <xf numFmtId="0" fontId="6" fillId="0" borderId="14" xfId="0" applyFont="1" applyBorder="1" applyAlignment="1" applyProtection="1">
      <alignment horizontal="distributed" vertical="distributed"/>
      <protection locked="0"/>
    </xf>
    <xf numFmtId="177" fontId="6" fillId="0" borderId="14" xfId="0" applyNumberFormat="1" applyFont="1" applyBorder="1" applyAlignment="1" applyProtection="1">
      <alignment horizontal="center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distributed" vertical="distributed"/>
      <protection locked="0"/>
    </xf>
    <xf numFmtId="177" fontId="6" fillId="0" borderId="0" xfId="0" applyNumberFormat="1" applyFont="1" applyAlignment="1" applyProtection="1">
      <alignment horizontal="distributed" vertical="distributed"/>
      <protection locked="0"/>
    </xf>
    <xf numFmtId="177" fontId="6" fillId="0" borderId="14" xfId="0" applyNumberFormat="1" applyFont="1" applyBorder="1" applyAlignment="1" applyProtection="1">
      <alignment horizontal="distributed" vertical="distributed"/>
      <protection locked="0"/>
    </xf>
    <xf numFmtId="176" fontId="6" fillId="0" borderId="0" xfId="0" applyNumberFormat="1" applyFont="1" applyAlignment="1" applyProtection="1">
      <alignment horizontal="distributed" vertical="distributed"/>
      <protection locked="0"/>
    </xf>
    <xf numFmtId="178" fontId="5" fillId="0" borderId="0" xfId="0" applyNumberFormat="1" applyFont="1" applyProtection="1">
      <protection locked="0"/>
    </xf>
    <xf numFmtId="178" fontId="15" fillId="0" borderId="0" xfId="0" applyNumberFormat="1" applyFont="1" applyAlignment="1" applyProtection="1">
      <alignment horizontal="right"/>
      <protection locked="0"/>
    </xf>
    <xf numFmtId="177" fontId="4" fillId="0" borderId="14" xfId="0" applyNumberFormat="1" applyFont="1" applyBorder="1" applyAlignment="1" applyProtection="1">
      <alignment horizontal="center"/>
      <protection locked="0"/>
    </xf>
    <xf numFmtId="177" fontId="5" fillId="0" borderId="0" xfId="0" applyNumberFormat="1" applyFont="1" applyAlignment="1" applyProtection="1">
      <alignment horizontal="right"/>
      <protection locked="0"/>
    </xf>
    <xf numFmtId="176" fontId="6" fillId="0" borderId="0" xfId="0" applyNumberFormat="1" applyFont="1" applyAlignment="1" applyProtection="1">
      <alignment horizontal="distributed" vertical="distributed"/>
      <protection locked="0"/>
    </xf>
    <xf numFmtId="176" fontId="6" fillId="0" borderId="14" xfId="0" applyNumberFormat="1" applyFont="1" applyBorder="1" applyAlignment="1" applyProtection="1">
      <alignment horizontal="distributed" vertical="distributed"/>
      <protection locked="0"/>
    </xf>
    <xf numFmtId="178" fontId="5" fillId="0" borderId="0" xfId="0" applyNumberFormat="1" applyFont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0" fontId="6" fillId="0" borderId="6" xfId="0" applyFont="1" applyBorder="1" applyAlignment="1" applyProtection="1">
      <alignment horizontal="left"/>
      <protection locked="0"/>
    </xf>
    <xf numFmtId="177" fontId="6" fillId="0" borderId="6" xfId="0" applyNumberFormat="1" applyFont="1" applyBorder="1" applyAlignment="1" applyProtection="1">
      <alignment horizontal="left"/>
      <protection locked="0"/>
    </xf>
    <xf numFmtId="177" fontId="6" fillId="0" borderId="7" xfId="0" applyNumberFormat="1" applyFont="1" applyBorder="1" applyAlignment="1" applyProtection="1">
      <alignment horizontal="left"/>
      <protection locked="0"/>
    </xf>
    <xf numFmtId="177" fontId="6" fillId="0" borderId="7" xfId="0" applyNumberFormat="1" applyFont="1" applyBorder="1" applyAlignment="1" applyProtection="1">
      <alignment horizontal="center"/>
      <protection locked="0"/>
    </xf>
    <xf numFmtId="177" fontId="6" fillId="0" borderId="6" xfId="0" applyNumberFormat="1" applyFont="1" applyBorder="1" applyAlignment="1" applyProtection="1">
      <alignment horizontal="right"/>
      <protection locked="0"/>
    </xf>
    <xf numFmtId="177" fontId="8" fillId="0" borderId="6" xfId="0" applyNumberFormat="1" applyFont="1" applyBorder="1" applyAlignment="1" applyProtection="1">
      <alignment horizontal="right"/>
      <protection locked="0"/>
    </xf>
    <xf numFmtId="176" fontId="6" fillId="0" borderId="0" xfId="0" applyNumberFormat="1" applyFont="1" applyAlignment="1" applyProtection="1">
      <alignment horizontal="left"/>
      <protection locked="0"/>
    </xf>
    <xf numFmtId="177" fontId="6" fillId="0" borderId="0" xfId="0" applyNumberFormat="1" applyFont="1" applyAlignment="1" applyProtection="1">
      <alignment horizontal="left"/>
      <protection locked="0"/>
    </xf>
    <xf numFmtId="177" fontId="6" fillId="0" borderId="0" xfId="0" applyNumberFormat="1" applyFont="1" applyAlignment="1" applyProtection="1">
      <alignment horizontal="center"/>
      <protection locked="0"/>
    </xf>
    <xf numFmtId="177" fontId="6" fillId="0" borderId="0" xfId="0" applyNumberFormat="1" applyFont="1" applyAlignment="1" applyProtection="1">
      <alignment horizontal="right"/>
      <protection locked="0"/>
    </xf>
    <xf numFmtId="178" fontId="6" fillId="0" borderId="0" xfId="0" applyNumberFormat="1" applyFont="1" applyProtection="1">
      <protection locked="0"/>
    </xf>
    <xf numFmtId="177" fontId="5" fillId="0" borderId="0" xfId="0" applyNumberFormat="1" applyFont="1" applyAlignment="1" applyProtection="1">
      <alignment horizontal="left"/>
      <protection locked="0"/>
    </xf>
    <xf numFmtId="177" fontId="5" fillId="0" borderId="0" xfId="0" applyNumberFormat="1" applyFont="1" applyAlignment="1" applyProtection="1">
      <alignment horizontal="center"/>
      <protection locked="0"/>
    </xf>
    <xf numFmtId="182" fontId="5" fillId="0" borderId="0" xfId="0" applyNumberFormat="1" applyFont="1" applyAlignment="1" applyProtection="1">
      <alignment horizontal="right"/>
      <protection locked="0"/>
    </xf>
    <xf numFmtId="176" fontId="5" fillId="0" borderId="0" xfId="0" applyNumberFormat="1" applyFont="1" applyAlignment="1" applyProtection="1">
      <alignment horizontal="left"/>
      <protection locked="0"/>
    </xf>
    <xf numFmtId="178" fontId="5" fillId="0" borderId="0" xfId="0" applyNumberFormat="1" applyFont="1" applyAlignment="1" applyProtection="1">
      <alignment horizontal="left"/>
      <protection locked="0"/>
    </xf>
    <xf numFmtId="178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6" fillId="0" borderId="4" xfId="0" applyFont="1" applyBorder="1"/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76" fontId="6" fillId="0" borderId="0" xfId="0" applyNumberFormat="1" applyFont="1" applyAlignment="1">
      <alignment horizontal="distributed"/>
    </xf>
    <xf numFmtId="176" fontId="6" fillId="0" borderId="14" xfId="0" applyNumberFormat="1" applyFont="1" applyBorder="1" applyAlignment="1">
      <alignment horizontal="distributed"/>
    </xf>
    <xf numFmtId="38" fontId="6" fillId="0" borderId="0" xfId="1" applyFont="1" applyAlignment="1"/>
    <xf numFmtId="176" fontId="6" fillId="0" borderId="0" xfId="0" applyNumberFormat="1" applyFont="1" applyAlignment="1">
      <alignment horizontal="distributed" shrinkToFit="1"/>
    </xf>
    <xf numFmtId="177" fontId="18" fillId="0" borderId="0" xfId="0" applyNumberFormat="1" applyFont="1" applyAlignment="1">
      <alignment horizontal="right"/>
    </xf>
    <xf numFmtId="0" fontId="6" fillId="0" borderId="0" xfId="0" applyFont="1" applyAlignment="1">
      <alignment shrinkToFit="1"/>
    </xf>
    <xf numFmtId="0" fontId="13" fillId="0" borderId="0" xfId="0" applyFont="1" applyAlignment="1">
      <alignment horizontal="distributed" wrapText="1"/>
    </xf>
    <xf numFmtId="178" fontId="9" fillId="0" borderId="0" xfId="0" applyNumberFormat="1" applyFont="1"/>
    <xf numFmtId="178" fontId="19" fillId="0" borderId="0" xfId="0" applyNumberFormat="1" applyFont="1" applyAlignment="1">
      <alignment horizontal="right"/>
    </xf>
    <xf numFmtId="178" fontId="9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left"/>
    </xf>
    <xf numFmtId="38" fontId="6" fillId="0" borderId="6" xfId="1" applyFont="1" applyBorder="1" applyAlignment="1">
      <alignment horizontal="right"/>
    </xf>
    <xf numFmtId="38" fontId="6" fillId="0" borderId="6" xfId="1" applyFont="1" applyBorder="1"/>
    <xf numFmtId="38" fontId="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0" xfId="0" applyFont="1" applyAlignment="1">
      <alignment horizontal="distributed" shrinkToFit="1"/>
    </xf>
    <xf numFmtId="0" fontId="10" fillId="0" borderId="14" xfId="0" applyFont="1" applyBorder="1" applyAlignment="1">
      <alignment horizontal="distributed" shrinkToFit="1"/>
    </xf>
    <xf numFmtId="38" fontId="10" fillId="0" borderId="0" xfId="1" applyFont="1" applyFill="1" applyAlignment="1"/>
    <xf numFmtId="179" fontId="9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shrinkToFit="1"/>
    </xf>
    <xf numFmtId="0" fontId="6" fillId="0" borderId="14" xfId="0" applyFont="1" applyBorder="1" applyAlignment="1">
      <alignment horizontal="distributed" shrinkToFit="1"/>
    </xf>
    <xf numFmtId="179" fontId="6" fillId="0" borderId="0" xfId="0" applyNumberFormat="1" applyFont="1" applyAlignment="1">
      <alignment horizontal="right"/>
    </xf>
    <xf numFmtId="38" fontId="6" fillId="0" borderId="0" xfId="1" applyFont="1" applyFill="1" applyAlignment="1"/>
    <xf numFmtId="0" fontId="6" fillId="0" borderId="0" xfId="0" applyFont="1" applyAlignment="1">
      <alignment horizontal="distributed" shrinkToFit="1"/>
    </xf>
    <xf numFmtId="179" fontId="5" fillId="0" borderId="0" xfId="0" applyNumberFormat="1" applyFont="1" applyAlignment="1">
      <alignment horizontal="right"/>
    </xf>
    <xf numFmtId="38" fontId="6" fillId="0" borderId="0" xfId="1" applyFont="1" applyFill="1" applyBorder="1" applyAlignment="1"/>
    <xf numFmtId="0" fontId="1" fillId="0" borderId="14" xfId="0" applyFont="1" applyBorder="1"/>
    <xf numFmtId="0" fontId="1" fillId="0" borderId="0" xfId="0" applyFont="1"/>
    <xf numFmtId="0" fontId="10" fillId="0" borderId="0" xfId="0" applyFont="1" applyAlignment="1">
      <alignment horizontal="distributed" shrinkToFit="1"/>
    </xf>
    <xf numFmtId="38" fontId="10" fillId="0" borderId="0" xfId="1" applyFont="1" applyFill="1" applyBorder="1" applyAlignment="1"/>
    <xf numFmtId="0" fontId="6" fillId="0" borderId="6" xfId="0" applyFont="1" applyBorder="1" applyAlignment="1">
      <alignment horizontal="distributed"/>
    </xf>
    <xf numFmtId="0" fontId="21" fillId="0" borderId="0" xfId="2"/>
    <xf numFmtId="0" fontId="23" fillId="0" borderId="0" xfId="2" applyFont="1"/>
    <xf numFmtId="0" fontId="6" fillId="0" borderId="0" xfId="2" applyFont="1" applyAlignment="1">
      <alignment horizontal="left"/>
    </xf>
    <xf numFmtId="0" fontId="6" fillId="0" borderId="17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2" xfId="2" applyFont="1" applyBorder="1"/>
    <xf numFmtId="0" fontId="6" fillId="0" borderId="12" xfId="2" applyFont="1" applyBorder="1" applyAlignment="1">
      <alignment horizontal="left"/>
    </xf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distributed"/>
    </xf>
    <xf numFmtId="0" fontId="10" fillId="0" borderId="14" xfId="2" applyFont="1" applyBorder="1" applyAlignment="1">
      <alignment horizontal="distributed"/>
    </xf>
    <xf numFmtId="38" fontId="10" fillId="0" borderId="0" xfId="1" applyFont="1" applyBorder="1"/>
    <xf numFmtId="49" fontId="10" fillId="0" borderId="0" xfId="2" applyNumberFormat="1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14" xfId="2" applyFont="1" applyBorder="1"/>
    <xf numFmtId="38" fontId="8" fillId="0" borderId="0" xfId="1" applyFont="1" applyFill="1" applyBorder="1" applyAlignment="1">
      <alignment horizontal="right"/>
    </xf>
    <xf numFmtId="38" fontId="6" fillId="0" borderId="0" xfId="1" applyFont="1" applyBorder="1"/>
    <xf numFmtId="49" fontId="6" fillId="0" borderId="0" xfId="2" applyNumberFormat="1" applyFont="1" applyAlignment="1">
      <alignment horizontal="center"/>
    </xf>
    <xf numFmtId="0" fontId="6" fillId="0" borderId="0" xfId="2" applyFont="1" applyAlignment="1">
      <alignment horizontal="distributed"/>
    </xf>
    <xf numFmtId="0" fontId="6" fillId="0" borderId="14" xfId="2" applyFont="1" applyBorder="1" applyAlignment="1">
      <alignment horizontal="distributed"/>
    </xf>
    <xf numFmtId="49" fontId="6" fillId="0" borderId="0" xfId="2" applyNumberFormat="1" applyFont="1" applyAlignment="1">
      <alignment horizontal="distributed"/>
    </xf>
    <xf numFmtId="0" fontId="6" fillId="0" borderId="0" xfId="2" applyFont="1" applyAlignment="1">
      <alignment horizontal="distributed"/>
    </xf>
    <xf numFmtId="0" fontId="23" fillId="0" borderId="14" xfId="2" applyFont="1" applyBorder="1"/>
    <xf numFmtId="0" fontId="1" fillId="0" borderId="0" xfId="2" applyFont="1"/>
    <xf numFmtId="0" fontId="6" fillId="0" borderId="0" xfId="2" applyFont="1" applyAlignment="1">
      <alignment horizontal="distributed" wrapText="1"/>
    </xf>
    <xf numFmtId="0" fontId="6" fillId="0" borderId="14" xfId="2" applyFont="1" applyBorder="1" applyAlignment="1">
      <alignment horizontal="left"/>
    </xf>
    <xf numFmtId="177" fontId="6" fillId="0" borderId="0" xfId="2" applyNumberFormat="1" applyFont="1" applyAlignment="1">
      <alignment horizontal="center"/>
    </xf>
    <xf numFmtId="0" fontId="23" fillId="0" borderId="6" xfId="2" applyFont="1" applyBorder="1"/>
    <xf numFmtId="0" fontId="6" fillId="0" borderId="6" xfId="2" applyFont="1" applyBorder="1" applyAlignment="1">
      <alignment horizontal="center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38" fontId="6" fillId="0" borderId="6" xfId="1" applyFont="1" applyFill="1" applyBorder="1" applyAlignment="1">
      <alignment horizontal="right"/>
    </xf>
    <xf numFmtId="38" fontId="14" fillId="0" borderId="6" xfId="1" applyFont="1" applyFill="1" applyBorder="1" applyAlignment="1">
      <alignment horizontal="right"/>
    </xf>
    <xf numFmtId="38" fontId="6" fillId="0" borderId="6" xfId="1" applyFont="1" applyFill="1" applyBorder="1"/>
    <xf numFmtId="38" fontId="6" fillId="0" borderId="7" xfId="1" applyFont="1" applyFill="1" applyBorder="1"/>
    <xf numFmtId="177" fontId="6" fillId="0" borderId="6" xfId="2" applyNumberFormat="1" applyFont="1" applyBorder="1"/>
    <xf numFmtId="177" fontId="14" fillId="0" borderId="0" xfId="2" applyNumberFormat="1" applyFont="1" applyAlignment="1">
      <alignment horizontal="right"/>
    </xf>
    <xf numFmtId="177" fontId="6" fillId="0" borderId="0" xfId="2" applyNumberFormat="1" applyFont="1"/>
    <xf numFmtId="0" fontId="26" fillId="0" borderId="0" xfId="2" applyFont="1"/>
    <xf numFmtId="0" fontId="27" fillId="0" borderId="0" xfId="2" applyFont="1"/>
    <xf numFmtId="0" fontId="5" fillId="0" borderId="0" xfId="2" applyFont="1"/>
    <xf numFmtId="0" fontId="6" fillId="0" borderId="2" xfId="2" applyFont="1" applyBorder="1"/>
    <xf numFmtId="0" fontId="6" fillId="0" borderId="18" xfId="2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 textRotation="255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49" fontId="6" fillId="0" borderId="12" xfId="2" applyNumberFormat="1" applyFont="1" applyBorder="1" applyAlignment="1">
      <alignment horizontal="center"/>
    </xf>
    <xf numFmtId="0" fontId="10" fillId="0" borderId="14" xfId="2" applyFont="1" applyBorder="1"/>
    <xf numFmtId="38" fontId="10" fillId="0" borderId="0" xfId="1" applyFont="1" applyFill="1"/>
    <xf numFmtId="49" fontId="28" fillId="0" borderId="0" xfId="2" applyNumberFormat="1" applyFont="1" applyAlignment="1">
      <alignment horizontal="center"/>
    </xf>
    <xf numFmtId="0" fontId="9" fillId="0" borderId="0" xfId="2" applyFont="1"/>
    <xf numFmtId="38" fontId="6" fillId="0" borderId="0" xfId="1" applyFont="1" applyFill="1"/>
    <xf numFmtId="0" fontId="6" fillId="0" borderId="23" xfId="2" applyFont="1" applyBorder="1"/>
    <xf numFmtId="179" fontId="6" fillId="0" borderId="17" xfId="2" applyNumberFormat="1" applyFont="1" applyBorder="1"/>
    <xf numFmtId="0" fontId="6" fillId="0" borderId="24" xfId="2" applyFont="1" applyBorder="1"/>
    <xf numFmtId="179" fontId="6" fillId="0" borderId="0" xfId="2" applyNumberFormat="1" applyFont="1"/>
    <xf numFmtId="0" fontId="5" fillId="0" borderId="0" xfId="2" applyFont="1" applyAlignment="1">
      <alignment horizontal="right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center"/>
    </xf>
    <xf numFmtId="0" fontId="10" fillId="0" borderId="0" xfId="0" applyFont="1" applyAlignment="1">
      <alignment horizontal="distributed" vertical="center"/>
    </xf>
    <xf numFmtId="0" fontId="10" fillId="0" borderId="14" xfId="0" applyFont="1" applyBorder="1"/>
    <xf numFmtId="0" fontId="10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distributed" vertical="center"/>
    </xf>
    <xf numFmtId="38" fontId="6" fillId="0" borderId="0" xfId="0" applyNumberFormat="1" applyFont="1"/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0" fontId="6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177" fontId="6" fillId="0" borderId="0" xfId="0" applyNumberFormat="1" applyFont="1" applyAlignment="1">
      <alignment horizontal="center"/>
    </xf>
    <xf numFmtId="38" fontId="5" fillId="0" borderId="0" xfId="0" applyNumberFormat="1" applyFont="1"/>
    <xf numFmtId="0" fontId="31" fillId="0" borderId="17" xfId="0" applyFont="1" applyBorder="1"/>
    <xf numFmtId="0" fontId="31" fillId="0" borderId="0" xfId="0" applyFont="1"/>
    <xf numFmtId="0" fontId="10" fillId="0" borderId="12" xfId="0" applyFont="1" applyBorder="1"/>
    <xf numFmtId="0" fontId="10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31" fillId="0" borderId="6" xfId="0" applyFont="1" applyBorder="1"/>
    <xf numFmtId="0" fontId="31" fillId="0" borderId="7" xfId="0" applyFont="1" applyBorder="1"/>
    <xf numFmtId="0" fontId="31" fillId="0" borderId="12" xfId="0" applyFont="1" applyBorder="1"/>
    <xf numFmtId="0" fontId="6" fillId="0" borderId="13" xfId="0" applyFont="1" applyBorder="1"/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26" fillId="0" borderId="0" xfId="0" applyFont="1"/>
    <xf numFmtId="0" fontId="33" fillId="0" borderId="0" xfId="0" applyFont="1"/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14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distributed"/>
    </xf>
    <xf numFmtId="0" fontId="34" fillId="0" borderId="14" xfId="0" applyFont="1" applyBorder="1" applyAlignment="1">
      <alignment horizontal="center"/>
    </xf>
    <xf numFmtId="38" fontId="34" fillId="0" borderId="0" xfId="1" applyFont="1" applyFill="1" applyAlignment="1">
      <alignment horizontal="right"/>
    </xf>
    <xf numFmtId="0" fontId="31" fillId="0" borderId="0" xfId="0" applyFont="1" applyAlignment="1">
      <alignment horizontal="distributed"/>
    </xf>
    <xf numFmtId="38" fontId="31" fillId="0" borderId="0" xfId="1" applyFont="1" applyFill="1"/>
    <xf numFmtId="38" fontId="31" fillId="0" borderId="0" xfId="1" applyFont="1" applyFill="1" applyAlignment="1">
      <alignment horizontal="right"/>
    </xf>
    <xf numFmtId="38" fontId="31" fillId="0" borderId="0" xfId="1" applyFont="1" applyFill="1" applyBorder="1" applyAlignment="1">
      <alignment horizontal="right"/>
    </xf>
    <xf numFmtId="0" fontId="31" fillId="0" borderId="14" xfId="0" applyFont="1" applyBorder="1"/>
    <xf numFmtId="38" fontId="31" fillId="0" borderId="0" xfId="1" applyFont="1" applyFill="1" applyBorder="1"/>
    <xf numFmtId="186" fontId="31" fillId="0" borderId="6" xfId="0" applyNumberFormat="1" applyFont="1" applyBorder="1"/>
    <xf numFmtId="0" fontId="32" fillId="0" borderId="0" xfId="0" applyFont="1"/>
    <xf numFmtId="38" fontId="33" fillId="0" borderId="0" xfId="1" applyFont="1" applyFill="1"/>
    <xf numFmtId="38" fontId="33" fillId="0" borderId="0" xfId="0" applyNumberFormat="1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38" fontId="33" fillId="0" borderId="0" xfId="0" applyNumberFormat="1" applyFont="1" applyAlignment="1">
      <alignment vertical="center"/>
    </xf>
    <xf numFmtId="38" fontId="31" fillId="0" borderId="10" xfId="0" applyNumberFormat="1" applyFont="1" applyBorder="1" applyAlignment="1">
      <alignment horizontal="center" vertical="center"/>
    </xf>
    <xf numFmtId="38" fontId="31" fillId="0" borderId="15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13" xfId="0" applyFont="1" applyBorder="1" applyAlignment="1">
      <alignment horizontal="left"/>
    </xf>
    <xf numFmtId="187" fontId="34" fillId="0" borderId="0" xfId="0" applyNumberFormat="1" applyFont="1" applyAlignment="1">
      <alignment horizontal="right"/>
    </xf>
    <xf numFmtId="38" fontId="31" fillId="0" borderId="12" xfId="0" applyNumberFormat="1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4" fillId="0" borderId="0" xfId="0" applyFont="1" applyAlignment="1">
      <alignment horizontal="distributed"/>
    </xf>
    <xf numFmtId="0" fontId="34" fillId="0" borderId="14" xfId="0" applyFont="1" applyBorder="1" applyAlignment="1">
      <alignment horizontal="distributed"/>
    </xf>
    <xf numFmtId="38" fontId="34" fillId="0" borderId="0" xfId="1" applyFont="1" applyFill="1" applyBorder="1" applyAlignment="1">
      <alignment horizontal="right"/>
    </xf>
    <xf numFmtId="38" fontId="34" fillId="0" borderId="14" xfId="1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8" fontId="31" fillId="0" borderId="14" xfId="1" applyFont="1" applyFill="1" applyBorder="1"/>
    <xf numFmtId="0" fontId="31" fillId="0" borderId="0" xfId="0" applyFont="1" applyAlignment="1">
      <alignment horizontal="distributed"/>
    </xf>
    <xf numFmtId="38" fontId="31" fillId="0" borderId="14" xfId="1" applyFont="1" applyFill="1" applyBorder="1" applyAlignment="1">
      <alignment horizontal="right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right"/>
    </xf>
    <xf numFmtId="49" fontId="31" fillId="0" borderId="11" xfId="0" applyNumberFormat="1" applyFont="1" applyBorder="1" applyAlignment="1">
      <alignment horizontal="center"/>
    </xf>
    <xf numFmtId="0" fontId="31" fillId="0" borderId="15" xfId="0" applyFont="1" applyBorder="1"/>
    <xf numFmtId="0" fontId="31" fillId="0" borderId="6" xfId="0" applyFont="1" applyBorder="1" applyAlignment="1">
      <alignment horizontal="right"/>
    </xf>
    <xf numFmtId="0" fontId="31" fillId="0" borderId="7" xfId="0" applyFont="1" applyBorder="1" applyAlignment="1">
      <alignment horizontal="right"/>
    </xf>
    <xf numFmtId="0" fontId="31" fillId="0" borderId="15" xfId="0" applyFont="1" applyBorder="1" applyAlignment="1">
      <alignment horizontal="center"/>
    </xf>
    <xf numFmtId="178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left"/>
    </xf>
    <xf numFmtId="0" fontId="4" fillId="0" borderId="0" xfId="0" applyFont="1"/>
    <xf numFmtId="0" fontId="27" fillId="0" borderId="0" xfId="0" applyFont="1"/>
    <xf numFmtId="0" fontId="31" fillId="0" borderId="0" xfId="0" applyFont="1" applyAlignment="1">
      <alignment horizontal="right"/>
    </xf>
    <xf numFmtId="0" fontId="31" fillId="0" borderId="14" xfId="0" applyFont="1" applyBorder="1" applyAlignment="1">
      <alignment horizontal="right"/>
    </xf>
    <xf numFmtId="0" fontId="34" fillId="0" borderId="0" xfId="0" applyFont="1" applyAlignment="1">
      <alignment horizontal="distributed" vertical="center"/>
    </xf>
    <xf numFmtId="0" fontId="34" fillId="0" borderId="14" xfId="0" applyFont="1" applyBorder="1" applyAlignment="1">
      <alignment horizontal="distributed" vertical="center"/>
    </xf>
    <xf numFmtId="38" fontId="34" fillId="0" borderId="0" xfId="1" applyFont="1" applyFill="1"/>
    <xf numFmtId="0" fontId="31" fillId="0" borderId="0" xfId="0" applyFont="1" applyAlignment="1">
      <alignment horizontal="distributed" vertical="center"/>
    </xf>
    <xf numFmtId="0" fontId="31" fillId="0" borderId="14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6" fillId="0" borderId="0" xfId="0" applyFont="1"/>
    <xf numFmtId="0" fontId="4" fillId="0" borderId="14" xfId="0" applyFont="1" applyBorder="1"/>
    <xf numFmtId="0" fontId="4" fillId="0" borderId="26" xfId="0" applyFont="1" applyBorder="1"/>
    <xf numFmtId="0" fontId="28" fillId="0" borderId="0" xfId="0" applyFont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38" fontId="28" fillId="0" borderId="0" xfId="1" applyFont="1" applyFill="1" applyBorder="1" applyAlignment="1">
      <alignment horizontal="right"/>
    </xf>
    <xf numFmtId="38" fontId="28" fillId="0" borderId="26" xfId="1" applyFont="1" applyFill="1" applyBorder="1" applyAlignment="1">
      <alignment horizontal="right"/>
    </xf>
    <xf numFmtId="0" fontId="28" fillId="0" borderId="0" xfId="0" applyFont="1" applyAlignment="1">
      <alignment horizontal="distributed"/>
    </xf>
    <xf numFmtId="0" fontId="28" fillId="0" borderId="14" xfId="0" applyFont="1" applyBorder="1" applyAlignment="1">
      <alignment horizontal="distributed"/>
    </xf>
    <xf numFmtId="188" fontId="28" fillId="0" borderId="0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26" xfId="1" applyFont="1" applyFill="1" applyBorder="1" applyAlignment="1">
      <alignment horizontal="right"/>
    </xf>
    <xf numFmtId="188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shrinkToFit="1"/>
    </xf>
    <xf numFmtId="38" fontId="4" fillId="0" borderId="0" xfId="1" applyFont="1" applyFill="1" applyBorder="1"/>
    <xf numFmtId="38" fontId="4" fillId="0" borderId="26" xfId="1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27" xfId="0" applyFont="1" applyBorder="1"/>
    <xf numFmtId="0" fontId="4" fillId="0" borderId="7" xfId="0" applyFont="1" applyBorder="1" applyAlignment="1">
      <alignment horizontal="distributed"/>
    </xf>
    <xf numFmtId="188" fontId="4" fillId="0" borderId="6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4" fillId="0" borderId="17" xfId="0" applyFont="1" applyBorder="1"/>
    <xf numFmtId="0" fontId="32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/>
    <xf numFmtId="38" fontId="4" fillId="0" borderId="11" xfId="1" applyFont="1" applyFill="1" applyBorder="1" applyAlignment="1">
      <alignment horizontal="right"/>
    </xf>
    <xf numFmtId="38" fontId="4" fillId="0" borderId="11" xfId="1" applyFont="1" applyFill="1" applyBorder="1"/>
    <xf numFmtId="0" fontId="4" fillId="0" borderId="15" xfId="0" applyFont="1" applyBorder="1"/>
    <xf numFmtId="0" fontId="4" fillId="0" borderId="6" xfId="0" applyFont="1" applyBorder="1" applyAlignment="1">
      <alignment horizontal="distributed"/>
    </xf>
    <xf numFmtId="188" fontId="4" fillId="0" borderId="15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0" fillId="0" borderId="26" xfId="0" applyFont="1" applyBorder="1"/>
    <xf numFmtId="187" fontId="4" fillId="0" borderId="26" xfId="1" applyNumberFormat="1" applyFont="1" applyFill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0" fontId="32" fillId="0" borderId="6" xfId="0" applyFont="1" applyBorder="1"/>
    <xf numFmtId="38" fontId="4" fillId="0" borderId="27" xfId="1" applyFont="1" applyFill="1" applyBorder="1" applyAlignment="1">
      <alignment horizontal="right"/>
    </xf>
    <xf numFmtId="0" fontId="40" fillId="0" borderId="0" xfId="0" applyFont="1" applyAlignment="1">
      <alignment vertical="center"/>
    </xf>
    <xf numFmtId="187" fontId="40" fillId="0" borderId="0" xfId="0" applyNumberFormat="1" applyFont="1"/>
    <xf numFmtId="38" fontId="40" fillId="0" borderId="0" xfId="1" applyFont="1" applyFill="1" applyBorder="1" applyAlignment="1">
      <alignment horizontal="right"/>
    </xf>
    <xf numFmtId="38" fontId="40" fillId="0" borderId="26" xfId="1" applyFont="1" applyFill="1" applyBorder="1" applyAlignment="1">
      <alignment horizontal="right"/>
    </xf>
    <xf numFmtId="187" fontId="40" fillId="0" borderId="27" xfId="1" applyNumberFormat="1" applyFont="1" applyFill="1" applyBorder="1" applyAlignment="1">
      <alignment horizontal="right"/>
    </xf>
    <xf numFmtId="187" fontId="4" fillId="0" borderId="0" xfId="0" applyNumberFormat="1" applyFont="1"/>
    <xf numFmtId="0" fontId="4" fillId="0" borderId="13" xfId="0" applyFont="1" applyBorder="1"/>
    <xf numFmtId="38" fontId="4" fillId="0" borderId="0" xfId="1" applyFont="1" applyFill="1"/>
    <xf numFmtId="188" fontId="4" fillId="0" borderId="0" xfId="1" applyNumberFormat="1" applyFont="1" applyFill="1"/>
    <xf numFmtId="188" fontId="4" fillId="0" borderId="0" xfId="1" applyNumberFormat="1" applyFont="1" applyFill="1" applyAlignment="1">
      <alignment horizontal="right"/>
    </xf>
    <xf numFmtId="38" fontId="4" fillId="0" borderId="27" xfId="1" applyFont="1" applyFill="1" applyBorder="1"/>
    <xf numFmtId="38" fontId="4" fillId="0" borderId="6" xfId="1" applyFont="1" applyFill="1" applyBorder="1" applyAlignment="1">
      <alignment horizontal="right"/>
    </xf>
    <xf numFmtId="0" fontId="4" fillId="0" borderId="0" xfId="0" applyFont="1" applyAlignment="1">
      <alignment vertical="center" justifyLastLine="1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/>
    <xf numFmtId="0" fontId="4" fillId="0" borderId="29" xfId="0" applyFont="1" applyBorder="1"/>
    <xf numFmtId="0" fontId="13" fillId="0" borderId="14" xfId="0" applyFont="1" applyBorder="1" applyAlignment="1">
      <alignment horizontal="distributed" shrinkToFit="1"/>
    </xf>
    <xf numFmtId="0" fontId="4" fillId="0" borderId="14" xfId="0" applyFont="1" applyBorder="1" applyAlignment="1">
      <alignment horizontal="distributed" wrapText="1"/>
    </xf>
    <xf numFmtId="3" fontId="32" fillId="0" borderId="0" xfId="1" applyNumberFormat="1" applyFont="1" applyFill="1" applyBorder="1" applyAlignment="1">
      <alignment horizontal="right"/>
    </xf>
    <xf numFmtId="38" fontId="4" fillId="0" borderId="18" xfId="1" applyFont="1" applyFill="1" applyBorder="1" applyAlignment="1">
      <alignment horizontal="center" vertical="center" justifyLastLine="1"/>
    </xf>
    <xf numFmtId="38" fontId="4" fillId="0" borderId="29" xfId="1" applyFont="1" applyFill="1" applyBorder="1"/>
    <xf numFmtId="38" fontId="4" fillId="0" borderId="12" xfId="1" applyFont="1" applyFill="1" applyBorder="1"/>
    <xf numFmtId="38" fontId="4" fillId="0" borderId="13" xfId="1" applyFont="1" applyFill="1" applyBorder="1"/>
    <xf numFmtId="189" fontId="28" fillId="0" borderId="0" xfId="1" applyNumberFormat="1" applyFont="1" applyFill="1" applyBorder="1" applyAlignment="1">
      <alignment horizontal="distributed"/>
    </xf>
    <xf numFmtId="189" fontId="28" fillId="0" borderId="14" xfId="1" applyNumberFormat="1" applyFont="1" applyFill="1" applyBorder="1" applyAlignment="1">
      <alignment horizontal="distributed"/>
    </xf>
    <xf numFmtId="189" fontId="4" fillId="0" borderId="0" xfId="1" applyNumberFormat="1" applyFont="1" applyFill="1" applyBorder="1" applyAlignment="1">
      <alignment horizontal="distributed"/>
    </xf>
    <xf numFmtId="189" fontId="4" fillId="0" borderId="14" xfId="1" applyNumberFormat="1" applyFont="1" applyFill="1" applyBorder="1" applyAlignment="1">
      <alignment horizontal="distributed"/>
    </xf>
    <xf numFmtId="189" fontId="4" fillId="0" borderId="0" xfId="1" applyNumberFormat="1" applyFont="1" applyFill="1" applyBorder="1" applyAlignment="1">
      <alignment horizontal="distributed"/>
    </xf>
    <xf numFmtId="189" fontId="4" fillId="0" borderId="14" xfId="1" applyNumberFormat="1" applyFont="1" applyFill="1" applyBorder="1" applyAlignment="1">
      <alignment horizontal="distributed"/>
    </xf>
    <xf numFmtId="189" fontId="4" fillId="0" borderId="14" xfId="1" applyNumberFormat="1" applyFont="1" applyFill="1" applyBorder="1" applyAlignment="1">
      <alignment horizontal="distributed" shrinkToFit="1"/>
    </xf>
    <xf numFmtId="38" fontId="32" fillId="0" borderId="0" xfId="1" applyFont="1" applyFill="1" applyBorder="1" applyAlignment="1">
      <alignment horizontal="right"/>
    </xf>
    <xf numFmtId="189" fontId="4" fillId="0" borderId="0" xfId="1" applyNumberFormat="1" applyFont="1" applyFill="1" applyBorder="1" applyAlignment="1"/>
    <xf numFmtId="189" fontId="4" fillId="0" borderId="0" xfId="1" applyNumberFormat="1" applyFont="1" applyFill="1" applyBorder="1" applyAlignment="1">
      <alignment horizontal="right"/>
    </xf>
    <xf numFmtId="38" fontId="4" fillId="0" borderId="6" xfId="1" applyFont="1" applyFill="1" applyBorder="1"/>
    <xf numFmtId="38" fontId="4" fillId="0" borderId="7" xfId="1" applyFont="1" applyFill="1" applyBorder="1" applyAlignment="1">
      <alignment horizontal="distributed"/>
    </xf>
    <xf numFmtId="38" fontId="32" fillId="0" borderId="0" xfId="1" applyFont="1" applyFill="1"/>
    <xf numFmtId="0" fontId="40" fillId="0" borderId="12" xfId="0" applyFont="1" applyBorder="1"/>
    <xf numFmtId="0" fontId="28" fillId="0" borderId="0" xfId="0" applyFont="1"/>
    <xf numFmtId="0" fontId="4" fillId="0" borderId="30" xfId="0" applyFont="1" applyBorder="1"/>
    <xf numFmtId="0" fontId="4" fillId="0" borderId="1" xfId="0" applyFont="1" applyBorder="1" applyAlignment="1">
      <alignment horizontal="center" vertical="center" justifyLastLine="1"/>
    </xf>
    <xf numFmtId="3" fontId="4" fillId="0" borderId="0" xfId="0" applyNumberFormat="1" applyFont="1"/>
    <xf numFmtId="0" fontId="1" fillId="0" borderId="14" xfId="0" applyFont="1" applyBorder="1" applyAlignment="1">
      <alignment horizontal="distributed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/>
    <xf numFmtId="190" fontId="28" fillId="0" borderId="11" xfId="1" applyNumberFormat="1" applyFont="1" applyFill="1" applyBorder="1" applyAlignment="1">
      <alignment horizontal="right"/>
    </xf>
    <xf numFmtId="190" fontId="28" fillId="0" borderId="0" xfId="1" applyNumberFormat="1" applyFont="1" applyFill="1" applyBorder="1" applyAlignment="1">
      <alignment horizontal="right"/>
    </xf>
    <xf numFmtId="190" fontId="4" fillId="0" borderId="11" xfId="1" applyNumberFormat="1" applyFont="1" applyFill="1" applyBorder="1" applyAlignment="1">
      <alignment horizontal="right"/>
    </xf>
    <xf numFmtId="190" fontId="4" fillId="0" borderId="0" xfId="1" applyNumberFormat="1" applyFont="1" applyFill="1" applyBorder="1" applyAlignment="1">
      <alignment horizontal="right"/>
    </xf>
    <xf numFmtId="190" fontId="4" fillId="0" borderId="0" xfId="0" applyNumberFormat="1" applyFont="1" applyAlignment="1">
      <alignment horizontal="right"/>
    </xf>
    <xf numFmtId="190" fontId="4" fillId="0" borderId="26" xfId="1" applyNumberFormat="1" applyFont="1" applyFill="1" applyBorder="1" applyAlignment="1">
      <alignment horizontal="right"/>
    </xf>
    <xf numFmtId="190" fontId="4" fillId="0" borderId="27" xfId="1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38" fontId="4" fillId="0" borderId="0" xfId="1" applyFont="1" applyFill="1" applyAlignment="1">
      <alignment horizontal="right"/>
    </xf>
    <xf numFmtId="0" fontId="13" fillId="0" borderId="0" xfId="0" applyFont="1" applyAlignment="1">
      <alignment horizontal="distributed"/>
    </xf>
    <xf numFmtId="0" fontId="13" fillId="0" borderId="14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38" fontId="4" fillId="0" borderId="15" xfId="1" applyFont="1" applyFill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168954AB-681D-45B0-B893-ED3B40121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3A65-9A3B-475F-8306-67FB3F6BA7FF}">
  <dimension ref="A1:O56"/>
  <sheetViews>
    <sheetView tabSelected="1" workbookViewId="0">
      <pane xSplit="2" ySplit="7" topLeftCell="C32" activePane="bottomRight" state="frozen"/>
      <selection pane="topRight" activeCell="C1" sqref="C1"/>
      <selection pane="bottomLeft" activeCell="A8" sqref="A8"/>
      <selection pane="bottomRight" sqref="A1:M1"/>
    </sheetView>
  </sheetViews>
  <sheetFormatPr defaultColWidth="8.6328125" defaultRowHeight="15" customHeight="1"/>
  <cols>
    <col min="1" max="1" width="24.6328125" style="1" customWidth="1"/>
    <col min="2" max="2" width="0.90625" style="1" customWidth="1"/>
    <col min="3" max="12" width="13.6328125" style="1" customWidth="1"/>
    <col min="13" max="13" width="10.6328125" style="50" customWidth="1"/>
    <col min="14" max="16" width="7.6328125" style="1" customWidth="1"/>
    <col min="17" max="256" width="8.6328125" style="1"/>
    <col min="257" max="257" width="24.6328125" style="1" customWidth="1"/>
    <col min="258" max="258" width="0.90625" style="1" customWidth="1"/>
    <col min="259" max="268" width="13.6328125" style="1" customWidth="1"/>
    <col min="269" max="269" width="10.6328125" style="1" customWidth="1"/>
    <col min="270" max="272" width="7.6328125" style="1" customWidth="1"/>
    <col min="273" max="512" width="8.6328125" style="1"/>
    <col min="513" max="513" width="24.6328125" style="1" customWidth="1"/>
    <col min="514" max="514" width="0.90625" style="1" customWidth="1"/>
    <col min="515" max="524" width="13.6328125" style="1" customWidth="1"/>
    <col min="525" max="525" width="10.6328125" style="1" customWidth="1"/>
    <col min="526" max="528" width="7.6328125" style="1" customWidth="1"/>
    <col min="529" max="768" width="8.6328125" style="1"/>
    <col min="769" max="769" width="24.6328125" style="1" customWidth="1"/>
    <col min="770" max="770" width="0.90625" style="1" customWidth="1"/>
    <col min="771" max="780" width="13.6328125" style="1" customWidth="1"/>
    <col min="781" max="781" width="10.6328125" style="1" customWidth="1"/>
    <col min="782" max="784" width="7.6328125" style="1" customWidth="1"/>
    <col min="785" max="1024" width="8.6328125" style="1"/>
    <col min="1025" max="1025" width="24.6328125" style="1" customWidth="1"/>
    <col min="1026" max="1026" width="0.90625" style="1" customWidth="1"/>
    <col min="1027" max="1036" width="13.6328125" style="1" customWidth="1"/>
    <col min="1037" max="1037" width="10.6328125" style="1" customWidth="1"/>
    <col min="1038" max="1040" width="7.6328125" style="1" customWidth="1"/>
    <col min="1041" max="1280" width="8.6328125" style="1"/>
    <col min="1281" max="1281" width="24.6328125" style="1" customWidth="1"/>
    <col min="1282" max="1282" width="0.90625" style="1" customWidth="1"/>
    <col min="1283" max="1292" width="13.6328125" style="1" customWidth="1"/>
    <col min="1293" max="1293" width="10.6328125" style="1" customWidth="1"/>
    <col min="1294" max="1296" width="7.6328125" style="1" customWidth="1"/>
    <col min="1297" max="1536" width="8.6328125" style="1"/>
    <col min="1537" max="1537" width="24.6328125" style="1" customWidth="1"/>
    <col min="1538" max="1538" width="0.90625" style="1" customWidth="1"/>
    <col min="1539" max="1548" width="13.6328125" style="1" customWidth="1"/>
    <col min="1549" max="1549" width="10.6328125" style="1" customWidth="1"/>
    <col min="1550" max="1552" width="7.6328125" style="1" customWidth="1"/>
    <col min="1553" max="1792" width="8.6328125" style="1"/>
    <col min="1793" max="1793" width="24.6328125" style="1" customWidth="1"/>
    <col min="1794" max="1794" width="0.90625" style="1" customWidth="1"/>
    <col min="1795" max="1804" width="13.6328125" style="1" customWidth="1"/>
    <col min="1805" max="1805" width="10.6328125" style="1" customWidth="1"/>
    <col min="1806" max="1808" width="7.6328125" style="1" customWidth="1"/>
    <col min="1809" max="2048" width="8.6328125" style="1"/>
    <col min="2049" max="2049" width="24.6328125" style="1" customWidth="1"/>
    <col min="2050" max="2050" width="0.90625" style="1" customWidth="1"/>
    <col min="2051" max="2060" width="13.6328125" style="1" customWidth="1"/>
    <col min="2061" max="2061" width="10.6328125" style="1" customWidth="1"/>
    <col min="2062" max="2064" width="7.6328125" style="1" customWidth="1"/>
    <col min="2065" max="2304" width="8.6328125" style="1"/>
    <col min="2305" max="2305" width="24.6328125" style="1" customWidth="1"/>
    <col min="2306" max="2306" width="0.90625" style="1" customWidth="1"/>
    <col min="2307" max="2316" width="13.6328125" style="1" customWidth="1"/>
    <col min="2317" max="2317" width="10.6328125" style="1" customWidth="1"/>
    <col min="2318" max="2320" width="7.6328125" style="1" customWidth="1"/>
    <col min="2321" max="2560" width="8.6328125" style="1"/>
    <col min="2561" max="2561" width="24.6328125" style="1" customWidth="1"/>
    <col min="2562" max="2562" width="0.90625" style="1" customWidth="1"/>
    <col min="2563" max="2572" width="13.6328125" style="1" customWidth="1"/>
    <col min="2573" max="2573" width="10.6328125" style="1" customWidth="1"/>
    <col min="2574" max="2576" width="7.6328125" style="1" customWidth="1"/>
    <col min="2577" max="2816" width="8.6328125" style="1"/>
    <col min="2817" max="2817" width="24.6328125" style="1" customWidth="1"/>
    <col min="2818" max="2818" width="0.90625" style="1" customWidth="1"/>
    <col min="2819" max="2828" width="13.6328125" style="1" customWidth="1"/>
    <col min="2829" max="2829" width="10.6328125" style="1" customWidth="1"/>
    <col min="2830" max="2832" width="7.6328125" style="1" customWidth="1"/>
    <col min="2833" max="3072" width="8.6328125" style="1"/>
    <col min="3073" max="3073" width="24.6328125" style="1" customWidth="1"/>
    <col min="3074" max="3074" width="0.90625" style="1" customWidth="1"/>
    <col min="3075" max="3084" width="13.6328125" style="1" customWidth="1"/>
    <col min="3085" max="3085" width="10.6328125" style="1" customWidth="1"/>
    <col min="3086" max="3088" width="7.6328125" style="1" customWidth="1"/>
    <col min="3089" max="3328" width="8.6328125" style="1"/>
    <col min="3329" max="3329" width="24.6328125" style="1" customWidth="1"/>
    <col min="3330" max="3330" width="0.90625" style="1" customWidth="1"/>
    <col min="3331" max="3340" width="13.6328125" style="1" customWidth="1"/>
    <col min="3341" max="3341" width="10.6328125" style="1" customWidth="1"/>
    <col min="3342" max="3344" width="7.6328125" style="1" customWidth="1"/>
    <col min="3345" max="3584" width="8.6328125" style="1"/>
    <col min="3585" max="3585" width="24.6328125" style="1" customWidth="1"/>
    <col min="3586" max="3586" width="0.90625" style="1" customWidth="1"/>
    <col min="3587" max="3596" width="13.6328125" style="1" customWidth="1"/>
    <col min="3597" max="3597" width="10.6328125" style="1" customWidth="1"/>
    <col min="3598" max="3600" width="7.6328125" style="1" customWidth="1"/>
    <col min="3601" max="3840" width="8.6328125" style="1"/>
    <col min="3841" max="3841" width="24.6328125" style="1" customWidth="1"/>
    <col min="3842" max="3842" width="0.90625" style="1" customWidth="1"/>
    <col min="3843" max="3852" width="13.6328125" style="1" customWidth="1"/>
    <col min="3853" max="3853" width="10.6328125" style="1" customWidth="1"/>
    <col min="3854" max="3856" width="7.6328125" style="1" customWidth="1"/>
    <col min="3857" max="4096" width="8.6328125" style="1"/>
    <col min="4097" max="4097" width="24.6328125" style="1" customWidth="1"/>
    <col min="4098" max="4098" width="0.90625" style="1" customWidth="1"/>
    <col min="4099" max="4108" width="13.6328125" style="1" customWidth="1"/>
    <col min="4109" max="4109" width="10.6328125" style="1" customWidth="1"/>
    <col min="4110" max="4112" width="7.6328125" style="1" customWidth="1"/>
    <col min="4113" max="4352" width="8.6328125" style="1"/>
    <col min="4353" max="4353" width="24.6328125" style="1" customWidth="1"/>
    <col min="4354" max="4354" width="0.90625" style="1" customWidth="1"/>
    <col min="4355" max="4364" width="13.6328125" style="1" customWidth="1"/>
    <col min="4365" max="4365" width="10.6328125" style="1" customWidth="1"/>
    <col min="4366" max="4368" width="7.6328125" style="1" customWidth="1"/>
    <col min="4369" max="4608" width="8.6328125" style="1"/>
    <col min="4609" max="4609" width="24.6328125" style="1" customWidth="1"/>
    <col min="4610" max="4610" width="0.90625" style="1" customWidth="1"/>
    <col min="4611" max="4620" width="13.6328125" style="1" customWidth="1"/>
    <col min="4621" max="4621" width="10.6328125" style="1" customWidth="1"/>
    <col min="4622" max="4624" width="7.6328125" style="1" customWidth="1"/>
    <col min="4625" max="4864" width="8.6328125" style="1"/>
    <col min="4865" max="4865" width="24.6328125" style="1" customWidth="1"/>
    <col min="4866" max="4866" width="0.90625" style="1" customWidth="1"/>
    <col min="4867" max="4876" width="13.6328125" style="1" customWidth="1"/>
    <col min="4877" max="4877" width="10.6328125" style="1" customWidth="1"/>
    <col min="4878" max="4880" width="7.6328125" style="1" customWidth="1"/>
    <col min="4881" max="5120" width="8.6328125" style="1"/>
    <col min="5121" max="5121" width="24.6328125" style="1" customWidth="1"/>
    <col min="5122" max="5122" width="0.90625" style="1" customWidth="1"/>
    <col min="5123" max="5132" width="13.6328125" style="1" customWidth="1"/>
    <col min="5133" max="5133" width="10.6328125" style="1" customWidth="1"/>
    <col min="5134" max="5136" width="7.6328125" style="1" customWidth="1"/>
    <col min="5137" max="5376" width="8.6328125" style="1"/>
    <col min="5377" max="5377" width="24.6328125" style="1" customWidth="1"/>
    <col min="5378" max="5378" width="0.90625" style="1" customWidth="1"/>
    <col min="5379" max="5388" width="13.6328125" style="1" customWidth="1"/>
    <col min="5389" max="5389" width="10.6328125" style="1" customWidth="1"/>
    <col min="5390" max="5392" width="7.6328125" style="1" customWidth="1"/>
    <col min="5393" max="5632" width="8.6328125" style="1"/>
    <col min="5633" max="5633" width="24.6328125" style="1" customWidth="1"/>
    <col min="5634" max="5634" width="0.90625" style="1" customWidth="1"/>
    <col min="5635" max="5644" width="13.6328125" style="1" customWidth="1"/>
    <col min="5645" max="5645" width="10.6328125" style="1" customWidth="1"/>
    <col min="5646" max="5648" width="7.6328125" style="1" customWidth="1"/>
    <col min="5649" max="5888" width="8.6328125" style="1"/>
    <col min="5889" max="5889" width="24.6328125" style="1" customWidth="1"/>
    <col min="5890" max="5890" width="0.90625" style="1" customWidth="1"/>
    <col min="5891" max="5900" width="13.6328125" style="1" customWidth="1"/>
    <col min="5901" max="5901" width="10.6328125" style="1" customWidth="1"/>
    <col min="5902" max="5904" width="7.6328125" style="1" customWidth="1"/>
    <col min="5905" max="6144" width="8.6328125" style="1"/>
    <col min="6145" max="6145" width="24.6328125" style="1" customWidth="1"/>
    <col min="6146" max="6146" width="0.90625" style="1" customWidth="1"/>
    <col min="6147" max="6156" width="13.6328125" style="1" customWidth="1"/>
    <col min="6157" max="6157" width="10.6328125" style="1" customWidth="1"/>
    <col min="6158" max="6160" width="7.6328125" style="1" customWidth="1"/>
    <col min="6161" max="6400" width="8.6328125" style="1"/>
    <col min="6401" max="6401" width="24.6328125" style="1" customWidth="1"/>
    <col min="6402" max="6402" width="0.90625" style="1" customWidth="1"/>
    <col min="6403" max="6412" width="13.6328125" style="1" customWidth="1"/>
    <col min="6413" max="6413" width="10.6328125" style="1" customWidth="1"/>
    <col min="6414" max="6416" width="7.6328125" style="1" customWidth="1"/>
    <col min="6417" max="6656" width="8.6328125" style="1"/>
    <col min="6657" max="6657" width="24.6328125" style="1" customWidth="1"/>
    <col min="6658" max="6658" width="0.90625" style="1" customWidth="1"/>
    <col min="6659" max="6668" width="13.6328125" style="1" customWidth="1"/>
    <col min="6669" max="6669" width="10.6328125" style="1" customWidth="1"/>
    <col min="6670" max="6672" width="7.6328125" style="1" customWidth="1"/>
    <col min="6673" max="6912" width="8.6328125" style="1"/>
    <col min="6913" max="6913" width="24.6328125" style="1" customWidth="1"/>
    <col min="6914" max="6914" width="0.90625" style="1" customWidth="1"/>
    <col min="6915" max="6924" width="13.6328125" style="1" customWidth="1"/>
    <col min="6925" max="6925" width="10.6328125" style="1" customWidth="1"/>
    <col min="6926" max="6928" width="7.6328125" style="1" customWidth="1"/>
    <col min="6929" max="7168" width="8.6328125" style="1"/>
    <col min="7169" max="7169" width="24.6328125" style="1" customWidth="1"/>
    <col min="7170" max="7170" width="0.90625" style="1" customWidth="1"/>
    <col min="7171" max="7180" width="13.6328125" style="1" customWidth="1"/>
    <col min="7181" max="7181" width="10.6328125" style="1" customWidth="1"/>
    <col min="7182" max="7184" width="7.6328125" style="1" customWidth="1"/>
    <col min="7185" max="7424" width="8.6328125" style="1"/>
    <col min="7425" max="7425" width="24.6328125" style="1" customWidth="1"/>
    <col min="7426" max="7426" width="0.90625" style="1" customWidth="1"/>
    <col min="7427" max="7436" width="13.6328125" style="1" customWidth="1"/>
    <col min="7437" max="7437" width="10.6328125" style="1" customWidth="1"/>
    <col min="7438" max="7440" width="7.6328125" style="1" customWidth="1"/>
    <col min="7441" max="7680" width="8.6328125" style="1"/>
    <col min="7681" max="7681" width="24.6328125" style="1" customWidth="1"/>
    <col min="7682" max="7682" width="0.90625" style="1" customWidth="1"/>
    <col min="7683" max="7692" width="13.6328125" style="1" customWidth="1"/>
    <col min="7693" max="7693" width="10.6328125" style="1" customWidth="1"/>
    <col min="7694" max="7696" width="7.6328125" style="1" customWidth="1"/>
    <col min="7697" max="7936" width="8.6328125" style="1"/>
    <col min="7937" max="7937" width="24.6328125" style="1" customWidth="1"/>
    <col min="7938" max="7938" width="0.90625" style="1" customWidth="1"/>
    <col min="7939" max="7948" width="13.6328125" style="1" customWidth="1"/>
    <col min="7949" max="7949" width="10.6328125" style="1" customWidth="1"/>
    <col min="7950" max="7952" width="7.6328125" style="1" customWidth="1"/>
    <col min="7953" max="8192" width="8.6328125" style="1"/>
    <col min="8193" max="8193" width="24.6328125" style="1" customWidth="1"/>
    <col min="8194" max="8194" width="0.90625" style="1" customWidth="1"/>
    <col min="8195" max="8204" width="13.6328125" style="1" customWidth="1"/>
    <col min="8205" max="8205" width="10.6328125" style="1" customWidth="1"/>
    <col min="8206" max="8208" width="7.6328125" style="1" customWidth="1"/>
    <col min="8209" max="8448" width="8.6328125" style="1"/>
    <col min="8449" max="8449" width="24.6328125" style="1" customWidth="1"/>
    <col min="8450" max="8450" width="0.90625" style="1" customWidth="1"/>
    <col min="8451" max="8460" width="13.6328125" style="1" customWidth="1"/>
    <col min="8461" max="8461" width="10.6328125" style="1" customWidth="1"/>
    <col min="8462" max="8464" width="7.6328125" style="1" customWidth="1"/>
    <col min="8465" max="8704" width="8.6328125" style="1"/>
    <col min="8705" max="8705" width="24.6328125" style="1" customWidth="1"/>
    <col min="8706" max="8706" width="0.90625" style="1" customWidth="1"/>
    <col min="8707" max="8716" width="13.6328125" style="1" customWidth="1"/>
    <col min="8717" max="8717" width="10.6328125" style="1" customWidth="1"/>
    <col min="8718" max="8720" width="7.6328125" style="1" customWidth="1"/>
    <col min="8721" max="8960" width="8.6328125" style="1"/>
    <col min="8961" max="8961" width="24.6328125" style="1" customWidth="1"/>
    <col min="8962" max="8962" width="0.90625" style="1" customWidth="1"/>
    <col min="8963" max="8972" width="13.6328125" style="1" customWidth="1"/>
    <col min="8973" max="8973" width="10.6328125" style="1" customWidth="1"/>
    <col min="8974" max="8976" width="7.6328125" style="1" customWidth="1"/>
    <col min="8977" max="9216" width="8.6328125" style="1"/>
    <col min="9217" max="9217" width="24.6328125" style="1" customWidth="1"/>
    <col min="9218" max="9218" width="0.90625" style="1" customWidth="1"/>
    <col min="9219" max="9228" width="13.6328125" style="1" customWidth="1"/>
    <col min="9229" max="9229" width="10.6328125" style="1" customWidth="1"/>
    <col min="9230" max="9232" width="7.6328125" style="1" customWidth="1"/>
    <col min="9233" max="9472" width="8.6328125" style="1"/>
    <col min="9473" max="9473" width="24.6328125" style="1" customWidth="1"/>
    <col min="9474" max="9474" width="0.90625" style="1" customWidth="1"/>
    <col min="9475" max="9484" width="13.6328125" style="1" customWidth="1"/>
    <col min="9485" max="9485" width="10.6328125" style="1" customWidth="1"/>
    <col min="9486" max="9488" width="7.6328125" style="1" customWidth="1"/>
    <col min="9489" max="9728" width="8.6328125" style="1"/>
    <col min="9729" max="9729" width="24.6328125" style="1" customWidth="1"/>
    <col min="9730" max="9730" width="0.90625" style="1" customWidth="1"/>
    <col min="9731" max="9740" width="13.6328125" style="1" customWidth="1"/>
    <col min="9741" max="9741" width="10.6328125" style="1" customWidth="1"/>
    <col min="9742" max="9744" width="7.6328125" style="1" customWidth="1"/>
    <col min="9745" max="9984" width="8.6328125" style="1"/>
    <col min="9985" max="9985" width="24.6328125" style="1" customWidth="1"/>
    <col min="9986" max="9986" width="0.90625" style="1" customWidth="1"/>
    <col min="9987" max="9996" width="13.6328125" style="1" customWidth="1"/>
    <col min="9997" max="9997" width="10.6328125" style="1" customWidth="1"/>
    <col min="9998" max="10000" width="7.6328125" style="1" customWidth="1"/>
    <col min="10001" max="10240" width="8.6328125" style="1"/>
    <col min="10241" max="10241" width="24.6328125" style="1" customWidth="1"/>
    <col min="10242" max="10242" width="0.90625" style="1" customWidth="1"/>
    <col min="10243" max="10252" width="13.6328125" style="1" customWidth="1"/>
    <col min="10253" max="10253" width="10.6328125" style="1" customWidth="1"/>
    <col min="10254" max="10256" width="7.6328125" style="1" customWidth="1"/>
    <col min="10257" max="10496" width="8.6328125" style="1"/>
    <col min="10497" max="10497" width="24.6328125" style="1" customWidth="1"/>
    <col min="10498" max="10498" width="0.90625" style="1" customWidth="1"/>
    <col min="10499" max="10508" width="13.6328125" style="1" customWidth="1"/>
    <col min="10509" max="10509" width="10.6328125" style="1" customWidth="1"/>
    <col min="10510" max="10512" width="7.6328125" style="1" customWidth="1"/>
    <col min="10513" max="10752" width="8.6328125" style="1"/>
    <col min="10753" max="10753" width="24.6328125" style="1" customWidth="1"/>
    <col min="10754" max="10754" width="0.90625" style="1" customWidth="1"/>
    <col min="10755" max="10764" width="13.6328125" style="1" customWidth="1"/>
    <col min="10765" max="10765" width="10.6328125" style="1" customWidth="1"/>
    <col min="10766" max="10768" width="7.6328125" style="1" customWidth="1"/>
    <col min="10769" max="11008" width="8.6328125" style="1"/>
    <col min="11009" max="11009" width="24.6328125" style="1" customWidth="1"/>
    <col min="11010" max="11010" width="0.90625" style="1" customWidth="1"/>
    <col min="11011" max="11020" width="13.6328125" style="1" customWidth="1"/>
    <col min="11021" max="11021" width="10.6328125" style="1" customWidth="1"/>
    <col min="11022" max="11024" width="7.6328125" style="1" customWidth="1"/>
    <col min="11025" max="11264" width="8.6328125" style="1"/>
    <col min="11265" max="11265" width="24.6328125" style="1" customWidth="1"/>
    <col min="11266" max="11266" width="0.90625" style="1" customWidth="1"/>
    <col min="11267" max="11276" width="13.6328125" style="1" customWidth="1"/>
    <col min="11277" max="11277" width="10.6328125" style="1" customWidth="1"/>
    <col min="11278" max="11280" width="7.6328125" style="1" customWidth="1"/>
    <col min="11281" max="11520" width="8.6328125" style="1"/>
    <col min="11521" max="11521" width="24.6328125" style="1" customWidth="1"/>
    <col min="11522" max="11522" width="0.90625" style="1" customWidth="1"/>
    <col min="11523" max="11532" width="13.6328125" style="1" customWidth="1"/>
    <col min="11533" max="11533" width="10.6328125" style="1" customWidth="1"/>
    <col min="11534" max="11536" width="7.6328125" style="1" customWidth="1"/>
    <col min="11537" max="11776" width="8.6328125" style="1"/>
    <col min="11777" max="11777" width="24.6328125" style="1" customWidth="1"/>
    <col min="11778" max="11778" width="0.90625" style="1" customWidth="1"/>
    <col min="11779" max="11788" width="13.6328125" style="1" customWidth="1"/>
    <col min="11789" max="11789" width="10.6328125" style="1" customWidth="1"/>
    <col min="11790" max="11792" width="7.6328125" style="1" customWidth="1"/>
    <col min="11793" max="12032" width="8.6328125" style="1"/>
    <col min="12033" max="12033" width="24.6328125" style="1" customWidth="1"/>
    <col min="12034" max="12034" width="0.90625" style="1" customWidth="1"/>
    <col min="12035" max="12044" width="13.6328125" style="1" customWidth="1"/>
    <col min="12045" max="12045" width="10.6328125" style="1" customWidth="1"/>
    <col min="12046" max="12048" width="7.6328125" style="1" customWidth="1"/>
    <col min="12049" max="12288" width="8.6328125" style="1"/>
    <col min="12289" max="12289" width="24.6328125" style="1" customWidth="1"/>
    <col min="12290" max="12290" width="0.90625" style="1" customWidth="1"/>
    <col min="12291" max="12300" width="13.6328125" style="1" customWidth="1"/>
    <col min="12301" max="12301" width="10.6328125" style="1" customWidth="1"/>
    <col min="12302" max="12304" width="7.6328125" style="1" customWidth="1"/>
    <col min="12305" max="12544" width="8.6328125" style="1"/>
    <col min="12545" max="12545" width="24.6328125" style="1" customWidth="1"/>
    <col min="12546" max="12546" width="0.90625" style="1" customWidth="1"/>
    <col min="12547" max="12556" width="13.6328125" style="1" customWidth="1"/>
    <col min="12557" max="12557" width="10.6328125" style="1" customWidth="1"/>
    <col min="12558" max="12560" width="7.6328125" style="1" customWidth="1"/>
    <col min="12561" max="12800" width="8.6328125" style="1"/>
    <col min="12801" max="12801" width="24.6328125" style="1" customWidth="1"/>
    <col min="12802" max="12802" width="0.90625" style="1" customWidth="1"/>
    <col min="12803" max="12812" width="13.6328125" style="1" customWidth="1"/>
    <col min="12813" max="12813" width="10.6328125" style="1" customWidth="1"/>
    <col min="12814" max="12816" width="7.6328125" style="1" customWidth="1"/>
    <col min="12817" max="13056" width="8.6328125" style="1"/>
    <col min="13057" max="13057" width="24.6328125" style="1" customWidth="1"/>
    <col min="13058" max="13058" width="0.90625" style="1" customWidth="1"/>
    <col min="13059" max="13068" width="13.6328125" style="1" customWidth="1"/>
    <col min="13069" max="13069" width="10.6328125" style="1" customWidth="1"/>
    <col min="13070" max="13072" width="7.6328125" style="1" customWidth="1"/>
    <col min="13073" max="13312" width="8.6328125" style="1"/>
    <col min="13313" max="13313" width="24.6328125" style="1" customWidth="1"/>
    <col min="13314" max="13314" width="0.90625" style="1" customWidth="1"/>
    <col min="13315" max="13324" width="13.6328125" style="1" customWidth="1"/>
    <col min="13325" max="13325" width="10.6328125" style="1" customWidth="1"/>
    <col min="13326" max="13328" width="7.6328125" style="1" customWidth="1"/>
    <col min="13329" max="13568" width="8.6328125" style="1"/>
    <col min="13569" max="13569" width="24.6328125" style="1" customWidth="1"/>
    <col min="13570" max="13570" width="0.90625" style="1" customWidth="1"/>
    <col min="13571" max="13580" width="13.6328125" style="1" customWidth="1"/>
    <col min="13581" max="13581" width="10.6328125" style="1" customWidth="1"/>
    <col min="13582" max="13584" width="7.6328125" style="1" customWidth="1"/>
    <col min="13585" max="13824" width="8.6328125" style="1"/>
    <col min="13825" max="13825" width="24.6328125" style="1" customWidth="1"/>
    <col min="13826" max="13826" width="0.90625" style="1" customWidth="1"/>
    <col min="13827" max="13836" width="13.6328125" style="1" customWidth="1"/>
    <col min="13837" max="13837" width="10.6328125" style="1" customWidth="1"/>
    <col min="13838" max="13840" width="7.6328125" style="1" customWidth="1"/>
    <col min="13841" max="14080" width="8.6328125" style="1"/>
    <col min="14081" max="14081" width="24.6328125" style="1" customWidth="1"/>
    <col min="14082" max="14082" width="0.90625" style="1" customWidth="1"/>
    <col min="14083" max="14092" width="13.6328125" style="1" customWidth="1"/>
    <col min="14093" max="14093" width="10.6328125" style="1" customWidth="1"/>
    <col min="14094" max="14096" width="7.6328125" style="1" customWidth="1"/>
    <col min="14097" max="14336" width="8.6328125" style="1"/>
    <col min="14337" max="14337" width="24.6328125" style="1" customWidth="1"/>
    <col min="14338" max="14338" width="0.90625" style="1" customWidth="1"/>
    <col min="14339" max="14348" width="13.6328125" style="1" customWidth="1"/>
    <col min="14349" max="14349" width="10.6328125" style="1" customWidth="1"/>
    <col min="14350" max="14352" width="7.6328125" style="1" customWidth="1"/>
    <col min="14353" max="14592" width="8.6328125" style="1"/>
    <col min="14593" max="14593" width="24.6328125" style="1" customWidth="1"/>
    <col min="14594" max="14594" width="0.90625" style="1" customWidth="1"/>
    <col min="14595" max="14604" width="13.6328125" style="1" customWidth="1"/>
    <col min="14605" max="14605" width="10.6328125" style="1" customWidth="1"/>
    <col min="14606" max="14608" width="7.6328125" style="1" customWidth="1"/>
    <col min="14609" max="14848" width="8.6328125" style="1"/>
    <col min="14849" max="14849" width="24.6328125" style="1" customWidth="1"/>
    <col min="14850" max="14850" width="0.90625" style="1" customWidth="1"/>
    <col min="14851" max="14860" width="13.6328125" style="1" customWidth="1"/>
    <col min="14861" max="14861" width="10.6328125" style="1" customWidth="1"/>
    <col min="14862" max="14864" width="7.6328125" style="1" customWidth="1"/>
    <col min="14865" max="15104" width="8.6328125" style="1"/>
    <col min="15105" max="15105" width="24.6328125" style="1" customWidth="1"/>
    <col min="15106" max="15106" width="0.90625" style="1" customWidth="1"/>
    <col min="15107" max="15116" width="13.6328125" style="1" customWidth="1"/>
    <col min="15117" max="15117" width="10.6328125" style="1" customWidth="1"/>
    <col min="15118" max="15120" width="7.6328125" style="1" customWidth="1"/>
    <col min="15121" max="15360" width="8.6328125" style="1"/>
    <col min="15361" max="15361" width="24.6328125" style="1" customWidth="1"/>
    <col min="15362" max="15362" width="0.90625" style="1" customWidth="1"/>
    <col min="15363" max="15372" width="13.6328125" style="1" customWidth="1"/>
    <col min="15373" max="15373" width="10.6328125" style="1" customWidth="1"/>
    <col min="15374" max="15376" width="7.6328125" style="1" customWidth="1"/>
    <col min="15377" max="15616" width="8.6328125" style="1"/>
    <col min="15617" max="15617" width="24.6328125" style="1" customWidth="1"/>
    <col min="15618" max="15618" width="0.90625" style="1" customWidth="1"/>
    <col min="15619" max="15628" width="13.6328125" style="1" customWidth="1"/>
    <col min="15629" max="15629" width="10.6328125" style="1" customWidth="1"/>
    <col min="15630" max="15632" width="7.6328125" style="1" customWidth="1"/>
    <col min="15633" max="15872" width="8.6328125" style="1"/>
    <col min="15873" max="15873" width="24.6328125" style="1" customWidth="1"/>
    <col min="15874" max="15874" width="0.90625" style="1" customWidth="1"/>
    <col min="15875" max="15884" width="13.6328125" style="1" customWidth="1"/>
    <col min="15885" max="15885" width="10.6328125" style="1" customWidth="1"/>
    <col min="15886" max="15888" width="7.6328125" style="1" customWidth="1"/>
    <col min="15889" max="16128" width="8.6328125" style="1"/>
    <col min="16129" max="16129" width="24.6328125" style="1" customWidth="1"/>
    <col min="16130" max="16130" width="0.90625" style="1" customWidth="1"/>
    <col min="16131" max="16140" width="13.6328125" style="1" customWidth="1"/>
    <col min="16141" max="16141" width="10.6328125" style="1" customWidth="1"/>
    <col min="16142" max="16144" width="7.6328125" style="1" customWidth="1"/>
    <col min="16145" max="16384" width="8.6328125" style="1"/>
  </cols>
  <sheetData>
    <row r="1" spans="1:15" ht="29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5" ht="23.2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5" s="4" customFormat="1" ht="1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5" s="4" customFormat="1" ht="15" customHeight="1">
      <c r="A6" s="5" t="s">
        <v>3</v>
      </c>
      <c r="B6" s="6"/>
      <c r="C6" s="7" t="s">
        <v>4</v>
      </c>
      <c r="D6" s="8"/>
      <c r="E6" s="7" t="s">
        <v>5</v>
      </c>
      <c r="F6" s="8"/>
      <c r="G6" s="7" t="s">
        <v>6</v>
      </c>
      <c r="H6" s="8"/>
      <c r="I6" s="7" t="s">
        <v>7</v>
      </c>
      <c r="J6" s="8"/>
      <c r="K6" s="7" t="s">
        <v>8</v>
      </c>
      <c r="L6" s="8"/>
      <c r="M6" s="9" t="s">
        <v>9</v>
      </c>
      <c r="N6" s="10"/>
      <c r="O6" s="10"/>
    </row>
    <row r="7" spans="1:15" ht="15" customHeight="1">
      <c r="A7" s="11"/>
      <c r="B7" s="12"/>
      <c r="C7" s="13" t="s">
        <v>10</v>
      </c>
      <c r="D7" s="14" t="s">
        <v>11</v>
      </c>
      <c r="E7" s="13" t="s">
        <v>10</v>
      </c>
      <c r="F7" s="15" t="s">
        <v>11</v>
      </c>
      <c r="G7" s="13" t="s">
        <v>10</v>
      </c>
      <c r="H7" s="15" t="s">
        <v>11</v>
      </c>
      <c r="I7" s="13" t="s">
        <v>10</v>
      </c>
      <c r="J7" s="15" t="s">
        <v>11</v>
      </c>
      <c r="K7" s="13" t="s">
        <v>10</v>
      </c>
      <c r="L7" s="15" t="s">
        <v>11</v>
      </c>
      <c r="M7" s="16" t="s">
        <v>12</v>
      </c>
    </row>
    <row r="8" spans="1:15" s="23" customFormat="1" ht="9" customHeight="1">
      <c r="A8" s="17"/>
      <c r="B8" s="17"/>
      <c r="C8" s="18"/>
      <c r="D8" s="19"/>
      <c r="E8" s="19"/>
      <c r="F8" s="19"/>
      <c r="G8" s="20"/>
      <c r="H8" s="20"/>
      <c r="I8" s="20"/>
      <c r="J8" s="20"/>
      <c r="K8" s="21"/>
      <c r="L8" s="22"/>
      <c r="M8" s="19"/>
    </row>
    <row r="9" spans="1:15" ht="15" customHeight="1">
      <c r="A9" s="24" t="s">
        <v>13</v>
      </c>
      <c r="B9" s="25"/>
      <c r="C9" s="26">
        <v>213553551</v>
      </c>
      <c r="D9" s="26">
        <v>212612448</v>
      </c>
      <c r="E9" s="26">
        <v>227903892</v>
      </c>
      <c r="F9" s="26">
        <v>215165876</v>
      </c>
      <c r="G9" s="26">
        <v>247871256</v>
      </c>
      <c r="H9" s="26">
        <v>242681990</v>
      </c>
      <c r="I9" s="27">
        <v>273712508</v>
      </c>
      <c r="J9" s="27">
        <v>268020984</v>
      </c>
      <c r="K9" s="27">
        <v>277754080</v>
      </c>
      <c r="L9" s="28">
        <v>270376264</v>
      </c>
      <c r="M9" s="29" t="s">
        <v>14</v>
      </c>
    </row>
    <row r="10" spans="1:15" ht="10.5" customHeight="1">
      <c r="A10" s="30"/>
      <c r="B10" s="31"/>
      <c r="C10" s="32"/>
      <c r="D10" s="32"/>
      <c r="E10" s="32"/>
      <c r="F10" s="32"/>
      <c r="G10" s="32"/>
      <c r="H10" s="32"/>
      <c r="I10" s="33"/>
      <c r="J10" s="33"/>
      <c r="K10" s="33"/>
      <c r="L10" s="34"/>
      <c r="M10" s="35"/>
    </row>
    <row r="11" spans="1:15" ht="15" customHeight="1">
      <c r="A11" s="36" t="s">
        <v>15</v>
      </c>
      <c r="B11" s="37"/>
      <c r="C11" s="32">
        <v>91498310</v>
      </c>
      <c r="D11" s="32">
        <v>90989431</v>
      </c>
      <c r="E11" s="32">
        <v>92439260</v>
      </c>
      <c r="F11" s="32">
        <v>91132096</v>
      </c>
      <c r="G11" s="32">
        <v>88686067</v>
      </c>
      <c r="H11" s="32">
        <v>88583594</v>
      </c>
      <c r="I11" s="33">
        <v>91513378</v>
      </c>
      <c r="J11" s="33">
        <v>92749420</v>
      </c>
      <c r="K11" s="33">
        <v>94504570</v>
      </c>
      <c r="L11" s="34">
        <v>93863490</v>
      </c>
      <c r="M11" s="35" t="s">
        <v>16</v>
      </c>
      <c r="N11" s="38"/>
      <c r="O11" s="38"/>
    </row>
    <row r="12" spans="1:15" ht="15" customHeight="1">
      <c r="A12" s="36" t="s">
        <v>17</v>
      </c>
      <c r="B12" s="37"/>
      <c r="C12" s="32">
        <v>1753000</v>
      </c>
      <c r="D12" s="32">
        <v>1833383</v>
      </c>
      <c r="E12" s="32">
        <v>1822700</v>
      </c>
      <c r="F12" s="32">
        <v>1786394</v>
      </c>
      <c r="G12" s="32">
        <v>1697000</v>
      </c>
      <c r="H12" s="32">
        <v>1761817</v>
      </c>
      <c r="I12" s="33">
        <v>1838000</v>
      </c>
      <c r="J12" s="33">
        <v>1876855</v>
      </c>
      <c r="K12" s="33">
        <v>1823000</v>
      </c>
      <c r="L12" s="34">
        <v>1834772</v>
      </c>
      <c r="M12" s="39" t="s">
        <v>18</v>
      </c>
      <c r="N12" s="38"/>
      <c r="O12" s="38"/>
    </row>
    <row r="13" spans="1:15" ht="15" customHeight="1">
      <c r="A13" s="36" t="s">
        <v>19</v>
      </c>
      <c r="B13" s="37"/>
      <c r="C13" s="32">
        <v>439000</v>
      </c>
      <c r="D13" s="32">
        <v>397427</v>
      </c>
      <c r="E13" s="32">
        <v>535000</v>
      </c>
      <c r="F13" s="32">
        <v>397870</v>
      </c>
      <c r="G13" s="32">
        <v>318833</v>
      </c>
      <c r="H13" s="32">
        <v>318875</v>
      </c>
      <c r="I13" s="33">
        <v>427000</v>
      </c>
      <c r="J13" s="33">
        <v>330315</v>
      </c>
      <c r="K13" s="33">
        <v>344000</v>
      </c>
      <c r="L13" s="34">
        <v>234402</v>
      </c>
      <c r="M13" s="39" t="s">
        <v>20</v>
      </c>
      <c r="N13" s="38"/>
      <c r="O13" s="38"/>
    </row>
    <row r="14" spans="1:15" ht="15" customHeight="1">
      <c r="A14" s="36" t="s">
        <v>21</v>
      </c>
      <c r="B14" s="37"/>
      <c r="C14" s="32">
        <v>259000</v>
      </c>
      <c r="D14" s="32">
        <v>259175</v>
      </c>
      <c r="E14" s="32">
        <v>244300</v>
      </c>
      <c r="F14" s="32">
        <v>83529</v>
      </c>
      <c r="G14" s="32">
        <v>75430</v>
      </c>
      <c r="H14" s="32">
        <v>75430</v>
      </c>
      <c r="I14" s="33">
        <v>62508</v>
      </c>
      <c r="J14" s="33">
        <v>89200</v>
      </c>
      <c r="K14" s="33">
        <v>91000</v>
      </c>
      <c r="L14" s="34">
        <v>99625</v>
      </c>
      <c r="M14" s="39" t="s">
        <v>22</v>
      </c>
      <c r="N14" s="38"/>
      <c r="O14" s="38"/>
    </row>
    <row r="15" spans="1:15" ht="15" customHeight="1">
      <c r="A15" s="36" t="s">
        <v>23</v>
      </c>
      <c r="B15" s="37"/>
      <c r="C15" s="32">
        <v>369000</v>
      </c>
      <c r="D15" s="32">
        <v>123761</v>
      </c>
      <c r="E15" s="32">
        <v>137800</v>
      </c>
      <c r="F15" s="32">
        <v>31203</v>
      </c>
      <c r="G15" s="32">
        <v>32000</v>
      </c>
      <c r="H15" s="32">
        <v>34384</v>
      </c>
      <c r="I15" s="33">
        <v>32000</v>
      </c>
      <c r="J15" s="33">
        <v>38392</v>
      </c>
      <c r="K15" s="33">
        <v>44000</v>
      </c>
      <c r="L15" s="34">
        <v>31667</v>
      </c>
      <c r="M15" s="39" t="s">
        <v>24</v>
      </c>
      <c r="N15" s="38"/>
      <c r="O15" s="38"/>
    </row>
    <row r="16" spans="1:15" ht="15" customHeight="1">
      <c r="A16" s="36" t="s">
        <v>25</v>
      </c>
      <c r="B16" s="37"/>
      <c r="C16" s="32">
        <v>6897000</v>
      </c>
      <c r="D16" s="32">
        <v>6780542</v>
      </c>
      <c r="E16" s="32">
        <v>6097100</v>
      </c>
      <c r="F16" s="32">
        <v>6362850</v>
      </c>
      <c r="G16" s="32">
        <v>6733717</v>
      </c>
      <c r="H16" s="32">
        <v>6733717</v>
      </c>
      <c r="I16" s="33">
        <v>6719000</v>
      </c>
      <c r="J16" s="33">
        <v>7168391</v>
      </c>
      <c r="K16" s="33">
        <v>7379000</v>
      </c>
      <c r="L16" s="34">
        <v>7227957</v>
      </c>
      <c r="M16" s="39" t="s">
        <v>26</v>
      </c>
      <c r="N16" s="38"/>
      <c r="O16" s="38"/>
    </row>
    <row r="17" spans="1:15" ht="15" customHeight="1">
      <c r="A17" s="30" t="s">
        <v>27</v>
      </c>
      <c r="B17" s="31"/>
      <c r="C17" s="32">
        <v>700000</v>
      </c>
      <c r="D17" s="32">
        <v>580865</v>
      </c>
      <c r="E17" s="32">
        <v>538000</v>
      </c>
      <c r="F17" s="32">
        <v>542645</v>
      </c>
      <c r="G17" s="32">
        <v>331000</v>
      </c>
      <c r="H17" s="32">
        <v>373300</v>
      </c>
      <c r="I17" s="33">
        <v>401000</v>
      </c>
      <c r="J17" s="33">
        <v>323428</v>
      </c>
      <c r="K17" s="33">
        <v>337000</v>
      </c>
      <c r="L17" s="34">
        <v>262270</v>
      </c>
      <c r="M17" s="39" t="s">
        <v>28</v>
      </c>
      <c r="N17" s="38"/>
      <c r="O17" s="38"/>
    </row>
    <row r="18" spans="1:15" ht="15" customHeight="1">
      <c r="A18" s="36" t="s">
        <v>29</v>
      </c>
      <c r="B18" s="37"/>
      <c r="C18" s="32" t="s">
        <v>30</v>
      </c>
      <c r="D18" s="32" t="s">
        <v>30</v>
      </c>
      <c r="E18" s="32" t="s">
        <v>30</v>
      </c>
      <c r="F18" s="32" t="s">
        <v>30</v>
      </c>
      <c r="G18" s="32" t="s">
        <v>30</v>
      </c>
      <c r="H18" s="32" t="s">
        <v>30</v>
      </c>
      <c r="I18" s="32" t="s">
        <v>30</v>
      </c>
      <c r="J18" s="32" t="s">
        <v>30</v>
      </c>
      <c r="K18" s="32" t="s">
        <v>30</v>
      </c>
      <c r="L18" s="32" t="s">
        <v>30</v>
      </c>
      <c r="M18" s="40" t="s">
        <v>31</v>
      </c>
      <c r="N18" s="38"/>
      <c r="O18" s="38"/>
    </row>
    <row r="19" spans="1:15" ht="15" customHeight="1">
      <c r="A19" s="30" t="s">
        <v>32</v>
      </c>
      <c r="B19" s="31"/>
      <c r="C19" s="32" t="s">
        <v>30</v>
      </c>
      <c r="D19" s="32" t="s">
        <v>30</v>
      </c>
      <c r="E19" s="32" t="s">
        <v>30</v>
      </c>
      <c r="F19" s="32" t="s">
        <v>30</v>
      </c>
      <c r="G19" s="32">
        <v>4000</v>
      </c>
      <c r="H19" s="32">
        <v>3925</v>
      </c>
      <c r="I19" s="33">
        <v>11000</v>
      </c>
      <c r="J19" s="33">
        <v>14023</v>
      </c>
      <c r="K19" s="33">
        <v>10000</v>
      </c>
      <c r="L19" s="34">
        <v>14747</v>
      </c>
      <c r="M19" s="35" t="s">
        <v>33</v>
      </c>
      <c r="N19" s="38"/>
      <c r="O19" s="38"/>
    </row>
    <row r="20" spans="1:15" ht="25.5" customHeight="1">
      <c r="A20" s="41" t="s">
        <v>34</v>
      </c>
      <c r="B20" s="37"/>
      <c r="C20" s="32">
        <v>5940</v>
      </c>
      <c r="D20" s="32">
        <v>6141</v>
      </c>
      <c r="E20" s="32">
        <v>5940</v>
      </c>
      <c r="F20" s="32">
        <v>6238</v>
      </c>
      <c r="G20" s="32">
        <v>6141</v>
      </c>
      <c r="H20" s="32">
        <v>6257</v>
      </c>
      <c r="I20" s="33">
        <v>8720</v>
      </c>
      <c r="J20" s="33">
        <v>6316</v>
      </c>
      <c r="K20" s="33">
        <v>6000</v>
      </c>
      <c r="L20" s="34">
        <v>5685</v>
      </c>
      <c r="M20" s="39" t="s">
        <v>35</v>
      </c>
      <c r="N20" s="38"/>
      <c r="O20" s="38"/>
    </row>
    <row r="21" spans="1:15" ht="15" customHeight="1">
      <c r="A21" s="30" t="s">
        <v>36</v>
      </c>
      <c r="B21" s="31"/>
      <c r="C21" s="32">
        <v>688229</v>
      </c>
      <c r="D21" s="32">
        <v>688229</v>
      </c>
      <c r="E21" s="32">
        <v>992000</v>
      </c>
      <c r="F21" s="32">
        <v>1093332</v>
      </c>
      <c r="G21" s="32">
        <v>1052463</v>
      </c>
      <c r="H21" s="32">
        <v>1066233</v>
      </c>
      <c r="I21" s="33">
        <v>1109000</v>
      </c>
      <c r="J21" s="33">
        <v>1129866</v>
      </c>
      <c r="K21" s="33">
        <v>1123000</v>
      </c>
      <c r="L21" s="34">
        <v>927251</v>
      </c>
      <c r="M21" s="35" t="s">
        <v>37</v>
      </c>
      <c r="N21" s="38"/>
      <c r="O21" s="38"/>
    </row>
    <row r="22" spans="1:15" ht="15" customHeight="1">
      <c r="A22" s="36" t="s">
        <v>38</v>
      </c>
      <c r="B22" s="37"/>
      <c r="C22" s="32">
        <v>28296243</v>
      </c>
      <c r="D22" s="32">
        <v>28296243</v>
      </c>
      <c r="E22" s="32">
        <v>29022800</v>
      </c>
      <c r="F22" s="32">
        <v>29356917</v>
      </c>
      <c r="G22" s="32">
        <v>31446496</v>
      </c>
      <c r="H22" s="32">
        <v>31470263</v>
      </c>
      <c r="I22" s="33">
        <v>39387562</v>
      </c>
      <c r="J22" s="33">
        <v>40522904</v>
      </c>
      <c r="K22" s="33">
        <v>42373000</v>
      </c>
      <c r="L22" s="34">
        <v>44938393</v>
      </c>
      <c r="M22" s="39" t="s">
        <v>39</v>
      </c>
      <c r="N22" s="38"/>
      <c r="O22" s="38"/>
    </row>
    <row r="23" spans="1:15" ht="15" customHeight="1">
      <c r="A23" s="36" t="s">
        <v>40</v>
      </c>
      <c r="B23" s="37"/>
      <c r="C23" s="32">
        <v>168000</v>
      </c>
      <c r="D23" s="32">
        <v>172794</v>
      </c>
      <c r="E23" s="32">
        <v>173800</v>
      </c>
      <c r="F23" s="32">
        <v>157234</v>
      </c>
      <c r="G23" s="32">
        <v>173000</v>
      </c>
      <c r="H23" s="32">
        <v>162785</v>
      </c>
      <c r="I23" s="33">
        <v>178000</v>
      </c>
      <c r="J23" s="33">
        <v>162510</v>
      </c>
      <c r="K23" s="33">
        <v>178000</v>
      </c>
      <c r="L23" s="34">
        <v>158080</v>
      </c>
      <c r="M23" s="39" t="s">
        <v>41</v>
      </c>
      <c r="N23" s="38"/>
      <c r="O23" s="38"/>
    </row>
    <row r="24" spans="1:15" ht="15" customHeight="1">
      <c r="A24" s="36" t="s">
        <v>42</v>
      </c>
      <c r="B24" s="37"/>
      <c r="C24" s="32">
        <v>3509822</v>
      </c>
      <c r="D24" s="32">
        <v>3501012</v>
      </c>
      <c r="E24" s="32">
        <v>3720066</v>
      </c>
      <c r="F24" s="32">
        <v>3587897</v>
      </c>
      <c r="G24" s="32">
        <v>3744153</v>
      </c>
      <c r="H24" s="32">
        <v>3640010</v>
      </c>
      <c r="I24" s="33">
        <v>4052293</v>
      </c>
      <c r="J24" s="33">
        <v>3926122</v>
      </c>
      <c r="K24" s="33">
        <v>3923112</v>
      </c>
      <c r="L24" s="34">
        <v>3923438</v>
      </c>
      <c r="M24" s="39" t="s">
        <v>43</v>
      </c>
      <c r="N24" s="38"/>
      <c r="O24" s="38"/>
    </row>
    <row r="25" spans="1:15" ht="15" customHeight="1">
      <c r="A25" s="30" t="s">
        <v>44</v>
      </c>
      <c r="B25" s="31"/>
      <c r="C25" s="32">
        <v>7904529</v>
      </c>
      <c r="D25" s="32">
        <v>7699133</v>
      </c>
      <c r="E25" s="32">
        <v>8341740</v>
      </c>
      <c r="F25" s="32">
        <v>8098049</v>
      </c>
      <c r="G25" s="32">
        <v>8661241</v>
      </c>
      <c r="H25" s="32">
        <v>8488139</v>
      </c>
      <c r="I25" s="33">
        <v>8971304</v>
      </c>
      <c r="J25" s="33">
        <v>8319709</v>
      </c>
      <c r="K25" s="33">
        <v>8829096</v>
      </c>
      <c r="L25" s="34">
        <v>8282296</v>
      </c>
      <c r="M25" s="39" t="s">
        <v>45</v>
      </c>
      <c r="N25" s="38"/>
      <c r="O25" s="38"/>
    </row>
    <row r="26" spans="1:15" ht="15" customHeight="1">
      <c r="A26" s="36" t="s">
        <v>46</v>
      </c>
      <c r="B26" s="37"/>
      <c r="C26" s="32">
        <v>30484274</v>
      </c>
      <c r="D26" s="32">
        <v>30602975</v>
      </c>
      <c r="E26" s="32">
        <v>41176196</v>
      </c>
      <c r="F26" s="32">
        <v>29255638</v>
      </c>
      <c r="G26" s="32">
        <v>49597081</v>
      </c>
      <c r="H26" s="32">
        <v>46029551</v>
      </c>
      <c r="I26" s="33">
        <v>49900337</v>
      </c>
      <c r="J26" s="33">
        <v>46471732</v>
      </c>
      <c r="K26" s="33">
        <v>51269459</v>
      </c>
      <c r="L26" s="34">
        <v>49275854</v>
      </c>
      <c r="M26" s="39" t="s">
        <v>47</v>
      </c>
      <c r="N26" s="38"/>
      <c r="O26" s="38"/>
    </row>
    <row r="27" spans="1:15" ht="15" customHeight="1">
      <c r="A27" s="36" t="s">
        <v>48</v>
      </c>
      <c r="B27" s="37"/>
      <c r="C27" s="32">
        <v>8488430</v>
      </c>
      <c r="D27" s="32">
        <v>8486687</v>
      </c>
      <c r="E27" s="32">
        <v>9134757</v>
      </c>
      <c r="F27" s="32">
        <v>8869597</v>
      </c>
      <c r="G27" s="32">
        <v>13319711</v>
      </c>
      <c r="H27" s="32">
        <v>10748862</v>
      </c>
      <c r="I27" s="33">
        <v>15198648</v>
      </c>
      <c r="J27" s="33">
        <v>14709770</v>
      </c>
      <c r="K27" s="33">
        <v>14266719</v>
      </c>
      <c r="L27" s="34">
        <v>13244069</v>
      </c>
      <c r="M27" s="39" t="s">
        <v>49</v>
      </c>
      <c r="N27" s="38"/>
      <c r="O27" s="38"/>
    </row>
    <row r="28" spans="1:15" ht="15" customHeight="1">
      <c r="A28" s="30" t="s">
        <v>50</v>
      </c>
      <c r="B28" s="31"/>
      <c r="C28" s="32">
        <v>452320</v>
      </c>
      <c r="D28" s="32">
        <v>832556</v>
      </c>
      <c r="E28" s="32">
        <v>375538</v>
      </c>
      <c r="F28" s="32">
        <v>583539</v>
      </c>
      <c r="G28" s="32">
        <v>500783</v>
      </c>
      <c r="H28" s="32">
        <v>805495</v>
      </c>
      <c r="I28" s="33">
        <v>556561</v>
      </c>
      <c r="J28" s="33">
        <v>554752</v>
      </c>
      <c r="K28" s="33">
        <v>240625</v>
      </c>
      <c r="L28" s="34">
        <v>781338</v>
      </c>
      <c r="M28" s="39" t="s">
        <v>51</v>
      </c>
    </row>
    <row r="29" spans="1:15" ht="15" customHeight="1">
      <c r="A29" s="36" t="s">
        <v>52</v>
      </c>
      <c r="B29" s="37"/>
      <c r="C29" s="32">
        <v>27890</v>
      </c>
      <c r="D29" s="32">
        <v>34271</v>
      </c>
      <c r="E29" s="32">
        <v>6336</v>
      </c>
      <c r="F29" s="32">
        <v>215661</v>
      </c>
      <c r="G29" s="32">
        <v>163009</v>
      </c>
      <c r="H29" s="32">
        <v>226685</v>
      </c>
      <c r="I29" s="33">
        <v>146878</v>
      </c>
      <c r="J29" s="33">
        <v>181385</v>
      </c>
      <c r="K29" s="33">
        <v>33659</v>
      </c>
      <c r="L29" s="34">
        <v>57272</v>
      </c>
      <c r="M29" s="39" t="s">
        <v>53</v>
      </c>
    </row>
    <row r="30" spans="1:15" ht="15" customHeight="1">
      <c r="A30" s="36" t="s">
        <v>54</v>
      </c>
      <c r="B30" s="37"/>
      <c r="C30" s="32">
        <v>2447067</v>
      </c>
      <c r="D30" s="32">
        <v>2211492</v>
      </c>
      <c r="E30" s="32">
        <v>2306428</v>
      </c>
      <c r="F30" s="32">
        <v>2306076</v>
      </c>
      <c r="G30" s="32">
        <v>2544149</v>
      </c>
      <c r="H30" s="32">
        <v>2543532</v>
      </c>
      <c r="I30" s="33">
        <v>1735138</v>
      </c>
      <c r="J30" s="33">
        <v>1734064</v>
      </c>
      <c r="K30" s="33">
        <v>6967617</v>
      </c>
      <c r="L30" s="34">
        <v>4738860</v>
      </c>
      <c r="M30" s="39" t="s">
        <v>55</v>
      </c>
    </row>
    <row r="31" spans="1:15" ht="15" customHeight="1">
      <c r="A31" s="36" t="s">
        <v>56</v>
      </c>
      <c r="B31" s="37"/>
      <c r="C31" s="32">
        <v>5161954</v>
      </c>
      <c r="D31" s="32">
        <v>5188597</v>
      </c>
      <c r="E31" s="32">
        <v>2453371</v>
      </c>
      <c r="F31" s="32">
        <v>3524392</v>
      </c>
      <c r="G31" s="32">
        <v>3228781</v>
      </c>
      <c r="H31" s="32">
        <v>3311634</v>
      </c>
      <c r="I31" s="33">
        <v>7712740</v>
      </c>
      <c r="J31" s="33">
        <v>8256306</v>
      </c>
      <c r="K31" s="33">
        <v>3843253</v>
      </c>
      <c r="L31" s="34">
        <v>4474558</v>
      </c>
      <c r="M31" s="39" t="s">
        <v>57</v>
      </c>
    </row>
    <row r="32" spans="1:15" ht="15" customHeight="1">
      <c r="A32" s="36" t="s">
        <v>58</v>
      </c>
      <c r="B32" s="37"/>
      <c r="C32" s="32">
        <v>2665643</v>
      </c>
      <c r="D32" s="32">
        <v>2931434</v>
      </c>
      <c r="E32" s="32">
        <v>4235960</v>
      </c>
      <c r="F32" s="32">
        <v>4347619</v>
      </c>
      <c r="G32" s="32">
        <v>4368001</v>
      </c>
      <c r="H32" s="32">
        <v>6524802</v>
      </c>
      <c r="I32" s="33">
        <v>2996841</v>
      </c>
      <c r="J32" s="33">
        <v>3405424</v>
      </c>
      <c r="K32" s="33">
        <v>4166970</v>
      </c>
      <c r="L32" s="34">
        <v>4326340</v>
      </c>
      <c r="M32" s="39" t="s">
        <v>59</v>
      </c>
    </row>
    <row r="33" spans="1:13" ht="15" customHeight="1">
      <c r="A33" s="36" t="s">
        <v>60</v>
      </c>
      <c r="B33" s="37"/>
      <c r="C33" s="32">
        <v>21337900</v>
      </c>
      <c r="D33" s="32">
        <v>20996300</v>
      </c>
      <c r="E33" s="32">
        <v>24144800</v>
      </c>
      <c r="F33" s="32">
        <v>23427100</v>
      </c>
      <c r="G33" s="32">
        <v>31188200</v>
      </c>
      <c r="H33" s="32">
        <v>29772700</v>
      </c>
      <c r="I33" s="33">
        <v>40754600</v>
      </c>
      <c r="J33" s="33">
        <v>36050100</v>
      </c>
      <c r="K33" s="33">
        <v>36001000</v>
      </c>
      <c r="L33" s="34">
        <v>31673900</v>
      </c>
      <c r="M33" s="39" t="s">
        <v>61</v>
      </c>
    </row>
    <row r="34" spans="1:13" ht="10.5" customHeight="1">
      <c r="A34" s="36"/>
      <c r="B34" s="37"/>
      <c r="C34" s="32"/>
      <c r="D34" s="32"/>
      <c r="E34" s="32"/>
      <c r="F34" s="32"/>
      <c r="G34" s="32"/>
      <c r="H34" s="32"/>
      <c r="I34" s="42"/>
      <c r="J34" s="42"/>
      <c r="K34" s="42"/>
      <c r="L34" s="43"/>
      <c r="M34" s="39"/>
    </row>
    <row r="35" spans="1:13" s="23" customFormat="1" ht="10.5" customHeight="1">
      <c r="A35" s="36"/>
      <c r="B35" s="37"/>
      <c r="C35" s="32"/>
      <c r="D35" s="32"/>
      <c r="E35" s="32"/>
      <c r="F35" s="32"/>
      <c r="G35" s="32"/>
      <c r="H35" s="32"/>
      <c r="I35" s="44"/>
      <c r="J35" s="44"/>
      <c r="K35" s="44"/>
      <c r="L35" s="45"/>
      <c r="M35" s="35"/>
    </row>
    <row r="36" spans="1:13" ht="15" customHeight="1">
      <c r="A36" s="24" t="s">
        <v>62</v>
      </c>
      <c r="B36" s="25"/>
      <c r="C36" s="26">
        <v>213553551</v>
      </c>
      <c r="D36" s="26">
        <v>209088056</v>
      </c>
      <c r="E36" s="26">
        <v>227903892</v>
      </c>
      <c r="F36" s="26">
        <v>211868402</v>
      </c>
      <c r="G36" s="26">
        <v>247871256</v>
      </c>
      <c r="H36" s="26">
        <v>234425684</v>
      </c>
      <c r="I36" s="27">
        <v>273712508</v>
      </c>
      <c r="J36" s="27">
        <v>263546426</v>
      </c>
      <c r="K36" s="27">
        <v>277754080</v>
      </c>
      <c r="L36" s="28">
        <v>266668903</v>
      </c>
      <c r="M36" s="46" t="s">
        <v>63</v>
      </c>
    </row>
    <row r="37" spans="1:13" ht="10.5" customHeight="1">
      <c r="A37" s="36"/>
      <c r="B37" s="37"/>
      <c r="C37" s="32"/>
      <c r="D37" s="32"/>
      <c r="E37" s="32"/>
      <c r="F37" s="32"/>
      <c r="G37" s="32"/>
      <c r="H37" s="32"/>
      <c r="I37" s="33"/>
      <c r="J37" s="33"/>
      <c r="K37" s="33"/>
      <c r="L37" s="34"/>
      <c r="M37" s="47"/>
    </row>
    <row r="38" spans="1:13" ht="15" customHeight="1">
      <c r="A38" s="36" t="s">
        <v>64</v>
      </c>
      <c r="B38" s="37"/>
      <c r="C38" s="32">
        <v>1040596</v>
      </c>
      <c r="D38" s="32">
        <v>1025105</v>
      </c>
      <c r="E38" s="32">
        <v>1019672</v>
      </c>
      <c r="F38" s="32">
        <v>999309</v>
      </c>
      <c r="G38" s="32">
        <v>997967</v>
      </c>
      <c r="H38" s="32">
        <v>969772</v>
      </c>
      <c r="I38" s="33">
        <v>1017184</v>
      </c>
      <c r="J38" s="33">
        <v>988378</v>
      </c>
      <c r="K38" s="33">
        <v>1293777</v>
      </c>
      <c r="L38" s="34">
        <v>1255792</v>
      </c>
      <c r="M38" s="47" t="s">
        <v>65</v>
      </c>
    </row>
    <row r="39" spans="1:13" ht="15" customHeight="1">
      <c r="A39" s="36" t="s">
        <v>66</v>
      </c>
      <c r="B39" s="37"/>
      <c r="C39" s="32">
        <v>23684173</v>
      </c>
      <c r="D39" s="32">
        <v>23195336</v>
      </c>
      <c r="E39" s="32">
        <v>36387440</v>
      </c>
      <c r="F39" s="32">
        <v>24951212</v>
      </c>
      <c r="G39" s="32">
        <v>36983676</v>
      </c>
      <c r="H39" s="32">
        <v>35923751</v>
      </c>
      <c r="I39" s="33">
        <v>31809903</v>
      </c>
      <c r="J39" s="33">
        <v>31144359</v>
      </c>
      <c r="K39" s="33">
        <v>31407317</v>
      </c>
      <c r="L39" s="34">
        <v>30984168</v>
      </c>
      <c r="M39" s="47" t="s">
        <v>67</v>
      </c>
    </row>
    <row r="40" spans="1:13" ht="15" customHeight="1">
      <c r="A40" s="36" t="s">
        <v>68</v>
      </c>
      <c r="B40" s="37"/>
      <c r="C40" s="32">
        <v>71215576</v>
      </c>
      <c r="D40" s="32">
        <v>70799703</v>
      </c>
      <c r="E40" s="32">
        <v>76037398</v>
      </c>
      <c r="F40" s="32">
        <v>75307572</v>
      </c>
      <c r="G40" s="32">
        <v>81166098</v>
      </c>
      <c r="H40" s="32">
        <v>79199208</v>
      </c>
      <c r="I40" s="33">
        <v>104628709</v>
      </c>
      <c r="J40" s="33">
        <v>102751909</v>
      </c>
      <c r="K40" s="33">
        <v>111830441</v>
      </c>
      <c r="L40" s="34">
        <v>109587226</v>
      </c>
      <c r="M40" s="47" t="s">
        <v>69</v>
      </c>
    </row>
    <row r="41" spans="1:13" ht="15" customHeight="1">
      <c r="A41" s="36" t="s">
        <v>70</v>
      </c>
      <c r="B41" s="37"/>
      <c r="C41" s="32">
        <v>14823305</v>
      </c>
      <c r="D41" s="32">
        <v>14497668</v>
      </c>
      <c r="E41" s="32">
        <v>14988730</v>
      </c>
      <c r="F41" s="32">
        <v>14742620</v>
      </c>
      <c r="G41" s="32">
        <v>17451176</v>
      </c>
      <c r="H41" s="32">
        <v>16592589</v>
      </c>
      <c r="I41" s="33">
        <v>19996622</v>
      </c>
      <c r="J41" s="33">
        <v>19506247</v>
      </c>
      <c r="K41" s="33">
        <v>20642556</v>
      </c>
      <c r="L41" s="34">
        <v>20322128</v>
      </c>
      <c r="M41" s="47" t="s">
        <v>71</v>
      </c>
    </row>
    <row r="42" spans="1:13" ht="15" customHeight="1">
      <c r="A42" s="36" t="s">
        <v>72</v>
      </c>
      <c r="B42" s="37"/>
      <c r="C42" s="32" t="s">
        <v>30</v>
      </c>
      <c r="D42" s="32" t="s">
        <v>30</v>
      </c>
      <c r="E42" s="32" t="s">
        <v>30</v>
      </c>
      <c r="F42" s="32" t="s">
        <v>30</v>
      </c>
      <c r="G42" s="32" t="s">
        <v>30</v>
      </c>
      <c r="H42" s="32" t="s">
        <v>30</v>
      </c>
      <c r="I42" s="32" t="s">
        <v>30</v>
      </c>
      <c r="J42" s="32" t="s">
        <v>30</v>
      </c>
      <c r="K42" s="32" t="s">
        <v>30</v>
      </c>
      <c r="L42" s="32" t="s">
        <v>30</v>
      </c>
      <c r="M42" s="47" t="s">
        <v>73</v>
      </c>
    </row>
    <row r="43" spans="1:13" ht="15" customHeight="1">
      <c r="A43" s="36" t="s">
        <v>74</v>
      </c>
      <c r="B43" s="37"/>
      <c r="C43" s="32">
        <v>3597696</v>
      </c>
      <c r="D43" s="32">
        <v>3532128</v>
      </c>
      <c r="E43" s="32">
        <v>3924417</v>
      </c>
      <c r="F43" s="32">
        <v>3534621</v>
      </c>
      <c r="G43" s="32">
        <v>5954364</v>
      </c>
      <c r="H43" s="32">
        <v>4075239</v>
      </c>
      <c r="I43" s="33">
        <v>6723781</v>
      </c>
      <c r="J43" s="33">
        <v>6252424</v>
      </c>
      <c r="K43" s="33">
        <v>5773170</v>
      </c>
      <c r="L43" s="34">
        <v>4271120</v>
      </c>
      <c r="M43" s="47" t="s">
        <v>75</v>
      </c>
    </row>
    <row r="44" spans="1:13" ht="15" customHeight="1">
      <c r="A44" s="36" t="s">
        <v>76</v>
      </c>
      <c r="B44" s="37"/>
      <c r="C44" s="32">
        <v>3220635</v>
      </c>
      <c r="D44" s="32">
        <v>3120776</v>
      </c>
      <c r="E44" s="32">
        <v>3767404</v>
      </c>
      <c r="F44" s="32">
        <v>3593215</v>
      </c>
      <c r="G44" s="32">
        <v>7254652</v>
      </c>
      <c r="H44" s="32">
        <v>6987617</v>
      </c>
      <c r="I44" s="33">
        <v>6922297</v>
      </c>
      <c r="J44" s="33">
        <v>6684077</v>
      </c>
      <c r="K44" s="33">
        <v>8047841</v>
      </c>
      <c r="L44" s="34">
        <v>7788667</v>
      </c>
      <c r="M44" s="47" t="s">
        <v>77</v>
      </c>
    </row>
    <row r="45" spans="1:13" ht="15" customHeight="1">
      <c r="A45" s="36" t="s">
        <v>78</v>
      </c>
      <c r="B45" s="37"/>
      <c r="C45" s="32">
        <v>31469457</v>
      </c>
      <c r="D45" s="32">
        <v>29179317</v>
      </c>
      <c r="E45" s="32">
        <v>27561688</v>
      </c>
      <c r="F45" s="32">
        <v>25404980</v>
      </c>
      <c r="G45" s="32">
        <v>31304409</v>
      </c>
      <c r="H45" s="32">
        <v>26822670</v>
      </c>
      <c r="I45" s="33">
        <v>31810648</v>
      </c>
      <c r="J45" s="33">
        <v>26945337</v>
      </c>
      <c r="K45" s="33">
        <v>31473697</v>
      </c>
      <c r="L45" s="34">
        <v>27543279</v>
      </c>
      <c r="M45" s="47" t="s">
        <v>79</v>
      </c>
    </row>
    <row r="46" spans="1:13" ht="15" customHeight="1">
      <c r="A46" s="36" t="s">
        <v>80</v>
      </c>
      <c r="B46" s="37"/>
      <c r="C46" s="32">
        <v>6985308</v>
      </c>
      <c r="D46" s="32">
        <v>6831965</v>
      </c>
      <c r="E46" s="32">
        <v>6908837</v>
      </c>
      <c r="F46" s="32">
        <v>6800098</v>
      </c>
      <c r="G46" s="32">
        <v>7035941</v>
      </c>
      <c r="H46" s="32">
        <v>6948772</v>
      </c>
      <c r="I46" s="33">
        <v>8056332</v>
      </c>
      <c r="J46" s="33">
        <v>7999373</v>
      </c>
      <c r="K46" s="33">
        <v>7768812</v>
      </c>
      <c r="L46" s="34">
        <v>7716038</v>
      </c>
      <c r="M46" s="47" t="s">
        <v>81</v>
      </c>
    </row>
    <row r="47" spans="1:13" ht="15" customHeight="1">
      <c r="A47" s="36" t="s">
        <v>82</v>
      </c>
      <c r="B47" s="37"/>
      <c r="C47" s="32">
        <v>23198113</v>
      </c>
      <c r="D47" s="32">
        <v>22720758</v>
      </c>
      <c r="E47" s="32">
        <v>21408054</v>
      </c>
      <c r="F47" s="32">
        <v>20773989</v>
      </c>
      <c r="G47" s="32">
        <v>24884167</v>
      </c>
      <c r="H47" s="32">
        <v>22358658</v>
      </c>
      <c r="I47" s="33">
        <v>24413986</v>
      </c>
      <c r="J47" s="33">
        <v>23096164</v>
      </c>
      <c r="K47" s="33">
        <v>24773333</v>
      </c>
      <c r="L47" s="34">
        <v>22627553</v>
      </c>
      <c r="M47" s="47" t="s">
        <v>83</v>
      </c>
    </row>
    <row r="48" spans="1:13" ht="15" customHeight="1">
      <c r="A48" s="36" t="s">
        <v>84</v>
      </c>
      <c r="B48" s="37"/>
      <c r="C48" s="32">
        <v>20569</v>
      </c>
      <c r="D48" s="32">
        <v>20569</v>
      </c>
      <c r="E48" s="32">
        <v>2322</v>
      </c>
      <c r="F48" s="32">
        <v>1691</v>
      </c>
      <c r="G48" s="32" t="s">
        <v>30</v>
      </c>
      <c r="H48" s="32" t="s">
        <v>30</v>
      </c>
      <c r="I48" s="32" t="s">
        <v>30</v>
      </c>
      <c r="J48" s="32" t="s">
        <v>30</v>
      </c>
      <c r="K48" s="32">
        <v>154432</v>
      </c>
      <c r="L48" s="32">
        <v>138509</v>
      </c>
      <c r="M48" s="47" t="s">
        <v>85</v>
      </c>
    </row>
    <row r="49" spans="1:13" ht="15" customHeight="1">
      <c r="A49" s="36" t="s">
        <v>86</v>
      </c>
      <c r="B49" s="37"/>
      <c r="C49" s="32">
        <v>32832523</v>
      </c>
      <c r="D49" s="32">
        <v>32820131</v>
      </c>
      <c r="E49" s="32">
        <v>34476430</v>
      </c>
      <c r="F49" s="32">
        <v>34457795</v>
      </c>
      <c r="G49" s="32">
        <v>32919806</v>
      </c>
      <c r="H49" s="32">
        <v>32749208</v>
      </c>
      <c r="I49" s="33">
        <v>36288046</v>
      </c>
      <c r="J49" s="33">
        <v>36254158</v>
      </c>
      <c r="K49" s="33">
        <v>32817605</v>
      </c>
      <c r="L49" s="34">
        <v>32783622</v>
      </c>
      <c r="M49" s="35" t="s">
        <v>87</v>
      </c>
    </row>
    <row r="50" spans="1:13" ht="15" customHeight="1">
      <c r="A50" s="36" t="s">
        <v>88</v>
      </c>
      <c r="B50" s="37"/>
      <c r="C50" s="32">
        <v>1345600</v>
      </c>
      <c r="D50" s="32">
        <v>1344600</v>
      </c>
      <c r="E50" s="32">
        <v>1301500</v>
      </c>
      <c r="F50" s="32">
        <v>1301300</v>
      </c>
      <c r="G50" s="32">
        <v>1799000</v>
      </c>
      <c r="H50" s="32">
        <v>1798200</v>
      </c>
      <c r="I50" s="33">
        <v>1925000</v>
      </c>
      <c r="J50" s="33">
        <v>1924000</v>
      </c>
      <c r="K50" s="33">
        <v>1651100</v>
      </c>
      <c r="L50" s="34">
        <v>1650800</v>
      </c>
      <c r="M50" s="35" t="s">
        <v>89</v>
      </c>
    </row>
    <row r="51" spans="1:13" ht="15" customHeight="1">
      <c r="A51" s="36" t="s">
        <v>90</v>
      </c>
      <c r="B51" s="37"/>
      <c r="C51" s="32">
        <v>120000</v>
      </c>
      <c r="D51" s="32" t="s">
        <v>30</v>
      </c>
      <c r="E51" s="32">
        <v>120000</v>
      </c>
      <c r="F51" s="32" t="s">
        <v>30</v>
      </c>
      <c r="G51" s="32">
        <v>120000</v>
      </c>
      <c r="H51" s="32" t="s">
        <v>30</v>
      </c>
      <c r="I51" s="33">
        <v>120000</v>
      </c>
      <c r="J51" s="32" t="s">
        <v>30</v>
      </c>
      <c r="K51" s="33">
        <v>120000</v>
      </c>
      <c r="L51" s="32" t="s">
        <v>30</v>
      </c>
      <c r="M51" s="35" t="s">
        <v>91</v>
      </c>
    </row>
    <row r="52" spans="1:13" ht="9" customHeight="1">
      <c r="A52" s="48"/>
      <c r="B52" s="48"/>
      <c r="C52" s="49"/>
      <c r="D52" s="48"/>
      <c r="E52" s="48"/>
      <c r="F52" s="48"/>
      <c r="G52" s="48"/>
      <c r="H52" s="48"/>
      <c r="I52" s="48"/>
      <c r="J52" s="48"/>
      <c r="K52" s="48"/>
      <c r="L52" s="12"/>
      <c r="M52" s="16"/>
    </row>
    <row r="53" spans="1:13" ht="15" customHeight="1">
      <c r="A53" s="2" t="s">
        <v>92</v>
      </c>
      <c r="B53" s="2"/>
      <c r="C53" s="2"/>
      <c r="D53" s="2"/>
      <c r="E53" s="2"/>
      <c r="F53" s="2"/>
      <c r="G53" s="2"/>
      <c r="H53" s="2"/>
      <c r="I53" s="2"/>
      <c r="J53" s="2"/>
      <c r="K53" s="17"/>
      <c r="L53" s="17"/>
      <c r="M53" s="3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</row>
  </sheetData>
  <mergeCells count="8">
    <mergeCell ref="A1:M1"/>
    <mergeCell ref="A3:M3"/>
    <mergeCell ref="A6:A7"/>
    <mergeCell ref="C6:D6"/>
    <mergeCell ref="E6:F6"/>
    <mergeCell ref="G6:H6"/>
    <mergeCell ref="I6:J6"/>
    <mergeCell ref="K6:L6"/>
  </mergeCells>
  <phoneticPr fontId="3"/>
  <pageMargins left="0.93" right="0.47244094488188981" top="0.5" bottom="0.59055118110236227" header="0.51181102362204722" footer="0.51181102362204722"/>
  <pageSetup paperSize="9" scale="7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1609-CEB2-42E1-81ED-9B28825E29F4}">
  <dimension ref="A1:Q83"/>
  <sheetViews>
    <sheetView workbookViewId="0">
      <selection sqref="A1:Q1"/>
    </sheetView>
  </sheetViews>
  <sheetFormatPr defaultColWidth="8.6328125" defaultRowHeight="15" customHeight="1"/>
  <cols>
    <col min="1" max="2" width="1.6328125" style="1" customWidth="1"/>
    <col min="3" max="3" width="2.6328125" style="1" customWidth="1"/>
    <col min="4" max="4" width="20.6328125" style="1" customWidth="1"/>
    <col min="5" max="5" width="0.90625" style="1" customWidth="1"/>
    <col min="6" max="11" width="11.08984375" style="1" customWidth="1"/>
    <col min="12" max="12" width="12.6328125" style="1" bestFit="1" customWidth="1"/>
    <col min="13" max="13" width="11.453125" style="1" bestFit="1" customWidth="1"/>
    <col min="14" max="14" width="12.6328125" style="1" bestFit="1" customWidth="1"/>
    <col min="15" max="15" width="11.08984375" style="1" customWidth="1"/>
    <col min="16" max="16" width="0.90625" style="99" customWidth="1"/>
    <col min="17" max="17" width="3.6328125" style="1" customWidth="1"/>
    <col min="18" max="18" width="7.6328125" style="1" customWidth="1"/>
    <col min="19" max="256" width="8.6328125" style="1"/>
    <col min="257" max="258" width="1.6328125" style="1" customWidth="1"/>
    <col min="259" max="259" width="2.6328125" style="1" customWidth="1"/>
    <col min="260" max="260" width="20.6328125" style="1" customWidth="1"/>
    <col min="261" max="261" width="0.90625" style="1" customWidth="1"/>
    <col min="262" max="271" width="11.08984375" style="1" customWidth="1"/>
    <col min="272" max="272" width="0.90625" style="1" customWidth="1"/>
    <col min="273" max="273" width="3.6328125" style="1" customWidth="1"/>
    <col min="274" max="274" width="7.6328125" style="1" customWidth="1"/>
    <col min="275" max="512" width="8.6328125" style="1"/>
    <col min="513" max="514" width="1.6328125" style="1" customWidth="1"/>
    <col min="515" max="515" width="2.6328125" style="1" customWidth="1"/>
    <col min="516" max="516" width="20.6328125" style="1" customWidth="1"/>
    <col min="517" max="517" width="0.90625" style="1" customWidth="1"/>
    <col min="518" max="527" width="11.08984375" style="1" customWidth="1"/>
    <col min="528" max="528" width="0.90625" style="1" customWidth="1"/>
    <col min="529" max="529" width="3.6328125" style="1" customWidth="1"/>
    <col min="530" max="530" width="7.6328125" style="1" customWidth="1"/>
    <col min="531" max="768" width="8.6328125" style="1"/>
    <col min="769" max="770" width="1.6328125" style="1" customWidth="1"/>
    <col min="771" max="771" width="2.6328125" style="1" customWidth="1"/>
    <col min="772" max="772" width="20.6328125" style="1" customWidth="1"/>
    <col min="773" max="773" width="0.90625" style="1" customWidth="1"/>
    <col min="774" max="783" width="11.08984375" style="1" customWidth="1"/>
    <col min="784" max="784" width="0.90625" style="1" customWidth="1"/>
    <col min="785" max="785" width="3.6328125" style="1" customWidth="1"/>
    <col min="786" max="786" width="7.6328125" style="1" customWidth="1"/>
    <col min="787" max="1024" width="8.6328125" style="1"/>
    <col min="1025" max="1026" width="1.6328125" style="1" customWidth="1"/>
    <col min="1027" max="1027" width="2.6328125" style="1" customWidth="1"/>
    <col min="1028" max="1028" width="20.6328125" style="1" customWidth="1"/>
    <col min="1029" max="1029" width="0.90625" style="1" customWidth="1"/>
    <col min="1030" max="1039" width="11.08984375" style="1" customWidth="1"/>
    <col min="1040" max="1040" width="0.90625" style="1" customWidth="1"/>
    <col min="1041" max="1041" width="3.6328125" style="1" customWidth="1"/>
    <col min="1042" max="1042" width="7.6328125" style="1" customWidth="1"/>
    <col min="1043" max="1280" width="8.6328125" style="1"/>
    <col min="1281" max="1282" width="1.6328125" style="1" customWidth="1"/>
    <col min="1283" max="1283" width="2.6328125" style="1" customWidth="1"/>
    <col min="1284" max="1284" width="20.6328125" style="1" customWidth="1"/>
    <col min="1285" max="1285" width="0.90625" style="1" customWidth="1"/>
    <col min="1286" max="1295" width="11.08984375" style="1" customWidth="1"/>
    <col min="1296" max="1296" width="0.90625" style="1" customWidth="1"/>
    <col min="1297" max="1297" width="3.6328125" style="1" customWidth="1"/>
    <col min="1298" max="1298" width="7.6328125" style="1" customWidth="1"/>
    <col min="1299" max="1536" width="8.6328125" style="1"/>
    <col min="1537" max="1538" width="1.6328125" style="1" customWidth="1"/>
    <col min="1539" max="1539" width="2.6328125" style="1" customWidth="1"/>
    <col min="1540" max="1540" width="20.6328125" style="1" customWidth="1"/>
    <col min="1541" max="1541" width="0.90625" style="1" customWidth="1"/>
    <col min="1542" max="1551" width="11.08984375" style="1" customWidth="1"/>
    <col min="1552" max="1552" width="0.90625" style="1" customWidth="1"/>
    <col min="1553" max="1553" width="3.6328125" style="1" customWidth="1"/>
    <col min="1554" max="1554" width="7.6328125" style="1" customWidth="1"/>
    <col min="1555" max="1792" width="8.6328125" style="1"/>
    <col min="1793" max="1794" width="1.6328125" style="1" customWidth="1"/>
    <col min="1795" max="1795" width="2.6328125" style="1" customWidth="1"/>
    <col min="1796" max="1796" width="20.6328125" style="1" customWidth="1"/>
    <col min="1797" max="1797" width="0.90625" style="1" customWidth="1"/>
    <col min="1798" max="1807" width="11.08984375" style="1" customWidth="1"/>
    <col min="1808" max="1808" width="0.90625" style="1" customWidth="1"/>
    <col min="1809" max="1809" width="3.6328125" style="1" customWidth="1"/>
    <col min="1810" max="1810" width="7.6328125" style="1" customWidth="1"/>
    <col min="1811" max="2048" width="8.6328125" style="1"/>
    <col min="2049" max="2050" width="1.6328125" style="1" customWidth="1"/>
    <col min="2051" max="2051" width="2.6328125" style="1" customWidth="1"/>
    <col min="2052" max="2052" width="20.6328125" style="1" customWidth="1"/>
    <col min="2053" max="2053" width="0.90625" style="1" customWidth="1"/>
    <col min="2054" max="2063" width="11.08984375" style="1" customWidth="1"/>
    <col min="2064" max="2064" width="0.90625" style="1" customWidth="1"/>
    <col min="2065" max="2065" width="3.6328125" style="1" customWidth="1"/>
    <col min="2066" max="2066" width="7.6328125" style="1" customWidth="1"/>
    <col min="2067" max="2304" width="8.6328125" style="1"/>
    <col min="2305" max="2306" width="1.6328125" style="1" customWidth="1"/>
    <col min="2307" max="2307" width="2.6328125" style="1" customWidth="1"/>
    <col min="2308" max="2308" width="20.6328125" style="1" customWidth="1"/>
    <col min="2309" max="2309" width="0.90625" style="1" customWidth="1"/>
    <col min="2310" max="2319" width="11.08984375" style="1" customWidth="1"/>
    <col min="2320" max="2320" width="0.90625" style="1" customWidth="1"/>
    <col min="2321" max="2321" width="3.6328125" style="1" customWidth="1"/>
    <col min="2322" max="2322" width="7.6328125" style="1" customWidth="1"/>
    <col min="2323" max="2560" width="8.6328125" style="1"/>
    <col min="2561" max="2562" width="1.6328125" style="1" customWidth="1"/>
    <col min="2563" max="2563" width="2.6328125" style="1" customWidth="1"/>
    <col min="2564" max="2564" width="20.6328125" style="1" customWidth="1"/>
    <col min="2565" max="2565" width="0.90625" style="1" customWidth="1"/>
    <col min="2566" max="2575" width="11.08984375" style="1" customWidth="1"/>
    <col min="2576" max="2576" width="0.90625" style="1" customWidth="1"/>
    <col min="2577" max="2577" width="3.6328125" style="1" customWidth="1"/>
    <col min="2578" max="2578" width="7.6328125" style="1" customWidth="1"/>
    <col min="2579" max="2816" width="8.6328125" style="1"/>
    <col min="2817" max="2818" width="1.6328125" style="1" customWidth="1"/>
    <col min="2819" max="2819" width="2.6328125" style="1" customWidth="1"/>
    <col min="2820" max="2820" width="20.6328125" style="1" customWidth="1"/>
    <col min="2821" max="2821" width="0.90625" style="1" customWidth="1"/>
    <col min="2822" max="2831" width="11.08984375" style="1" customWidth="1"/>
    <col min="2832" max="2832" width="0.90625" style="1" customWidth="1"/>
    <col min="2833" max="2833" width="3.6328125" style="1" customWidth="1"/>
    <col min="2834" max="2834" width="7.6328125" style="1" customWidth="1"/>
    <col min="2835" max="3072" width="8.6328125" style="1"/>
    <col min="3073" max="3074" width="1.6328125" style="1" customWidth="1"/>
    <col min="3075" max="3075" width="2.6328125" style="1" customWidth="1"/>
    <col min="3076" max="3076" width="20.6328125" style="1" customWidth="1"/>
    <col min="3077" max="3077" width="0.90625" style="1" customWidth="1"/>
    <col min="3078" max="3087" width="11.08984375" style="1" customWidth="1"/>
    <col min="3088" max="3088" width="0.90625" style="1" customWidth="1"/>
    <col min="3089" max="3089" width="3.6328125" style="1" customWidth="1"/>
    <col min="3090" max="3090" width="7.6328125" style="1" customWidth="1"/>
    <col min="3091" max="3328" width="8.6328125" style="1"/>
    <col min="3329" max="3330" width="1.6328125" style="1" customWidth="1"/>
    <col min="3331" max="3331" width="2.6328125" style="1" customWidth="1"/>
    <col min="3332" max="3332" width="20.6328125" style="1" customWidth="1"/>
    <col min="3333" max="3333" width="0.90625" style="1" customWidth="1"/>
    <col min="3334" max="3343" width="11.08984375" style="1" customWidth="1"/>
    <col min="3344" max="3344" width="0.90625" style="1" customWidth="1"/>
    <col min="3345" max="3345" width="3.6328125" style="1" customWidth="1"/>
    <col min="3346" max="3346" width="7.6328125" style="1" customWidth="1"/>
    <col min="3347" max="3584" width="8.6328125" style="1"/>
    <col min="3585" max="3586" width="1.6328125" style="1" customWidth="1"/>
    <col min="3587" max="3587" width="2.6328125" style="1" customWidth="1"/>
    <col min="3588" max="3588" width="20.6328125" style="1" customWidth="1"/>
    <col min="3589" max="3589" width="0.90625" style="1" customWidth="1"/>
    <col min="3590" max="3599" width="11.08984375" style="1" customWidth="1"/>
    <col min="3600" max="3600" width="0.90625" style="1" customWidth="1"/>
    <col min="3601" max="3601" width="3.6328125" style="1" customWidth="1"/>
    <col min="3602" max="3602" width="7.6328125" style="1" customWidth="1"/>
    <col min="3603" max="3840" width="8.6328125" style="1"/>
    <col min="3841" max="3842" width="1.6328125" style="1" customWidth="1"/>
    <col min="3843" max="3843" width="2.6328125" style="1" customWidth="1"/>
    <col min="3844" max="3844" width="20.6328125" style="1" customWidth="1"/>
    <col min="3845" max="3845" width="0.90625" style="1" customWidth="1"/>
    <col min="3846" max="3855" width="11.08984375" style="1" customWidth="1"/>
    <col min="3856" max="3856" width="0.90625" style="1" customWidth="1"/>
    <col min="3857" max="3857" width="3.6328125" style="1" customWidth="1"/>
    <col min="3858" max="3858" width="7.6328125" style="1" customWidth="1"/>
    <col min="3859" max="4096" width="8.6328125" style="1"/>
    <col min="4097" max="4098" width="1.6328125" style="1" customWidth="1"/>
    <col min="4099" max="4099" width="2.6328125" style="1" customWidth="1"/>
    <col min="4100" max="4100" width="20.6328125" style="1" customWidth="1"/>
    <col min="4101" max="4101" width="0.90625" style="1" customWidth="1"/>
    <col min="4102" max="4111" width="11.08984375" style="1" customWidth="1"/>
    <col min="4112" max="4112" width="0.90625" style="1" customWidth="1"/>
    <col min="4113" max="4113" width="3.6328125" style="1" customWidth="1"/>
    <col min="4114" max="4114" width="7.6328125" style="1" customWidth="1"/>
    <col min="4115" max="4352" width="8.6328125" style="1"/>
    <col min="4353" max="4354" width="1.6328125" style="1" customWidth="1"/>
    <col min="4355" max="4355" width="2.6328125" style="1" customWidth="1"/>
    <col min="4356" max="4356" width="20.6328125" style="1" customWidth="1"/>
    <col min="4357" max="4357" width="0.90625" style="1" customWidth="1"/>
    <col min="4358" max="4367" width="11.08984375" style="1" customWidth="1"/>
    <col min="4368" max="4368" width="0.90625" style="1" customWidth="1"/>
    <col min="4369" max="4369" width="3.6328125" style="1" customWidth="1"/>
    <col min="4370" max="4370" width="7.6328125" style="1" customWidth="1"/>
    <col min="4371" max="4608" width="8.6328125" style="1"/>
    <col min="4609" max="4610" width="1.6328125" style="1" customWidth="1"/>
    <col min="4611" max="4611" width="2.6328125" style="1" customWidth="1"/>
    <col min="4612" max="4612" width="20.6328125" style="1" customWidth="1"/>
    <col min="4613" max="4613" width="0.90625" style="1" customWidth="1"/>
    <col min="4614" max="4623" width="11.08984375" style="1" customWidth="1"/>
    <col min="4624" max="4624" width="0.90625" style="1" customWidth="1"/>
    <col min="4625" max="4625" width="3.6328125" style="1" customWidth="1"/>
    <col min="4626" max="4626" width="7.6328125" style="1" customWidth="1"/>
    <col min="4627" max="4864" width="8.6328125" style="1"/>
    <col min="4865" max="4866" width="1.6328125" style="1" customWidth="1"/>
    <col min="4867" max="4867" width="2.6328125" style="1" customWidth="1"/>
    <col min="4868" max="4868" width="20.6328125" style="1" customWidth="1"/>
    <col min="4869" max="4869" width="0.90625" style="1" customWidth="1"/>
    <col min="4870" max="4879" width="11.08984375" style="1" customWidth="1"/>
    <col min="4880" max="4880" width="0.90625" style="1" customWidth="1"/>
    <col min="4881" max="4881" width="3.6328125" style="1" customWidth="1"/>
    <col min="4882" max="4882" width="7.6328125" style="1" customWidth="1"/>
    <col min="4883" max="5120" width="8.6328125" style="1"/>
    <col min="5121" max="5122" width="1.6328125" style="1" customWidth="1"/>
    <col min="5123" max="5123" width="2.6328125" style="1" customWidth="1"/>
    <col min="5124" max="5124" width="20.6328125" style="1" customWidth="1"/>
    <col min="5125" max="5125" width="0.90625" style="1" customWidth="1"/>
    <col min="5126" max="5135" width="11.08984375" style="1" customWidth="1"/>
    <col min="5136" max="5136" width="0.90625" style="1" customWidth="1"/>
    <col min="5137" max="5137" width="3.6328125" style="1" customWidth="1"/>
    <col min="5138" max="5138" width="7.6328125" style="1" customWidth="1"/>
    <col min="5139" max="5376" width="8.6328125" style="1"/>
    <col min="5377" max="5378" width="1.6328125" style="1" customWidth="1"/>
    <col min="5379" max="5379" width="2.6328125" style="1" customWidth="1"/>
    <col min="5380" max="5380" width="20.6328125" style="1" customWidth="1"/>
    <col min="5381" max="5381" width="0.90625" style="1" customWidth="1"/>
    <col min="5382" max="5391" width="11.08984375" style="1" customWidth="1"/>
    <col min="5392" max="5392" width="0.90625" style="1" customWidth="1"/>
    <col min="5393" max="5393" width="3.6328125" style="1" customWidth="1"/>
    <col min="5394" max="5394" width="7.6328125" style="1" customWidth="1"/>
    <col min="5395" max="5632" width="8.6328125" style="1"/>
    <col min="5633" max="5634" width="1.6328125" style="1" customWidth="1"/>
    <col min="5635" max="5635" width="2.6328125" style="1" customWidth="1"/>
    <col min="5636" max="5636" width="20.6328125" style="1" customWidth="1"/>
    <col min="5637" max="5637" width="0.90625" style="1" customWidth="1"/>
    <col min="5638" max="5647" width="11.08984375" style="1" customWidth="1"/>
    <col min="5648" max="5648" width="0.90625" style="1" customWidth="1"/>
    <col min="5649" max="5649" width="3.6328125" style="1" customWidth="1"/>
    <col min="5650" max="5650" width="7.6328125" style="1" customWidth="1"/>
    <col min="5651" max="5888" width="8.6328125" style="1"/>
    <col min="5889" max="5890" width="1.6328125" style="1" customWidth="1"/>
    <col min="5891" max="5891" width="2.6328125" style="1" customWidth="1"/>
    <col min="5892" max="5892" width="20.6328125" style="1" customWidth="1"/>
    <col min="5893" max="5893" width="0.90625" style="1" customWidth="1"/>
    <col min="5894" max="5903" width="11.08984375" style="1" customWidth="1"/>
    <col min="5904" max="5904" width="0.90625" style="1" customWidth="1"/>
    <col min="5905" max="5905" width="3.6328125" style="1" customWidth="1"/>
    <col min="5906" max="5906" width="7.6328125" style="1" customWidth="1"/>
    <col min="5907" max="6144" width="8.6328125" style="1"/>
    <col min="6145" max="6146" width="1.6328125" style="1" customWidth="1"/>
    <col min="6147" max="6147" width="2.6328125" style="1" customWidth="1"/>
    <col min="6148" max="6148" width="20.6328125" style="1" customWidth="1"/>
    <col min="6149" max="6149" width="0.90625" style="1" customWidth="1"/>
    <col min="6150" max="6159" width="11.08984375" style="1" customWidth="1"/>
    <col min="6160" max="6160" width="0.90625" style="1" customWidth="1"/>
    <col min="6161" max="6161" width="3.6328125" style="1" customWidth="1"/>
    <col min="6162" max="6162" width="7.6328125" style="1" customWidth="1"/>
    <col min="6163" max="6400" width="8.6328125" style="1"/>
    <col min="6401" max="6402" width="1.6328125" style="1" customWidth="1"/>
    <col min="6403" max="6403" width="2.6328125" style="1" customWidth="1"/>
    <col min="6404" max="6404" width="20.6328125" style="1" customWidth="1"/>
    <col min="6405" max="6405" width="0.90625" style="1" customWidth="1"/>
    <col min="6406" max="6415" width="11.08984375" style="1" customWidth="1"/>
    <col min="6416" max="6416" width="0.90625" style="1" customWidth="1"/>
    <col min="6417" max="6417" width="3.6328125" style="1" customWidth="1"/>
    <col min="6418" max="6418" width="7.6328125" style="1" customWidth="1"/>
    <col min="6419" max="6656" width="8.6328125" style="1"/>
    <col min="6657" max="6658" width="1.6328125" style="1" customWidth="1"/>
    <col min="6659" max="6659" width="2.6328125" style="1" customWidth="1"/>
    <col min="6660" max="6660" width="20.6328125" style="1" customWidth="1"/>
    <col min="6661" max="6661" width="0.90625" style="1" customWidth="1"/>
    <col min="6662" max="6671" width="11.08984375" style="1" customWidth="1"/>
    <col min="6672" max="6672" width="0.90625" style="1" customWidth="1"/>
    <col min="6673" max="6673" width="3.6328125" style="1" customWidth="1"/>
    <col min="6674" max="6674" width="7.6328125" style="1" customWidth="1"/>
    <col min="6675" max="6912" width="8.6328125" style="1"/>
    <col min="6913" max="6914" width="1.6328125" style="1" customWidth="1"/>
    <col min="6915" max="6915" width="2.6328125" style="1" customWidth="1"/>
    <col min="6916" max="6916" width="20.6328125" style="1" customWidth="1"/>
    <col min="6917" max="6917" width="0.90625" style="1" customWidth="1"/>
    <col min="6918" max="6927" width="11.08984375" style="1" customWidth="1"/>
    <col min="6928" max="6928" width="0.90625" style="1" customWidth="1"/>
    <col min="6929" max="6929" width="3.6328125" style="1" customWidth="1"/>
    <col min="6930" max="6930" width="7.6328125" style="1" customWidth="1"/>
    <col min="6931" max="7168" width="8.6328125" style="1"/>
    <col min="7169" max="7170" width="1.6328125" style="1" customWidth="1"/>
    <col min="7171" max="7171" width="2.6328125" style="1" customWidth="1"/>
    <col min="7172" max="7172" width="20.6328125" style="1" customWidth="1"/>
    <col min="7173" max="7173" width="0.90625" style="1" customWidth="1"/>
    <col min="7174" max="7183" width="11.08984375" style="1" customWidth="1"/>
    <col min="7184" max="7184" width="0.90625" style="1" customWidth="1"/>
    <col min="7185" max="7185" width="3.6328125" style="1" customWidth="1"/>
    <col min="7186" max="7186" width="7.6328125" style="1" customWidth="1"/>
    <col min="7187" max="7424" width="8.6328125" style="1"/>
    <col min="7425" max="7426" width="1.6328125" style="1" customWidth="1"/>
    <col min="7427" max="7427" width="2.6328125" style="1" customWidth="1"/>
    <col min="7428" max="7428" width="20.6328125" style="1" customWidth="1"/>
    <col min="7429" max="7429" width="0.90625" style="1" customWidth="1"/>
    <col min="7430" max="7439" width="11.08984375" style="1" customWidth="1"/>
    <col min="7440" max="7440" width="0.90625" style="1" customWidth="1"/>
    <col min="7441" max="7441" width="3.6328125" style="1" customWidth="1"/>
    <col min="7442" max="7442" width="7.6328125" style="1" customWidth="1"/>
    <col min="7443" max="7680" width="8.6328125" style="1"/>
    <col min="7681" max="7682" width="1.6328125" style="1" customWidth="1"/>
    <col min="7683" max="7683" width="2.6328125" style="1" customWidth="1"/>
    <col min="7684" max="7684" width="20.6328125" style="1" customWidth="1"/>
    <col min="7685" max="7685" width="0.90625" style="1" customWidth="1"/>
    <col min="7686" max="7695" width="11.08984375" style="1" customWidth="1"/>
    <col min="7696" max="7696" width="0.90625" style="1" customWidth="1"/>
    <col min="7697" max="7697" width="3.6328125" style="1" customWidth="1"/>
    <col min="7698" max="7698" width="7.6328125" style="1" customWidth="1"/>
    <col min="7699" max="7936" width="8.6328125" style="1"/>
    <col min="7937" max="7938" width="1.6328125" style="1" customWidth="1"/>
    <col min="7939" max="7939" width="2.6328125" style="1" customWidth="1"/>
    <col min="7940" max="7940" width="20.6328125" style="1" customWidth="1"/>
    <col min="7941" max="7941" width="0.90625" style="1" customWidth="1"/>
    <col min="7942" max="7951" width="11.08984375" style="1" customWidth="1"/>
    <col min="7952" max="7952" width="0.90625" style="1" customWidth="1"/>
    <col min="7953" max="7953" width="3.6328125" style="1" customWidth="1"/>
    <col min="7954" max="7954" width="7.6328125" style="1" customWidth="1"/>
    <col min="7955" max="8192" width="8.6328125" style="1"/>
    <col min="8193" max="8194" width="1.6328125" style="1" customWidth="1"/>
    <col min="8195" max="8195" width="2.6328125" style="1" customWidth="1"/>
    <col min="8196" max="8196" width="20.6328125" style="1" customWidth="1"/>
    <col min="8197" max="8197" width="0.90625" style="1" customWidth="1"/>
    <col min="8198" max="8207" width="11.08984375" style="1" customWidth="1"/>
    <col min="8208" max="8208" width="0.90625" style="1" customWidth="1"/>
    <col min="8209" max="8209" width="3.6328125" style="1" customWidth="1"/>
    <col min="8210" max="8210" width="7.6328125" style="1" customWidth="1"/>
    <col min="8211" max="8448" width="8.6328125" style="1"/>
    <col min="8449" max="8450" width="1.6328125" style="1" customWidth="1"/>
    <col min="8451" max="8451" width="2.6328125" style="1" customWidth="1"/>
    <col min="8452" max="8452" width="20.6328125" style="1" customWidth="1"/>
    <col min="8453" max="8453" width="0.90625" style="1" customWidth="1"/>
    <col min="8454" max="8463" width="11.08984375" style="1" customWidth="1"/>
    <col min="8464" max="8464" width="0.90625" style="1" customWidth="1"/>
    <col min="8465" max="8465" width="3.6328125" style="1" customWidth="1"/>
    <col min="8466" max="8466" width="7.6328125" style="1" customWidth="1"/>
    <col min="8467" max="8704" width="8.6328125" style="1"/>
    <col min="8705" max="8706" width="1.6328125" style="1" customWidth="1"/>
    <col min="8707" max="8707" width="2.6328125" style="1" customWidth="1"/>
    <col min="8708" max="8708" width="20.6328125" style="1" customWidth="1"/>
    <col min="8709" max="8709" width="0.90625" style="1" customWidth="1"/>
    <col min="8710" max="8719" width="11.08984375" style="1" customWidth="1"/>
    <col min="8720" max="8720" width="0.90625" style="1" customWidth="1"/>
    <col min="8721" max="8721" width="3.6328125" style="1" customWidth="1"/>
    <col min="8722" max="8722" width="7.6328125" style="1" customWidth="1"/>
    <col min="8723" max="8960" width="8.6328125" style="1"/>
    <col min="8961" max="8962" width="1.6328125" style="1" customWidth="1"/>
    <col min="8963" max="8963" width="2.6328125" style="1" customWidth="1"/>
    <col min="8964" max="8964" width="20.6328125" style="1" customWidth="1"/>
    <col min="8965" max="8965" width="0.90625" style="1" customWidth="1"/>
    <col min="8966" max="8975" width="11.08984375" style="1" customWidth="1"/>
    <col min="8976" max="8976" width="0.90625" style="1" customWidth="1"/>
    <col min="8977" max="8977" width="3.6328125" style="1" customWidth="1"/>
    <col min="8978" max="8978" width="7.6328125" style="1" customWidth="1"/>
    <col min="8979" max="9216" width="8.6328125" style="1"/>
    <col min="9217" max="9218" width="1.6328125" style="1" customWidth="1"/>
    <col min="9219" max="9219" width="2.6328125" style="1" customWidth="1"/>
    <col min="9220" max="9220" width="20.6328125" style="1" customWidth="1"/>
    <col min="9221" max="9221" width="0.90625" style="1" customWidth="1"/>
    <col min="9222" max="9231" width="11.08984375" style="1" customWidth="1"/>
    <col min="9232" max="9232" width="0.90625" style="1" customWidth="1"/>
    <col min="9233" max="9233" width="3.6328125" style="1" customWidth="1"/>
    <col min="9234" max="9234" width="7.6328125" style="1" customWidth="1"/>
    <col min="9235" max="9472" width="8.6328125" style="1"/>
    <col min="9473" max="9474" width="1.6328125" style="1" customWidth="1"/>
    <col min="9475" max="9475" width="2.6328125" style="1" customWidth="1"/>
    <col min="9476" max="9476" width="20.6328125" style="1" customWidth="1"/>
    <col min="9477" max="9477" width="0.90625" style="1" customWidth="1"/>
    <col min="9478" max="9487" width="11.08984375" style="1" customWidth="1"/>
    <col min="9488" max="9488" width="0.90625" style="1" customWidth="1"/>
    <col min="9489" max="9489" width="3.6328125" style="1" customWidth="1"/>
    <col min="9490" max="9490" width="7.6328125" style="1" customWidth="1"/>
    <col min="9491" max="9728" width="8.6328125" style="1"/>
    <col min="9729" max="9730" width="1.6328125" style="1" customWidth="1"/>
    <col min="9731" max="9731" width="2.6328125" style="1" customWidth="1"/>
    <col min="9732" max="9732" width="20.6328125" style="1" customWidth="1"/>
    <col min="9733" max="9733" width="0.90625" style="1" customWidth="1"/>
    <col min="9734" max="9743" width="11.08984375" style="1" customWidth="1"/>
    <col min="9744" max="9744" width="0.90625" style="1" customWidth="1"/>
    <col min="9745" max="9745" width="3.6328125" style="1" customWidth="1"/>
    <col min="9746" max="9746" width="7.6328125" style="1" customWidth="1"/>
    <col min="9747" max="9984" width="8.6328125" style="1"/>
    <col min="9985" max="9986" width="1.6328125" style="1" customWidth="1"/>
    <col min="9987" max="9987" width="2.6328125" style="1" customWidth="1"/>
    <col min="9988" max="9988" width="20.6328125" style="1" customWidth="1"/>
    <col min="9989" max="9989" width="0.90625" style="1" customWidth="1"/>
    <col min="9990" max="9999" width="11.08984375" style="1" customWidth="1"/>
    <col min="10000" max="10000" width="0.90625" style="1" customWidth="1"/>
    <col min="10001" max="10001" width="3.6328125" style="1" customWidth="1"/>
    <col min="10002" max="10002" width="7.6328125" style="1" customWidth="1"/>
    <col min="10003" max="10240" width="8.6328125" style="1"/>
    <col min="10241" max="10242" width="1.6328125" style="1" customWidth="1"/>
    <col min="10243" max="10243" width="2.6328125" style="1" customWidth="1"/>
    <col min="10244" max="10244" width="20.6328125" style="1" customWidth="1"/>
    <col min="10245" max="10245" width="0.90625" style="1" customWidth="1"/>
    <col min="10246" max="10255" width="11.08984375" style="1" customWidth="1"/>
    <col min="10256" max="10256" width="0.90625" style="1" customWidth="1"/>
    <col min="10257" max="10257" width="3.6328125" style="1" customWidth="1"/>
    <col min="10258" max="10258" width="7.6328125" style="1" customWidth="1"/>
    <col min="10259" max="10496" width="8.6328125" style="1"/>
    <col min="10497" max="10498" width="1.6328125" style="1" customWidth="1"/>
    <col min="10499" max="10499" width="2.6328125" style="1" customWidth="1"/>
    <col min="10500" max="10500" width="20.6328125" style="1" customWidth="1"/>
    <col min="10501" max="10501" width="0.90625" style="1" customWidth="1"/>
    <col min="10502" max="10511" width="11.08984375" style="1" customWidth="1"/>
    <col min="10512" max="10512" width="0.90625" style="1" customWidth="1"/>
    <col min="10513" max="10513" width="3.6328125" style="1" customWidth="1"/>
    <col min="10514" max="10514" width="7.6328125" style="1" customWidth="1"/>
    <col min="10515" max="10752" width="8.6328125" style="1"/>
    <col min="10753" max="10754" width="1.6328125" style="1" customWidth="1"/>
    <col min="10755" max="10755" width="2.6328125" style="1" customWidth="1"/>
    <col min="10756" max="10756" width="20.6328125" style="1" customWidth="1"/>
    <col min="10757" max="10757" width="0.90625" style="1" customWidth="1"/>
    <col min="10758" max="10767" width="11.08984375" style="1" customWidth="1"/>
    <col min="10768" max="10768" width="0.90625" style="1" customWidth="1"/>
    <col min="10769" max="10769" width="3.6328125" style="1" customWidth="1"/>
    <col min="10770" max="10770" width="7.6328125" style="1" customWidth="1"/>
    <col min="10771" max="11008" width="8.6328125" style="1"/>
    <col min="11009" max="11010" width="1.6328125" style="1" customWidth="1"/>
    <col min="11011" max="11011" width="2.6328125" style="1" customWidth="1"/>
    <col min="11012" max="11012" width="20.6328125" style="1" customWidth="1"/>
    <col min="11013" max="11013" width="0.90625" style="1" customWidth="1"/>
    <col min="11014" max="11023" width="11.08984375" style="1" customWidth="1"/>
    <col min="11024" max="11024" width="0.90625" style="1" customWidth="1"/>
    <col min="11025" max="11025" width="3.6328125" style="1" customWidth="1"/>
    <col min="11026" max="11026" width="7.6328125" style="1" customWidth="1"/>
    <col min="11027" max="11264" width="8.6328125" style="1"/>
    <col min="11265" max="11266" width="1.6328125" style="1" customWidth="1"/>
    <col min="11267" max="11267" width="2.6328125" style="1" customWidth="1"/>
    <col min="11268" max="11268" width="20.6328125" style="1" customWidth="1"/>
    <col min="11269" max="11269" width="0.90625" style="1" customWidth="1"/>
    <col min="11270" max="11279" width="11.08984375" style="1" customWidth="1"/>
    <col min="11280" max="11280" width="0.90625" style="1" customWidth="1"/>
    <col min="11281" max="11281" width="3.6328125" style="1" customWidth="1"/>
    <col min="11282" max="11282" width="7.6328125" style="1" customWidth="1"/>
    <col min="11283" max="11520" width="8.6328125" style="1"/>
    <col min="11521" max="11522" width="1.6328125" style="1" customWidth="1"/>
    <col min="11523" max="11523" width="2.6328125" style="1" customWidth="1"/>
    <col min="11524" max="11524" width="20.6328125" style="1" customWidth="1"/>
    <col min="11525" max="11525" width="0.90625" style="1" customWidth="1"/>
    <col min="11526" max="11535" width="11.08984375" style="1" customWidth="1"/>
    <col min="11536" max="11536" width="0.90625" style="1" customWidth="1"/>
    <col min="11537" max="11537" width="3.6328125" style="1" customWidth="1"/>
    <col min="11538" max="11538" width="7.6328125" style="1" customWidth="1"/>
    <col min="11539" max="11776" width="8.6328125" style="1"/>
    <col min="11777" max="11778" width="1.6328125" style="1" customWidth="1"/>
    <col min="11779" max="11779" width="2.6328125" style="1" customWidth="1"/>
    <col min="11780" max="11780" width="20.6328125" style="1" customWidth="1"/>
    <col min="11781" max="11781" width="0.90625" style="1" customWidth="1"/>
    <col min="11782" max="11791" width="11.08984375" style="1" customWidth="1"/>
    <col min="11792" max="11792" width="0.90625" style="1" customWidth="1"/>
    <col min="11793" max="11793" width="3.6328125" style="1" customWidth="1"/>
    <col min="11794" max="11794" width="7.6328125" style="1" customWidth="1"/>
    <col min="11795" max="12032" width="8.6328125" style="1"/>
    <col min="12033" max="12034" width="1.6328125" style="1" customWidth="1"/>
    <col min="12035" max="12035" width="2.6328125" style="1" customWidth="1"/>
    <col min="12036" max="12036" width="20.6328125" style="1" customWidth="1"/>
    <col min="12037" max="12037" width="0.90625" style="1" customWidth="1"/>
    <col min="12038" max="12047" width="11.08984375" style="1" customWidth="1"/>
    <col min="12048" max="12048" width="0.90625" style="1" customWidth="1"/>
    <col min="12049" max="12049" width="3.6328125" style="1" customWidth="1"/>
    <col min="12050" max="12050" width="7.6328125" style="1" customWidth="1"/>
    <col min="12051" max="12288" width="8.6328125" style="1"/>
    <col min="12289" max="12290" width="1.6328125" style="1" customWidth="1"/>
    <col min="12291" max="12291" width="2.6328125" style="1" customWidth="1"/>
    <col min="12292" max="12292" width="20.6328125" style="1" customWidth="1"/>
    <col min="12293" max="12293" width="0.90625" style="1" customWidth="1"/>
    <col min="12294" max="12303" width="11.08984375" style="1" customWidth="1"/>
    <col min="12304" max="12304" width="0.90625" style="1" customWidth="1"/>
    <col min="12305" max="12305" width="3.6328125" style="1" customWidth="1"/>
    <col min="12306" max="12306" width="7.6328125" style="1" customWidth="1"/>
    <col min="12307" max="12544" width="8.6328125" style="1"/>
    <col min="12545" max="12546" width="1.6328125" style="1" customWidth="1"/>
    <col min="12547" max="12547" width="2.6328125" style="1" customWidth="1"/>
    <col min="12548" max="12548" width="20.6328125" style="1" customWidth="1"/>
    <col min="12549" max="12549" width="0.90625" style="1" customWidth="1"/>
    <col min="12550" max="12559" width="11.08984375" style="1" customWidth="1"/>
    <col min="12560" max="12560" width="0.90625" style="1" customWidth="1"/>
    <col min="12561" max="12561" width="3.6328125" style="1" customWidth="1"/>
    <col min="12562" max="12562" width="7.6328125" style="1" customWidth="1"/>
    <col min="12563" max="12800" width="8.6328125" style="1"/>
    <col min="12801" max="12802" width="1.6328125" style="1" customWidth="1"/>
    <col min="12803" max="12803" width="2.6328125" style="1" customWidth="1"/>
    <col min="12804" max="12804" width="20.6328125" style="1" customWidth="1"/>
    <col min="12805" max="12805" width="0.90625" style="1" customWidth="1"/>
    <col min="12806" max="12815" width="11.08984375" style="1" customWidth="1"/>
    <col min="12816" max="12816" width="0.90625" style="1" customWidth="1"/>
    <col min="12817" max="12817" width="3.6328125" style="1" customWidth="1"/>
    <col min="12818" max="12818" width="7.6328125" style="1" customWidth="1"/>
    <col min="12819" max="13056" width="8.6328125" style="1"/>
    <col min="13057" max="13058" width="1.6328125" style="1" customWidth="1"/>
    <col min="13059" max="13059" width="2.6328125" style="1" customWidth="1"/>
    <col min="13060" max="13060" width="20.6328125" style="1" customWidth="1"/>
    <col min="13061" max="13061" width="0.90625" style="1" customWidth="1"/>
    <col min="13062" max="13071" width="11.08984375" style="1" customWidth="1"/>
    <col min="13072" max="13072" width="0.90625" style="1" customWidth="1"/>
    <col min="13073" max="13073" width="3.6328125" style="1" customWidth="1"/>
    <col min="13074" max="13074" width="7.6328125" style="1" customWidth="1"/>
    <col min="13075" max="13312" width="8.6328125" style="1"/>
    <col min="13313" max="13314" width="1.6328125" style="1" customWidth="1"/>
    <col min="13315" max="13315" width="2.6328125" style="1" customWidth="1"/>
    <col min="13316" max="13316" width="20.6328125" style="1" customWidth="1"/>
    <col min="13317" max="13317" width="0.90625" style="1" customWidth="1"/>
    <col min="13318" max="13327" width="11.08984375" style="1" customWidth="1"/>
    <col min="13328" max="13328" width="0.90625" style="1" customWidth="1"/>
    <col min="13329" max="13329" width="3.6328125" style="1" customWidth="1"/>
    <col min="13330" max="13330" width="7.6328125" style="1" customWidth="1"/>
    <col min="13331" max="13568" width="8.6328125" style="1"/>
    <col min="13569" max="13570" width="1.6328125" style="1" customWidth="1"/>
    <col min="13571" max="13571" width="2.6328125" style="1" customWidth="1"/>
    <col min="13572" max="13572" width="20.6328125" style="1" customWidth="1"/>
    <col min="13573" max="13573" width="0.90625" style="1" customWidth="1"/>
    <col min="13574" max="13583" width="11.08984375" style="1" customWidth="1"/>
    <col min="13584" max="13584" width="0.90625" style="1" customWidth="1"/>
    <col min="13585" max="13585" width="3.6328125" style="1" customWidth="1"/>
    <col min="13586" max="13586" width="7.6328125" style="1" customWidth="1"/>
    <col min="13587" max="13824" width="8.6328125" style="1"/>
    <col min="13825" max="13826" width="1.6328125" style="1" customWidth="1"/>
    <col min="13827" max="13827" width="2.6328125" style="1" customWidth="1"/>
    <col min="13828" max="13828" width="20.6328125" style="1" customWidth="1"/>
    <col min="13829" max="13829" width="0.90625" style="1" customWidth="1"/>
    <col min="13830" max="13839" width="11.08984375" style="1" customWidth="1"/>
    <col min="13840" max="13840" width="0.90625" style="1" customWidth="1"/>
    <col min="13841" max="13841" width="3.6328125" style="1" customWidth="1"/>
    <col min="13842" max="13842" width="7.6328125" style="1" customWidth="1"/>
    <col min="13843" max="14080" width="8.6328125" style="1"/>
    <col min="14081" max="14082" width="1.6328125" style="1" customWidth="1"/>
    <col min="14083" max="14083" width="2.6328125" style="1" customWidth="1"/>
    <col min="14084" max="14084" width="20.6328125" style="1" customWidth="1"/>
    <col min="14085" max="14085" width="0.90625" style="1" customWidth="1"/>
    <col min="14086" max="14095" width="11.08984375" style="1" customWidth="1"/>
    <col min="14096" max="14096" width="0.90625" style="1" customWidth="1"/>
    <col min="14097" max="14097" width="3.6328125" style="1" customWidth="1"/>
    <col min="14098" max="14098" width="7.6328125" style="1" customWidth="1"/>
    <col min="14099" max="14336" width="8.6328125" style="1"/>
    <col min="14337" max="14338" width="1.6328125" style="1" customWidth="1"/>
    <col min="14339" max="14339" width="2.6328125" style="1" customWidth="1"/>
    <col min="14340" max="14340" width="20.6328125" style="1" customWidth="1"/>
    <col min="14341" max="14341" width="0.90625" style="1" customWidth="1"/>
    <col min="14342" max="14351" width="11.08984375" style="1" customWidth="1"/>
    <col min="14352" max="14352" width="0.90625" style="1" customWidth="1"/>
    <col min="14353" max="14353" width="3.6328125" style="1" customWidth="1"/>
    <col min="14354" max="14354" width="7.6328125" style="1" customWidth="1"/>
    <col min="14355" max="14592" width="8.6328125" style="1"/>
    <col min="14593" max="14594" width="1.6328125" style="1" customWidth="1"/>
    <col min="14595" max="14595" width="2.6328125" style="1" customWidth="1"/>
    <col min="14596" max="14596" width="20.6328125" style="1" customWidth="1"/>
    <col min="14597" max="14597" width="0.90625" style="1" customWidth="1"/>
    <col min="14598" max="14607" width="11.08984375" style="1" customWidth="1"/>
    <col min="14608" max="14608" width="0.90625" style="1" customWidth="1"/>
    <col min="14609" max="14609" width="3.6328125" style="1" customWidth="1"/>
    <col min="14610" max="14610" width="7.6328125" style="1" customWidth="1"/>
    <col min="14611" max="14848" width="8.6328125" style="1"/>
    <col min="14849" max="14850" width="1.6328125" style="1" customWidth="1"/>
    <col min="14851" max="14851" width="2.6328125" style="1" customWidth="1"/>
    <col min="14852" max="14852" width="20.6328125" style="1" customWidth="1"/>
    <col min="14853" max="14853" width="0.90625" style="1" customWidth="1"/>
    <col min="14854" max="14863" width="11.08984375" style="1" customWidth="1"/>
    <col min="14864" max="14864" width="0.90625" style="1" customWidth="1"/>
    <col min="14865" max="14865" width="3.6328125" style="1" customWidth="1"/>
    <col min="14866" max="14866" width="7.6328125" style="1" customWidth="1"/>
    <col min="14867" max="15104" width="8.6328125" style="1"/>
    <col min="15105" max="15106" width="1.6328125" style="1" customWidth="1"/>
    <col min="15107" max="15107" width="2.6328125" style="1" customWidth="1"/>
    <col min="15108" max="15108" width="20.6328125" style="1" customWidth="1"/>
    <col min="15109" max="15109" width="0.90625" style="1" customWidth="1"/>
    <col min="15110" max="15119" width="11.08984375" style="1" customWidth="1"/>
    <col min="15120" max="15120" width="0.90625" style="1" customWidth="1"/>
    <col min="15121" max="15121" width="3.6328125" style="1" customWidth="1"/>
    <col min="15122" max="15122" width="7.6328125" style="1" customWidth="1"/>
    <col min="15123" max="15360" width="8.6328125" style="1"/>
    <col min="15361" max="15362" width="1.6328125" style="1" customWidth="1"/>
    <col min="15363" max="15363" width="2.6328125" style="1" customWidth="1"/>
    <col min="15364" max="15364" width="20.6328125" style="1" customWidth="1"/>
    <col min="15365" max="15365" width="0.90625" style="1" customWidth="1"/>
    <col min="15366" max="15375" width="11.08984375" style="1" customWidth="1"/>
    <col min="15376" max="15376" width="0.90625" style="1" customWidth="1"/>
    <col min="15377" max="15377" width="3.6328125" style="1" customWidth="1"/>
    <col min="15378" max="15378" width="7.6328125" style="1" customWidth="1"/>
    <col min="15379" max="15616" width="8.6328125" style="1"/>
    <col min="15617" max="15618" width="1.6328125" style="1" customWidth="1"/>
    <col min="15619" max="15619" width="2.6328125" style="1" customWidth="1"/>
    <col min="15620" max="15620" width="20.6328125" style="1" customWidth="1"/>
    <col min="15621" max="15621" width="0.90625" style="1" customWidth="1"/>
    <col min="15622" max="15631" width="11.08984375" style="1" customWidth="1"/>
    <col min="15632" max="15632" width="0.90625" style="1" customWidth="1"/>
    <col min="15633" max="15633" width="3.6328125" style="1" customWidth="1"/>
    <col min="15634" max="15634" width="7.6328125" style="1" customWidth="1"/>
    <col min="15635" max="15872" width="8.6328125" style="1"/>
    <col min="15873" max="15874" width="1.6328125" style="1" customWidth="1"/>
    <col min="15875" max="15875" width="2.6328125" style="1" customWidth="1"/>
    <col min="15876" max="15876" width="20.6328125" style="1" customWidth="1"/>
    <col min="15877" max="15877" width="0.90625" style="1" customWidth="1"/>
    <col min="15878" max="15887" width="11.08984375" style="1" customWidth="1"/>
    <col min="15888" max="15888" width="0.90625" style="1" customWidth="1"/>
    <col min="15889" max="15889" width="3.6328125" style="1" customWidth="1"/>
    <col min="15890" max="15890" width="7.6328125" style="1" customWidth="1"/>
    <col min="15891" max="16128" width="8.6328125" style="1"/>
    <col min="16129" max="16130" width="1.6328125" style="1" customWidth="1"/>
    <col min="16131" max="16131" width="2.6328125" style="1" customWidth="1"/>
    <col min="16132" max="16132" width="20.6328125" style="1" customWidth="1"/>
    <col min="16133" max="16133" width="0.90625" style="1" customWidth="1"/>
    <col min="16134" max="16143" width="11.08984375" style="1" customWidth="1"/>
    <col min="16144" max="16144" width="0.90625" style="1" customWidth="1"/>
    <col min="16145" max="16145" width="3.6328125" style="1" customWidth="1"/>
    <col min="16146" max="16146" width="7.6328125" style="1" customWidth="1"/>
    <col min="16147" max="16384" width="8.6328125" style="1"/>
  </cols>
  <sheetData>
    <row r="1" spans="1:17" ht="24" customHeight="1">
      <c r="A1" s="52" t="s">
        <v>431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5"/>
      <c r="Q2" s="2"/>
    </row>
    <row r="3" spans="1:17" ht="15" customHeight="1">
      <c r="A3" s="337" t="s">
        <v>394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43"/>
      <c r="Q3" s="2"/>
    </row>
    <row r="4" spans="1:17" ht="15" customHeight="1">
      <c r="A4" s="344" t="s">
        <v>395</v>
      </c>
      <c r="B4" s="344"/>
      <c r="C4" s="344"/>
      <c r="D4" s="344"/>
      <c r="E4" s="345"/>
      <c r="F4" s="7" t="s">
        <v>396</v>
      </c>
      <c r="G4" s="8"/>
      <c r="H4" s="7" t="s">
        <v>397</v>
      </c>
      <c r="I4" s="8"/>
      <c r="J4" s="56" t="s">
        <v>398</v>
      </c>
      <c r="K4" s="7"/>
      <c r="L4" s="56" t="s">
        <v>399</v>
      </c>
      <c r="M4" s="7"/>
      <c r="N4" s="56" t="s">
        <v>400</v>
      </c>
      <c r="O4" s="7"/>
      <c r="P4" s="346"/>
      <c r="Q4" s="57" t="s">
        <v>9</v>
      </c>
    </row>
    <row r="5" spans="1:17" ht="15" customHeight="1">
      <c r="A5" s="347"/>
      <c r="B5" s="347"/>
      <c r="C5" s="347"/>
      <c r="D5" s="347"/>
      <c r="E5" s="348"/>
      <c r="F5" s="15" t="s">
        <v>401</v>
      </c>
      <c r="G5" s="15" t="s">
        <v>402</v>
      </c>
      <c r="H5" s="15" t="s">
        <v>401</v>
      </c>
      <c r="I5" s="14" t="s">
        <v>402</v>
      </c>
      <c r="J5" s="15" t="s">
        <v>401</v>
      </c>
      <c r="K5" s="14" t="s">
        <v>402</v>
      </c>
      <c r="L5" s="15" t="s">
        <v>401</v>
      </c>
      <c r="M5" s="14" t="s">
        <v>402</v>
      </c>
      <c r="N5" s="15" t="s">
        <v>401</v>
      </c>
      <c r="O5" s="14" t="s">
        <v>402</v>
      </c>
      <c r="P5" s="349"/>
      <c r="Q5" s="16" t="s">
        <v>12</v>
      </c>
    </row>
    <row r="6" spans="1:17" ht="9" customHeight="1">
      <c r="A6" s="17"/>
      <c r="B6" s="17"/>
      <c r="C6" s="17"/>
      <c r="D6" s="17"/>
      <c r="E6" s="108"/>
      <c r="F6" s="20"/>
      <c r="G6" s="20"/>
      <c r="H6" s="116"/>
      <c r="I6" s="116"/>
      <c r="J6" s="116"/>
      <c r="K6" s="116"/>
      <c r="L6" s="116"/>
      <c r="M6" s="116"/>
      <c r="N6" s="116"/>
      <c r="O6" s="116"/>
      <c r="P6" s="349"/>
      <c r="Q6" s="19"/>
    </row>
    <row r="7" spans="1:17" s="23" customFormat="1" ht="15" customHeight="1">
      <c r="A7" s="350" t="s">
        <v>403</v>
      </c>
      <c r="B7" s="350"/>
      <c r="C7" s="350"/>
      <c r="D7" s="350"/>
      <c r="E7" s="25"/>
      <c r="F7" s="65">
        <v>99026365</v>
      </c>
      <c r="G7" s="65">
        <v>90989431</v>
      </c>
      <c r="H7" s="65">
        <v>99428393</v>
      </c>
      <c r="I7" s="65">
        <v>91132096</v>
      </c>
      <c r="J7" s="65">
        <v>97655402</v>
      </c>
      <c r="K7" s="65">
        <v>88583594</v>
      </c>
      <c r="L7" s="65">
        <v>101563727</v>
      </c>
      <c r="M7" s="65">
        <v>92749420</v>
      </c>
      <c r="N7" s="65">
        <v>102123351</v>
      </c>
      <c r="O7" s="65">
        <v>93863490</v>
      </c>
      <c r="P7" s="351"/>
      <c r="Q7" s="352" t="s">
        <v>106</v>
      </c>
    </row>
    <row r="8" spans="1:17" ht="10.5" customHeight="1">
      <c r="A8" s="36"/>
      <c r="B8" s="36"/>
      <c r="C8" s="36"/>
      <c r="D8" s="30"/>
      <c r="E8" s="31"/>
      <c r="F8" s="72"/>
      <c r="G8" s="72"/>
      <c r="H8" s="72"/>
      <c r="I8" s="72"/>
      <c r="J8" s="72"/>
      <c r="K8" s="72"/>
      <c r="L8" s="72"/>
      <c r="M8" s="72"/>
      <c r="N8" s="72"/>
      <c r="O8" s="72"/>
      <c r="P8" s="353"/>
      <c r="Q8" s="19"/>
    </row>
    <row r="9" spans="1:17" ht="15" customHeight="1">
      <c r="A9" s="36"/>
      <c r="B9" s="36"/>
      <c r="C9" s="354" t="s">
        <v>404</v>
      </c>
      <c r="D9" s="354"/>
      <c r="E9" s="37"/>
      <c r="F9" s="72">
        <v>92019890</v>
      </c>
      <c r="G9" s="72">
        <v>89472601</v>
      </c>
      <c r="H9" s="72">
        <v>92118882</v>
      </c>
      <c r="I9" s="72">
        <v>89505553</v>
      </c>
      <c r="J9" s="72">
        <v>89419953</v>
      </c>
      <c r="K9" s="72">
        <v>86868775</v>
      </c>
      <c r="L9" s="72">
        <v>93000477</v>
      </c>
      <c r="M9" s="72">
        <v>90792187</v>
      </c>
      <c r="N9" s="355">
        <v>94084965</v>
      </c>
      <c r="O9" s="72">
        <v>92043435</v>
      </c>
      <c r="P9" s="353"/>
      <c r="Q9" s="356" t="s">
        <v>405</v>
      </c>
    </row>
    <row r="10" spans="1:17" ht="15" customHeight="1">
      <c r="A10" s="36"/>
      <c r="B10" s="36"/>
      <c r="C10" s="354" t="s">
        <v>406</v>
      </c>
      <c r="D10" s="354"/>
      <c r="E10" s="37"/>
      <c r="F10" s="72">
        <v>7006475</v>
      </c>
      <c r="G10" s="72">
        <v>1516830</v>
      </c>
      <c r="H10" s="72">
        <v>7309511</v>
      </c>
      <c r="I10" s="72">
        <v>1626543</v>
      </c>
      <c r="J10" s="72">
        <v>8245449</v>
      </c>
      <c r="K10" s="72">
        <v>1714819</v>
      </c>
      <c r="L10" s="72">
        <v>8563250</v>
      </c>
      <c r="M10" s="72">
        <v>1957233</v>
      </c>
      <c r="N10" s="72">
        <v>8038386</v>
      </c>
      <c r="O10" s="72">
        <v>1820055</v>
      </c>
      <c r="P10" s="353"/>
      <c r="Q10" s="356" t="s">
        <v>407</v>
      </c>
    </row>
    <row r="11" spans="1:17" ht="10.5" customHeight="1">
      <c r="A11" s="36"/>
      <c r="B11" s="36"/>
      <c r="C11" s="36"/>
      <c r="D11" s="36"/>
      <c r="E11" s="37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353"/>
      <c r="Q11" s="356"/>
    </row>
    <row r="12" spans="1:17" ht="15" customHeight="1">
      <c r="A12" s="36"/>
      <c r="B12" s="354" t="s">
        <v>408</v>
      </c>
      <c r="C12" s="354"/>
      <c r="D12" s="354"/>
      <c r="E12" s="37"/>
      <c r="F12" s="72">
        <v>46436784</v>
      </c>
      <c r="G12" s="72">
        <v>43113781</v>
      </c>
      <c r="H12" s="72">
        <v>46597579</v>
      </c>
      <c r="I12" s="72">
        <v>42878135</v>
      </c>
      <c r="J12" s="72">
        <v>44421224</v>
      </c>
      <c r="K12" s="72">
        <v>40321057</v>
      </c>
      <c r="L12" s="72">
        <v>45443599</v>
      </c>
      <c r="M12" s="72">
        <v>41442095</v>
      </c>
      <c r="N12" s="72">
        <f>N13+N16</f>
        <v>45414339</v>
      </c>
      <c r="O12" s="72">
        <v>41614143</v>
      </c>
      <c r="P12" s="353"/>
      <c r="Q12" s="356" t="s">
        <v>409</v>
      </c>
    </row>
    <row r="13" spans="1:17" ht="15" customHeight="1">
      <c r="A13" s="36"/>
      <c r="B13" s="36"/>
      <c r="C13" s="354" t="s">
        <v>404</v>
      </c>
      <c r="D13" s="354"/>
      <c r="E13" s="37"/>
      <c r="F13" s="72">
        <v>43855950</v>
      </c>
      <c r="G13" s="72">
        <v>42561675</v>
      </c>
      <c r="H13" s="72">
        <v>43499447</v>
      </c>
      <c r="I13" s="72">
        <v>42222697</v>
      </c>
      <c r="J13" s="72">
        <v>40764129</v>
      </c>
      <c r="K13" s="72">
        <v>39551318</v>
      </c>
      <c r="L13" s="72">
        <v>41560343</v>
      </c>
      <c r="M13" s="72">
        <v>40581979</v>
      </c>
      <c r="N13" s="246">
        <f>N14+N15</f>
        <v>41725267</v>
      </c>
      <c r="O13" s="246">
        <f>O14+O15</f>
        <v>40814591</v>
      </c>
      <c r="P13" s="353"/>
      <c r="Q13" s="356" t="s">
        <v>405</v>
      </c>
    </row>
    <row r="14" spans="1:17" ht="15" customHeight="1">
      <c r="A14" s="36"/>
      <c r="B14" s="36"/>
      <c r="C14" s="36"/>
      <c r="D14" s="36" t="s">
        <v>410</v>
      </c>
      <c r="E14" s="37"/>
      <c r="F14" s="72">
        <v>33579441</v>
      </c>
      <c r="G14" s="72">
        <v>32356701</v>
      </c>
      <c r="H14" s="72">
        <v>34135660</v>
      </c>
      <c r="I14" s="72">
        <v>32916471</v>
      </c>
      <c r="J14" s="72">
        <v>33594573</v>
      </c>
      <c r="K14" s="72">
        <v>32435826</v>
      </c>
      <c r="L14" s="72">
        <v>32973594</v>
      </c>
      <c r="M14" s="72">
        <v>32048918</v>
      </c>
      <c r="N14" s="72">
        <v>32696362</v>
      </c>
      <c r="O14" s="72">
        <v>31861305</v>
      </c>
      <c r="P14" s="353"/>
      <c r="Q14" s="356" t="s">
        <v>411</v>
      </c>
    </row>
    <row r="15" spans="1:17" ht="15" customHeight="1">
      <c r="A15" s="36"/>
      <c r="B15" s="36"/>
      <c r="C15" s="36"/>
      <c r="D15" s="36" t="s">
        <v>412</v>
      </c>
      <c r="E15" s="37"/>
      <c r="F15" s="72">
        <v>10276509</v>
      </c>
      <c r="G15" s="72">
        <v>10204974</v>
      </c>
      <c r="H15" s="72">
        <v>9363787</v>
      </c>
      <c r="I15" s="72">
        <v>9306226</v>
      </c>
      <c r="J15" s="72">
        <v>7169556</v>
      </c>
      <c r="K15" s="72">
        <v>7115492</v>
      </c>
      <c r="L15" s="72">
        <v>8586749</v>
      </c>
      <c r="M15" s="72">
        <v>8533061</v>
      </c>
      <c r="N15" s="72">
        <v>9028905</v>
      </c>
      <c r="O15" s="72">
        <v>8953286</v>
      </c>
      <c r="P15" s="353"/>
      <c r="Q15" s="356" t="s">
        <v>413</v>
      </c>
    </row>
    <row r="16" spans="1:17" ht="15" customHeight="1">
      <c r="A16" s="36"/>
      <c r="B16" s="36"/>
      <c r="C16" s="354" t="s">
        <v>406</v>
      </c>
      <c r="D16" s="354"/>
      <c r="E16" s="37"/>
      <c r="F16" s="72">
        <v>2580834</v>
      </c>
      <c r="G16" s="72">
        <v>552106</v>
      </c>
      <c r="H16" s="72">
        <v>3098132</v>
      </c>
      <c r="I16" s="72">
        <v>655438</v>
      </c>
      <c r="J16" s="72">
        <v>3657095</v>
      </c>
      <c r="K16" s="72">
        <v>769739</v>
      </c>
      <c r="L16" s="72">
        <v>3883256</v>
      </c>
      <c r="M16" s="72">
        <v>860116</v>
      </c>
      <c r="N16" s="72">
        <f>N17+N18</f>
        <v>3689072</v>
      </c>
      <c r="O16" s="72">
        <f>O17+O18</f>
        <v>799552</v>
      </c>
      <c r="P16" s="353"/>
      <c r="Q16" s="356" t="s">
        <v>407</v>
      </c>
    </row>
    <row r="17" spans="1:17" ht="15" customHeight="1">
      <c r="A17" s="36"/>
      <c r="B17" s="36"/>
      <c r="C17" s="36"/>
      <c r="D17" s="36" t="s">
        <v>410</v>
      </c>
      <c r="E17" s="37"/>
      <c r="F17" s="72">
        <v>2392115</v>
      </c>
      <c r="G17" s="72">
        <v>519194</v>
      </c>
      <c r="H17" s="72">
        <v>2900100</v>
      </c>
      <c r="I17" s="72">
        <v>611483</v>
      </c>
      <c r="J17" s="72">
        <v>3458075</v>
      </c>
      <c r="K17" s="72">
        <v>735954</v>
      </c>
      <c r="L17" s="72">
        <v>3702046</v>
      </c>
      <c r="M17" s="72">
        <v>819687</v>
      </c>
      <c r="N17" s="72">
        <v>3519368</v>
      </c>
      <c r="O17" s="72">
        <v>770938</v>
      </c>
      <c r="P17" s="353"/>
      <c r="Q17" s="356" t="s">
        <v>411</v>
      </c>
    </row>
    <row r="18" spans="1:17" ht="15" customHeight="1">
      <c r="A18" s="36"/>
      <c r="B18" s="36"/>
      <c r="C18" s="36"/>
      <c r="D18" s="36" t="s">
        <v>412</v>
      </c>
      <c r="E18" s="37"/>
      <c r="F18" s="72">
        <v>188719</v>
      </c>
      <c r="G18" s="72">
        <v>32912</v>
      </c>
      <c r="H18" s="72">
        <v>198032</v>
      </c>
      <c r="I18" s="72">
        <v>43955</v>
      </c>
      <c r="J18" s="72">
        <v>199020</v>
      </c>
      <c r="K18" s="72">
        <v>33785</v>
      </c>
      <c r="L18" s="72">
        <v>181210</v>
      </c>
      <c r="M18" s="72">
        <v>40429</v>
      </c>
      <c r="N18" s="72">
        <v>169704</v>
      </c>
      <c r="O18" s="72">
        <v>28614</v>
      </c>
      <c r="P18" s="353"/>
      <c r="Q18" s="356" t="s">
        <v>413</v>
      </c>
    </row>
    <row r="19" spans="1:17" ht="10.5" customHeight="1">
      <c r="A19" s="36"/>
      <c r="B19" s="36"/>
      <c r="C19" s="36"/>
      <c r="D19" s="36"/>
      <c r="E19" s="37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353"/>
      <c r="Q19" s="356"/>
    </row>
    <row r="20" spans="1:17" ht="15" customHeight="1">
      <c r="A20" s="36"/>
      <c r="B20" s="354" t="s">
        <v>414</v>
      </c>
      <c r="C20" s="354"/>
      <c r="D20" s="354"/>
      <c r="E20" s="37"/>
      <c r="F20" s="72">
        <v>39676553</v>
      </c>
      <c r="G20" s="72">
        <v>35729302</v>
      </c>
      <c r="H20" s="72">
        <v>40128777</v>
      </c>
      <c r="I20" s="72">
        <v>36262107</v>
      </c>
      <c r="J20" s="72">
        <v>40609374</v>
      </c>
      <c r="K20" s="72">
        <v>36395872</v>
      </c>
      <c r="L20" s="72">
        <v>42725236</v>
      </c>
      <c r="M20" s="72">
        <v>38727750</v>
      </c>
      <c r="N20" s="72">
        <v>42659351</v>
      </c>
      <c r="O20" s="72">
        <v>38916107</v>
      </c>
      <c r="P20" s="353"/>
      <c r="Q20" s="356" t="s">
        <v>415</v>
      </c>
    </row>
    <row r="21" spans="1:17" ht="15" customHeight="1">
      <c r="A21" s="36"/>
      <c r="B21" s="36"/>
      <c r="C21" s="354" t="s">
        <v>404</v>
      </c>
      <c r="D21" s="354"/>
      <c r="E21" s="37"/>
      <c r="F21" s="72">
        <v>35461798</v>
      </c>
      <c r="G21" s="72">
        <v>34402208</v>
      </c>
      <c r="H21" s="72">
        <v>36192919</v>
      </c>
      <c r="I21" s="72">
        <v>35061928</v>
      </c>
      <c r="J21" s="72">
        <v>36349004</v>
      </c>
      <c r="K21" s="72">
        <v>35212548</v>
      </c>
      <c r="L21" s="72">
        <v>38463428</v>
      </c>
      <c r="M21" s="72">
        <v>37415288</v>
      </c>
      <c r="N21" s="72">
        <v>38651020</v>
      </c>
      <c r="O21" s="72">
        <v>37693381</v>
      </c>
      <c r="P21" s="353"/>
      <c r="Q21" s="356" t="s">
        <v>405</v>
      </c>
    </row>
    <row r="22" spans="1:17" ht="15" customHeight="1">
      <c r="A22" s="36"/>
      <c r="B22" s="36"/>
      <c r="C22" s="354" t="s">
        <v>406</v>
      </c>
      <c r="D22" s="354"/>
      <c r="E22" s="37"/>
      <c r="F22" s="72">
        <v>3684424</v>
      </c>
      <c r="G22" s="72">
        <v>796763</v>
      </c>
      <c r="H22" s="72">
        <v>3550909</v>
      </c>
      <c r="I22" s="72">
        <v>815230</v>
      </c>
      <c r="J22" s="72">
        <v>3876436</v>
      </c>
      <c r="K22" s="72">
        <v>799390</v>
      </c>
      <c r="L22" s="72">
        <v>3877666</v>
      </c>
      <c r="M22" s="72">
        <v>928320</v>
      </c>
      <c r="N22" s="72">
        <v>3625295</v>
      </c>
      <c r="O22" s="72">
        <v>839690</v>
      </c>
      <c r="P22" s="353"/>
      <c r="Q22" s="356" t="s">
        <v>407</v>
      </c>
    </row>
    <row r="23" spans="1:17" ht="15" customHeight="1">
      <c r="A23" s="36"/>
      <c r="B23" s="36"/>
      <c r="C23" s="354" t="s">
        <v>416</v>
      </c>
      <c r="D23" s="354"/>
      <c r="E23" s="37"/>
      <c r="F23" s="72">
        <v>530331</v>
      </c>
      <c r="G23" s="72">
        <v>530331</v>
      </c>
      <c r="H23" s="72">
        <v>384949</v>
      </c>
      <c r="I23" s="72">
        <v>384949</v>
      </c>
      <c r="J23" s="72">
        <v>383934</v>
      </c>
      <c r="K23" s="72">
        <v>383934</v>
      </c>
      <c r="L23" s="72">
        <v>384142</v>
      </c>
      <c r="M23" s="72">
        <v>384142</v>
      </c>
      <c r="N23" s="72">
        <v>383037</v>
      </c>
      <c r="O23" s="72">
        <v>383037</v>
      </c>
      <c r="P23" s="353"/>
      <c r="Q23" s="357" t="s">
        <v>417</v>
      </c>
    </row>
    <row r="24" spans="1:17" ht="15" customHeight="1">
      <c r="A24" s="36"/>
      <c r="B24" s="36"/>
      <c r="C24" s="354" t="s">
        <v>418</v>
      </c>
      <c r="D24" s="354"/>
      <c r="E24" s="37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353"/>
      <c r="Q24" s="107"/>
    </row>
    <row r="25" spans="1:17" ht="10.5" customHeight="1">
      <c r="A25" s="36"/>
      <c r="B25" s="36"/>
      <c r="C25" s="36"/>
      <c r="D25" s="36"/>
      <c r="E25" s="37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353"/>
      <c r="Q25" s="358"/>
    </row>
    <row r="26" spans="1:17" ht="15" customHeight="1">
      <c r="A26" s="36"/>
      <c r="B26" s="354" t="s">
        <v>419</v>
      </c>
      <c r="C26" s="354"/>
      <c r="D26" s="354"/>
      <c r="E26" s="37"/>
      <c r="F26" s="72">
        <v>981127</v>
      </c>
      <c r="G26" s="72">
        <v>876282</v>
      </c>
      <c r="H26" s="72">
        <v>1031223</v>
      </c>
      <c r="I26" s="72">
        <v>915840</v>
      </c>
      <c r="J26" s="72">
        <v>1120134</v>
      </c>
      <c r="K26" s="72">
        <v>985853</v>
      </c>
      <c r="L26" s="72">
        <v>1266005</v>
      </c>
      <c r="M26" s="72">
        <v>1135304</v>
      </c>
      <c r="N26" s="72">
        <v>1287696</v>
      </c>
      <c r="O26" s="72">
        <v>1165699</v>
      </c>
      <c r="P26" s="353"/>
      <c r="Q26" s="358" t="s">
        <v>420</v>
      </c>
    </row>
    <row r="27" spans="1:17" ht="15" customHeight="1">
      <c r="A27" s="36"/>
      <c r="B27" s="36"/>
      <c r="C27" s="354" t="s">
        <v>404</v>
      </c>
      <c r="D27" s="354"/>
      <c r="E27" s="37"/>
      <c r="F27" s="72">
        <v>890599</v>
      </c>
      <c r="G27" s="72">
        <v>854100</v>
      </c>
      <c r="H27" s="72">
        <v>933654</v>
      </c>
      <c r="I27" s="72">
        <v>892827</v>
      </c>
      <c r="J27" s="72">
        <v>1001445</v>
      </c>
      <c r="K27" s="72">
        <v>958376</v>
      </c>
      <c r="L27" s="72">
        <v>1145046</v>
      </c>
      <c r="M27" s="72">
        <v>1104696</v>
      </c>
      <c r="N27" s="72">
        <v>1175790</v>
      </c>
      <c r="O27" s="72">
        <v>1137415</v>
      </c>
      <c r="P27" s="353"/>
      <c r="Q27" s="356" t="s">
        <v>405</v>
      </c>
    </row>
    <row r="28" spans="1:17" ht="15" customHeight="1">
      <c r="A28" s="36"/>
      <c r="B28" s="36"/>
      <c r="C28" s="354" t="s">
        <v>406</v>
      </c>
      <c r="D28" s="354"/>
      <c r="E28" s="37"/>
      <c r="F28" s="72">
        <v>90528</v>
      </c>
      <c r="G28" s="72">
        <v>22182</v>
      </c>
      <c r="H28" s="72">
        <v>97569</v>
      </c>
      <c r="I28" s="72">
        <v>23013</v>
      </c>
      <c r="J28" s="72">
        <v>118689</v>
      </c>
      <c r="K28" s="72">
        <v>27477</v>
      </c>
      <c r="L28" s="72">
        <v>120959</v>
      </c>
      <c r="M28" s="72">
        <v>30608</v>
      </c>
      <c r="N28" s="72">
        <v>111906</v>
      </c>
      <c r="O28" s="72">
        <v>28284</v>
      </c>
      <c r="P28" s="353"/>
      <c r="Q28" s="356" t="s">
        <v>407</v>
      </c>
    </row>
    <row r="29" spans="1:17" ht="10.5" customHeight="1">
      <c r="A29" s="36"/>
      <c r="B29" s="36"/>
      <c r="C29" s="36"/>
      <c r="D29" s="36"/>
      <c r="E29" s="37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353"/>
      <c r="Q29" s="358"/>
    </row>
    <row r="30" spans="1:17" ht="15" customHeight="1">
      <c r="A30" s="36"/>
      <c r="B30" s="354" t="s">
        <v>421</v>
      </c>
      <c r="C30" s="354"/>
      <c r="D30" s="354"/>
      <c r="E30" s="37"/>
      <c r="F30" s="72">
        <v>4436102</v>
      </c>
      <c r="G30" s="72">
        <v>4436061</v>
      </c>
      <c r="H30" s="72">
        <v>4147790</v>
      </c>
      <c r="I30" s="72">
        <v>4147750</v>
      </c>
      <c r="J30" s="72">
        <v>4007009</v>
      </c>
      <c r="K30" s="72">
        <v>4007009</v>
      </c>
      <c r="L30" s="72">
        <v>4452929</v>
      </c>
      <c r="M30" s="72">
        <v>4452851</v>
      </c>
      <c r="N30" s="72">
        <v>5128674</v>
      </c>
      <c r="O30" s="72">
        <v>5128674</v>
      </c>
      <c r="P30" s="353"/>
      <c r="Q30" s="358" t="s">
        <v>422</v>
      </c>
    </row>
    <row r="31" spans="1:17" ht="15" customHeight="1">
      <c r="A31" s="36"/>
      <c r="B31" s="36"/>
      <c r="C31" s="354" t="s">
        <v>404</v>
      </c>
      <c r="D31" s="354"/>
      <c r="E31" s="37"/>
      <c r="F31" s="72">
        <v>4436038</v>
      </c>
      <c r="G31" s="72">
        <v>4436038</v>
      </c>
      <c r="H31" s="72">
        <v>4147750</v>
      </c>
      <c r="I31" s="72">
        <v>4147750</v>
      </c>
      <c r="J31" s="72">
        <v>4007009</v>
      </c>
      <c r="K31" s="72">
        <v>4007009</v>
      </c>
      <c r="L31" s="72">
        <v>4452929</v>
      </c>
      <c r="M31" s="72">
        <v>4452851</v>
      </c>
      <c r="N31" s="72">
        <v>5128475</v>
      </c>
      <c r="O31" s="72">
        <v>5128475</v>
      </c>
      <c r="P31" s="353"/>
      <c r="Q31" s="356" t="s">
        <v>405</v>
      </c>
    </row>
    <row r="32" spans="1:17" ht="15" customHeight="1">
      <c r="A32" s="36"/>
      <c r="B32" s="36"/>
      <c r="C32" s="354" t="s">
        <v>406</v>
      </c>
      <c r="D32" s="354"/>
      <c r="E32" s="37"/>
      <c r="F32" s="72">
        <v>64</v>
      </c>
      <c r="G32" s="72">
        <v>23</v>
      </c>
      <c r="H32" s="72">
        <v>40</v>
      </c>
      <c r="I32" s="72" t="s">
        <v>30</v>
      </c>
      <c r="J32" s="72" t="s">
        <v>30</v>
      </c>
      <c r="K32" s="72" t="s">
        <v>30</v>
      </c>
      <c r="L32" s="72" t="s">
        <v>30</v>
      </c>
      <c r="M32" s="72" t="s">
        <v>30</v>
      </c>
      <c r="N32" s="72">
        <v>199</v>
      </c>
      <c r="O32" s="72">
        <v>199</v>
      </c>
      <c r="P32" s="353"/>
      <c r="Q32" s="356" t="s">
        <v>407</v>
      </c>
    </row>
    <row r="33" spans="1:17" ht="10.5" customHeight="1">
      <c r="A33" s="36"/>
      <c r="B33" s="36"/>
      <c r="C33" s="36"/>
      <c r="D33" s="36"/>
      <c r="E33" s="37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353"/>
      <c r="Q33" s="358"/>
    </row>
    <row r="34" spans="1:17" ht="15" customHeight="1">
      <c r="A34" s="36"/>
      <c r="B34" s="354" t="s">
        <v>423</v>
      </c>
      <c r="C34" s="354"/>
      <c r="D34" s="354"/>
      <c r="E34" s="37"/>
      <c r="F34" s="72">
        <v>8791</v>
      </c>
      <c r="G34" s="72">
        <v>4000</v>
      </c>
      <c r="H34" s="72">
        <v>1347</v>
      </c>
      <c r="I34" s="72" t="s">
        <v>30</v>
      </c>
      <c r="J34" s="72">
        <v>27397</v>
      </c>
      <c r="K34" s="72">
        <v>123</v>
      </c>
      <c r="L34" s="72">
        <v>99930</v>
      </c>
      <c r="M34" s="72" t="s">
        <v>30</v>
      </c>
      <c r="N34" s="72">
        <v>87031</v>
      </c>
      <c r="O34" s="72">
        <v>34196</v>
      </c>
      <c r="P34" s="353"/>
      <c r="Q34" s="19" t="s">
        <v>424</v>
      </c>
    </row>
    <row r="35" spans="1:17" ht="15" customHeight="1">
      <c r="A35" s="36"/>
      <c r="B35" s="36"/>
      <c r="C35" s="354" t="s">
        <v>404</v>
      </c>
      <c r="D35" s="354"/>
      <c r="E35" s="37"/>
      <c r="F35" s="72" t="s">
        <v>30</v>
      </c>
      <c r="G35" s="72" t="s">
        <v>30</v>
      </c>
      <c r="H35" s="72" t="s">
        <v>30</v>
      </c>
      <c r="I35" s="72" t="s">
        <v>30</v>
      </c>
      <c r="J35" s="72" t="s">
        <v>30</v>
      </c>
      <c r="K35" s="72" t="s">
        <v>30</v>
      </c>
      <c r="L35" s="72" t="s">
        <v>30</v>
      </c>
      <c r="M35" s="72" t="s">
        <v>30</v>
      </c>
      <c r="N35" s="72" t="s">
        <v>30</v>
      </c>
      <c r="O35" s="72" t="s">
        <v>30</v>
      </c>
      <c r="P35" s="353"/>
      <c r="Q35" s="356" t="s">
        <v>405</v>
      </c>
    </row>
    <row r="36" spans="1:17" ht="15" customHeight="1">
      <c r="A36" s="36"/>
      <c r="B36" s="36"/>
      <c r="C36" s="354" t="s">
        <v>406</v>
      </c>
      <c r="D36" s="354"/>
      <c r="E36" s="37"/>
      <c r="F36" s="72">
        <v>8791</v>
      </c>
      <c r="G36" s="72">
        <v>4000</v>
      </c>
      <c r="H36" s="72">
        <v>1347</v>
      </c>
      <c r="I36" s="72" t="s">
        <v>30</v>
      </c>
      <c r="J36" s="72">
        <v>27397</v>
      </c>
      <c r="K36" s="72">
        <v>123</v>
      </c>
      <c r="L36" s="72">
        <v>99930</v>
      </c>
      <c r="M36" s="72" t="s">
        <v>30</v>
      </c>
      <c r="N36" s="72">
        <v>87031</v>
      </c>
      <c r="O36" s="72">
        <v>34196</v>
      </c>
      <c r="P36" s="353"/>
      <c r="Q36" s="356" t="s">
        <v>407</v>
      </c>
    </row>
    <row r="37" spans="1:17" ht="10.5" customHeight="1">
      <c r="A37" s="36"/>
      <c r="B37" s="36"/>
      <c r="C37" s="36"/>
      <c r="D37" s="36"/>
      <c r="E37" s="37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353"/>
      <c r="Q37" s="358"/>
    </row>
    <row r="38" spans="1:17" ht="15" customHeight="1">
      <c r="A38" s="36"/>
      <c r="B38" s="354" t="s">
        <v>425</v>
      </c>
      <c r="C38" s="354"/>
      <c r="D38" s="354"/>
      <c r="E38" s="37"/>
      <c r="F38" s="72">
        <v>19085</v>
      </c>
      <c r="G38" s="72">
        <v>16255</v>
      </c>
      <c r="H38" s="72">
        <v>17699</v>
      </c>
      <c r="I38" s="72">
        <v>13580</v>
      </c>
      <c r="J38" s="72">
        <v>17561</v>
      </c>
      <c r="K38" s="72">
        <v>14646</v>
      </c>
      <c r="L38" s="72">
        <v>23957</v>
      </c>
      <c r="M38" s="72">
        <v>22149</v>
      </c>
      <c r="N38" s="72">
        <v>22298</v>
      </c>
      <c r="O38" s="72">
        <v>20485</v>
      </c>
      <c r="P38" s="353"/>
      <c r="Q38" s="358" t="s">
        <v>426</v>
      </c>
    </row>
    <row r="39" spans="1:17" ht="15" customHeight="1">
      <c r="A39" s="36"/>
      <c r="B39" s="36"/>
      <c r="C39" s="354" t="s">
        <v>404</v>
      </c>
      <c r="D39" s="354"/>
      <c r="E39" s="37"/>
      <c r="F39" s="72">
        <v>16597</v>
      </c>
      <c r="G39" s="72">
        <v>14583</v>
      </c>
      <c r="H39" s="72">
        <v>14869</v>
      </c>
      <c r="I39" s="72">
        <v>12025</v>
      </c>
      <c r="J39" s="72">
        <v>13443</v>
      </c>
      <c r="K39" s="72">
        <v>11853</v>
      </c>
      <c r="L39" s="72">
        <v>21040</v>
      </c>
      <c r="M39" s="72">
        <v>19374</v>
      </c>
      <c r="N39" s="72">
        <v>20491</v>
      </c>
      <c r="O39" s="72">
        <v>18843</v>
      </c>
      <c r="P39" s="353"/>
      <c r="Q39" s="356" t="s">
        <v>405</v>
      </c>
    </row>
    <row r="40" spans="1:17" ht="15" customHeight="1">
      <c r="A40" s="36"/>
      <c r="B40" s="36"/>
      <c r="C40" s="354" t="s">
        <v>406</v>
      </c>
      <c r="D40" s="354"/>
      <c r="E40" s="37"/>
      <c r="F40" s="72">
        <v>2488</v>
      </c>
      <c r="G40" s="72">
        <v>1672</v>
      </c>
      <c r="H40" s="72">
        <v>2830</v>
      </c>
      <c r="I40" s="72">
        <v>1555</v>
      </c>
      <c r="J40" s="72">
        <v>4118</v>
      </c>
      <c r="K40" s="72">
        <v>2793</v>
      </c>
      <c r="L40" s="72">
        <v>2917</v>
      </c>
      <c r="M40" s="72">
        <v>2775</v>
      </c>
      <c r="N40" s="72">
        <v>1807</v>
      </c>
      <c r="O40" s="72">
        <v>1642</v>
      </c>
      <c r="P40" s="353"/>
      <c r="Q40" s="356" t="s">
        <v>407</v>
      </c>
    </row>
    <row r="41" spans="1:17" ht="10.5" customHeight="1">
      <c r="A41" s="36"/>
      <c r="B41" s="36"/>
      <c r="C41" s="36"/>
      <c r="D41" s="36"/>
      <c r="E41" s="37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353"/>
      <c r="Q41" s="19"/>
    </row>
    <row r="42" spans="1:17" ht="15" customHeight="1">
      <c r="A42" s="36"/>
      <c r="B42" s="354" t="s">
        <v>427</v>
      </c>
      <c r="C42" s="354"/>
      <c r="D42" s="354"/>
      <c r="E42" s="37"/>
      <c r="F42" s="72">
        <v>1986345</v>
      </c>
      <c r="G42" s="72">
        <v>1888006</v>
      </c>
      <c r="H42" s="72">
        <v>1962983</v>
      </c>
      <c r="I42" s="72">
        <v>1911776</v>
      </c>
      <c r="J42" s="72">
        <v>1944054</v>
      </c>
      <c r="K42" s="72">
        <v>1886102</v>
      </c>
      <c r="L42" s="72">
        <v>1964308</v>
      </c>
      <c r="M42" s="72">
        <v>1927504</v>
      </c>
      <c r="N42" s="72">
        <v>1960774</v>
      </c>
      <c r="O42" s="72">
        <v>1926549</v>
      </c>
      <c r="P42" s="353"/>
      <c r="Q42" s="19" t="s">
        <v>428</v>
      </c>
    </row>
    <row r="43" spans="1:17" ht="15" customHeight="1">
      <c r="A43" s="36"/>
      <c r="B43" s="36"/>
      <c r="C43" s="354" t="s">
        <v>404</v>
      </c>
      <c r="D43" s="354"/>
      <c r="E43" s="37"/>
      <c r="F43" s="72">
        <v>1866906</v>
      </c>
      <c r="G43" s="72">
        <v>1860353</v>
      </c>
      <c r="H43" s="72">
        <v>1898936</v>
      </c>
      <c r="I43" s="72">
        <v>1894367</v>
      </c>
      <c r="J43" s="72">
        <v>1892667</v>
      </c>
      <c r="K43" s="72">
        <v>1882664</v>
      </c>
      <c r="L43" s="72">
        <v>1922685</v>
      </c>
      <c r="M43" s="72">
        <v>1920625</v>
      </c>
      <c r="N43" s="72">
        <v>1932202</v>
      </c>
      <c r="O43" s="72">
        <v>1924594</v>
      </c>
      <c r="P43" s="353"/>
      <c r="Q43" s="356" t="s">
        <v>405</v>
      </c>
    </row>
    <row r="44" spans="1:17" ht="15" customHeight="1">
      <c r="A44" s="36"/>
      <c r="B44" s="36"/>
      <c r="C44" s="354" t="s">
        <v>406</v>
      </c>
      <c r="D44" s="354"/>
      <c r="E44" s="37"/>
      <c r="F44" s="72">
        <v>119438</v>
      </c>
      <c r="G44" s="72">
        <v>27653</v>
      </c>
      <c r="H44" s="72">
        <v>64047</v>
      </c>
      <c r="I44" s="72">
        <v>17409</v>
      </c>
      <c r="J44" s="72">
        <v>51387</v>
      </c>
      <c r="K44" s="72">
        <v>3438</v>
      </c>
      <c r="L44" s="72">
        <v>41623</v>
      </c>
      <c r="M44" s="72">
        <v>6879</v>
      </c>
      <c r="N44" s="72">
        <v>28572</v>
      </c>
      <c r="O44" s="72">
        <v>1955</v>
      </c>
      <c r="P44" s="353"/>
      <c r="Q44" s="356" t="s">
        <v>407</v>
      </c>
    </row>
    <row r="45" spans="1:17" ht="10.5" customHeight="1">
      <c r="A45" s="36"/>
      <c r="B45" s="36"/>
      <c r="C45" s="36"/>
      <c r="D45" s="36"/>
      <c r="E45" s="37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353"/>
      <c r="Q45" s="19"/>
    </row>
    <row r="46" spans="1:17" ht="15" customHeight="1">
      <c r="A46" s="36"/>
      <c r="B46" s="354" t="s">
        <v>429</v>
      </c>
      <c r="C46" s="354"/>
      <c r="D46" s="354"/>
      <c r="E46" s="37"/>
      <c r="F46" s="72">
        <v>5481579</v>
      </c>
      <c r="G46" s="72">
        <v>4925744</v>
      </c>
      <c r="H46" s="72">
        <v>5540995</v>
      </c>
      <c r="I46" s="72">
        <v>5002908</v>
      </c>
      <c r="J46" s="72">
        <v>5518649</v>
      </c>
      <c r="K46" s="72">
        <v>4972932</v>
      </c>
      <c r="L46" s="72">
        <v>5587763</v>
      </c>
      <c r="M46" s="72">
        <v>5041767</v>
      </c>
      <c r="N46" s="72">
        <v>5563188</v>
      </c>
      <c r="O46" s="72">
        <v>5057637</v>
      </c>
      <c r="P46" s="353"/>
      <c r="Q46" s="19" t="s">
        <v>430</v>
      </c>
    </row>
    <row r="47" spans="1:17" ht="15" customHeight="1">
      <c r="A47" s="36"/>
      <c r="B47" s="36"/>
      <c r="C47" s="354" t="s">
        <v>404</v>
      </c>
      <c r="D47" s="354"/>
      <c r="E47" s="37"/>
      <c r="F47" s="72">
        <v>4961671</v>
      </c>
      <c r="G47" s="72">
        <v>4813313</v>
      </c>
      <c r="H47" s="72">
        <v>5046358</v>
      </c>
      <c r="I47" s="72">
        <v>4889010</v>
      </c>
      <c r="J47" s="72">
        <v>5008322</v>
      </c>
      <c r="K47" s="72">
        <v>4861073</v>
      </c>
      <c r="L47" s="72">
        <v>5050864</v>
      </c>
      <c r="M47" s="72">
        <v>4913232</v>
      </c>
      <c r="N47" s="72">
        <v>5068684</v>
      </c>
      <c r="O47" s="72">
        <v>4943100</v>
      </c>
      <c r="P47" s="353"/>
      <c r="Q47" s="356" t="s">
        <v>405</v>
      </c>
    </row>
    <row r="48" spans="1:17" ht="15" customHeight="1">
      <c r="A48" s="36"/>
      <c r="B48" s="36"/>
      <c r="C48" s="354" t="s">
        <v>406</v>
      </c>
      <c r="D48" s="354"/>
      <c r="E48" s="37"/>
      <c r="F48" s="72">
        <v>519908</v>
      </c>
      <c r="G48" s="72">
        <v>112431</v>
      </c>
      <c r="H48" s="72">
        <v>494637</v>
      </c>
      <c r="I48" s="72">
        <v>113898</v>
      </c>
      <c r="J48" s="72">
        <v>510327</v>
      </c>
      <c r="K48" s="72">
        <v>111859</v>
      </c>
      <c r="L48" s="72">
        <v>536899</v>
      </c>
      <c r="M48" s="72">
        <v>128535</v>
      </c>
      <c r="N48" s="72">
        <v>494504</v>
      </c>
      <c r="O48" s="72">
        <v>114537</v>
      </c>
      <c r="P48" s="353"/>
      <c r="Q48" s="356" t="s">
        <v>407</v>
      </c>
    </row>
    <row r="49" spans="1:17" ht="9.75" customHeight="1">
      <c r="A49" s="359"/>
      <c r="B49" s="359"/>
      <c r="C49" s="359"/>
      <c r="D49" s="359"/>
      <c r="E49" s="360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2"/>
      <c r="Q49" s="363"/>
    </row>
    <row r="50" spans="1:17" ht="9.75" customHeight="1">
      <c r="A50" s="17"/>
      <c r="B50" s="17"/>
      <c r="C50" s="17"/>
      <c r="D50" s="17"/>
      <c r="E50" s="17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55"/>
      <c r="Q50" s="19"/>
    </row>
    <row r="51" spans="1:17" ht="15" customHeight="1">
      <c r="A51" s="364" t="s">
        <v>92</v>
      </c>
      <c r="B51" s="364"/>
      <c r="C51" s="364"/>
      <c r="D51" s="364"/>
      <c r="E51" s="17"/>
      <c r="F51" s="365"/>
      <c r="G51" s="366"/>
      <c r="H51" s="366"/>
      <c r="I51" s="366"/>
      <c r="J51" s="366"/>
      <c r="K51" s="366"/>
      <c r="L51" s="366"/>
      <c r="M51" s="366"/>
      <c r="N51" s="366"/>
      <c r="O51" s="366"/>
      <c r="P51" s="19"/>
      <c r="Q51" s="367"/>
    </row>
    <row r="52" spans="1:17" ht="15" customHeight="1">
      <c r="A52" s="17"/>
      <c r="B52" s="17"/>
      <c r="C52" s="17"/>
      <c r="D52" s="17"/>
      <c r="E52" s="17"/>
      <c r="F52" s="365"/>
      <c r="G52" s="366"/>
      <c r="H52" s="366"/>
      <c r="I52" s="366"/>
      <c r="J52" s="366"/>
      <c r="K52" s="366"/>
      <c r="L52" s="366"/>
      <c r="M52" s="366"/>
      <c r="N52" s="366"/>
      <c r="O52" s="366"/>
      <c r="P52" s="19"/>
      <c r="Q52" s="367"/>
    </row>
    <row r="53" spans="1:17" ht="15" customHeight="1">
      <c r="A53" s="2"/>
      <c r="B53" s="2"/>
      <c r="C53" s="2"/>
      <c r="D53" s="2"/>
      <c r="E53" s="2"/>
      <c r="F53" s="154"/>
      <c r="G53" s="337"/>
      <c r="H53" s="337"/>
      <c r="I53" s="337"/>
      <c r="J53" s="337"/>
      <c r="K53" s="337"/>
      <c r="L53" s="337"/>
      <c r="M53" s="337"/>
      <c r="N53" s="337"/>
      <c r="O53" s="337"/>
      <c r="P53" s="55"/>
      <c r="Q53" s="367"/>
    </row>
    <row r="54" spans="1:17" ht="15" customHeight="1">
      <c r="P54" s="1"/>
    </row>
    <row r="55" spans="1:17" ht="15" customHeight="1">
      <c r="M55" s="368"/>
      <c r="N55" s="368"/>
      <c r="O55" s="368"/>
      <c r="P55" s="1"/>
    </row>
    <row r="56" spans="1:17" ht="15" customHeight="1">
      <c r="N56" s="368"/>
      <c r="P56" s="1"/>
    </row>
    <row r="57" spans="1:17" ht="15" customHeight="1">
      <c r="F57" s="171"/>
      <c r="M57" s="72"/>
      <c r="N57" s="368"/>
      <c r="O57" s="368"/>
    </row>
    <row r="58" spans="1:17" ht="15" customHeight="1">
      <c r="F58" s="171"/>
      <c r="N58" s="368"/>
    </row>
    <row r="59" spans="1:17" ht="15" customHeight="1">
      <c r="F59" s="171"/>
    </row>
    <row r="60" spans="1:17" ht="15" customHeight="1">
      <c r="F60" s="171"/>
      <c r="N60" s="368"/>
      <c r="O60" s="368"/>
    </row>
    <row r="61" spans="1:17" ht="15" customHeight="1">
      <c r="F61" s="171"/>
      <c r="N61" s="368"/>
      <c r="O61" s="368"/>
    </row>
    <row r="62" spans="1:17" ht="15" customHeight="1">
      <c r="F62" s="171"/>
      <c r="O62" s="368"/>
    </row>
    <row r="63" spans="1:17" ht="15" customHeight="1">
      <c r="F63" s="171"/>
      <c r="N63" s="368"/>
      <c r="O63" s="368"/>
    </row>
    <row r="64" spans="1:17" ht="15" customHeight="1">
      <c r="F64" s="171"/>
      <c r="O64" s="368"/>
    </row>
    <row r="65" spans="6:15" ht="15" customHeight="1">
      <c r="F65" s="171"/>
      <c r="O65" s="368"/>
    </row>
    <row r="66" spans="6:15" ht="15" customHeight="1">
      <c r="F66" s="171"/>
      <c r="O66" s="65"/>
    </row>
    <row r="67" spans="6:15" ht="15" customHeight="1">
      <c r="F67" s="171"/>
      <c r="O67" s="368"/>
    </row>
    <row r="68" spans="6:15" ht="15" customHeight="1">
      <c r="F68" s="171"/>
    </row>
    <row r="69" spans="6:15" ht="15" customHeight="1">
      <c r="F69" s="171"/>
    </row>
    <row r="70" spans="6:15" ht="15" customHeight="1">
      <c r="F70" s="171"/>
    </row>
    <row r="71" spans="6:15" ht="15" customHeight="1">
      <c r="F71" s="171"/>
    </row>
    <row r="72" spans="6:15" ht="15" customHeight="1">
      <c r="F72" s="171"/>
    </row>
    <row r="73" spans="6:15" ht="15" customHeight="1">
      <c r="F73" s="171"/>
    </row>
    <row r="74" spans="6:15" ht="15" customHeight="1">
      <c r="F74" s="171"/>
    </row>
    <row r="75" spans="6:15" ht="15" customHeight="1">
      <c r="F75" s="171"/>
    </row>
    <row r="76" spans="6:15" ht="15" customHeight="1">
      <c r="F76" s="171"/>
    </row>
    <row r="77" spans="6:15" ht="15" customHeight="1">
      <c r="F77" s="171"/>
    </row>
    <row r="78" spans="6:15" ht="15" customHeight="1">
      <c r="F78" s="171"/>
    </row>
    <row r="79" spans="6:15" ht="15" customHeight="1">
      <c r="F79" s="171"/>
    </row>
    <row r="80" spans="6:15" ht="15" customHeight="1">
      <c r="F80" s="171"/>
    </row>
    <row r="81" spans="6:6" ht="15" customHeight="1">
      <c r="F81" s="171"/>
    </row>
    <row r="82" spans="6:6" ht="15" customHeight="1">
      <c r="F82" s="171"/>
    </row>
    <row r="83" spans="6:6" ht="15" customHeight="1">
      <c r="F83" s="171"/>
    </row>
  </sheetData>
  <mergeCells count="38">
    <mergeCell ref="A51:D51"/>
    <mergeCell ref="B42:D42"/>
    <mergeCell ref="C43:D43"/>
    <mergeCell ref="C44:D44"/>
    <mergeCell ref="B46:D46"/>
    <mergeCell ref="C47:D47"/>
    <mergeCell ref="C48:D48"/>
    <mergeCell ref="B34:D34"/>
    <mergeCell ref="C35:D35"/>
    <mergeCell ref="C36:D36"/>
    <mergeCell ref="B38:D38"/>
    <mergeCell ref="C39:D39"/>
    <mergeCell ref="C40:D40"/>
    <mergeCell ref="B26:D26"/>
    <mergeCell ref="C27:D27"/>
    <mergeCell ref="C28:D28"/>
    <mergeCell ref="B30:D30"/>
    <mergeCell ref="C31:D31"/>
    <mergeCell ref="C32:D32"/>
    <mergeCell ref="B20:D20"/>
    <mergeCell ref="C21:D21"/>
    <mergeCell ref="C22:D22"/>
    <mergeCell ref="C23:D23"/>
    <mergeCell ref="Q23:Q24"/>
    <mergeCell ref="C24:D24"/>
    <mergeCell ref="A7:D7"/>
    <mergeCell ref="C9:D9"/>
    <mergeCell ref="C10:D10"/>
    <mergeCell ref="B12:D12"/>
    <mergeCell ref="C13:D13"/>
    <mergeCell ref="C16:D16"/>
    <mergeCell ref="A1:Q1"/>
    <mergeCell ref="A4:E5"/>
    <mergeCell ref="F4:G4"/>
    <mergeCell ref="H4:I4"/>
    <mergeCell ref="J4:K4"/>
    <mergeCell ref="L4:M4"/>
    <mergeCell ref="N4:O4"/>
  </mergeCells>
  <phoneticPr fontId="3"/>
  <pageMargins left="0.62" right="0.39370078740157483" top="0.26" bottom="0.19" header="0.16" footer="0.17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DE9A-1848-473F-ADD3-7F94069983F7}">
  <dimension ref="A1:O64"/>
  <sheetViews>
    <sheetView showGridLines="0" zoomScaleNormal="100" zoomScaleSheetLayoutView="100" workbookViewId="0">
      <selection sqref="A1:N1"/>
    </sheetView>
  </sheetViews>
  <sheetFormatPr defaultColWidth="8.6328125" defaultRowHeight="15" customHeight="1"/>
  <cols>
    <col min="1" max="3" width="2.08984375" style="1" customWidth="1"/>
    <col min="4" max="4" width="17.90625" style="1" customWidth="1"/>
    <col min="5" max="5" width="1.08984375" style="1" customWidth="1"/>
    <col min="6" max="7" width="12.453125" style="1" customWidth="1"/>
    <col min="8" max="8" width="14.54296875" style="1" bestFit="1" customWidth="1"/>
    <col min="9" max="9" width="8.7265625" style="1" bestFit="1" customWidth="1"/>
    <col min="10" max="10" width="11.453125" style="1" bestFit="1" customWidth="1"/>
    <col min="11" max="11" width="14.54296875" style="1" bestFit="1" customWidth="1"/>
    <col min="12" max="14" width="12.453125" style="1" customWidth="1"/>
    <col min="15" max="256" width="8.6328125" style="1"/>
    <col min="257" max="259" width="2.08984375" style="1" customWidth="1"/>
    <col min="260" max="260" width="17.90625" style="1" customWidth="1"/>
    <col min="261" max="261" width="1.08984375" style="1" customWidth="1"/>
    <col min="262" max="270" width="12.453125" style="1" customWidth="1"/>
    <col min="271" max="512" width="8.6328125" style="1"/>
    <col min="513" max="515" width="2.08984375" style="1" customWidth="1"/>
    <col min="516" max="516" width="17.90625" style="1" customWidth="1"/>
    <col min="517" max="517" width="1.08984375" style="1" customWidth="1"/>
    <col min="518" max="526" width="12.453125" style="1" customWidth="1"/>
    <col min="527" max="768" width="8.6328125" style="1"/>
    <col min="769" max="771" width="2.08984375" style="1" customWidth="1"/>
    <col min="772" max="772" width="17.90625" style="1" customWidth="1"/>
    <col min="773" max="773" width="1.08984375" style="1" customWidth="1"/>
    <col min="774" max="782" width="12.453125" style="1" customWidth="1"/>
    <col min="783" max="1024" width="8.6328125" style="1"/>
    <col min="1025" max="1027" width="2.08984375" style="1" customWidth="1"/>
    <col min="1028" max="1028" width="17.90625" style="1" customWidth="1"/>
    <col min="1029" max="1029" width="1.08984375" style="1" customWidth="1"/>
    <col min="1030" max="1038" width="12.453125" style="1" customWidth="1"/>
    <col min="1039" max="1280" width="8.6328125" style="1"/>
    <col min="1281" max="1283" width="2.08984375" style="1" customWidth="1"/>
    <col min="1284" max="1284" width="17.90625" style="1" customWidth="1"/>
    <col min="1285" max="1285" width="1.08984375" style="1" customWidth="1"/>
    <col min="1286" max="1294" width="12.453125" style="1" customWidth="1"/>
    <col min="1295" max="1536" width="8.6328125" style="1"/>
    <col min="1537" max="1539" width="2.08984375" style="1" customWidth="1"/>
    <col min="1540" max="1540" width="17.90625" style="1" customWidth="1"/>
    <col min="1541" max="1541" width="1.08984375" style="1" customWidth="1"/>
    <col min="1542" max="1550" width="12.453125" style="1" customWidth="1"/>
    <col min="1551" max="1792" width="8.6328125" style="1"/>
    <col min="1793" max="1795" width="2.08984375" style="1" customWidth="1"/>
    <col min="1796" max="1796" width="17.90625" style="1" customWidth="1"/>
    <col min="1797" max="1797" width="1.08984375" style="1" customWidth="1"/>
    <col min="1798" max="1806" width="12.453125" style="1" customWidth="1"/>
    <col min="1807" max="2048" width="8.6328125" style="1"/>
    <col min="2049" max="2051" width="2.08984375" style="1" customWidth="1"/>
    <col min="2052" max="2052" width="17.90625" style="1" customWidth="1"/>
    <col min="2053" max="2053" width="1.08984375" style="1" customWidth="1"/>
    <col min="2054" max="2062" width="12.453125" style="1" customWidth="1"/>
    <col min="2063" max="2304" width="8.6328125" style="1"/>
    <col min="2305" max="2307" width="2.08984375" style="1" customWidth="1"/>
    <col min="2308" max="2308" width="17.90625" style="1" customWidth="1"/>
    <col min="2309" max="2309" width="1.08984375" style="1" customWidth="1"/>
    <col min="2310" max="2318" width="12.453125" style="1" customWidth="1"/>
    <col min="2319" max="2560" width="8.6328125" style="1"/>
    <col min="2561" max="2563" width="2.08984375" style="1" customWidth="1"/>
    <col min="2564" max="2564" width="17.90625" style="1" customWidth="1"/>
    <col min="2565" max="2565" width="1.08984375" style="1" customWidth="1"/>
    <col min="2566" max="2574" width="12.453125" style="1" customWidth="1"/>
    <col min="2575" max="2816" width="8.6328125" style="1"/>
    <col min="2817" max="2819" width="2.08984375" style="1" customWidth="1"/>
    <col min="2820" max="2820" width="17.90625" style="1" customWidth="1"/>
    <col min="2821" max="2821" width="1.08984375" style="1" customWidth="1"/>
    <col min="2822" max="2830" width="12.453125" style="1" customWidth="1"/>
    <col min="2831" max="3072" width="8.6328125" style="1"/>
    <col min="3073" max="3075" width="2.08984375" style="1" customWidth="1"/>
    <col min="3076" max="3076" width="17.90625" style="1" customWidth="1"/>
    <col min="3077" max="3077" width="1.08984375" style="1" customWidth="1"/>
    <col min="3078" max="3086" width="12.453125" style="1" customWidth="1"/>
    <col min="3087" max="3328" width="8.6328125" style="1"/>
    <col min="3329" max="3331" width="2.08984375" style="1" customWidth="1"/>
    <col min="3332" max="3332" width="17.90625" style="1" customWidth="1"/>
    <col min="3333" max="3333" width="1.08984375" style="1" customWidth="1"/>
    <col min="3334" max="3342" width="12.453125" style="1" customWidth="1"/>
    <col min="3343" max="3584" width="8.6328125" style="1"/>
    <col min="3585" max="3587" width="2.08984375" style="1" customWidth="1"/>
    <col min="3588" max="3588" width="17.90625" style="1" customWidth="1"/>
    <col min="3589" max="3589" width="1.08984375" style="1" customWidth="1"/>
    <col min="3590" max="3598" width="12.453125" style="1" customWidth="1"/>
    <col min="3599" max="3840" width="8.6328125" style="1"/>
    <col min="3841" max="3843" width="2.08984375" style="1" customWidth="1"/>
    <col min="3844" max="3844" width="17.90625" style="1" customWidth="1"/>
    <col min="3845" max="3845" width="1.08984375" style="1" customWidth="1"/>
    <col min="3846" max="3854" width="12.453125" style="1" customWidth="1"/>
    <col min="3855" max="4096" width="8.6328125" style="1"/>
    <col min="4097" max="4099" width="2.08984375" style="1" customWidth="1"/>
    <col min="4100" max="4100" width="17.90625" style="1" customWidth="1"/>
    <col min="4101" max="4101" width="1.08984375" style="1" customWidth="1"/>
    <col min="4102" max="4110" width="12.453125" style="1" customWidth="1"/>
    <col min="4111" max="4352" width="8.6328125" style="1"/>
    <col min="4353" max="4355" width="2.08984375" style="1" customWidth="1"/>
    <col min="4356" max="4356" width="17.90625" style="1" customWidth="1"/>
    <col min="4357" max="4357" width="1.08984375" style="1" customWidth="1"/>
    <col min="4358" max="4366" width="12.453125" style="1" customWidth="1"/>
    <col min="4367" max="4608" width="8.6328125" style="1"/>
    <col min="4609" max="4611" width="2.08984375" style="1" customWidth="1"/>
    <col min="4612" max="4612" width="17.90625" style="1" customWidth="1"/>
    <col min="4613" max="4613" width="1.08984375" style="1" customWidth="1"/>
    <col min="4614" max="4622" width="12.453125" style="1" customWidth="1"/>
    <col min="4623" max="4864" width="8.6328125" style="1"/>
    <col min="4865" max="4867" width="2.08984375" style="1" customWidth="1"/>
    <col min="4868" max="4868" width="17.90625" style="1" customWidth="1"/>
    <col min="4869" max="4869" width="1.08984375" style="1" customWidth="1"/>
    <col min="4870" max="4878" width="12.453125" style="1" customWidth="1"/>
    <col min="4879" max="5120" width="8.6328125" style="1"/>
    <col min="5121" max="5123" width="2.08984375" style="1" customWidth="1"/>
    <col min="5124" max="5124" width="17.90625" style="1" customWidth="1"/>
    <col min="5125" max="5125" width="1.08984375" style="1" customWidth="1"/>
    <col min="5126" max="5134" width="12.453125" style="1" customWidth="1"/>
    <col min="5135" max="5376" width="8.6328125" style="1"/>
    <col min="5377" max="5379" width="2.08984375" style="1" customWidth="1"/>
    <col min="5380" max="5380" width="17.90625" style="1" customWidth="1"/>
    <col min="5381" max="5381" width="1.08984375" style="1" customWidth="1"/>
    <col min="5382" max="5390" width="12.453125" style="1" customWidth="1"/>
    <col min="5391" max="5632" width="8.6328125" style="1"/>
    <col min="5633" max="5635" width="2.08984375" style="1" customWidth="1"/>
    <col min="5636" max="5636" width="17.90625" style="1" customWidth="1"/>
    <col min="5637" max="5637" width="1.08984375" style="1" customWidth="1"/>
    <col min="5638" max="5646" width="12.453125" style="1" customWidth="1"/>
    <col min="5647" max="5888" width="8.6328125" style="1"/>
    <col min="5889" max="5891" width="2.08984375" style="1" customWidth="1"/>
    <col min="5892" max="5892" width="17.90625" style="1" customWidth="1"/>
    <col min="5893" max="5893" width="1.08984375" style="1" customWidth="1"/>
    <col min="5894" max="5902" width="12.453125" style="1" customWidth="1"/>
    <col min="5903" max="6144" width="8.6328125" style="1"/>
    <col min="6145" max="6147" width="2.08984375" style="1" customWidth="1"/>
    <col min="6148" max="6148" width="17.90625" style="1" customWidth="1"/>
    <col min="6149" max="6149" width="1.08984375" style="1" customWidth="1"/>
    <col min="6150" max="6158" width="12.453125" style="1" customWidth="1"/>
    <col min="6159" max="6400" width="8.6328125" style="1"/>
    <col min="6401" max="6403" width="2.08984375" style="1" customWidth="1"/>
    <col min="6404" max="6404" width="17.90625" style="1" customWidth="1"/>
    <col min="6405" max="6405" width="1.08984375" style="1" customWidth="1"/>
    <col min="6406" max="6414" width="12.453125" style="1" customWidth="1"/>
    <col min="6415" max="6656" width="8.6328125" style="1"/>
    <col min="6657" max="6659" width="2.08984375" style="1" customWidth="1"/>
    <col min="6660" max="6660" width="17.90625" style="1" customWidth="1"/>
    <col min="6661" max="6661" width="1.08984375" style="1" customWidth="1"/>
    <col min="6662" max="6670" width="12.453125" style="1" customWidth="1"/>
    <col min="6671" max="6912" width="8.6328125" style="1"/>
    <col min="6913" max="6915" width="2.08984375" style="1" customWidth="1"/>
    <col min="6916" max="6916" width="17.90625" style="1" customWidth="1"/>
    <col min="6917" max="6917" width="1.08984375" style="1" customWidth="1"/>
    <col min="6918" max="6926" width="12.453125" style="1" customWidth="1"/>
    <col min="6927" max="7168" width="8.6328125" style="1"/>
    <col min="7169" max="7171" width="2.08984375" style="1" customWidth="1"/>
    <col min="7172" max="7172" width="17.90625" style="1" customWidth="1"/>
    <col min="7173" max="7173" width="1.08984375" style="1" customWidth="1"/>
    <col min="7174" max="7182" width="12.453125" style="1" customWidth="1"/>
    <col min="7183" max="7424" width="8.6328125" style="1"/>
    <col min="7425" max="7427" width="2.08984375" style="1" customWidth="1"/>
    <col min="7428" max="7428" width="17.90625" style="1" customWidth="1"/>
    <col min="7429" max="7429" width="1.08984375" style="1" customWidth="1"/>
    <col min="7430" max="7438" width="12.453125" style="1" customWidth="1"/>
    <col min="7439" max="7680" width="8.6328125" style="1"/>
    <col min="7681" max="7683" width="2.08984375" style="1" customWidth="1"/>
    <col min="7684" max="7684" width="17.90625" style="1" customWidth="1"/>
    <col min="7685" max="7685" width="1.08984375" style="1" customWidth="1"/>
    <col min="7686" max="7694" width="12.453125" style="1" customWidth="1"/>
    <col min="7695" max="7936" width="8.6328125" style="1"/>
    <col min="7937" max="7939" width="2.08984375" style="1" customWidth="1"/>
    <col min="7940" max="7940" width="17.90625" style="1" customWidth="1"/>
    <col min="7941" max="7941" width="1.08984375" style="1" customWidth="1"/>
    <col min="7942" max="7950" width="12.453125" style="1" customWidth="1"/>
    <col min="7951" max="8192" width="8.6328125" style="1"/>
    <col min="8193" max="8195" width="2.08984375" style="1" customWidth="1"/>
    <col min="8196" max="8196" width="17.90625" style="1" customWidth="1"/>
    <col min="8197" max="8197" width="1.08984375" style="1" customWidth="1"/>
    <col min="8198" max="8206" width="12.453125" style="1" customWidth="1"/>
    <col min="8207" max="8448" width="8.6328125" style="1"/>
    <col min="8449" max="8451" width="2.08984375" style="1" customWidth="1"/>
    <col min="8452" max="8452" width="17.90625" style="1" customWidth="1"/>
    <col min="8453" max="8453" width="1.08984375" style="1" customWidth="1"/>
    <col min="8454" max="8462" width="12.453125" style="1" customWidth="1"/>
    <col min="8463" max="8704" width="8.6328125" style="1"/>
    <col min="8705" max="8707" width="2.08984375" style="1" customWidth="1"/>
    <col min="8708" max="8708" width="17.90625" style="1" customWidth="1"/>
    <col min="8709" max="8709" width="1.08984375" style="1" customWidth="1"/>
    <col min="8710" max="8718" width="12.453125" style="1" customWidth="1"/>
    <col min="8719" max="8960" width="8.6328125" style="1"/>
    <col min="8961" max="8963" width="2.08984375" style="1" customWidth="1"/>
    <col min="8964" max="8964" width="17.90625" style="1" customWidth="1"/>
    <col min="8965" max="8965" width="1.08984375" style="1" customWidth="1"/>
    <col min="8966" max="8974" width="12.453125" style="1" customWidth="1"/>
    <col min="8975" max="9216" width="8.6328125" style="1"/>
    <col min="9217" max="9219" width="2.08984375" style="1" customWidth="1"/>
    <col min="9220" max="9220" width="17.90625" style="1" customWidth="1"/>
    <col min="9221" max="9221" width="1.08984375" style="1" customWidth="1"/>
    <col min="9222" max="9230" width="12.453125" style="1" customWidth="1"/>
    <col min="9231" max="9472" width="8.6328125" style="1"/>
    <col min="9473" max="9475" width="2.08984375" style="1" customWidth="1"/>
    <col min="9476" max="9476" width="17.90625" style="1" customWidth="1"/>
    <col min="9477" max="9477" width="1.08984375" style="1" customWidth="1"/>
    <col min="9478" max="9486" width="12.453125" style="1" customWidth="1"/>
    <col min="9487" max="9728" width="8.6328125" style="1"/>
    <col min="9729" max="9731" width="2.08984375" style="1" customWidth="1"/>
    <col min="9732" max="9732" width="17.90625" style="1" customWidth="1"/>
    <col min="9733" max="9733" width="1.08984375" style="1" customWidth="1"/>
    <col min="9734" max="9742" width="12.453125" style="1" customWidth="1"/>
    <col min="9743" max="9984" width="8.6328125" style="1"/>
    <col min="9985" max="9987" width="2.08984375" style="1" customWidth="1"/>
    <col min="9988" max="9988" width="17.90625" style="1" customWidth="1"/>
    <col min="9989" max="9989" width="1.08984375" style="1" customWidth="1"/>
    <col min="9990" max="9998" width="12.453125" style="1" customWidth="1"/>
    <col min="9999" max="10240" width="8.6328125" style="1"/>
    <col min="10241" max="10243" width="2.08984375" style="1" customWidth="1"/>
    <col min="10244" max="10244" width="17.90625" style="1" customWidth="1"/>
    <col min="10245" max="10245" width="1.08984375" style="1" customWidth="1"/>
    <col min="10246" max="10254" width="12.453125" style="1" customWidth="1"/>
    <col min="10255" max="10496" width="8.6328125" style="1"/>
    <col min="10497" max="10499" width="2.08984375" style="1" customWidth="1"/>
    <col min="10500" max="10500" width="17.90625" style="1" customWidth="1"/>
    <col min="10501" max="10501" width="1.08984375" style="1" customWidth="1"/>
    <col min="10502" max="10510" width="12.453125" style="1" customWidth="1"/>
    <col min="10511" max="10752" width="8.6328125" style="1"/>
    <col min="10753" max="10755" width="2.08984375" style="1" customWidth="1"/>
    <col min="10756" max="10756" width="17.90625" style="1" customWidth="1"/>
    <col min="10757" max="10757" width="1.08984375" style="1" customWidth="1"/>
    <col min="10758" max="10766" width="12.453125" style="1" customWidth="1"/>
    <col min="10767" max="11008" width="8.6328125" style="1"/>
    <col min="11009" max="11011" width="2.08984375" style="1" customWidth="1"/>
    <col min="11012" max="11012" width="17.90625" style="1" customWidth="1"/>
    <col min="11013" max="11013" width="1.08984375" style="1" customWidth="1"/>
    <col min="11014" max="11022" width="12.453125" style="1" customWidth="1"/>
    <col min="11023" max="11264" width="8.6328125" style="1"/>
    <col min="11265" max="11267" width="2.08984375" style="1" customWidth="1"/>
    <col min="11268" max="11268" width="17.90625" style="1" customWidth="1"/>
    <col min="11269" max="11269" width="1.08984375" style="1" customWidth="1"/>
    <col min="11270" max="11278" width="12.453125" style="1" customWidth="1"/>
    <col min="11279" max="11520" width="8.6328125" style="1"/>
    <col min="11521" max="11523" width="2.08984375" style="1" customWidth="1"/>
    <col min="11524" max="11524" width="17.90625" style="1" customWidth="1"/>
    <col min="11525" max="11525" width="1.08984375" style="1" customWidth="1"/>
    <col min="11526" max="11534" width="12.453125" style="1" customWidth="1"/>
    <col min="11535" max="11776" width="8.6328125" style="1"/>
    <col min="11777" max="11779" width="2.08984375" style="1" customWidth="1"/>
    <col min="11780" max="11780" width="17.90625" style="1" customWidth="1"/>
    <col min="11781" max="11781" width="1.08984375" style="1" customWidth="1"/>
    <col min="11782" max="11790" width="12.453125" style="1" customWidth="1"/>
    <col min="11791" max="12032" width="8.6328125" style="1"/>
    <col min="12033" max="12035" width="2.08984375" style="1" customWidth="1"/>
    <col min="12036" max="12036" width="17.90625" style="1" customWidth="1"/>
    <col min="12037" max="12037" width="1.08984375" style="1" customWidth="1"/>
    <col min="12038" max="12046" width="12.453125" style="1" customWidth="1"/>
    <col min="12047" max="12288" width="8.6328125" style="1"/>
    <col min="12289" max="12291" width="2.08984375" style="1" customWidth="1"/>
    <col min="12292" max="12292" width="17.90625" style="1" customWidth="1"/>
    <col min="12293" max="12293" width="1.08984375" style="1" customWidth="1"/>
    <col min="12294" max="12302" width="12.453125" style="1" customWidth="1"/>
    <col min="12303" max="12544" width="8.6328125" style="1"/>
    <col min="12545" max="12547" width="2.08984375" style="1" customWidth="1"/>
    <col min="12548" max="12548" width="17.90625" style="1" customWidth="1"/>
    <col min="12549" max="12549" width="1.08984375" style="1" customWidth="1"/>
    <col min="12550" max="12558" width="12.453125" style="1" customWidth="1"/>
    <col min="12559" max="12800" width="8.6328125" style="1"/>
    <col min="12801" max="12803" width="2.08984375" style="1" customWidth="1"/>
    <col min="12804" max="12804" width="17.90625" style="1" customWidth="1"/>
    <col min="12805" max="12805" width="1.08984375" style="1" customWidth="1"/>
    <col min="12806" max="12814" width="12.453125" style="1" customWidth="1"/>
    <col min="12815" max="13056" width="8.6328125" style="1"/>
    <col min="13057" max="13059" width="2.08984375" style="1" customWidth="1"/>
    <col min="13060" max="13060" width="17.90625" style="1" customWidth="1"/>
    <col min="13061" max="13061" width="1.08984375" style="1" customWidth="1"/>
    <col min="13062" max="13070" width="12.453125" style="1" customWidth="1"/>
    <col min="13071" max="13312" width="8.6328125" style="1"/>
    <col min="13313" max="13315" width="2.08984375" style="1" customWidth="1"/>
    <col min="13316" max="13316" width="17.90625" style="1" customWidth="1"/>
    <col min="13317" max="13317" width="1.08984375" style="1" customWidth="1"/>
    <col min="13318" max="13326" width="12.453125" style="1" customWidth="1"/>
    <col min="13327" max="13568" width="8.6328125" style="1"/>
    <col min="13569" max="13571" width="2.08984375" style="1" customWidth="1"/>
    <col min="13572" max="13572" width="17.90625" style="1" customWidth="1"/>
    <col min="13573" max="13573" width="1.08984375" style="1" customWidth="1"/>
    <col min="13574" max="13582" width="12.453125" style="1" customWidth="1"/>
    <col min="13583" max="13824" width="8.6328125" style="1"/>
    <col min="13825" max="13827" width="2.08984375" style="1" customWidth="1"/>
    <col min="13828" max="13828" width="17.90625" style="1" customWidth="1"/>
    <col min="13829" max="13829" width="1.08984375" style="1" customWidth="1"/>
    <col min="13830" max="13838" width="12.453125" style="1" customWidth="1"/>
    <col min="13839" max="14080" width="8.6328125" style="1"/>
    <col min="14081" max="14083" width="2.08984375" style="1" customWidth="1"/>
    <col min="14084" max="14084" width="17.90625" style="1" customWidth="1"/>
    <col min="14085" max="14085" width="1.08984375" style="1" customWidth="1"/>
    <col min="14086" max="14094" width="12.453125" style="1" customWidth="1"/>
    <col min="14095" max="14336" width="8.6328125" style="1"/>
    <col min="14337" max="14339" width="2.08984375" style="1" customWidth="1"/>
    <col min="14340" max="14340" width="17.90625" style="1" customWidth="1"/>
    <col min="14341" max="14341" width="1.08984375" style="1" customWidth="1"/>
    <col min="14342" max="14350" width="12.453125" style="1" customWidth="1"/>
    <col min="14351" max="14592" width="8.6328125" style="1"/>
    <col min="14593" max="14595" width="2.08984375" style="1" customWidth="1"/>
    <col min="14596" max="14596" width="17.90625" style="1" customWidth="1"/>
    <col min="14597" max="14597" width="1.08984375" style="1" customWidth="1"/>
    <col min="14598" max="14606" width="12.453125" style="1" customWidth="1"/>
    <col min="14607" max="14848" width="8.6328125" style="1"/>
    <col min="14849" max="14851" width="2.08984375" style="1" customWidth="1"/>
    <col min="14852" max="14852" width="17.90625" style="1" customWidth="1"/>
    <col min="14853" max="14853" width="1.08984375" style="1" customWidth="1"/>
    <col min="14854" max="14862" width="12.453125" style="1" customWidth="1"/>
    <col min="14863" max="15104" width="8.6328125" style="1"/>
    <col min="15105" max="15107" width="2.08984375" style="1" customWidth="1"/>
    <col min="15108" max="15108" width="17.90625" style="1" customWidth="1"/>
    <col min="15109" max="15109" width="1.08984375" style="1" customWidth="1"/>
    <col min="15110" max="15118" width="12.453125" style="1" customWidth="1"/>
    <col min="15119" max="15360" width="8.6328125" style="1"/>
    <col min="15361" max="15363" width="2.08984375" style="1" customWidth="1"/>
    <col min="15364" max="15364" width="17.90625" style="1" customWidth="1"/>
    <col min="15365" max="15365" width="1.08984375" style="1" customWidth="1"/>
    <col min="15366" max="15374" width="12.453125" style="1" customWidth="1"/>
    <col min="15375" max="15616" width="8.6328125" style="1"/>
    <col min="15617" max="15619" width="2.08984375" style="1" customWidth="1"/>
    <col min="15620" max="15620" width="17.90625" style="1" customWidth="1"/>
    <col min="15621" max="15621" width="1.08984375" style="1" customWidth="1"/>
    <col min="15622" max="15630" width="12.453125" style="1" customWidth="1"/>
    <col min="15631" max="15872" width="8.6328125" style="1"/>
    <col min="15873" max="15875" width="2.08984375" style="1" customWidth="1"/>
    <col min="15876" max="15876" width="17.90625" style="1" customWidth="1"/>
    <col min="15877" max="15877" width="1.08984375" style="1" customWidth="1"/>
    <col min="15878" max="15886" width="12.453125" style="1" customWidth="1"/>
    <col min="15887" max="16128" width="8.6328125" style="1"/>
    <col min="16129" max="16131" width="2.08984375" style="1" customWidth="1"/>
    <col min="16132" max="16132" width="17.90625" style="1" customWidth="1"/>
    <col min="16133" max="16133" width="1.08984375" style="1" customWidth="1"/>
    <col min="16134" max="16142" width="12.453125" style="1" customWidth="1"/>
    <col min="16143" max="16384" width="8.6328125" style="1"/>
  </cols>
  <sheetData>
    <row r="1" spans="1:15" ht="24" customHeight="1">
      <c r="A1" s="52" t="s">
        <v>432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" customHeight="1">
      <c r="A3" s="135" t="s">
        <v>433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5" s="4" customFormat="1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"/>
    </row>
    <row r="5" spans="1:15" s="4" customFormat="1" ht="15" customHeight="1">
      <c r="A5" s="369" t="s">
        <v>434</v>
      </c>
      <c r="B5" s="369"/>
      <c r="C5" s="369"/>
      <c r="D5" s="369"/>
      <c r="E5" s="369"/>
      <c r="F5" s="370"/>
      <c r="G5" s="370"/>
      <c r="H5" s="370"/>
      <c r="I5" s="370"/>
      <c r="J5" s="370"/>
      <c r="K5" s="370"/>
      <c r="L5" s="370"/>
      <c r="M5" s="370"/>
      <c r="N5" s="370"/>
    </row>
    <row r="6" spans="1:15" s="23" customFormat="1" ht="15" customHeight="1">
      <c r="A6" s="5" t="s">
        <v>435</v>
      </c>
      <c r="B6" s="5"/>
      <c r="C6" s="5"/>
      <c r="D6" s="5"/>
      <c r="E6" s="6"/>
      <c r="F6" s="7" t="s">
        <v>436</v>
      </c>
      <c r="G6" s="139"/>
      <c r="H6" s="8"/>
      <c r="I6" s="7" t="s">
        <v>437</v>
      </c>
      <c r="J6" s="139"/>
      <c r="K6" s="8"/>
      <c r="L6" s="7" t="s">
        <v>438</v>
      </c>
      <c r="M6" s="139"/>
      <c r="N6" s="139"/>
      <c r="O6" s="4"/>
    </row>
    <row r="7" spans="1:15" ht="15" customHeight="1">
      <c r="A7" s="11"/>
      <c r="B7" s="11"/>
      <c r="C7" s="11"/>
      <c r="D7" s="11"/>
      <c r="E7" s="12"/>
      <c r="F7" s="15" t="s">
        <v>439</v>
      </c>
      <c r="G7" s="15" t="s">
        <v>440</v>
      </c>
      <c r="H7" s="14" t="s">
        <v>441</v>
      </c>
      <c r="I7" s="15" t="s">
        <v>439</v>
      </c>
      <c r="J7" s="15" t="s">
        <v>440</v>
      </c>
      <c r="K7" s="14" t="s">
        <v>441</v>
      </c>
      <c r="L7" s="15" t="s">
        <v>439</v>
      </c>
      <c r="M7" s="15" t="s">
        <v>440</v>
      </c>
      <c r="N7" s="14" t="s">
        <v>441</v>
      </c>
      <c r="O7" s="23"/>
    </row>
    <row r="8" spans="1:15" ht="9" customHeight="1">
      <c r="A8" s="118"/>
      <c r="B8" s="118"/>
      <c r="C8" s="118"/>
      <c r="D8" s="371"/>
      <c r="E8" s="351"/>
      <c r="F8" s="118"/>
      <c r="G8" s="118"/>
      <c r="H8" s="118"/>
      <c r="I8" s="118"/>
      <c r="J8" s="118"/>
      <c r="K8" s="118"/>
      <c r="L8" s="118"/>
      <c r="M8" s="118"/>
      <c r="N8" s="118"/>
    </row>
    <row r="9" spans="1:15" ht="15" customHeight="1">
      <c r="A9" s="372" t="s">
        <v>442</v>
      </c>
      <c r="B9" s="372"/>
      <c r="C9" s="372"/>
      <c r="D9" s="372"/>
      <c r="E9" s="351"/>
      <c r="F9" s="65">
        <v>180769</v>
      </c>
      <c r="G9" s="65">
        <v>19097606</v>
      </c>
      <c r="H9" s="65">
        <v>399671074</v>
      </c>
      <c r="I9" s="334">
        <v>180891</v>
      </c>
      <c r="J9" s="334">
        <v>19211417</v>
      </c>
      <c r="K9" s="334">
        <v>414236310</v>
      </c>
      <c r="L9" s="65">
        <f>SUM(L11:L21)</f>
        <v>181377</v>
      </c>
      <c r="M9" s="65">
        <f>SUM(M11:M21)</f>
        <v>19352100</v>
      </c>
      <c r="N9" s="65">
        <f>SUM(N11:N21)</f>
        <v>397019131</v>
      </c>
    </row>
    <row r="10" spans="1:15" ht="10.5" customHeight="1">
      <c r="A10" s="2"/>
      <c r="B10" s="2"/>
      <c r="C10" s="2"/>
      <c r="D10" s="2"/>
      <c r="E10" s="128"/>
      <c r="F10" s="337"/>
      <c r="G10" s="337"/>
      <c r="H10" s="337"/>
      <c r="I10" s="337"/>
      <c r="J10" s="337"/>
      <c r="K10" s="337"/>
      <c r="L10" s="337"/>
      <c r="M10" s="337"/>
      <c r="N10" s="337"/>
    </row>
    <row r="11" spans="1:15" ht="15" customHeight="1">
      <c r="A11" s="2"/>
      <c r="B11" s="373" t="s">
        <v>443</v>
      </c>
      <c r="C11" s="373"/>
      <c r="D11" s="373"/>
      <c r="E11" s="128"/>
      <c r="F11" s="72">
        <v>131508</v>
      </c>
      <c r="G11" s="72">
        <v>14660645</v>
      </c>
      <c r="H11" s="72">
        <v>352065616</v>
      </c>
      <c r="I11" s="337">
        <v>132103</v>
      </c>
      <c r="J11" s="337">
        <v>14776324</v>
      </c>
      <c r="K11" s="337">
        <v>364220504</v>
      </c>
      <c r="L11" s="72">
        <v>132984</v>
      </c>
      <c r="M11" s="72">
        <v>14925151</v>
      </c>
      <c r="N11" s="72">
        <v>348398799</v>
      </c>
    </row>
    <row r="12" spans="1:15" ht="15" customHeight="1">
      <c r="A12" s="2"/>
      <c r="B12" s="373" t="s">
        <v>444</v>
      </c>
      <c r="C12" s="373"/>
      <c r="D12" s="373"/>
      <c r="E12" s="128"/>
      <c r="F12" s="72">
        <v>5825</v>
      </c>
      <c r="G12" s="72">
        <v>1142189</v>
      </c>
      <c r="H12" s="72">
        <v>23507571</v>
      </c>
      <c r="I12" s="337">
        <v>5844</v>
      </c>
      <c r="J12" s="337">
        <v>1162948</v>
      </c>
      <c r="K12" s="337">
        <v>25311490</v>
      </c>
      <c r="L12" s="72">
        <v>5854</v>
      </c>
      <c r="M12" s="72">
        <v>1173269</v>
      </c>
      <c r="N12" s="72">
        <v>24716398</v>
      </c>
    </row>
    <row r="13" spans="1:15" ht="15" customHeight="1">
      <c r="A13" s="2"/>
      <c r="B13" s="373" t="s">
        <v>445</v>
      </c>
      <c r="C13" s="373"/>
      <c r="D13" s="373"/>
      <c r="E13" s="128"/>
      <c r="F13" s="72">
        <v>7284</v>
      </c>
      <c r="G13" s="72">
        <v>868739</v>
      </c>
      <c r="H13" s="72">
        <v>11593817</v>
      </c>
      <c r="I13" s="337">
        <v>7176</v>
      </c>
      <c r="J13" s="337">
        <v>860046</v>
      </c>
      <c r="K13" s="337">
        <v>11720354</v>
      </c>
      <c r="L13" s="72">
        <v>7044</v>
      </c>
      <c r="M13" s="72">
        <v>849747</v>
      </c>
      <c r="N13" s="72">
        <v>11069301</v>
      </c>
    </row>
    <row r="14" spans="1:15" ht="15" customHeight="1">
      <c r="A14" s="2"/>
      <c r="B14" s="373" t="s">
        <v>446</v>
      </c>
      <c r="C14" s="373"/>
      <c r="D14" s="373"/>
      <c r="E14" s="128"/>
      <c r="F14" s="72">
        <v>7316</v>
      </c>
      <c r="G14" s="72">
        <v>880702</v>
      </c>
      <c r="H14" s="72">
        <v>2047644</v>
      </c>
      <c r="I14" s="337">
        <v>7208</v>
      </c>
      <c r="J14" s="337">
        <v>869924</v>
      </c>
      <c r="K14" s="337">
        <v>2021755</v>
      </c>
      <c r="L14" s="72">
        <v>7118</v>
      </c>
      <c r="M14" s="72">
        <v>859425</v>
      </c>
      <c r="N14" s="72">
        <v>2002105</v>
      </c>
    </row>
    <row r="15" spans="1:15" ht="15" customHeight="1">
      <c r="A15" s="2"/>
      <c r="B15" s="373" t="s">
        <v>447</v>
      </c>
      <c r="C15" s="373"/>
      <c r="D15" s="373"/>
      <c r="E15" s="128"/>
      <c r="F15" s="33">
        <v>152</v>
      </c>
      <c r="G15" s="33">
        <v>22483</v>
      </c>
      <c r="H15" s="33">
        <v>312808</v>
      </c>
      <c r="I15" s="337">
        <v>132</v>
      </c>
      <c r="J15" s="337">
        <v>22155</v>
      </c>
      <c r="K15" s="337">
        <v>319476</v>
      </c>
      <c r="L15" s="33">
        <v>129</v>
      </c>
      <c r="M15" s="33">
        <v>21382</v>
      </c>
      <c r="N15" s="33">
        <v>290945</v>
      </c>
    </row>
    <row r="16" spans="1:15" ht="15" customHeight="1">
      <c r="A16" s="2"/>
      <c r="B16" s="373" t="s">
        <v>448</v>
      </c>
      <c r="C16" s="373"/>
      <c r="D16" s="373"/>
      <c r="E16" s="128"/>
      <c r="F16" s="72">
        <v>2664</v>
      </c>
      <c r="G16" s="72">
        <v>246569</v>
      </c>
      <c r="H16" s="72">
        <v>5286288</v>
      </c>
      <c r="I16" s="337">
        <v>2685</v>
      </c>
      <c r="J16" s="337">
        <v>250871</v>
      </c>
      <c r="K16" s="337">
        <v>5582704</v>
      </c>
      <c r="L16" s="72">
        <v>2757</v>
      </c>
      <c r="M16" s="72">
        <v>260557</v>
      </c>
      <c r="N16" s="72">
        <v>5649983</v>
      </c>
    </row>
    <row r="17" spans="1:15" ht="15" customHeight="1">
      <c r="A17" s="2"/>
      <c r="B17" s="373" t="s">
        <v>449</v>
      </c>
      <c r="C17" s="373"/>
      <c r="D17" s="373"/>
      <c r="E17" s="128"/>
      <c r="F17" s="72">
        <v>145</v>
      </c>
      <c r="G17" s="72">
        <v>28181</v>
      </c>
      <c r="H17" s="72">
        <v>886199</v>
      </c>
      <c r="I17" s="337">
        <v>152</v>
      </c>
      <c r="J17" s="337">
        <v>29540</v>
      </c>
      <c r="K17" s="337">
        <v>971476</v>
      </c>
      <c r="L17" s="72">
        <v>159</v>
      </c>
      <c r="M17" s="72">
        <v>32199</v>
      </c>
      <c r="N17" s="72">
        <v>1035844</v>
      </c>
    </row>
    <row r="18" spans="1:15" ht="15" customHeight="1">
      <c r="A18" s="2"/>
      <c r="B18" s="373" t="s">
        <v>450</v>
      </c>
      <c r="C18" s="373"/>
      <c r="D18" s="373"/>
      <c r="E18" s="128"/>
      <c r="F18" s="72">
        <v>36</v>
      </c>
      <c r="G18" s="72">
        <v>5090</v>
      </c>
      <c r="H18" s="72">
        <v>133239</v>
      </c>
      <c r="I18" s="337">
        <v>38</v>
      </c>
      <c r="J18" s="337">
        <v>5370</v>
      </c>
      <c r="K18" s="337">
        <v>156345</v>
      </c>
      <c r="L18" s="72">
        <v>36</v>
      </c>
      <c r="M18" s="72">
        <v>5183</v>
      </c>
      <c r="N18" s="72">
        <v>137517</v>
      </c>
    </row>
    <row r="19" spans="1:15" ht="15" customHeight="1">
      <c r="A19" s="2"/>
      <c r="B19" s="373" t="s">
        <v>451</v>
      </c>
      <c r="C19" s="373"/>
      <c r="D19" s="373"/>
      <c r="E19" s="128"/>
      <c r="F19" s="72">
        <v>3616</v>
      </c>
      <c r="G19" s="72">
        <v>244422</v>
      </c>
      <c r="H19" s="72">
        <v>1723338</v>
      </c>
      <c r="I19" s="337">
        <v>3674</v>
      </c>
      <c r="J19" s="337">
        <v>248210</v>
      </c>
      <c r="K19" s="337">
        <v>1843274</v>
      </c>
      <c r="L19" s="72">
        <v>3712</v>
      </c>
      <c r="M19" s="72">
        <v>249312</v>
      </c>
      <c r="N19" s="72">
        <v>1723566</v>
      </c>
    </row>
    <row r="20" spans="1:15" ht="15" customHeight="1">
      <c r="A20" s="2"/>
      <c r="B20" s="373" t="s">
        <v>452</v>
      </c>
      <c r="C20" s="373"/>
      <c r="D20" s="373"/>
      <c r="E20" s="128"/>
      <c r="F20" s="72">
        <v>643</v>
      </c>
      <c r="G20" s="72">
        <v>24165</v>
      </c>
      <c r="H20" s="72">
        <v>41042</v>
      </c>
      <c r="I20" s="337">
        <v>631</v>
      </c>
      <c r="J20" s="337">
        <v>23790</v>
      </c>
      <c r="K20" s="337">
        <v>40355</v>
      </c>
      <c r="L20" s="72">
        <v>622</v>
      </c>
      <c r="M20" s="72">
        <v>23611</v>
      </c>
      <c r="N20" s="72">
        <v>40032</v>
      </c>
    </row>
    <row r="21" spans="1:15" ht="15" customHeight="1">
      <c r="A21" s="2"/>
      <c r="B21" s="373" t="s">
        <v>453</v>
      </c>
      <c r="C21" s="373"/>
      <c r="D21" s="373"/>
      <c r="E21" s="128"/>
      <c r="F21" s="72">
        <v>21580</v>
      </c>
      <c r="G21" s="72">
        <v>974421</v>
      </c>
      <c r="H21" s="72">
        <v>2073512</v>
      </c>
      <c r="I21" s="337">
        <v>21248</v>
      </c>
      <c r="J21" s="337">
        <v>962239</v>
      </c>
      <c r="K21" s="337">
        <v>2048577</v>
      </c>
      <c r="L21" s="72">
        <v>20962</v>
      </c>
      <c r="M21" s="72">
        <v>952264</v>
      </c>
      <c r="N21" s="72">
        <v>1954641</v>
      </c>
    </row>
    <row r="22" spans="1:15" ht="9" customHeight="1">
      <c r="A22" s="374"/>
      <c r="B22" s="374"/>
      <c r="C22" s="374"/>
      <c r="D22" s="374"/>
      <c r="E22" s="375"/>
      <c r="F22" s="370"/>
      <c r="G22" s="374"/>
      <c r="H22" s="374"/>
      <c r="I22" s="374"/>
      <c r="J22" s="374"/>
      <c r="K22" s="374"/>
      <c r="L22" s="374"/>
      <c r="M22" s="374"/>
      <c r="N22" s="374"/>
    </row>
    <row r="23" spans="1:15" s="4" customFormat="1" ht="15" customHeight="1">
      <c r="A23" s="370" t="s">
        <v>454</v>
      </c>
      <c r="B23" s="370"/>
      <c r="C23" s="370"/>
      <c r="D23" s="370"/>
      <c r="E23" s="376"/>
      <c r="F23" s="376"/>
      <c r="G23" s="370"/>
      <c r="H23" s="370"/>
      <c r="I23" s="370"/>
      <c r="J23" s="370"/>
      <c r="K23" s="370"/>
      <c r="L23" s="370"/>
      <c r="M23" s="370"/>
      <c r="N23" s="370"/>
      <c r="O23" s="1"/>
    </row>
    <row r="24" spans="1:15" s="4" customFormat="1" ht="15" customHeight="1">
      <c r="A24" s="370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</row>
    <row r="25" spans="1:15" ht="1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4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5" ht="15" customHeight="1">
      <c r="A27" s="135" t="s">
        <v>455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</row>
    <row r="28" spans="1:15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" customHeight="1">
      <c r="A29" s="369" t="s">
        <v>434</v>
      </c>
      <c r="B29" s="369"/>
      <c r="C29" s="369"/>
      <c r="D29" s="369"/>
      <c r="E29" s="369"/>
      <c r="F29" s="370"/>
      <c r="G29" s="370"/>
      <c r="H29" s="370"/>
      <c r="I29" s="370"/>
      <c r="J29" s="370"/>
      <c r="K29" s="370"/>
      <c r="L29" s="370"/>
      <c r="M29" s="370"/>
      <c r="N29" s="370"/>
    </row>
    <row r="30" spans="1:15" ht="15" customHeight="1">
      <c r="A30" s="5" t="s">
        <v>435</v>
      </c>
      <c r="B30" s="5"/>
      <c r="C30" s="5"/>
      <c r="D30" s="5"/>
      <c r="E30" s="2"/>
      <c r="F30" s="7" t="s">
        <v>436</v>
      </c>
      <c r="G30" s="139"/>
      <c r="H30" s="8"/>
      <c r="I30" s="7" t="s">
        <v>437</v>
      </c>
      <c r="J30" s="139"/>
      <c r="K30" s="8"/>
      <c r="L30" s="7" t="s">
        <v>438</v>
      </c>
      <c r="M30" s="139"/>
      <c r="N30" s="139"/>
    </row>
    <row r="31" spans="1:15" ht="15" customHeight="1">
      <c r="A31" s="11"/>
      <c r="B31" s="11"/>
      <c r="C31" s="11"/>
      <c r="D31" s="11"/>
      <c r="E31" s="2"/>
      <c r="F31" s="15" t="s">
        <v>439</v>
      </c>
      <c r="G31" s="15" t="s">
        <v>440</v>
      </c>
      <c r="H31" s="14" t="s">
        <v>441</v>
      </c>
      <c r="I31" s="15" t="s">
        <v>439</v>
      </c>
      <c r="J31" s="15" t="s">
        <v>440</v>
      </c>
      <c r="K31" s="14" t="s">
        <v>441</v>
      </c>
      <c r="L31" s="15" t="s">
        <v>439</v>
      </c>
      <c r="M31" s="15" t="s">
        <v>440</v>
      </c>
      <c r="N31" s="14" t="s">
        <v>441</v>
      </c>
    </row>
    <row r="32" spans="1:15" ht="9" customHeight="1">
      <c r="A32" s="2"/>
      <c r="B32" s="2"/>
      <c r="C32" s="2"/>
      <c r="D32" s="116"/>
      <c r="E32" s="377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372" t="s">
        <v>442</v>
      </c>
      <c r="B33" s="372"/>
      <c r="C33" s="372"/>
      <c r="D33" s="372"/>
      <c r="E33" s="351"/>
      <c r="F33" s="65">
        <v>58966</v>
      </c>
      <c r="G33" s="65">
        <v>20043259</v>
      </c>
      <c r="H33" s="65">
        <v>1034072553</v>
      </c>
      <c r="I33" s="65">
        <v>59161</v>
      </c>
      <c r="J33" s="65">
        <v>20255180</v>
      </c>
      <c r="K33" s="65">
        <v>1057430524</v>
      </c>
      <c r="L33" s="65">
        <f>SUM(L35:L39)</f>
        <v>59421</v>
      </c>
      <c r="M33" s="65">
        <f>SUM(M35:M39)</f>
        <v>20346949</v>
      </c>
      <c r="N33" s="65">
        <f>SUM(N35:N39)</f>
        <v>962481692</v>
      </c>
    </row>
    <row r="34" spans="1:14" ht="10.5" customHeight="1">
      <c r="A34" s="2"/>
      <c r="B34" s="2"/>
      <c r="C34" s="2"/>
      <c r="D34" s="2"/>
      <c r="E34" s="128"/>
      <c r="F34" s="337"/>
      <c r="G34" s="337"/>
      <c r="H34" s="337"/>
      <c r="I34" s="337"/>
      <c r="J34" s="337"/>
      <c r="K34" s="337"/>
      <c r="L34" s="337"/>
      <c r="M34" s="337"/>
      <c r="N34" s="337"/>
    </row>
    <row r="35" spans="1:14" ht="15" customHeight="1">
      <c r="A35" s="2"/>
      <c r="B35" s="373" t="s">
        <v>456</v>
      </c>
      <c r="C35" s="373"/>
      <c r="D35" s="373"/>
      <c r="E35" s="128"/>
      <c r="F35" s="72">
        <v>691</v>
      </c>
      <c r="G35" s="72">
        <v>2185598</v>
      </c>
      <c r="H35" s="72">
        <v>174700467</v>
      </c>
      <c r="I35" s="72">
        <v>689</v>
      </c>
      <c r="J35" s="72">
        <v>2180941</v>
      </c>
      <c r="K35" s="72">
        <v>174631663</v>
      </c>
      <c r="L35" s="72">
        <f t="shared" ref="L35:N39" si="0">SUM(L43,L51)</f>
        <v>685</v>
      </c>
      <c r="M35" s="72">
        <f t="shared" si="0"/>
        <v>2153996</v>
      </c>
      <c r="N35" s="72">
        <f t="shared" si="0"/>
        <v>156756499</v>
      </c>
    </row>
    <row r="36" spans="1:14" ht="15" customHeight="1">
      <c r="A36" s="2"/>
      <c r="B36" s="373" t="s">
        <v>457</v>
      </c>
      <c r="C36" s="373"/>
      <c r="D36" s="373"/>
      <c r="E36" s="128"/>
      <c r="F36" s="72">
        <v>10171</v>
      </c>
      <c r="G36" s="72">
        <v>6956827</v>
      </c>
      <c r="H36" s="72">
        <v>456392960</v>
      </c>
      <c r="I36" s="72">
        <v>10232</v>
      </c>
      <c r="J36" s="72">
        <v>7013798</v>
      </c>
      <c r="K36" s="72">
        <v>464583226</v>
      </c>
      <c r="L36" s="72">
        <f t="shared" si="0"/>
        <v>10273</v>
      </c>
      <c r="M36" s="72">
        <f t="shared" si="0"/>
        <v>7060254</v>
      </c>
      <c r="N36" s="72">
        <f t="shared" si="0"/>
        <v>430367708</v>
      </c>
    </row>
    <row r="37" spans="1:14" ht="15" customHeight="1">
      <c r="A37" s="2"/>
      <c r="B37" s="373" t="s">
        <v>458</v>
      </c>
      <c r="C37" s="373"/>
      <c r="D37" s="373"/>
      <c r="E37" s="128"/>
      <c r="F37" s="72">
        <v>22796</v>
      </c>
      <c r="G37" s="72">
        <v>8138113</v>
      </c>
      <c r="H37" s="72">
        <v>319528881</v>
      </c>
      <c r="I37" s="72">
        <v>22789</v>
      </c>
      <c r="J37" s="72">
        <v>8263086</v>
      </c>
      <c r="K37" s="72">
        <v>330779483</v>
      </c>
      <c r="L37" s="72">
        <f t="shared" si="0"/>
        <v>22768</v>
      </c>
      <c r="M37" s="72">
        <f t="shared" si="0"/>
        <v>8287905</v>
      </c>
      <c r="N37" s="72">
        <f t="shared" si="0"/>
        <v>295159118</v>
      </c>
    </row>
    <row r="38" spans="1:14" ht="15" customHeight="1">
      <c r="A38" s="2"/>
      <c r="B38" s="373" t="s">
        <v>459</v>
      </c>
      <c r="C38" s="373"/>
      <c r="D38" s="373"/>
      <c r="E38" s="128"/>
      <c r="F38" s="72">
        <v>20225</v>
      </c>
      <c r="G38" s="72">
        <v>2589580</v>
      </c>
      <c r="H38" s="72">
        <v>81819718</v>
      </c>
      <c r="I38" s="72">
        <v>20456</v>
      </c>
      <c r="J38" s="72">
        <v>2627821</v>
      </c>
      <c r="K38" s="72">
        <v>85844545</v>
      </c>
      <c r="L38" s="72">
        <f t="shared" si="0"/>
        <v>20749</v>
      </c>
      <c r="M38" s="72">
        <f t="shared" si="0"/>
        <v>2677108</v>
      </c>
      <c r="N38" s="72">
        <f t="shared" si="0"/>
        <v>78794554</v>
      </c>
    </row>
    <row r="39" spans="1:14" ht="24" customHeight="1">
      <c r="A39" s="2"/>
      <c r="B39" s="373" t="s">
        <v>460</v>
      </c>
      <c r="C39" s="373"/>
      <c r="D39" s="373"/>
      <c r="E39" s="128"/>
      <c r="F39" s="72">
        <v>5083</v>
      </c>
      <c r="G39" s="337">
        <v>173141</v>
      </c>
      <c r="H39" s="337">
        <v>1630527</v>
      </c>
      <c r="I39" s="72">
        <v>4995</v>
      </c>
      <c r="J39" s="72">
        <v>169534</v>
      </c>
      <c r="K39" s="72">
        <v>1591607</v>
      </c>
      <c r="L39" s="72">
        <f t="shared" si="0"/>
        <v>4946</v>
      </c>
      <c r="M39" s="72">
        <f t="shared" si="0"/>
        <v>167686</v>
      </c>
      <c r="N39" s="72">
        <f t="shared" si="0"/>
        <v>1403813</v>
      </c>
    </row>
    <row r="40" spans="1:14" ht="15" customHeight="1">
      <c r="A40" s="2"/>
      <c r="B40" s="373" t="s">
        <v>461</v>
      </c>
      <c r="C40" s="373"/>
      <c r="D40" s="373"/>
      <c r="E40" s="128"/>
      <c r="F40" s="72" t="s">
        <v>30</v>
      </c>
      <c r="G40" s="72" t="s">
        <v>30</v>
      </c>
      <c r="H40" s="72" t="s">
        <v>30</v>
      </c>
      <c r="I40" s="72" t="s">
        <v>30</v>
      </c>
      <c r="J40" s="72" t="s">
        <v>30</v>
      </c>
      <c r="K40" s="72" t="s">
        <v>30</v>
      </c>
      <c r="L40" s="72" t="s">
        <v>30</v>
      </c>
      <c r="M40" s="72" t="s">
        <v>30</v>
      </c>
      <c r="N40" s="72" t="s">
        <v>30</v>
      </c>
    </row>
    <row r="41" spans="1:14" ht="10.5" customHeight="1">
      <c r="A41" s="2"/>
      <c r="B41" s="378"/>
      <c r="C41" s="2"/>
      <c r="D41" s="2"/>
      <c r="E41" s="128"/>
      <c r="F41" s="337"/>
      <c r="G41" s="337"/>
      <c r="H41" s="337"/>
      <c r="I41" s="337"/>
      <c r="J41" s="337"/>
      <c r="K41" s="337"/>
      <c r="L41" s="337"/>
      <c r="M41" s="337"/>
      <c r="N41" s="337"/>
    </row>
    <row r="42" spans="1:14" ht="15" customHeight="1">
      <c r="A42" s="2"/>
      <c r="B42" s="2"/>
      <c r="C42" s="373" t="s">
        <v>462</v>
      </c>
      <c r="D42" s="373"/>
      <c r="E42" s="128"/>
      <c r="F42" s="32">
        <v>27292</v>
      </c>
      <c r="G42" s="32">
        <v>9371714</v>
      </c>
      <c r="H42" s="32">
        <v>522731790</v>
      </c>
      <c r="I42" s="72">
        <v>27611</v>
      </c>
      <c r="J42" s="72">
        <v>9479390</v>
      </c>
      <c r="K42" s="72">
        <v>534574042</v>
      </c>
      <c r="L42" s="72">
        <f>SUM(L43:L48)</f>
        <v>27965</v>
      </c>
      <c r="M42" s="72">
        <f>SUM(M43:M48)</f>
        <v>9592967</v>
      </c>
      <c r="N42" s="72">
        <f>SUM(N43:N48)</f>
        <v>492695590</v>
      </c>
    </row>
    <row r="43" spans="1:14" ht="15" customHeight="1">
      <c r="A43" s="2"/>
      <c r="B43" s="378"/>
      <c r="C43" s="2"/>
      <c r="D43" s="378" t="s">
        <v>456</v>
      </c>
      <c r="E43" s="128"/>
      <c r="F43" s="32">
        <v>387</v>
      </c>
      <c r="G43" s="32">
        <v>1014112</v>
      </c>
      <c r="H43" s="32">
        <v>75445526</v>
      </c>
      <c r="I43" s="72">
        <v>387</v>
      </c>
      <c r="J43" s="72">
        <v>1014023</v>
      </c>
      <c r="K43" s="72">
        <v>75435733</v>
      </c>
      <c r="L43" s="32">
        <v>385</v>
      </c>
      <c r="M43" s="32">
        <v>999644</v>
      </c>
      <c r="N43" s="32">
        <v>68366863</v>
      </c>
    </row>
    <row r="44" spans="1:14" ht="15" customHeight="1">
      <c r="A44" s="2"/>
      <c r="B44" s="2"/>
      <c r="C44" s="2"/>
      <c r="D44" s="378" t="s">
        <v>457</v>
      </c>
      <c r="E44" s="128"/>
      <c r="F44" s="72">
        <v>6487</v>
      </c>
      <c r="G44" s="72">
        <v>4616057</v>
      </c>
      <c r="H44" s="72">
        <v>304406888</v>
      </c>
      <c r="I44" s="72">
        <v>6538</v>
      </c>
      <c r="J44" s="72">
        <v>4672247</v>
      </c>
      <c r="K44" s="72">
        <v>311610201</v>
      </c>
      <c r="L44" s="32">
        <v>6604</v>
      </c>
      <c r="M44" s="32">
        <v>4743285</v>
      </c>
      <c r="N44" s="32">
        <v>290853117</v>
      </c>
    </row>
    <row r="45" spans="1:14" ht="15" customHeight="1">
      <c r="A45" s="2"/>
      <c r="B45" s="378"/>
      <c r="C45" s="2"/>
      <c r="D45" s="378" t="s">
        <v>458</v>
      </c>
      <c r="E45" s="128"/>
      <c r="F45" s="72">
        <v>6843</v>
      </c>
      <c r="G45" s="72">
        <v>1719789</v>
      </c>
      <c r="H45" s="72">
        <v>66401138</v>
      </c>
      <c r="I45" s="72">
        <v>6843</v>
      </c>
      <c r="J45" s="72">
        <v>1724159</v>
      </c>
      <c r="K45" s="72">
        <v>67088683</v>
      </c>
      <c r="L45" s="72">
        <v>6845</v>
      </c>
      <c r="M45" s="72">
        <v>1729428</v>
      </c>
      <c r="N45" s="72">
        <v>59655698</v>
      </c>
    </row>
    <row r="46" spans="1:14" ht="15" customHeight="1">
      <c r="A46" s="2"/>
      <c r="B46" s="378"/>
      <c r="C46" s="2"/>
      <c r="D46" s="378" t="s">
        <v>459</v>
      </c>
      <c r="E46" s="128"/>
      <c r="F46" s="72">
        <v>13138</v>
      </c>
      <c r="G46" s="72">
        <v>1978538</v>
      </c>
      <c r="H46" s="72">
        <v>75860998</v>
      </c>
      <c r="I46" s="72">
        <v>13415</v>
      </c>
      <c r="J46" s="72">
        <v>2027675</v>
      </c>
      <c r="K46" s="72">
        <v>79849868</v>
      </c>
      <c r="L46" s="72">
        <v>13709</v>
      </c>
      <c r="M46" s="72">
        <v>2079916</v>
      </c>
      <c r="N46" s="72">
        <v>73287096</v>
      </c>
    </row>
    <row r="47" spans="1:14" ht="15" customHeight="1">
      <c r="A47" s="2"/>
      <c r="B47" s="378"/>
      <c r="C47" s="2"/>
      <c r="D47" s="379" t="s">
        <v>460</v>
      </c>
      <c r="E47" s="128"/>
      <c r="F47" s="72">
        <v>437</v>
      </c>
      <c r="G47" s="72">
        <v>43218</v>
      </c>
      <c r="H47" s="72">
        <v>617240</v>
      </c>
      <c r="I47" s="72">
        <v>428</v>
      </c>
      <c r="J47" s="72">
        <v>41286</v>
      </c>
      <c r="K47" s="72">
        <v>589557</v>
      </c>
      <c r="L47" s="72">
        <v>422</v>
      </c>
      <c r="M47" s="72">
        <v>40694</v>
      </c>
      <c r="N47" s="72">
        <v>532816</v>
      </c>
    </row>
    <row r="48" spans="1:14" ht="15" customHeight="1">
      <c r="A48" s="2"/>
      <c r="B48" s="378"/>
      <c r="C48" s="2"/>
      <c r="D48" s="378" t="s">
        <v>461</v>
      </c>
      <c r="E48" s="128"/>
      <c r="F48" s="154" t="s">
        <v>30</v>
      </c>
      <c r="G48" s="154" t="s">
        <v>30</v>
      </c>
      <c r="H48" s="154" t="s">
        <v>30</v>
      </c>
      <c r="I48" s="72" t="s">
        <v>30</v>
      </c>
      <c r="J48" s="72" t="s">
        <v>30</v>
      </c>
      <c r="K48" s="72" t="s">
        <v>30</v>
      </c>
      <c r="L48" s="72" t="s">
        <v>30</v>
      </c>
      <c r="M48" s="72" t="s">
        <v>30</v>
      </c>
      <c r="N48" s="72" t="s">
        <v>30</v>
      </c>
    </row>
    <row r="49" spans="1:14" ht="10.5" customHeight="1">
      <c r="A49" s="2"/>
      <c r="B49" s="378"/>
      <c r="C49" s="2"/>
      <c r="D49" s="2"/>
      <c r="E49" s="128"/>
      <c r="F49" s="337"/>
      <c r="G49" s="337"/>
      <c r="H49" s="337"/>
      <c r="I49" s="337"/>
      <c r="J49" s="337"/>
      <c r="K49" s="337"/>
      <c r="L49" s="42"/>
      <c r="M49" s="42"/>
      <c r="N49" s="42"/>
    </row>
    <row r="50" spans="1:14" ht="15" customHeight="1">
      <c r="A50" s="2"/>
      <c r="B50" s="2"/>
      <c r="C50" s="373" t="s">
        <v>463</v>
      </c>
      <c r="D50" s="373"/>
      <c r="E50" s="128"/>
      <c r="F50" s="72">
        <v>31674</v>
      </c>
      <c r="G50" s="72">
        <v>10671545</v>
      </c>
      <c r="H50" s="72">
        <v>511340763</v>
      </c>
      <c r="I50" s="72">
        <v>31550</v>
      </c>
      <c r="J50" s="72">
        <v>10775790</v>
      </c>
      <c r="K50" s="72">
        <v>522856482</v>
      </c>
      <c r="L50" s="72">
        <f>SUM(L51:L56)</f>
        <v>31456</v>
      </c>
      <c r="M50" s="72">
        <f>SUM(M51:M56)</f>
        <v>10753982</v>
      </c>
      <c r="N50" s="72">
        <f>SUM(N51:N56)</f>
        <v>469786102</v>
      </c>
    </row>
    <row r="51" spans="1:14" ht="15" customHeight="1">
      <c r="A51" s="2"/>
      <c r="B51" s="2"/>
      <c r="C51" s="2"/>
      <c r="D51" s="378" t="s">
        <v>456</v>
      </c>
      <c r="E51" s="128"/>
      <c r="F51" s="72">
        <v>304</v>
      </c>
      <c r="G51" s="72">
        <v>1171486</v>
      </c>
      <c r="H51" s="72">
        <v>99254941</v>
      </c>
      <c r="I51" s="72">
        <v>302</v>
      </c>
      <c r="J51" s="72">
        <v>1166918</v>
      </c>
      <c r="K51" s="72">
        <v>99195930</v>
      </c>
      <c r="L51" s="72">
        <v>300</v>
      </c>
      <c r="M51" s="72">
        <v>1154352</v>
      </c>
      <c r="N51" s="72">
        <v>88389636</v>
      </c>
    </row>
    <row r="52" spans="1:14" ht="15" customHeight="1">
      <c r="A52" s="2"/>
      <c r="B52" s="2"/>
      <c r="C52" s="2"/>
      <c r="D52" s="378" t="s">
        <v>457</v>
      </c>
      <c r="E52" s="128"/>
      <c r="F52" s="72">
        <v>3684</v>
      </c>
      <c r="G52" s="72">
        <v>2340770</v>
      </c>
      <c r="H52" s="72">
        <v>151986072</v>
      </c>
      <c r="I52" s="72">
        <v>3694</v>
      </c>
      <c r="J52" s="72">
        <v>2341551</v>
      </c>
      <c r="K52" s="72">
        <v>152973025</v>
      </c>
      <c r="L52" s="72">
        <v>3669</v>
      </c>
      <c r="M52" s="72">
        <v>2316969</v>
      </c>
      <c r="N52" s="72">
        <v>139514591</v>
      </c>
    </row>
    <row r="53" spans="1:14" ht="15" customHeight="1">
      <c r="A53" s="2"/>
      <c r="B53" s="2"/>
      <c r="C53" s="2"/>
      <c r="D53" s="378" t="s">
        <v>458</v>
      </c>
      <c r="E53" s="128"/>
      <c r="F53" s="72">
        <v>15953</v>
      </c>
      <c r="G53" s="72">
        <v>6418324</v>
      </c>
      <c r="H53" s="72">
        <v>253127743</v>
      </c>
      <c r="I53" s="72">
        <v>15946</v>
      </c>
      <c r="J53" s="72">
        <v>6538927</v>
      </c>
      <c r="K53" s="72">
        <v>263690800</v>
      </c>
      <c r="L53" s="72">
        <v>15923</v>
      </c>
      <c r="M53" s="72">
        <v>6558477</v>
      </c>
      <c r="N53" s="72">
        <v>235503420</v>
      </c>
    </row>
    <row r="54" spans="1:14" ht="15" customHeight="1">
      <c r="A54" s="2"/>
      <c r="B54" s="2"/>
      <c r="C54" s="2"/>
      <c r="D54" s="378" t="s">
        <v>459</v>
      </c>
      <c r="E54" s="128"/>
      <c r="F54" s="72">
        <v>7087</v>
      </c>
      <c r="G54" s="72">
        <v>611042</v>
      </c>
      <c r="H54" s="72">
        <v>5958720</v>
      </c>
      <c r="I54" s="72">
        <v>7041</v>
      </c>
      <c r="J54" s="72">
        <v>600146</v>
      </c>
      <c r="K54" s="72">
        <v>5994677</v>
      </c>
      <c r="L54" s="72">
        <v>7040</v>
      </c>
      <c r="M54" s="72">
        <v>597192</v>
      </c>
      <c r="N54" s="72">
        <v>5507458</v>
      </c>
    </row>
    <row r="55" spans="1:14" ht="15" customHeight="1">
      <c r="A55" s="2"/>
      <c r="B55" s="2"/>
      <c r="C55" s="2"/>
      <c r="D55" s="379" t="s">
        <v>460</v>
      </c>
      <c r="E55" s="128"/>
      <c r="F55" s="72">
        <v>4646</v>
      </c>
      <c r="G55" s="72">
        <v>129923</v>
      </c>
      <c r="H55" s="72">
        <v>1013287</v>
      </c>
      <c r="I55" s="72">
        <v>4567</v>
      </c>
      <c r="J55" s="72">
        <v>128248</v>
      </c>
      <c r="K55" s="72">
        <v>1002050</v>
      </c>
      <c r="L55" s="72">
        <v>4524</v>
      </c>
      <c r="M55" s="72">
        <v>126992</v>
      </c>
      <c r="N55" s="72">
        <v>870997</v>
      </c>
    </row>
    <row r="56" spans="1:14" ht="15" customHeight="1">
      <c r="A56" s="2"/>
      <c r="B56" s="2"/>
      <c r="C56" s="2"/>
      <c r="D56" s="378" t="s">
        <v>461</v>
      </c>
      <c r="E56" s="128"/>
      <c r="F56" s="72" t="s">
        <v>30</v>
      </c>
      <c r="G56" s="72" t="s">
        <v>30</v>
      </c>
      <c r="H56" s="72" t="s">
        <v>30</v>
      </c>
      <c r="I56" s="72" t="s">
        <v>30</v>
      </c>
      <c r="J56" s="72" t="s">
        <v>30</v>
      </c>
      <c r="K56" s="72" t="s">
        <v>30</v>
      </c>
      <c r="L56" s="72" t="s">
        <v>30</v>
      </c>
      <c r="M56" s="72" t="s">
        <v>30</v>
      </c>
      <c r="N56" s="72" t="s">
        <v>30</v>
      </c>
    </row>
    <row r="57" spans="1:14" ht="9" customHeight="1">
      <c r="A57" s="85"/>
      <c r="B57" s="85"/>
      <c r="C57" s="85"/>
      <c r="D57" s="85"/>
      <c r="E57" s="131"/>
      <c r="F57" s="308"/>
      <c r="G57" s="308"/>
      <c r="H57" s="308"/>
      <c r="I57" s="308"/>
      <c r="J57" s="308"/>
      <c r="K57" s="308"/>
      <c r="L57" s="308"/>
      <c r="M57" s="308"/>
      <c r="N57" s="308"/>
    </row>
    <row r="58" spans="1:14" ht="15" customHeight="1">
      <c r="A58" s="370" t="s">
        <v>454</v>
      </c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</row>
    <row r="59" spans="1:14" ht="15" customHeight="1">
      <c r="A59" s="370" t="s">
        <v>464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</row>
    <row r="60" spans="1:14" ht="15" customHeight="1">
      <c r="A60" s="370"/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</row>
    <row r="61" spans="1:14" ht="15" customHeight="1">
      <c r="A61" s="370"/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</row>
    <row r="62" spans="1:14" ht="15" customHeight="1">
      <c r="A62" s="370"/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</sheetData>
  <mergeCells count="32">
    <mergeCell ref="C42:D42"/>
    <mergeCell ref="C50:D50"/>
    <mergeCell ref="B35:D35"/>
    <mergeCell ref="B36:D36"/>
    <mergeCell ref="B37:D37"/>
    <mergeCell ref="B38:D38"/>
    <mergeCell ref="B39:D39"/>
    <mergeCell ref="B40:D40"/>
    <mergeCell ref="A27:N27"/>
    <mergeCell ref="A30:D31"/>
    <mergeCell ref="F30:H30"/>
    <mergeCell ref="I30:K30"/>
    <mergeCell ref="L30:N30"/>
    <mergeCell ref="A33:D33"/>
    <mergeCell ref="B16:D16"/>
    <mergeCell ref="B17:D17"/>
    <mergeCell ref="B18:D18"/>
    <mergeCell ref="B19:D19"/>
    <mergeCell ref="B20:D20"/>
    <mergeCell ref="B21:D21"/>
    <mergeCell ref="A9:D9"/>
    <mergeCell ref="B11:D11"/>
    <mergeCell ref="B12:D12"/>
    <mergeCell ref="B13:D13"/>
    <mergeCell ref="B14:D14"/>
    <mergeCell ref="B15:D15"/>
    <mergeCell ref="A1:N1"/>
    <mergeCell ref="A3:N3"/>
    <mergeCell ref="A6:D7"/>
    <mergeCell ref="F6:H6"/>
    <mergeCell ref="I6:K6"/>
    <mergeCell ref="L6:N6"/>
  </mergeCells>
  <phoneticPr fontId="3"/>
  <pageMargins left="0.59055118110236227" right="0.59055118110236227" top="0.78740157480314965" bottom="0.59055118110236227" header="0.51181102362204722" footer="0.51181102362204722"/>
  <pageSetup paperSize="9" scale="6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A559-9889-4B36-94C9-548054EE4363}">
  <dimension ref="A1:M37"/>
  <sheetViews>
    <sheetView zoomScaleNormal="100" workbookViewId="0"/>
  </sheetViews>
  <sheetFormatPr defaultColWidth="8.6328125" defaultRowHeight="15" customHeight="1"/>
  <cols>
    <col min="1" max="1" width="8.6328125" style="381" customWidth="1"/>
    <col min="2" max="2" width="0.90625" style="381" customWidth="1"/>
    <col min="3" max="8" width="14.36328125" style="381" customWidth="1"/>
    <col min="9" max="10" width="8.6328125" style="381"/>
    <col min="11" max="11" width="10.90625" style="381" bestFit="1" customWidth="1"/>
    <col min="12" max="12" width="11.90625" style="381" customWidth="1"/>
    <col min="13" max="13" width="12.26953125" style="381" customWidth="1"/>
    <col min="14" max="257" width="8.6328125" style="381"/>
    <col min="258" max="258" width="0.90625" style="381" customWidth="1"/>
    <col min="259" max="264" width="14.36328125" style="381" customWidth="1"/>
    <col min="265" max="266" width="8.6328125" style="381"/>
    <col min="267" max="267" width="10.90625" style="381" bestFit="1" customWidth="1"/>
    <col min="268" max="268" width="11.90625" style="381" customWidth="1"/>
    <col min="269" max="269" width="12.26953125" style="381" customWidth="1"/>
    <col min="270" max="513" width="8.6328125" style="381"/>
    <col min="514" max="514" width="0.90625" style="381" customWidth="1"/>
    <col min="515" max="520" width="14.36328125" style="381" customWidth="1"/>
    <col min="521" max="522" width="8.6328125" style="381"/>
    <col min="523" max="523" width="10.90625" style="381" bestFit="1" customWidth="1"/>
    <col min="524" max="524" width="11.90625" style="381" customWidth="1"/>
    <col min="525" max="525" width="12.26953125" style="381" customWidth="1"/>
    <col min="526" max="769" width="8.6328125" style="381"/>
    <col min="770" max="770" width="0.90625" style="381" customWidth="1"/>
    <col min="771" max="776" width="14.36328125" style="381" customWidth="1"/>
    <col min="777" max="778" width="8.6328125" style="381"/>
    <col min="779" max="779" width="10.90625" style="381" bestFit="1" customWidth="1"/>
    <col min="780" max="780" width="11.90625" style="381" customWidth="1"/>
    <col min="781" max="781" width="12.26953125" style="381" customWidth="1"/>
    <col min="782" max="1025" width="8.6328125" style="381"/>
    <col min="1026" max="1026" width="0.90625" style="381" customWidth="1"/>
    <col min="1027" max="1032" width="14.36328125" style="381" customWidth="1"/>
    <col min="1033" max="1034" width="8.6328125" style="381"/>
    <col min="1035" max="1035" width="10.90625" style="381" bestFit="1" customWidth="1"/>
    <col min="1036" max="1036" width="11.90625" style="381" customWidth="1"/>
    <col min="1037" max="1037" width="12.26953125" style="381" customWidth="1"/>
    <col min="1038" max="1281" width="8.6328125" style="381"/>
    <col min="1282" max="1282" width="0.90625" style="381" customWidth="1"/>
    <col min="1283" max="1288" width="14.36328125" style="381" customWidth="1"/>
    <col min="1289" max="1290" width="8.6328125" style="381"/>
    <col min="1291" max="1291" width="10.90625" style="381" bestFit="1" customWidth="1"/>
    <col min="1292" max="1292" width="11.90625" style="381" customWidth="1"/>
    <col min="1293" max="1293" width="12.26953125" style="381" customWidth="1"/>
    <col min="1294" max="1537" width="8.6328125" style="381"/>
    <col min="1538" max="1538" width="0.90625" style="381" customWidth="1"/>
    <col min="1539" max="1544" width="14.36328125" style="381" customWidth="1"/>
    <col min="1545" max="1546" width="8.6328125" style="381"/>
    <col min="1547" max="1547" width="10.90625" style="381" bestFit="1" customWidth="1"/>
    <col min="1548" max="1548" width="11.90625" style="381" customWidth="1"/>
    <col min="1549" max="1549" width="12.26953125" style="381" customWidth="1"/>
    <col min="1550" max="1793" width="8.6328125" style="381"/>
    <col min="1794" max="1794" width="0.90625" style="381" customWidth="1"/>
    <col min="1795" max="1800" width="14.36328125" style="381" customWidth="1"/>
    <col min="1801" max="1802" width="8.6328125" style="381"/>
    <col min="1803" max="1803" width="10.90625" style="381" bestFit="1" customWidth="1"/>
    <col min="1804" max="1804" width="11.90625" style="381" customWidth="1"/>
    <col min="1805" max="1805" width="12.26953125" style="381" customWidth="1"/>
    <col min="1806" max="2049" width="8.6328125" style="381"/>
    <col min="2050" max="2050" width="0.90625" style="381" customWidth="1"/>
    <col min="2051" max="2056" width="14.36328125" style="381" customWidth="1"/>
    <col min="2057" max="2058" width="8.6328125" style="381"/>
    <col min="2059" max="2059" width="10.90625" style="381" bestFit="1" customWidth="1"/>
    <col min="2060" max="2060" width="11.90625" style="381" customWidth="1"/>
    <col min="2061" max="2061" width="12.26953125" style="381" customWidth="1"/>
    <col min="2062" max="2305" width="8.6328125" style="381"/>
    <col min="2306" max="2306" width="0.90625" style="381" customWidth="1"/>
    <col min="2307" max="2312" width="14.36328125" style="381" customWidth="1"/>
    <col min="2313" max="2314" width="8.6328125" style="381"/>
    <col min="2315" max="2315" width="10.90625" style="381" bestFit="1" customWidth="1"/>
    <col min="2316" max="2316" width="11.90625" style="381" customWidth="1"/>
    <col min="2317" max="2317" width="12.26953125" style="381" customWidth="1"/>
    <col min="2318" max="2561" width="8.6328125" style="381"/>
    <col min="2562" max="2562" width="0.90625" style="381" customWidth="1"/>
    <col min="2563" max="2568" width="14.36328125" style="381" customWidth="1"/>
    <col min="2569" max="2570" width="8.6328125" style="381"/>
    <col min="2571" max="2571" width="10.90625" style="381" bestFit="1" customWidth="1"/>
    <col min="2572" max="2572" width="11.90625" style="381" customWidth="1"/>
    <col min="2573" max="2573" width="12.26953125" style="381" customWidth="1"/>
    <col min="2574" max="2817" width="8.6328125" style="381"/>
    <col min="2818" max="2818" width="0.90625" style="381" customWidth="1"/>
    <col min="2819" max="2824" width="14.36328125" style="381" customWidth="1"/>
    <col min="2825" max="2826" width="8.6328125" style="381"/>
    <col min="2827" max="2827" width="10.90625" style="381" bestFit="1" customWidth="1"/>
    <col min="2828" max="2828" width="11.90625" style="381" customWidth="1"/>
    <col min="2829" max="2829" width="12.26953125" style="381" customWidth="1"/>
    <col min="2830" max="3073" width="8.6328125" style="381"/>
    <col min="3074" max="3074" width="0.90625" style="381" customWidth="1"/>
    <col min="3075" max="3080" width="14.36328125" style="381" customWidth="1"/>
    <col min="3081" max="3082" width="8.6328125" style="381"/>
    <col min="3083" max="3083" width="10.90625" style="381" bestFit="1" customWidth="1"/>
    <col min="3084" max="3084" width="11.90625" style="381" customWidth="1"/>
    <col min="3085" max="3085" width="12.26953125" style="381" customWidth="1"/>
    <col min="3086" max="3329" width="8.6328125" style="381"/>
    <col min="3330" max="3330" width="0.90625" style="381" customWidth="1"/>
    <col min="3331" max="3336" width="14.36328125" style="381" customWidth="1"/>
    <col min="3337" max="3338" width="8.6328125" style="381"/>
    <col min="3339" max="3339" width="10.90625" style="381" bestFit="1" customWidth="1"/>
    <col min="3340" max="3340" width="11.90625" style="381" customWidth="1"/>
    <col min="3341" max="3341" width="12.26953125" style="381" customWidth="1"/>
    <col min="3342" max="3585" width="8.6328125" style="381"/>
    <col min="3586" max="3586" width="0.90625" style="381" customWidth="1"/>
    <col min="3587" max="3592" width="14.36328125" style="381" customWidth="1"/>
    <col min="3593" max="3594" width="8.6328125" style="381"/>
    <col min="3595" max="3595" width="10.90625" style="381" bestFit="1" customWidth="1"/>
    <col min="3596" max="3596" width="11.90625" style="381" customWidth="1"/>
    <col min="3597" max="3597" width="12.26953125" style="381" customWidth="1"/>
    <col min="3598" max="3841" width="8.6328125" style="381"/>
    <col min="3842" max="3842" width="0.90625" style="381" customWidth="1"/>
    <col min="3843" max="3848" width="14.36328125" style="381" customWidth="1"/>
    <col min="3849" max="3850" width="8.6328125" style="381"/>
    <col min="3851" max="3851" width="10.90625" style="381" bestFit="1" customWidth="1"/>
    <col min="3852" max="3852" width="11.90625" style="381" customWidth="1"/>
    <col min="3853" max="3853" width="12.26953125" style="381" customWidth="1"/>
    <col min="3854" max="4097" width="8.6328125" style="381"/>
    <col min="4098" max="4098" width="0.90625" style="381" customWidth="1"/>
    <col min="4099" max="4104" width="14.36328125" style="381" customWidth="1"/>
    <col min="4105" max="4106" width="8.6328125" style="381"/>
    <col min="4107" max="4107" width="10.90625" style="381" bestFit="1" customWidth="1"/>
    <col min="4108" max="4108" width="11.90625" style="381" customWidth="1"/>
    <col min="4109" max="4109" width="12.26953125" style="381" customWidth="1"/>
    <col min="4110" max="4353" width="8.6328125" style="381"/>
    <col min="4354" max="4354" width="0.90625" style="381" customWidth="1"/>
    <col min="4355" max="4360" width="14.36328125" style="381" customWidth="1"/>
    <col min="4361" max="4362" width="8.6328125" style="381"/>
    <col min="4363" max="4363" width="10.90625" style="381" bestFit="1" customWidth="1"/>
    <col min="4364" max="4364" width="11.90625" style="381" customWidth="1"/>
    <col min="4365" max="4365" width="12.26953125" style="381" customWidth="1"/>
    <col min="4366" max="4609" width="8.6328125" style="381"/>
    <col min="4610" max="4610" width="0.90625" style="381" customWidth="1"/>
    <col min="4611" max="4616" width="14.36328125" style="381" customWidth="1"/>
    <col min="4617" max="4618" width="8.6328125" style="381"/>
    <col min="4619" max="4619" width="10.90625" style="381" bestFit="1" customWidth="1"/>
    <col min="4620" max="4620" width="11.90625" style="381" customWidth="1"/>
    <col min="4621" max="4621" width="12.26953125" style="381" customWidth="1"/>
    <col min="4622" max="4865" width="8.6328125" style="381"/>
    <col min="4866" max="4866" width="0.90625" style="381" customWidth="1"/>
    <col min="4867" max="4872" width="14.36328125" style="381" customWidth="1"/>
    <col min="4873" max="4874" width="8.6328125" style="381"/>
    <col min="4875" max="4875" width="10.90625" style="381" bestFit="1" customWidth="1"/>
    <col min="4876" max="4876" width="11.90625" style="381" customWidth="1"/>
    <col min="4877" max="4877" width="12.26953125" style="381" customWidth="1"/>
    <col min="4878" max="5121" width="8.6328125" style="381"/>
    <col min="5122" max="5122" width="0.90625" style="381" customWidth="1"/>
    <col min="5123" max="5128" width="14.36328125" style="381" customWidth="1"/>
    <col min="5129" max="5130" width="8.6328125" style="381"/>
    <col min="5131" max="5131" width="10.90625" style="381" bestFit="1" customWidth="1"/>
    <col min="5132" max="5132" width="11.90625" style="381" customWidth="1"/>
    <col min="5133" max="5133" width="12.26953125" style="381" customWidth="1"/>
    <col min="5134" max="5377" width="8.6328125" style="381"/>
    <col min="5378" max="5378" width="0.90625" style="381" customWidth="1"/>
    <col min="5379" max="5384" width="14.36328125" style="381" customWidth="1"/>
    <col min="5385" max="5386" width="8.6328125" style="381"/>
    <col min="5387" max="5387" width="10.90625" style="381" bestFit="1" customWidth="1"/>
    <col min="5388" max="5388" width="11.90625" style="381" customWidth="1"/>
    <col min="5389" max="5389" width="12.26953125" style="381" customWidth="1"/>
    <col min="5390" max="5633" width="8.6328125" style="381"/>
    <col min="5634" max="5634" width="0.90625" style="381" customWidth="1"/>
    <col min="5635" max="5640" width="14.36328125" style="381" customWidth="1"/>
    <col min="5641" max="5642" width="8.6328125" style="381"/>
    <col min="5643" max="5643" width="10.90625" style="381" bestFit="1" customWidth="1"/>
    <col min="5644" max="5644" width="11.90625" style="381" customWidth="1"/>
    <col min="5645" max="5645" width="12.26953125" style="381" customWidth="1"/>
    <col min="5646" max="5889" width="8.6328125" style="381"/>
    <col min="5890" max="5890" width="0.90625" style="381" customWidth="1"/>
    <col min="5891" max="5896" width="14.36328125" style="381" customWidth="1"/>
    <col min="5897" max="5898" width="8.6328125" style="381"/>
    <col min="5899" max="5899" width="10.90625" style="381" bestFit="1" customWidth="1"/>
    <col min="5900" max="5900" width="11.90625" style="381" customWidth="1"/>
    <col min="5901" max="5901" width="12.26953125" style="381" customWidth="1"/>
    <col min="5902" max="6145" width="8.6328125" style="381"/>
    <col min="6146" max="6146" width="0.90625" style="381" customWidth="1"/>
    <col min="6147" max="6152" width="14.36328125" style="381" customWidth="1"/>
    <col min="6153" max="6154" width="8.6328125" style="381"/>
    <col min="6155" max="6155" width="10.90625" style="381" bestFit="1" customWidth="1"/>
    <col min="6156" max="6156" width="11.90625" style="381" customWidth="1"/>
    <col min="6157" max="6157" width="12.26953125" style="381" customWidth="1"/>
    <col min="6158" max="6401" width="8.6328125" style="381"/>
    <col min="6402" max="6402" width="0.90625" style="381" customWidth="1"/>
    <col min="6403" max="6408" width="14.36328125" style="381" customWidth="1"/>
    <col min="6409" max="6410" width="8.6328125" style="381"/>
    <col min="6411" max="6411" width="10.90625" style="381" bestFit="1" customWidth="1"/>
    <col min="6412" max="6412" width="11.90625" style="381" customWidth="1"/>
    <col min="6413" max="6413" width="12.26953125" style="381" customWidth="1"/>
    <col min="6414" max="6657" width="8.6328125" style="381"/>
    <col min="6658" max="6658" width="0.90625" style="381" customWidth="1"/>
    <col min="6659" max="6664" width="14.36328125" style="381" customWidth="1"/>
    <col min="6665" max="6666" width="8.6328125" style="381"/>
    <col min="6667" max="6667" width="10.90625" style="381" bestFit="1" customWidth="1"/>
    <col min="6668" max="6668" width="11.90625" style="381" customWidth="1"/>
    <col min="6669" max="6669" width="12.26953125" style="381" customWidth="1"/>
    <col min="6670" max="6913" width="8.6328125" style="381"/>
    <col min="6914" max="6914" width="0.90625" style="381" customWidth="1"/>
    <col min="6915" max="6920" width="14.36328125" style="381" customWidth="1"/>
    <col min="6921" max="6922" width="8.6328125" style="381"/>
    <col min="6923" max="6923" width="10.90625" style="381" bestFit="1" customWidth="1"/>
    <col min="6924" max="6924" width="11.90625" style="381" customWidth="1"/>
    <col min="6925" max="6925" width="12.26953125" style="381" customWidth="1"/>
    <col min="6926" max="7169" width="8.6328125" style="381"/>
    <col min="7170" max="7170" width="0.90625" style="381" customWidth="1"/>
    <col min="7171" max="7176" width="14.36328125" style="381" customWidth="1"/>
    <col min="7177" max="7178" width="8.6328125" style="381"/>
    <col min="7179" max="7179" width="10.90625" style="381" bestFit="1" customWidth="1"/>
    <col min="7180" max="7180" width="11.90625" style="381" customWidth="1"/>
    <col min="7181" max="7181" width="12.26953125" style="381" customWidth="1"/>
    <col min="7182" max="7425" width="8.6328125" style="381"/>
    <col min="7426" max="7426" width="0.90625" style="381" customWidth="1"/>
    <col min="7427" max="7432" width="14.36328125" style="381" customWidth="1"/>
    <col min="7433" max="7434" width="8.6328125" style="381"/>
    <col min="7435" max="7435" width="10.90625" style="381" bestFit="1" customWidth="1"/>
    <col min="7436" max="7436" width="11.90625" style="381" customWidth="1"/>
    <col min="7437" max="7437" width="12.26953125" style="381" customWidth="1"/>
    <col min="7438" max="7681" width="8.6328125" style="381"/>
    <col min="7682" max="7682" width="0.90625" style="381" customWidth="1"/>
    <col min="7683" max="7688" width="14.36328125" style="381" customWidth="1"/>
    <col min="7689" max="7690" width="8.6328125" style="381"/>
    <col min="7691" max="7691" width="10.90625" style="381" bestFit="1" customWidth="1"/>
    <col min="7692" max="7692" width="11.90625" style="381" customWidth="1"/>
    <col min="7693" max="7693" width="12.26953125" style="381" customWidth="1"/>
    <col min="7694" max="7937" width="8.6328125" style="381"/>
    <col min="7938" max="7938" width="0.90625" style="381" customWidth="1"/>
    <col min="7939" max="7944" width="14.36328125" style="381" customWidth="1"/>
    <col min="7945" max="7946" width="8.6328125" style="381"/>
    <col min="7947" max="7947" width="10.90625" style="381" bestFit="1" customWidth="1"/>
    <col min="7948" max="7948" width="11.90625" style="381" customWidth="1"/>
    <col min="7949" max="7949" width="12.26953125" style="381" customWidth="1"/>
    <col min="7950" max="8193" width="8.6328125" style="381"/>
    <col min="8194" max="8194" width="0.90625" style="381" customWidth="1"/>
    <col min="8195" max="8200" width="14.36328125" style="381" customWidth="1"/>
    <col min="8201" max="8202" width="8.6328125" style="381"/>
    <col min="8203" max="8203" width="10.90625" style="381" bestFit="1" customWidth="1"/>
    <col min="8204" max="8204" width="11.90625" style="381" customWidth="1"/>
    <col min="8205" max="8205" width="12.26953125" style="381" customWidth="1"/>
    <col min="8206" max="8449" width="8.6328125" style="381"/>
    <col min="8450" max="8450" width="0.90625" style="381" customWidth="1"/>
    <col min="8451" max="8456" width="14.36328125" style="381" customWidth="1"/>
    <col min="8457" max="8458" width="8.6328125" style="381"/>
    <col min="8459" max="8459" width="10.90625" style="381" bestFit="1" customWidth="1"/>
    <col min="8460" max="8460" width="11.90625" style="381" customWidth="1"/>
    <col min="8461" max="8461" width="12.26953125" style="381" customWidth="1"/>
    <col min="8462" max="8705" width="8.6328125" style="381"/>
    <col min="8706" max="8706" width="0.90625" style="381" customWidth="1"/>
    <col min="8707" max="8712" width="14.36328125" style="381" customWidth="1"/>
    <col min="8713" max="8714" width="8.6328125" style="381"/>
    <col min="8715" max="8715" width="10.90625" style="381" bestFit="1" customWidth="1"/>
    <col min="8716" max="8716" width="11.90625" style="381" customWidth="1"/>
    <col min="8717" max="8717" width="12.26953125" style="381" customWidth="1"/>
    <col min="8718" max="8961" width="8.6328125" style="381"/>
    <col min="8962" max="8962" width="0.90625" style="381" customWidth="1"/>
    <col min="8963" max="8968" width="14.36328125" style="381" customWidth="1"/>
    <col min="8969" max="8970" width="8.6328125" style="381"/>
    <col min="8971" max="8971" width="10.90625" style="381" bestFit="1" customWidth="1"/>
    <col min="8972" max="8972" width="11.90625" style="381" customWidth="1"/>
    <col min="8973" max="8973" width="12.26953125" style="381" customWidth="1"/>
    <col min="8974" max="9217" width="8.6328125" style="381"/>
    <col min="9218" max="9218" width="0.90625" style="381" customWidth="1"/>
    <col min="9219" max="9224" width="14.36328125" style="381" customWidth="1"/>
    <col min="9225" max="9226" width="8.6328125" style="381"/>
    <col min="9227" max="9227" width="10.90625" style="381" bestFit="1" customWidth="1"/>
    <col min="9228" max="9228" width="11.90625" style="381" customWidth="1"/>
    <col min="9229" max="9229" width="12.26953125" style="381" customWidth="1"/>
    <col min="9230" max="9473" width="8.6328125" style="381"/>
    <col min="9474" max="9474" width="0.90625" style="381" customWidth="1"/>
    <col min="9475" max="9480" width="14.36328125" style="381" customWidth="1"/>
    <col min="9481" max="9482" width="8.6328125" style="381"/>
    <col min="9483" max="9483" width="10.90625" style="381" bestFit="1" customWidth="1"/>
    <col min="9484" max="9484" width="11.90625" style="381" customWidth="1"/>
    <col min="9485" max="9485" width="12.26953125" style="381" customWidth="1"/>
    <col min="9486" max="9729" width="8.6328125" style="381"/>
    <col min="9730" max="9730" width="0.90625" style="381" customWidth="1"/>
    <col min="9731" max="9736" width="14.36328125" style="381" customWidth="1"/>
    <col min="9737" max="9738" width="8.6328125" style="381"/>
    <col min="9739" max="9739" width="10.90625" style="381" bestFit="1" customWidth="1"/>
    <col min="9740" max="9740" width="11.90625" style="381" customWidth="1"/>
    <col min="9741" max="9741" width="12.26953125" style="381" customWidth="1"/>
    <col min="9742" max="9985" width="8.6328125" style="381"/>
    <col min="9986" max="9986" width="0.90625" style="381" customWidth="1"/>
    <col min="9987" max="9992" width="14.36328125" style="381" customWidth="1"/>
    <col min="9993" max="9994" width="8.6328125" style="381"/>
    <col min="9995" max="9995" width="10.90625" style="381" bestFit="1" customWidth="1"/>
    <col min="9996" max="9996" width="11.90625" style="381" customWidth="1"/>
    <col min="9997" max="9997" width="12.26953125" style="381" customWidth="1"/>
    <col min="9998" max="10241" width="8.6328125" style="381"/>
    <col min="10242" max="10242" width="0.90625" style="381" customWidth="1"/>
    <col min="10243" max="10248" width="14.36328125" style="381" customWidth="1"/>
    <col min="10249" max="10250" width="8.6328125" style="381"/>
    <col min="10251" max="10251" width="10.90625" style="381" bestFit="1" customWidth="1"/>
    <col min="10252" max="10252" width="11.90625" style="381" customWidth="1"/>
    <col min="10253" max="10253" width="12.26953125" style="381" customWidth="1"/>
    <col min="10254" max="10497" width="8.6328125" style="381"/>
    <col min="10498" max="10498" width="0.90625" style="381" customWidth="1"/>
    <col min="10499" max="10504" width="14.36328125" style="381" customWidth="1"/>
    <col min="10505" max="10506" width="8.6328125" style="381"/>
    <col min="10507" max="10507" width="10.90625" style="381" bestFit="1" customWidth="1"/>
    <col min="10508" max="10508" width="11.90625" style="381" customWidth="1"/>
    <col min="10509" max="10509" width="12.26953125" style="381" customWidth="1"/>
    <col min="10510" max="10753" width="8.6328125" style="381"/>
    <col min="10754" max="10754" width="0.90625" style="381" customWidth="1"/>
    <col min="10755" max="10760" width="14.36328125" style="381" customWidth="1"/>
    <col min="10761" max="10762" width="8.6328125" style="381"/>
    <col min="10763" max="10763" width="10.90625" style="381" bestFit="1" customWidth="1"/>
    <col min="10764" max="10764" width="11.90625" style="381" customWidth="1"/>
    <col min="10765" max="10765" width="12.26953125" style="381" customWidth="1"/>
    <col min="10766" max="11009" width="8.6328125" style="381"/>
    <col min="11010" max="11010" width="0.90625" style="381" customWidth="1"/>
    <col min="11011" max="11016" width="14.36328125" style="381" customWidth="1"/>
    <col min="11017" max="11018" width="8.6328125" style="381"/>
    <col min="11019" max="11019" width="10.90625" style="381" bestFit="1" customWidth="1"/>
    <col min="11020" max="11020" width="11.90625" style="381" customWidth="1"/>
    <col min="11021" max="11021" width="12.26953125" style="381" customWidth="1"/>
    <col min="11022" max="11265" width="8.6328125" style="381"/>
    <col min="11266" max="11266" width="0.90625" style="381" customWidth="1"/>
    <col min="11267" max="11272" width="14.36328125" style="381" customWidth="1"/>
    <col min="11273" max="11274" width="8.6328125" style="381"/>
    <col min="11275" max="11275" width="10.90625" style="381" bestFit="1" customWidth="1"/>
    <col min="11276" max="11276" width="11.90625" style="381" customWidth="1"/>
    <col min="11277" max="11277" width="12.26953125" style="381" customWidth="1"/>
    <col min="11278" max="11521" width="8.6328125" style="381"/>
    <col min="11522" max="11522" width="0.90625" style="381" customWidth="1"/>
    <col min="11523" max="11528" width="14.36328125" style="381" customWidth="1"/>
    <col min="11529" max="11530" width="8.6328125" style="381"/>
    <col min="11531" max="11531" width="10.90625" style="381" bestFit="1" customWidth="1"/>
    <col min="11532" max="11532" width="11.90625" style="381" customWidth="1"/>
    <col min="11533" max="11533" width="12.26953125" style="381" customWidth="1"/>
    <col min="11534" max="11777" width="8.6328125" style="381"/>
    <col min="11778" max="11778" width="0.90625" style="381" customWidth="1"/>
    <col min="11779" max="11784" width="14.36328125" style="381" customWidth="1"/>
    <col min="11785" max="11786" width="8.6328125" style="381"/>
    <col min="11787" max="11787" width="10.90625" style="381" bestFit="1" customWidth="1"/>
    <col min="11788" max="11788" width="11.90625" style="381" customWidth="1"/>
    <col min="11789" max="11789" width="12.26953125" style="381" customWidth="1"/>
    <col min="11790" max="12033" width="8.6328125" style="381"/>
    <col min="12034" max="12034" width="0.90625" style="381" customWidth="1"/>
    <col min="12035" max="12040" width="14.36328125" style="381" customWidth="1"/>
    <col min="12041" max="12042" width="8.6328125" style="381"/>
    <col min="12043" max="12043" width="10.90625" style="381" bestFit="1" customWidth="1"/>
    <col min="12044" max="12044" width="11.90625" style="381" customWidth="1"/>
    <col min="12045" max="12045" width="12.26953125" style="381" customWidth="1"/>
    <col min="12046" max="12289" width="8.6328125" style="381"/>
    <col min="12290" max="12290" width="0.90625" style="381" customWidth="1"/>
    <col min="12291" max="12296" width="14.36328125" style="381" customWidth="1"/>
    <col min="12297" max="12298" width="8.6328125" style="381"/>
    <col min="12299" max="12299" width="10.90625" style="381" bestFit="1" customWidth="1"/>
    <col min="12300" max="12300" width="11.90625" style="381" customWidth="1"/>
    <col min="12301" max="12301" width="12.26953125" style="381" customWidth="1"/>
    <col min="12302" max="12545" width="8.6328125" style="381"/>
    <col min="12546" max="12546" width="0.90625" style="381" customWidth="1"/>
    <col min="12547" max="12552" width="14.36328125" style="381" customWidth="1"/>
    <col min="12553" max="12554" width="8.6328125" style="381"/>
    <col min="12555" max="12555" width="10.90625" style="381" bestFit="1" customWidth="1"/>
    <col min="12556" max="12556" width="11.90625" style="381" customWidth="1"/>
    <col min="12557" max="12557" width="12.26953125" style="381" customWidth="1"/>
    <col min="12558" max="12801" width="8.6328125" style="381"/>
    <col min="12802" max="12802" width="0.90625" style="381" customWidth="1"/>
    <col min="12803" max="12808" width="14.36328125" style="381" customWidth="1"/>
    <col min="12809" max="12810" width="8.6328125" style="381"/>
    <col min="12811" max="12811" width="10.90625" style="381" bestFit="1" customWidth="1"/>
    <col min="12812" max="12812" width="11.90625" style="381" customWidth="1"/>
    <col min="12813" max="12813" width="12.26953125" style="381" customWidth="1"/>
    <col min="12814" max="13057" width="8.6328125" style="381"/>
    <col min="13058" max="13058" width="0.90625" style="381" customWidth="1"/>
    <col min="13059" max="13064" width="14.36328125" style="381" customWidth="1"/>
    <col min="13065" max="13066" width="8.6328125" style="381"/>
    <col min="13067" max="13067" width="10.90625" style="381" bestFit="1" customWidth="1"/>
    <col min="13068" max="13068" width="11.90625" style="381" customWidth="1"/>
    <col min="13069" max="13069" width="12.26953125" style="381" customWidth="1"/>
    <col min="13070" max="13313" width="8.6328125" style="381"/>
    <col min="13314" max="13314" width="0.90625" style="381" customWidth="1"/>
    <col min="13315" max="13320" width="14.36328125" style="381" customWidth="1"/>
    <col min="13321" max="13322" width="8.6328125" style="381"/>
    <col min="13323" max="13323" width="10.90625" style="381" bestFit="1" customWidth="1"/>
    <col min="13324" max="13324" width="11.90625" style="381" customWidth="1"/>
    <col min="13325" max="13325" width="12.26953125" style="381" customWidth="1"/>
    <col min="13326" max="13569" width="8.6328125" style="381"/>
    <col min="13570" max="13570" width="0.90625" style="381" customWidth="1"/>
    <col min="13571" max="13576" width="14.36328125" style="381" customWidth="1"/>
    <col min="13577" max="13578" width="8.6328125" style="381"/>
    <col min="13579" max="13579" width="10.90625" style="381" bestFit="1" customWidth="1"/>
    <col min="13580" max="13580" width="11.90625" style="381" customWidth="1"/>
    <col min="13581" max="13581" width="12.26953125" style="381" customWidth="1"/>
    <col min="13582" max="13825" width="8.6328125" style="381"/>
    <col min="13826" max="13826" width="0.90625" style="381" customWidth="1"/>
    <col min="13827" max="13832" width="14.36328125" style="381" customWidth="1"/>
    <col min="13833" max="13834" width="8.6328125" style="381"/>
    <col min="13835" max="13835" width="10.90625" style="381" bestFit="1" customWidth="1"/>
    <col min="13836" max="13836" width="11.90625" style="381" customWidth="1"/>
    <col min="13837" max="13837" width="12.26953125" style="381" customWidth="1"/>
    <col min="13838" max="14081" width="8.6328125" style="381"/>
    <col min="14082" max="14082" width="0.90625" style="381" customWidth="1"/>
    <col min="14083" max="14088" width="14.36328125" style="381" customWidth="1"/>
    <col min="14089" max="14090" width="8.6328125" style="381"/>
    <col min="14091" max="14091" width="10.90625" style="381" bestFit="1" customWidth="1"/>
    <col min="14092" max="14092" width="11.90625" style="381" customWidth="1"/>
    <col min="14093" max="14093" width="12.26953125" style="381" customWidth="1"/>
    <col min="14094" max="14337" width="8.6328125" style="381"/>
    <col min="14338" max="14338" width="0.90625" style="381" customWidth="1"/>
    <col min="14339" max="14344" width="14.36328125" style="381" customWidth="1"/>
    <col min="14345" max="14346" width="8.6328125" style="381"/>
    <col min="14347" max="14347" width="10.90625" style="381" bestFit="1" customWidth="1"/>
    <col min="14348" max="14348" width="11.90625" style="381" customWidth="1"/>
    <col min="14349" max="14349" width="12.26953125" style="381" customWidth="1"/>
    <col min="14350" max="14593" width="8.6328125" style="381"/>
    <col min="14594" max="14594" width="0.90625" style="381" customWidth="1"/>
    <col min="14595" max="14600" width="14.36328125" style="381" customWidth="1"/>
    <col min="14601" max="14602" width="8.6328125" style="381"/>
    <col min="14603" max="14603" width="10.90625" style="381" bestFit="1" customWidth="1"/>
    <col min="14604" max="14604" width="11.90625" style="381" customWidth="1"/>
    <col min="14605" max="14605" width="12.26953125" style="381" customWidth="1"/>
    <col min="14606" max="14849" width="8.6328125" style="381"/>
    <col min="14850" max="14850" width="0.90625" style="381" customWidth="1"/>
    <col min="14851" max="14856" width="14.36328125" style="381" customWidth="1"/>
    <col min="14857" max="14858" width="8.6328125" style="381"/>
    <col min="14859" max="14859" width="10.90625" style="381" bestFit="1" customWidth="1"/>
    <col min="14860" max="14860" width="11.90625" style="381" customWidth="1"/>
    <col min="14861" max="14861" width="12.26953125" style="381" customWidth="1"/>
    <col min="14862" max="15105" width="8.6328125" style="381"/>
    <col min="15106" max="15106" width="0.90625" style="381" customWidth="1"/>
    <col min="15107" max="15112" width="14.36328125" style="381" customWidth="1"/>
    <col min="15113" max="15114" width="8.6328125" style="381"/>
    <col min="15115" max="15115" width="10.90625" style="381" bestFit="1" customWidth="1"/>
    <col min="15116" max="15116" width="11.90625" style="381" customWidth="1"/>
    <col min="15117" max="15117" width="12.26953125" style="381" customWidth="1"/>
    <col min="15118" max="15361" width="8.6328125" style="381"/>
    <col min="15362" max="15362" width="0.90625" style="381" customWidth="1"/>
    <col min="15363" max="15368" width="14.36328125" style="381" customWidth="1"/>
    <col min="15369" max="15370" width="8.6328125" style="381"/>
    <col min="15371" max="15371" width="10.90625" style="381" bestFit="1" customWidth="1"/>
    <col min="15372" max="15372" width="11.90625" style="381" customWidth="1"/>
    <col min="15373" max="15373" width="12.26953125" style="381" customWidth="1"/>
    <col min="15374" max="15617" width="8.6328125" style="381"/>
    <col min="15618" max="15618" width="0.90625" style="381" customWidth="1"/>
    <col min="15619" max="15624" width="14.36328125" style="381" customWidth="1"/>
    <col min="15625" max="15626" width="8.6328125" style="381"/>
    <col min="15627" max="15627" width="10.90625" style="381" bestFit="1" customWidth="1"/>
    <col min="15628" max="15628" width="11.90625" style="381" customWidth="1"/>
    <col min="15629" max="15629" width="12.26953125" style="381" customWidth="1"/>
    <col min="15630" max="15873" width="8.6328125" style="381"/>
    <col min="15874" max="15874" width="0.90625" style="381" customWidth="1"/>
    <col min="15875" max="15880" width="14.36328125" style="381" customWidth="1"/>
    <col min="15881" max="15882" width="8.6328125" style="381"/>
    <col min="15883" max="15883" width="10.90625" style="381" bestFit="1" customWidth="1"/>
    <col min="15884" max="15884" width="11.90625" style="381" customWidth="1"/>
    <col min="15885" max="15885" width="12.26953125" style="381" customWidth="1"/>
    <col min="15886" max="16129" width="8.6328125" style="381"/>
    <col min="16130" max="16130" width="0.90625" style="381" customWidth="1"/>
    <col min="16131" max="16136" width="14.36328125" style="381" customWidth="1"/>
    <col min="16137" max="16138" width="8.6328125" style="381"/>
    <col min="16139" max="16139" width="10.90625" style="381" bestFit="1" customWidth="1"/>
    <col min="16140" max="16140" width="11.90625" style="381" customWidth="1"/>
    <col min="16141" max="16141" width="12.26953125" style="381" customWidth="1"/>
    <col min="16142" max="16384" width="8.6328125" style="381"/>
  </cols>
  <sheetData>
    <row r="1" spans="1:8" ht="15" customHeight="1">
      <c r="A1" s="380"/>
      <c r="B1" s="380"/>
      <c r="C1" s="380"/>
      <c r="D1" s="380"/>
      <c r="E1" s="380"/>
      <c r="F1" s="380"/>
    </row>
    <row r="2" spans="1:8" ht="15" customHeight="1">
      <c r="A2" s="135" t="s">
        <v>465</v>
      </c>
      <c r="B2" s="135"/>
      <c r="C2" s="135"/>
      <c r="D2" s="135"/>
      <c r="E2" s="135"/>
      <c r="F2" s="135"/>
      <c r="G2" s="135"/>
      <c r="H2" s="135"/>
    </row>
    <row r="3" spans="1:8" ht="15" customHeight="1">
      <c r="A3" s="261"/>
      <c r="B3" s="261"/>
      <c r="C3" s="261"/>
      <c r="D3" s="261"/>
      <c r="E3" s="261"/>
      <c r="F3" s="261"/>
      <c r="G3" s="261"/>
      <c r="H3" s="261"/>
    </row>
    <row r="4" spans="1:8" s="383" customFormat="1" ht="15" customHeight="1">
      <c r="A4" s="370" t="s">
        <v>466</v>
      </c>
      <c r="B4" s="370"/>
      <c r="C4" s="370"/>
      <c r="D4" s="370"/>
      <c r="E4" s="370"/>
      <c r="F4" s="370"/>
      <c r="G4" s="382"/>
      <c r="H4" s="382"/>
    </row>
    <row r="5" spans="1:8" s="383" customFormat="1" ht="15" customHeight="1">
      <c r="A5" s="384" t="s">
        <v>467</v>
      </c>
      <c r="B5" s="385"/>
      <c r="C5" s="386" t="s">
        <v>468</v>
      </c>
      <c r="D5" s="387"/>
      <c r="E5" s="386" t="s">
        <v>469</v>
      </c>
      <c r="F5" s="387"/>
      <c r="G5" s="386" t="s">
        <v>470</v>
      </c>
      <c r="H5" s="388"/>
    </row>
    <row r="6" spans="1:8" ht="15" customHeight="1">
      <c r="A6" s="389"/>
      <c r="B6" s="390"/>
      <c r="C6" s="391" t="s">
        <v>471</v>
      </c>
      <c r="D6" s="392" t="s">
        <v>441</v>
      </c>
      <c r="E6" s="391" t="s">
        <v>471</v>
      </c>
      <c r="F6" s="392" t="s">
        <v>441</v>
      </c>
      <c r="G6" s="391" t="s">
        <v>471</v>
      </c>
      <c r="H6" s="392" t="s">
        <v>441</v>
      </c>
    </row>
    <row r="7" spans="1:8" s="396" customFormat="1" ht="9" customHeight="1">
      <c r="A7" s="393"/>
      <c r="B7" s="394"/>
      <c r="C7" s="393"/>
      <c r="D7" s="393"/>
      <c r="E7" s="393"/>
      <c r="F7" s="393"/>
      <c r="G7" s="395"/>
      <c r="H7" s="395"/>
    </row>
    <row r="8" spans="1:8" ht="15" customHeight="1">
      <c r="A8" s="397" t="s">
        <v>472</v>
      </c>
      <c r="B8" s="398"/>
      <c r="C8" s="399">
        <v>260179266</v>
      </c>
      <c r="D8" s="399">
        <v>2955356622</v>
      </c>
      <c r="E8" s="399">
        <v>260120751</v>
      </c>
      <c r="F8" s="399">
        <v>2885179338</v>
      </c>
      <c r="G8" s="399">
        <f>SUM(G10:G19)</f>
        <v>259916010</v>
      </c>
      <c r="H8" s="399">
        <f>SUM(H10:H19)</f>
        <v>2831472679</v>
      </c>
    </row>
    <row r="9" spans="1:8" ht="10.5" customHeight="1">
      <c r="A9" s="400"/>
      <c r="B9" s="394"/>
      <c r="C9" s="401"/>
      <c r="D9" s="401"/>
      <c r="E9" s="401"/>
      <c r="F9" s="401"/>
      <c r="G9" s="401"/>
      <c r="H9" s="401"/>
    </row>
    <row r="10" spans="1:8" ht="15" customHeight="1">
      <c r="A10" s="400" t="s">
        <v>473</v>
      </c>
      <c r="B10" s="394"/>
      <c r="C10" s="402">
        <v>81949672</v>
      </c>
      <c r="D10" s="402">
        <v>30952892</v>
      </c>
      <c r="E10" s="402">
        <v>81726571</v>
      </c>
      <c r="F10" s="402">
        <v>29311360</v>
      </c>
      <c r="G10" s="403">
        <v>81319752</v>
      </c>
      <c r="H10" s="403">
        <v>28747790</v>
      </c>
    </row>
    <row r="11" spans="1:8" ht="15" customHeight="1">
      <c r="A11" s="400" t="s">
        <v>474</v>
      </c>
      <c r="B11" s="394"/>
      <c r="C11" s="402">
        <v>51008961</v>
      </c>
      <c r="D11" s="402">
        <v>66856465</v>
      </c>
      <c r="E11" s="402">
        <v>50897233</v>
      </c>
      <c r="F11" s="402">
        <v>63703490</v>
      </c>
      <c r="G11" s="403">
        <v>50551127</v>
      </c>
      <c r="H11" s="403">
        <v>60437677</v>
      </c>
    </row>
    <row r="12" spans="1:8" ht="15" customHeight="1">
      <c r="A12" s="400" t="s">
        <v>475</v>
      </c>
      <c r="B12" s="394"/>
      <c r="C12" s="402">
        <v>76195613</v>
      </c>
      <c r="D12" s="402">
        <v>2720995537</v>
      </c>
      <c r="E12" s="402">
        <v>76507148</v>
      </c>
      <c r="F12" s="402">
        <v>2658966422</v>
      </c>
      <c r="G12" s="403">
        <v>76813585</v>
      </c>
      <c r="H12" s="403">
        <v>2609573471</v>
      </c>
    </row>
    <row r="13" spans="1:8" ht="15" customHeight="1">
      <c r="A13" s="400" t="s">
        <v>476</v>
      </c>
      <c r="B13" s="404"/>
      <c r="C13" s="401">
        <v>458</v>
      </c>
      <c r="D13" s="401">
        <v>97889</v>
      </c>
      <c r="E13" s="401">
        <v>465</v>
      </c>
      <c r="F13" s="401">
        <v>99597</v>
      </c>
      <c r="G13" s="405">
        <v>465</v>
      </c>
      <c r="H13" s="405">
        <v>90370</v>
      </c>
    </row>
    <row r="14" spans="1:8" ht="15" customHeight="1">
      <c r="A14" s="400" t="s">
        <v>477</v>
      </c>
      <c r="B14" s="394"/>
      <c r="C14" s="403">
        <v>136220</v>
      </c>
      <c r="D14" s="403">
        <v>200124</v>
      </c>
      <c r="E14" s="403">
        <v>136189</v>
      </c>
      <c r="F14" s="403">
        <v>198899</v>
      </c>
      <c r="G14" s="403">
        <v>138041</v>
      </c>
      <c r="H14" s="403">
        <v>195810</v>
      </c>
    </row>
    <row r="15" spans="1:8" ht="15" customHeight="1">
      <c r="A15" s="400" t="s">
        <v>478</v>
      </c>
      <c r="B15" s="394"/>
      <c r="C15" s="402">
        <v>37042885</v>
      </c>
      <c r="D15" s="402">
        <v>1458086</v>
      </c>
      <c r="E15" s="402">
        <v>37005556</v>
      </c>
      <c r="F15" s="402">
        <v>1445837</v>
      </c>
      <c r="G15" s="403">
        <v>37266628</v>
      </c>
      <c r="H15" s="403">
        <v>1452095</v>
      </c>
    </row>
    <row r="16" spans="1:8" ht="15" customHeight="1">
      <c r="A16" s="400" t="s">
        <v>479</v>
      </c>
      <c r="B16" s="404"/>
      <c r="C16" s="401">
        <v>3559</v>
      </c>
      <c r="D16" s="401">
        <v>14994</v>
      </c>
      <c r="E16" s="401">
        <v>3559</v>
      </c>
      <c r="F16" s="401">
        <v>14816</v>
      </c>
      <c r="G16" s="405">
        <v>6568</v>
      </c>
      <c r="H16" s="405">
        <v>26383</v>
      </c>
    </row>
    <row r="17" spans="1:8" ht="15" customHeight="1">
      <c r="A17" s="400" t="s">
        <v>480</v>
      </c>
      <c r="B17" s="394"/>
      <c r="C17" s="403">
        <v>348211</v>
      </c>
      <c r="D17" s="403">
        <v>99985</v>
      </c>
      <c r="E17" s="403">
        <v>347584</v>
      </c>
      <c r="F17" s="403">
        <v>97472</v>
      </c>
      <c r="G17" s="403">
        <v>343431</v>
      </c>
      <c r="H17" s="403">
        <v>94956</v>
      </c>
    </row>
    <row r="18" spans="1:8" ht="15" customHeight="1">
      <c r="A18" s="400" t="s">
        <v>481</v>
      </c>
      <c r="B18" s="394"/>
      <c r="C18" s="403">
        <v>13493687</v>
      </c>
      <c r="D18" s="403">
        <v>134680640</v>
      </c>
      <c r="E18" s="403">
        <v>13496446</v>
      </c>
      <c r="F18" s="403">
        <v>131341445</v>
      </c>
      <c r="G18" s="403">
        <v>13476413</v>
      </c>
      <c r="H18" s="403">
        <v>130854127</v>
      </c>
    </row>
    <row r="19" spans="1:8" ht="15" customHeight="1">
      <c r="A19" s="400" t="s">
        <v>282</v>
      </c>
      <c r="B19" s="394"/>
      <c r="C19" s="403" t="s">
        <v>30</v>
      </c>
      <c r="D19" s="403" t="s">
        <v>30</v>
      </c>
      <c r="E19" s="403" t="s">
        <v>30</v>
      </c>
      <c r="F19" s="403" t="s">
        <v>30</v>
      </c>
      <c r="G19" s="403" t="s">
        <v>30</v>
      </c>
      <c r="H19" s="403" t="s">
        <v>30</v>
      </c>
    </row>
    <row r="20" spans="1:8" ht="9" customHeight="1">
      <c r="A20" s="374"/>
      <c r="B20" s="375"/>
      <c r="C20" s="406"/>
      <c r="D20" s="406"/>
      <c r="E20" s="406"/>
      <c r="F20" s="406"/>
      <c r="G20" s="374"/>
      <c r="H20" s="374"/>
    </row>
    <row r="21" spans="1:8" ht="15" customHeight="1">
      <c r="A21" s="370" t="s">
        <v>454</v>
      </c>
      <c r="B21" s="370"/>
      <c r="C21" s="370"/>
      <c r="D21" s="370"/>
      <c r="E21" s="370"/>
      <c r="F21" s="370"/>
      <c r="G21" s="370"/>
      <c r="H21" s="370"/>
    </row>
    <row r="22" spans="1:8" ht="15" customHeight="1">
      <c r="A22" s="370" t="s">
        <v>482</v>
      </c>
      <c r="B22" s="370"/>
      <c r="C22" s="370"/>
      <c r="D22" s="370"/>
      <c r="E22" s="370"/>
      <c r="F22" s="370"/>
      <c r="G22" s="370"/>
      <c r="H22" s="370"/>
    </row>
    <row r="23" spans="1:8" ht="15" customHeight="1">
      <c r="A23" s="261"/>
      <c r="B23" s="370"/>
      <c r="C23" s="370"/>
      <c r="D23" s="370"/>
      <c r="E23" s="370"/>
      <c r="F23" s="370"/>
      <c r="G23" s="370"/>
      <c r="H23" s="370"/>
    </row>
    <row r="24" spans="1:8" ht="15" customHeight="1">
      <c r="A24" s="370"/>
      <c r="B24" s="370"/>
      <c r="C24" s="370"/>
      <c r="D24" s="370"/>
      <c r="E24" s="370"/>
      <c r="F24" s="370"/>
      <c r="G24" s="370"/>
      <c r="H24" s="370"/>
    </row>
    <row r="25" spans="1:8" ht="15" customHeight="1">
      <c r="A25" s="370"/>
      <c r="B25" s="370"/>
      <c r="C25" s="370"/>
      <c r="D25" s="370"/>
      <c r="E25" s="370"/>
      <c r="F25" s="370"/>
      <c r="G25" s="370"/>
      <c r="H25" s="370"/>
    </row>
    <row r="26" spans="1:8" ht="15" customHeight="1">
      <c r="B26" s="407"/>
      <c r="C26" s="407"/>
      <c r="D26" s="407"/>
      <c r="E26" s="407"/>
      <c r="F26" s="407"/>
    </row>
    <row r="27" spans="1:8" ht="15" customHeight="1">
      <c r="A27" s="407"/>
      <c r="B27" s="407"/>
      <c r="C27" s="407"/>
      <c r="D27" s="407"/>
      <c r="E27" s="407"/>
      <c r="F27" s="407"/>
    </row>
    <row r="29" spans="1:8" ht="15" customHeight="1">
      <c r="B29" s="407"/>
      <c r="C29" s="407"/>
      <c r="D29" s="407"/>
      <c r="E29" s="407"/>
      <c r="F29" s="407"/>
    </row>
    <row r="30" spans="1:8" ht="15" customHeight="1">
      <c r="A30" s="407"/>
      <c r="B30" s="407"/>
      <c r="C30" s="407"/>
      <c r="D30" s="407"/>
      <c r="E30" s="407"/>
      <c r="F30" s="407"/>
    </row>
    <row r="31" spans="1:8" ht="15" customHeight="1">
      <c r="A31" s="407"/>
      <c r="B31" s="407"/>
      <c r="C31" s="407"/>
      <c r="D31" s="407"/>
      <c r="E31" s="407"/>
      <c r="F31" s="407"/>
    </row>
    <row r="32" spans="1:8" ht="15" customHeight="1">
      <c r="A32" s="407"/>
      <c r="B32" s="407"/>
      <c r="C32" s="407"/>
      <c r="D32" s="407"/>
      <c r="E32" s="407"/>
      <c r="F32" s="407"/>
    </row>
    <row r="33" spans="1:13" ht="15" customHeight="1">
      <c r="A33" s="407"/>
      <c r="B33" s="407"/>
      <c r="C33" s="407"/>
      <c r="D33" s="407"/>
      <c r="E33" s="407"/>
      <c r="F33" s="407"/>
      <c r="K33" s="408"/>
      <c r="L33" s="408"/>
    </row>
    <row r="34" spans="1:13" ht="15" customHeight="1">
      <c r="A34" s="407"/>
      <c r="B34" s="407"/>
      <c r="C34" s="407"/>
      <c r="D34" s="407"/>
      <c r="E34" s="407"/>
      <c r="F34" s="407"/>
      <c r="K34" s="408"/>
      <c r="L34" s="408"/>
    </row>
    <row r="35" spans="1:13" ht="15" customHeight="1">
      <c r="A35" s="407"/>
      <c r="B35" s="407"/>
      <c r="C35" s="407"/>
      <c r="D35" s="407"/>
      <c r="E35" s="407"/>
      <c r="F35" s="407"/>
      <c r="K35" s="408"/>
      <c r="L35" s="408"/>
      <c r="M35" s="409"/>
    </row>
    <row r="36" spans="1:13" ht="15" customHeight="1">
      <c r="A36" s="407"/>
      <c r="B36" s="407"/>
      <c r="C36" s="407"/>
      <c r="D36" s="407"/>
      <c r="E36" s="407"/>
      <c r="F36" s="407"/>
    </row>
    <row r="37" spans="1:13" ht="15" customHeight="1">
      <c r="A37" s="407"/>
      <c r="B37" s="407"/>
      <c r="C37" s="407"/>
      <c r="D37" s="407"/>
      <c r="E37" s="407"/>
      <c r="F37" s="407"/>
    </row>
  </sheetData>
  <mergeCells count="5">
    <mergeCell ref="A2:H2"/>
    <mergeCell ref="A5:A6"/>
    <mergeCell ref="C5:D5"/>
    <mergeCell ref="E5:F5"/>
    <mergeCell ref="G5:H5"/>
  </mergeCells>
  <phoneticPr fontId="3"/>
  <pageMargins left="0.59055118110236227" right="0.39370078740157483" top="0.78740157480314965" bottom="0.59055118110236227" header="0.51181102362204722" footer="0.51181102362204722"/>
  <pageSetup paperSize="9" scale="7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659E-DCA3-4DC4-98A4-7D1A2473B1FF}">
  <dimension ref="A1:O142"/>
  <sheetViews>
    <sheetView zoomScaleNormal="100" zoomScaleSheetLayoutView="100" workbookViewId="0"/>
  </sheetViews>
  <sheetFormatPr defaultColWidth="8.6328125" defaultRowHeight="15" customHeight="1"/>
  <cols>
    <col min="1" max="2" width="2.08984375" style="381" customWidth="1"/>
    <col min="3" max="3" width="16.453125" style="381" customWidth="1"/>
    <col min="4" max="4" width="0.90625" style="381" customWidth="1"/>
    <col min="5" max="10" width="14.36328125" style="381" customWidth="1"/>
    <col min="11" max="11" width="3.453125" style="381" customWidth="1"/>
    <col min="12" max="12" width="8.6328125" style="381"/>
    <col min="13" max="13" width="13.7265625" style="381" bestFit="1" customWidth="1"/>
    <col min="14" max="256" width="8.6328125" style="381"/>
    <col min="257" max="258" width="2.08984375" style="381" customWidth="1"/>
    <col min="259" max="259" width="16.453125" style="381" customWidth="1"/>
    <col min="260" max="260" width="0.90625" style="381" customWidth="1"/>
    <col min="261" max="266" width="14.36328125" style="381" customWidth="1"/>
    <col min="267" max="267" width="3.453125" style="381" customWidth="1"/>
    <col min="268" max="268" width="8.6328125" style="381"/>
    <col min="269" max="269" width="13.7265625" style="381" bestFit="1" customWidth="1"/>
    <col min="270" max="512" width="8.6328125" style="381"/>
    <col min="513" max="514" width="2.08984375" style="381" customWidth="1"/>
    <col min="515" max="515" width="16.453125" style="381" customWidth="1"/>
    <col min="516" max="516" width="0.90625" style="381" customWidth="1"/>
    <col min="517" max="522" width="14.36328125" style="381" customWidth="1"/>
    <col min="523" max="523" width="3.453125" style="381" customWidth="1"/>
    <col min="524" max="524" width="8.6328125" style="381"/>
    <col min="525" max="525" width="13.7265625" style="381" bestFit="1" customWidth="1"/>
    <col min="526" max="768" width="8.6328125" style="381"/>
    <col min="769" max="770" width="2.08984375" style="381" customWidth="1"/>
    <col min="771" max="771" width="16.453125" style="381" customWidth="1"/>
    <col min="772" max="772" width="0.90625" style="381" customWidth="1"/>
    <col min="773" max="778" width="14.36328125" style="381" customWidth="1"/>
    <col min="779" max="779" width="3.453125" style="381" customWidth="1"/>
    <col min="780" max="780" width="8.6328125" style="381"/>
    <col min="781" max="781" width="13.7265625" style="381" bestFit="1" customWidth="1"/>
    <col min="782" max="1024" width="8.6328125" style="381"/>
    <col min="1025" max="1026" width="2.08984375" style="381" customWidth="1"/>
    <col min="1027" max="1027" width="16.453125" style="381" customWidth="1"/>
    <col min="1028" max="1028" width="0.90625" style="381" customWidth="1"/>
    <col min="1029" max="1034" width="14.36328125" style="381" customWidth="1"/>
    <col min="1035" max="1035" width="3.453125" style="381" customWidth="1"/>
    <col min="1036" max="1036" width="8.6328125" style="381"/>
    <col min="1037" max="1037" width="13.7265625" style="381" bestFit="1" customWidth="1"/>
    <col min="1038" max="1280" width="8.6328125" style="381"/>
    <col min="1281" max="1282" width="2.08984375" style="381" customWidth="1"/>
    <col min="1283" max="1283" width="16.453125" style="381" customWidth="1"/>
    <col min="1284" max="1284" width="0.90625" style="381" customWidth="1"/>
    <col min="1285" max="1290" width="14.36328125" style="381" customWidth="1"/>
    <col min="1291" max="1291" width="3.453125" style="381" customWidth="1"/>
    <col min="1292" max="1292" width="8.6328125" style="381"/>
    <col min="1293" max="1293" width="13.7265625" style="381" bestFit="1" customWidth="1"/>
    <col min="1294" max="1536" width="8.6328125" style="381"/>
    <col min="1537" max="1538" width="2.08984375" style="381" customWidth="1"/>
    <col min="1539" max="1539" width="16.453125" style="381" customWidth="1"/>
    <col min="1540" max="1540" width="0.90625" style="381" customWidth="1"/>
    <col min="1541" max="1546" width="14.36328125" style="381" customWidth="1"/>
    <col min="1547" max="1547" width="3.453125" style="381" customWidth="1"/>
    <col min="1548" max="1548" width="8.6328125" style="381"/>
    <col min="1549" max="1549" width="13.7265625" style="381" bestFit="1" customWidth="1"/>
    <col min="1550" max="1792" width="8.6328125" style="381"/>
    <col min="1793" max="1794" width="2.08984375" style="381" customWidth="1"/>
    <col min="1795" max="1795" width="16.453125" style="381" customWidth="1"/>
    <col min="1796" max="1796" width="0.90625" style="381" customWidth="1"/>
    <col min="1797" max="1802" width="14.36328125" style="381" customWidth="1"/>
    <col min="1803" max="1803" width="3.453125" style="381" customWidth="1"/>
    <col min="1804" max="1804" width="8.6328125" style="381"/>
    <col min="1805" max="1805" width="13.7265625" style="381" bestFit="1" customWidth="1"/>
    <col min="1806" max="2048" width="8.6328125" style="381"/>
    <col min="2049" max="2050" width="2.08984375" style="381" customWidth="1"/>
    <col min="2051" max="2051" width="16.453125" style="381" customWidth="1"/>
    <col min="2052" max="2052" width="0.90625" style="381" customWidth="1"/>
    <col min="2053" max="2058" width="14.36328125" style="381" customWidth="1"/>
    <col min="2059" max="2059" width="3.453125" style="381" customWidth="1"/>
    <col min="2060" max="2060" width="8.6328125" style="381"/>
    <col min="2061" max="2061" width="13.7265625" style="381" bestFit="1" customWidth="1"/>
    <col min="2062" max="2304" width="8.6328125" style="381"/>
    <col min="2305" max="2306" width="2.08984375" style="381" customWidth="1"/>
    <col min="2307" max="2307" width="16.453125" style="381" customWidth="1"/>
    <col min="2308" max="2308" width="0.90625" style="381" customWidth="1"/>
    <col min="2309" max="2314" width="14.36328125" style="381" customWidth="1"/>
    <col min="2315" max="2315" width="3.453125" style="381" customWidth="1"/>
    <col min="2316" max="2316" width="8.6328125" style="381"/>
    <col min="2317" max="2317" width="13.7265625" style="381" bestFit="1" customWidth="1"/>
    <col min="2318" max="2560" width="8.6328125" style="381"/>
    <col min="2561" max="2562" width="2.08984375" style="381" customWidth="1"/>
    <col min="2563" max="2563" width="16.453125" style="381" customWidth="1"/>
    <col min="2564" max="2564" width="0.90625" style="381" customWidth="1"/>
    <col min="2565" max="2570" width="14.36328125" style="381" customWidth="1"/>
    <col min="2571" max="2571" width="3.453125" style="381" customWidth="1"/>
    <col min="2572" max="2572" width="8.6328125" style="381"/>
    <col min="2573" max="2573" width="13.7265625" style="381" bestFit="1" customWidth="1"/>
    <col min="2574" max="2816" width="8.6328125" style="381"/>
    <col min="2817" max="2818" width="2.08984375" style="381" customWidth="1"/>
    <col min="2819" max="2819" width="16.453125" style="381" customWidth="1"/>
    <col min="2820" max="2820" width="0.90625" style="381" customWidth="1"/>
    <col min="2821" max="2826" width="14.36328125" style="381" customWidth="1"/>
    <col min="2827" max="2827" width="3.453125" style="381" customWidth="1"/>
    <col min="2828" max="2828" width="8.6328125" style="381"/>
    <col min="2829" max="2829" width="13.7265625" style="381" bestFit="1" customWidth="1"/>
    <col min="2830" max="3072" width="8.6328125" style="381"/>
    <col min="3073" max="3074" width="2.08984375" style="381" customWidth="1"/>
    <col min="3075" max="3075" width="16.453125" style="381" customWidth="1"/>
    <col min="3076" max="3076" width="0.90625" style="381" customWidth="1"/>
    <col min="3077" max="3082" width="14.36328125" style="381" customWidth="1"/>
    <col min="3083" max="3083" width="3.453125" style="381" customWidth="1"/>
    <col min="3084" max="3084" width="8.6328125" style="381"/>
    <col min="3085" max="3085" width="13.7265625" style="381" bestFit="1" customWidth="1"/>
    <col min="3086" max="3328" width="8.6328125" style="381"/>
    <col min="3329" max="3330" width="2.08984375" style="381" customWidth="1"/>
    <col min="3331" max="3331" width="16.453125" style="381" customWidth="1"/>
    <col min="3332" max="3332" width="0.90625" style="381" customWidth="1"/>
    <col min="3333" max="3338" width="14.36328125" style="381" customWidth="1"/>
    <col min="3339" max="3339" width="3.453125" style="381" customWidth="1"/>
    <col min="3340" max="3340" width="8.6328125" style="381"/>
    <col min="3341" max="3341" width="13.7265625" style="381" bestFit="1" customWidth="1"/>
    <col min="3342" max="3584" width="8.6328125" style="381"/>
    <col min="3585" max="3586" width="2.08984375" style="381" customWidth="1"/>
    <col min="3587" max="3587" width="16.453125" style="381" customWidth="1"/>
    <col min="3588" max="3588" width="0.90625" style="381" customWidth="1"/>
    <col min="3589" max="3594" width="14.36328125" style="381" customWidth="1"/>
    <col min="3595" max="3595" width="3.453125" style="381" customWidth="1"/>
    <col min="3596" max="3596" width="8.6328125" style="381"/>
    <col min="3597" max="3597" width="13.7265625" style="381" bestFit="1" customWidth="1"/>
    <col min="3598" max="3840" width="8.6328125" style="381"/>
    <col min="3841" max="3842" width="2.08984375" style="381" customWidth="1"/>
    <col min="3843" max="3843" width="16.453125" style="381" customWidth="1"/>
    <col min="3844" max="3844" width="0.90625" style="381" customWidth="1"/>
    <col min="3845" max="3850" width="14.36328125" style="381" customWidth="1"/>
    <col min="3851" max="3851" width="3.453125" style="381" customWidth="1"/>
    <col min="3852" max="3852" width="8.6328125" style="381"/>
    <col min="3853" max="3853" width="13.7265625" style="381" bestFit="1" customWidth="1"/>
    <col min="3854" max="4096" width="8.6328125" style="381"/>
    <col min="4097" max="4098" width="2.08984375" style="381" customWidth="1"/>
    <col min="4099" max="4099" width="16.453125" style="381" customWidth="1"/>
    <col min="4100" max="4100" width="0.90625" style="381" customWidth="1"/>
    <col min="4101" max="4106" width="14.36328125" style="381" customWidth="1"/>
    <col min="4107" max="4107" width="3.453125" style="381" customWidth="1"/>
    <col min="4108" max="4108" width="8.6328125" style="381"/>
    <col min="4109" max="4109" width="13.7265625" style="381" bestFit="1" customWidth="1"/>
    <col min="4110" max="4352" width="8.6328125" style="381"/>
    <col min="4353" max="4354" width="2.08984375" style="381" customWidth="1"/>
    <col min="4355" max="4355" width="16.453125" style="381" customWidth="1"/>
    <col min="4356" max="4356" width="0.90625" style="381" customWidth="1"/>
    <col min="4357" max="4362" width="14.36328125" style="381" customWidth="1"/>
    <col min="4363" max="4363" width="3.453125" style="381" customWidth="1"/>
    <col min="4364" max="4364" width="8.6328125" style="381"/>
    <col min="4365" max="4365" width="13.7265625" style="381" bestFit="1" customWidth="1"/>
    <col min="4366" max="4608" width="8.6328125" style="381"/>
    <col min="4609" max="4610" width="2.08984375" style="381" customWidth="1"/>
    <col min="4611" max="4611" width="16.453125" style="381" customWidth="1"/>
    <col min="4612" max="4612" width="0.90625" style="381" customWidth="1"/>
    <col min="4613" max="4618" width="14.36328125" style="381" customWidth="1"/>
    <col min="4619" max="4619" width="3.453125" style="381" customWidth="1"/>
    <col min="4620" max="4620" width="8.6328125" style="381"/>
    <col min="4621" max="4621" width="13.7265625" style="381" bestFit="1" customWidth="1"/>
    <col min="4622" max="4864" width="8.6328125" style="381"/>
    <col min="4865" max="4866" width="2.08984375" style="381" customWidth="1"/>
    <col min="4867" max="4867" width="16.453125" style="381" customWidth="1"/>
    <col min="4868" max="4868" width="0.90625" style="381" customWidth="1"/>
    <col min="4869" max="4874" width="14.36328125" style="381" customWidth="1"/>
    <col min="4875" max="4875" width="3.453125" style="381" customWidth="1"/>
    <col min="4876" max="4876" width="8.6328125" style="381"/>
    <col min="4877" max="4877" width="13.7265625" style="381" bestFit="1" customWidth="1"/>
    <col min="4878" max="5120" width="8.6328125" style="381"/>
    <col min="5121" max="5122" width="2.08984375" style="381" customWidth="1"/>
    <col min="5123" max="5123" width="16.453125" style="381" customWidth="1"/>
    <col min="5124" max="5124" width="0.90625" style="381" customWidth="1"/>
    <col min="5125" max="5130" width="14.36328125" style="381" customWidth="1"/>
    <col min="5131" max="5131" width="3.453125" style="381" customWidth="1"/>
    <col min="5132" max="5132" width="8.6328125" style="381"/>
    <col min="5133" max="5133" width="13.7265625" style="381" bestFit="1" customWidth="1"/>
    <col min="5134" max="5376" width="8.6328125" style="381"/>
    <col min="5377" max="5378" width="2.08984375" style="381" customWidth="1"/>
    <col min="5379" max="5379" width="16.453125" style="381" customWidth="1"/>
    <col min="5380" max="5380" width="0.90625" style="381" customWidth="1"/>
    <col min="5381" max="5386" width="14.36328125" style="381" customWidth="1"/>
    <col min="5387" max="5387" width="3.453125" style="381" customWidth="1"/>
    <col min="5388" max="5388" width="8.6328125" style="381"/>
    <col min="5389" max="5389" width="13.7265625" style="381" bestFit="1" customWidth="1"/>
    <col min="5390" max="5632" width="8.6328125" style="381"/>
    <col min="5633" max="5634" width="2.08984375" style="381" customWidth="1"/>
    <col min="5635" max="5635" width="16.453125" style="381" customWidth="1"/>
    <col min="5636" max="5636" width="0.90625" style="381" customWidth="1"/>
    <col min="5637" max="5642" width="14.36328125" style="381" customWidth="1"/>
    <col min="5643" max="5643" width="3.453125" style="381" customWidth="1"/>
    <col min="5644" max="5644" width="8.6328125" style="381"/>
    <col min="5645" max="5645" width="13.7265625" style="381" bestFit="1" customWidth="1"/>
    <col min="5646" max="5888" width="8.6328125" style="381"/>
    <col min="5889" max="5890" width="2.08984375" style="381" customWidth="1"/>
    <col min="5891" max="5891" width="16.453125" style="381" customWidth="1"/>
    <col min="5892" max="5892" width="0.90625" style="381" customWidth="1"/>
    <col min="5893" max="5898" width="14.36328125" style="381" customWidth="1"/>
    <col min="5899" max="5899" width="3.453125" style="381" customWidth="1"/>
    <col min="5900" max="5900" width="8.6328125" style="381"/>
    <col min="5901" max="5901" width="13.7265625" style="381" bestFit="1" customWidth="1"/>
    <col min="5902" max="6144" width="8.6328125" style="381"/>
    <col min="6145" max="6146" width="2.08984375" style="381" customWidth="1"/>
    <col min="6147" max="6147" width="16.453125" style="381" customWidth="1"/>
    <col min="6148" max="6148" width="0.90625" style="381" customWidth="1"/>
    <col min="6149" max="6154" width="14.36328125" style="381" customWidth="1"/>
    <col min="6155" max="6155" width="3.453125" style="381" customWidth="1"/>
    <col min="6156" max="6156" width="8.6328125" style="381"/>
    <col min="6157" max="6157" width="13.7265625" style="381" bestFit="1" customWidth="1"/>
    <col min="6158" max="6400" width="8.6328125" style="381"/>
    <col min="6401" max="6402" width="2.08984375" style="381" customWidth="1"/>
    <col min="6403" max="6403" width="16.453125" style="381" customWidth="1"/>
    <col min="6404" max="6404" width="0.90625" style="381" customWidth="1"/>
    <col min="6405" max="6410" width="14.36328125" style="381" customWidth="1"/>
    <col min="6411" max="6411" width="3.453125" style="381" customWidth="1"/>
    <col min="6412" max="6412" width="8.6328125" style="381"/>
    <col min="6413" max="6413" width="13.7265625" style="381" bestFit="1" customWidth="1"/>
    <col min="6414" max="6656" width="8.6328125" style="381"/>
    <col min="6657" max="6658" width="2.08984375" style="381" customWidth="1"/>
    <col min="6659" max="6659" width="16.453125" style="381" customWidth="1"/>
    <col min="6660" max="6660" width="0.90625" style="381" customWidth="1"/>
    <col min="6661" max="6666" width="14.36328125" style="381" customWidth="1"/>
    <col min="6667" max="6667" width="3.453125" style="381" customWidth="1"/>
    <col min="6668" max="6668" width="8.6328125" style="381"/>
    <col min="6669" max="6669" width="13.7265625" style="381" bestFit="1" customWidth="1"/>
    <col min="6670" max="6912" width="8.6328125" style="381"/>
    <col min="6913" max="6914" width="2.08984375" style="381" customWidth="1"/>
    <col min="6915" max="6915" width="16.453125" style="381" customWidth="1"/>
    <col min="6916" max="6916" width="0.90625" style="381" customWidth="1"/>
    <col min="6917" max="6922" width="14.36328125" style="381" customWidth="1"/>
    <col min="6923" max="6923" width="3.453125" style="381" customWidth="1"/>
    <col min="6924" max="6924" width="8.6328125" style="381"/>
    <col min="6925" max="6925" width="13.7265625" style="381" bestFit="1" customWidth="1"/>
    <col min="6926" max="7168" width="8.6328125" style="381"/>
    <col min="7169" max="7170" width="2.08984375" style="381" customWidth="1"/>
    <col min="7171" max="7171" width="16.453125" style="381" customWidth="1"/>
    <col min="7172" max="7172" width="0.90625" style="381" customWidth="1"/>
    <col min="7173" max="7178" width="14.36328125" style="381" customWidth="1"/>
    <col min="7179" max="7179" width="3.453125" style="381" customWidth="1"/>
    <col min="7180" max="7180" width="8.6328125" style="381"/>
    <col min="7181" max="7181" width="13.7265625" style="381" bestFit="1" customWidth="1"/>
    <col min="7182" max="7424" width="8.6328125" style="381"/>
    <col min="7425" max="7426" width="2.08984375" style="381" customWidth="1"/>
    <col min="7427" max="7427" width="16.453125" style="381" customWidth="1"/>
    <col min="7428" max="7428" width="0.90625" style="381" customWidth="1"/>
    <col min="7429" max="7434" width="14.36328125" style="381" customWidth="1"/>
    <col min="7435" max="7435" width="3.453125" style="381" customWidth="1"/>
    <col min="7436" max="7436" width="8.6328125" style="381"/>
    <col min="7437" max="7437" width="13.7265625" style="381" bestFit="1" customWidth="1"/>
    <col min="7438" max="7680" width="8.6328125" style="381"/>
    <col min="7681" max="7682" width="2.08984375" style="381" customWidth="1"/>
    <col min="7683" max="7683" width="16.453125" style="381" customWidth="1"/>
    <col min="7684" max="7684" width="0.90625" style="381" customWidth="1"/>
    <col min="7685" max="7690" width="14.36328125" style="381" customWidth="1"/>
    <col min="7691" max="7691" width="3.453125" style="381" customWidth="1"/>
    <col min="7692" max="7692" width="8.6328125" style="381"/>
    <col min="7693" max="7693" width="13.7265625" style="381" bestFit="1" customWidth="1"/>
    <col min="7694" max="7936" width="8.6328125" style="381"/>
    <col min="7937" max="7938" width="2.08984375" style="381" customWidth="1"/>
    <col min="7939" max="7939" width="16.453125" style="381" customWidth="1"/>
    <col min="7940" max="7940" width="0.90625" style="381" customWidth="1"/>
    <col min="7941" max="7946" width="14.36328125" style="381" customWidth="1"/>
    <col min="7947" max="7947" width="3.453125" style="381" customWidth="1"/>
    <col min="7948" max="7948" width="8.6328125" style="381"/>
    <col min="7949" max="7949" width="13.7265625" style="381" bestFit="1" customWidth="1"/>
    <col min="7950" max="8192" width="8.6328125" style="381"/>
    <col min="8193" max="8194" width="2.08984375" style="381" customWidth="1"/>
    <col min="8195" max="8195" width="16.453125" style="381" customWidth="1"/>
    <col min="8196" max="8196" width="0.90625" style="381" customWidth="1"/>
    <col min="8197" max="8202" width="14.36328125" style="381" customWidth="1"/>
    <col min="8203" max="8203" width="3.453125" style="381" customWidth="1"/>
    <col min="8204" max="8204" width="8.6328125" style="381"/>
    <col min="8205" max="8205" width="13.7265625" style="381" bestFit="1" customWidth="1"/>
    <col min="8206" max="8448" width="8.6328125" style="381"/>
    <col min="8449" max="8450" width="2.08984375" style="381" customWidth="1"/>
    <col min="8451" max="8451" width="16.453125" style="381" customWidth="1"/>
    <col min="8452" max="8452" width="0.90625" style="381" customWidth="1"/>
    <col min="8453" max="8458" width="14.36328125" style="381" customWidth="1"/>
    <col min="8459" max="8459" width="3.453125" style="381" customWidth="1"/>
    <col min="8460" max="8460" width="8.6328125" style="381"/>
    <col min="8461" max="8461" width="13.7265625" style="381" bestFit="1" customWidth="1"/>
    <col min="8462" max="8704" width="8.6328125" style="381"/>
    <col min="8705" max="8706" width="2.08984375" style="381" customWidth="1"/>
    <col min="8707" max="8707" width="16.453125" style="381" customWidth="1"/>
    <col min="8708" max="8708" width="0.90625" style="381" customWidth="1"/>
    <col min="8709" max="8714" width="14.36328125" style="381" customWidth="1"/>
    <col min="8715" max="8715" width="3.453125" style="381" customWidth="1"/>
    <col min="8716" max="8716" width="8.6328125" style="381"/>
    <col min="8717" max="8717" width="13.7265625" style="381" bestFit="1" customWidth="1"/>
    <col min="8718" max="8960" width="8.6328125" style="381"/>
    <col min="8961" max="8962" width="2.08984375" style="381" customWidth="1"/>
    <col min="8963" max="8963" width="16.453125" style="381" customWidth="1"/>
    <col min="8964" max="8964" width="0.90625" style="381" customWidth="1"/>
    <col min="8965" max="8970" width="14.36328125" style="381" customWidth="1"/>
    <col min="8971" max="8971" width="3.453125" style="381" customWidth="1"/>
    <col min="8972" max="8972" width="8.6328125" style="381"/>
    <col min="8973" max="8973" width="13.7265625" style="381" bestFit="1" customWidth="1"/>
    <col min="8974" max="9216" width="8.6328125" style="381"/>
    <col min="9217" max="9218" width="2.08984375" style="381" customWidth="1"/>
    <col min="9219" max="9219" width="16.453125" style="381" customWidth="1"/>
    <col min="9220" max="9220" width="0.90625" style="381" customWidth="1"/>
    <col min="9221" max="9226" width="14.36328125" style="381" customWidth="1"/>
    <col min="9227" max="9227" width="3.453125" style="381" customWidth="1"/>
    <col min="9228" max="9228" width="8.6328125" style="381"/>
    <col min="9229" max="9229" width="13.7265625" style="381" bestFit="1" customWidth="1"/>
    <col min="9230" max="9472" width="8.6328125" style="381"/>
    <col min="9473" max="9474" width="2.08984375" style="381" customWidth="1"/>
    <col min="9475" max="9475" width="16.453125" style="381" customWidth="1"/>
    <col min="9476" max="9476" width="0.90625" style="381" customWidth="1"/>
    <col min="9477" max="9482" width="14.36328125" style="381" customWidth="1"/>
    <col min="9483" max="9483" width="3.453125" style="381" customWidth="1"/>
    <col min="9484" max="9484" width="8.6328125" style="381"/>
    <col min="9485" max="9485" width="13.7265625" style="381" bestFit="1" customWidth="1"/>
    <col min="9486" max="9728" width="8.6328125" style="381"/>
    <col min="9729" max="9730" width="2.08984375" style="381" customWidth="1"/>
    <col min="9731" max="9731" width="16.453125" style="381" customWidth="1"/>
    <col min="9732" max="9732" width="0.90625" style="381" customWidth="1"/>
    <col min="9733" max="9738" width="14.36328125" style="381" customWidth="1"/>
    <col min="9739" max="9739" width="3.453125" style="381" customWidth="1"/>
    <col min="9740" max="9740" width="8.6328125" style="381"/>
    <col min="9741" max="9741" width="13.7265625" style="381" bestFit="1" customWidth="1"/>
    <col min="9742" max="9984" width="8.6328125" style="381"/>
    <col min="9985" max="9986" width="2.08984375" style="381" customWidth="1"/>
    <col min="9987" max="9987" width="16.453125" style="381" customWidth="1"/>
    <col min="9988" max="9988" width="0.90625" style="381" customWidth="1"/>
    <col min="9989" max="9994" width="14.36328125" style="381" customWidth="1"/>
    <col min="9995" max="9995" width="3.453125" style="381" customWidth="1"/>
    <col min="9996" max="9996" width="8.6328125" style="381"/>
    <col min="9997" max="9997" width="13.7265625" style="381" bestFit="1" customWidth="1"/>
    <col min="9998" max="10240" width="8.6328125" style="381"/>
    <col min="10241" max="10242" width="2.08984375" style="381" customWidth="1"/>
    <col min="10243" max="10243" width="16.453125" style="381" customWidth="1"/>
    <col min="10244" max="10244" width="0.90625" style="381" customWidth="1"/>
    <col min="10245" max="10250" width="14.36328125" style="381" customWidth="1"/>
    <col min="10251" max="10251" width="3.453125" style="381" customWidth="1"/>
    <col min="10252" max="10252" width="8.6328125" style="381"/>
    <col min="10253" max="10253" width="13.7265625" style="381" bestFit="1" customWidth="1"/>
    <col min="10254" max="10496" width="8.6328125" style="381"/>
    <col min="10497" max="10498" width="2.08984375" style="381" customWidth="1"/>
    <col min="10499" max="10499" width="16.453125" style="381" customWidth="1"/>
    <col min="10500" max="10500" width="0.90625" style="381" customWidth="1"/>
    <col min="10501" max="10506" width="14.36328125" style="381" customWidth="1"/>
    <col min="10507" max="10507" width="3.453125" style="381" customWidth="1"/>
    <col min="10508" max="10508" width="8.6328125" style="381"/>
    <col min="10509" max="10509" width="13.7265625" style="381" bestFit="1" customWidth="1"/>
    <col min="10510" max="10752" width="8.6328125" style="381"/>
    <col min="10753" max="10754" width="2.08984375" style="381" customWidth="1"/>
    <col min="10755" max="10755" width="16.453125" style="381" customWidth="1"/>
    <col min="10756" max="10756" width="0.90625" style="381" customWidth="1"/>
    <col min="10757" max="10762" width="14.36328125" style="381" customWidth="1"/>
    <col min="10763" max="10763" width="3.453125" style="381" customWidth="1"/>
    <col min="10764" max="10764" width="8.6328125" style="381"/>
    <col min="10765" max="10765" width="13.7265625" style="381" bestFit="1" customWidth="1"/>
    <col min="10766" max="11008" width="8.6328125" style="381"/>
    <col min="11009" max="11010" width="2.08984375" style="381" customWidth="1"/>
    <col min="11011" max="11011" width="16.453125" style="381" customWidth="1"/>
    <col min="11012" max="11012" width="0.90625" style="381" customWidth="1"/>
    <col min="11013" max="11018" width="14.36328125" style="381" customWidth="1"/>
    <col min="11019" max="11019" width="3.453125" style="381" customWidth="1"/>
    <col min="11020" max="11020" width="8.6328125" style="381"/>
    <col min="11021" max="11021" width="13.7265625" style="381" bestFit="1" customWidth="1"/>
    <col min="11022" max="11264" width="8.6328125" style="381"/>
    <col min="11265" max="11266" width="2.08984375" style="381" customWidth="1"/>
    <col min="11267" max="11267" width="16.453125" style="381" customWidth="1"/>
    <col min="11268" max="11268" width="0.90625" style="381" customWidth="1"/>
    <col min="11269" max="11274" width="14.36328125" style="381" customWidth="1"/>
    <col min="11275" max="11275" width="3.453125" style="381" customWidth="1"/>
    <col min="11276" max="11276" width="8.6328125" style="381"/>
    <col min="11277" max="11277" width="13.7265625" style="381" bestFit="1" customWidth="1"/>
    <col min="11278" max="11520" width="8.6328125" style="381"/>
    <col min="11521" max="11522" width="2.08984375" style="381" customWidth="1"/>
    <col min="11523" max="11523" width="16.453125" style="381" customWidth="1"/>
    <col min="11524" max="11524" width="0.90625" style="381" customWidth="1"/>
    <col min="11525" max="11530" width="14.36328125" style="381" customWidth="1"/>
    <col min="11531" max="11531" width="3.453125" style="381" customWidth="1"/>
    <col min="11532" max="11532" width="8.6328125" style="381"/>
    <col min="11533" max="11533" width="13.7265625" style="381" bestFit="1" customWidth="1"/>
    <col min="11534" max="11776" width="8.6328125" style="381"/>
    <col min="11777" max="11778" width="2.08984375" style="381" customWidth="1"/>
    <col min="11779" max="11779" width="16.453125" style="381" customWidth="1"/>
    <col min="11780" max="11780" width="0.90625" style="381" customWidth="1"/>
    <col min="11781" max="11786" width="14.36328125" style="381" customWidth="1"/>
    <col min="11787" max="11787" width="3.453125" style="381" customWidth="1"/>
    <col min="11788" max="11788" width="8.6328125" style="381"/>
    <col min="11789" max="11789" width="13.7265625" style="381" bestFit="1" customWidth="1"/>
    <col min="11790" max="12032" width="8.6328125" style="381"/>
    <col min="12033" max="12034" width="2.08984375" style="381" customWidth="1"/>
    <col min="12035" max="12035" width="16.453125" style="381" customWidth="1"/>
    <col min="12036" max="12036" width="0.90625" style="381" customWidth="1"/>
    <col min="12037" max="12042" width="14.36328125" style="381" customWidth="1"/>
    <col min="12043" max="12043" width="3.453125" style="381" customWidth="1"/>
    <col min="12044" max="12044" width="8.6328125" style="381"/>
    <col min="12045" max="12045" width="13.7265625" style="381" bestFit="1" customWidth="1"/>
    <col min="12046" max="12288" width="8.6328125" style="381"/>
    <col min="12289" max="12290" width="2.08984375" style="381" customWidth="1"/>
    <col min="12291" max="12291" width="16.453125" style="381" customWidth="1"/>
    <col min="12292" max="12292" width="0.90625" style="381" customWidth="1"/>
    <col min="12293" max="12298" width="14.36328125" style="381" customWidth="1"/>
    <col min="12299" max="12299" width="3.453125" style="381" customWidth="1"/>
    <col min="12300" max="12300" width="8.6328125" style="381"/>
    <col min="12301" max="12301" width="13.7265625" style="381" bestFit="1" customWidth="1"/>
    <col min="12302" max="12544" width="8.6328125" style="381"/>
    <col min="12545" max="12546" width="2.08984375" style="381" customWidth="1"/>
    <col min="12547" max="12547" width="16.453125" style="381" customWidth="1"/>
    <col min="12548" max="12548" width="0.90625" style="381" customWidth="1"/>
    <col min="12549" max="12554" width="14.36328125" style="381" customWidth="1"/>
    <col min="12555" max="12555" width="3.453125" style="381" customWidth="1"/>
    <col min="12556" max="12556" width="8.6328125" style="381"/>
    <col min="12557" max="12557" width="13.7265625" style="381" bestFit="1" customWidth="1"/>
    <col min="12558" max="12800" width="8.6328125" style="381"/>
    <col min="12801" max="12802" width="2.08984375" style="381" customWidth="1"/>
    <col min="12803" max="12803" width="16.453125" style="381" customWidth="1"/>
    <col min="12804" max="12804" width="0.90625" style="381" customWidth="1"/>
    <col min="12805" max="12810" width="14.36328125" style="381" customWidth="1"/>
    <col min="12811" max="12811" width="3.453125" style="381" customWidth="1"/>
    <col min="12812" max="12812" width="8.6328125" style="381"/>
    <col min="12813" max="12813" width="13.7265625" style="381" bestFit="1" customWidth="1"/>
    <col min="12814" max="13056" width="8.6328125" style="381"/>
    <col min="13057" max="13058" width="2.08984375" style="381" customWidth="1"/>
    <col min="13059" max="13059" width="16.453125" style="381" customWidth="1"/>
    <col min="13060" max="13060" width="0.90625" style="381" customWidth="1"/>
    <col min="13061" max="13066" width="14.36328125" style="381" customWidth="1"/>
    <col min="13067" max="13067" width="3.453125" style="381" customWidth="1"/>
    <col min="13068" max="13068" width="8.6328125" style="381"/>
    <col min="13069" max="13069" width="13.7265625" style="381" bestFit="1" customWidth="1"/>
    <col min="13070" max="13312" width="8.6328125" style="381"/>
    <col min="13313" max="13314" width="2.08984375" style="381" customWidth="1"/>
    <col min="13315" max="13315" width="16.453125" style="381" customWidth="1"/>
    <col min="13316" max="13316" width="0.90625" style="381" customWidth="1"/>
    <col min="13317" max="13322" width="14.36328125" style="381" customWidth="1"/>
    <col min="13323" max="13323" width="3.453125" style="381" customWidth="1"/>
    <col min="13324" max="13324" width="8.6328125" style="381"/>
    <col min="13325" max="13325" width="13.7265625" style="381" bestFit="1" customWidth="1"/>
    <col min="13326" max="13568" width="8.6328125" style="381"/>
    <col min="13569" max="13570" width="2.08984375" style="381" customWidth="1"/>
    <col min="13571" max="13571" width="16.453125" style="381" customWidth="1"/>
    <col min="13572" max="13572" width="0.90625" style="381" customWidth="1"/>
    <col min="13573" max="13578" width="14.36328125" style="381" customWidth="1"/>
    <col min="13579" max="13579" width="3.453125" style="381" customWidth="1"/>
    <col min="13580" max="13580" width="8.6328125" style="381"/>
    <col min="13581" max="13581" width="13.7265625" style="381" bestFit="1" customWidth="1"/>
    <col min="13582" max="13824" width="8.6328125" style="381"/>
    <col min="13825" max="13826" width="2.08984375" style="381" customWidth="1"/>
    <col min="13827" max="13827" width="16.453125" style="381" customWidth="1"/>
    <col min="13828" max="13828" width="0.90625" style="381" customWidth="1"/>
    <col min="13829" max="13834" width="14.36328125" style="381" customWidth="1"/>
    <col min="13835" max="13835" width="3.453125" style="381" customWidth="1"/>
    <col min="13836" max="13836" width="8.6328125" style="381"/>
    <col min="13837" max="13837" width="13.7265625" style="381" bestFit="1" customWidth="1"/>
    <col min="13838" max="14080" width="8.6328125" style="381"/>
    <col min="14081" max="14082" width="2.08984375" style="381" customWidth="1"/>
    <col min="14083" max="14083" width="16.453125" style="381" customWidth="1"/>
    <col min="14084" max="14084" width="0.90625" style="381" customWidth="1"/>
    <col min="14085" max="14090" width="14.36328125" style="381" customWidth="1"/>
    <col min="14091" max="14091" width="3.453125" style="381" customWidth="1"/>
    <col min="14092" max="14092" width="8.6328125" style="381"/>
    <col min="14093" max="14093" width="13.7265625" style="381" bestFit="1" customWidth="1"/>
    <col min="14094" max="14336" width="8.6328125" style="381"/>
    <col min="14337" max="14338" width="2.08984375" style="381" customWidth="1"/>
    <col min="14339" max="14339" width="16.453125" style="381" customWidth="1"/>
    <col min="14340" max="14340" width="0.90625" style="381" customWidth="1"/>
    <col min="14341" max="14346" width="14.36328125" style="381" customWidth="1"/>
    <col min="14347" max="14347" width="3.453125" style="381" customWidth="1"/>
    <col min="14348" max="14348" width="8.6328125" style="381"/>
    <col min="14349" max="14349" width="13.7265625" style="381" bestFit="1" customWidth="1"/>
    <col min="14350" max="14592" width="8.6328125" style="381"/>
    <col min="14593" max="14594" width="2.08984375" style="381" customWidth="1"/>
    <col min="14595" max="14595" width="16.453125" style="381" customWidth="1"/>
    <col min="14596" max="14596" width="0.90625" style="381" customWidth="1"/>
    <col min="14597" max="14602" width="14.36328125" style="381" customWidth="1"/>
    <col min="14603" max="14603" width="3.453125" style="381" customWidth="1"/>
    <col min="14604" max="14604" width="8.6328125" style="381"/>
    <col min="14605" max="14605" width="13.7265625" style="381" bestFit="1" customWidth="1"/>
    <col min="14606" max="14848" width="8.6328125" style="381"/>
    <col min="14849" max="14850" width="2.08984375" style="381" customWidth="1"/>
    <col min="14851" max="14851" width="16.453125" style="381" customWidth="1"/>
    <col min="14852" max="14852" width="0.90625" style="381" customWidth="1"/>
    <col min="14853" max="14858" width="14.36328125" style="381" customWidth="1"/>
    <col min="14859" max="14859" width="3.453125" style="381" customWidth="1"/>
    <col min="14860" max="14860" width="8.6328125" style="381"/>
    <col min="14861" max="14861" width="13.7265625" style="381" bestFit="1" customWidth="1"/>
    <col min="14862" max="15104" width="8.6328125" style="381"/>
    <col min="15105" max="15106" width="2.08984375" style="381" customWidth="1"/>
    <col min="15107" max="15107" width="16.453125" style="381" customWidth="1"/>
    <col min="15108" max="15108" width="0.90625" style="381" customWidth="1"/>
    <col min="15109" max="15114" width="14.36328125" style="381" customWidth="1"/>
    <col min="15115" max="15115" width="3.453125" style="381" customWidth="1"/>
    <col min="15116" max="15116" width="8.6328125" style="381"/>
    <col min="15117" max="15117" width="13.7265625" style="381" bestFit="1" customWidth="1"/>
    <col min="15118" max="15360" width="8.6328125" style="381"/>
    <col min="15361" max="15362" width="2.08984375" style="381" customWidth="1"/>
    <col min="15363" max="15363" width="16.453125" style="381" customWidth="1"/>
    <col min="15364" max="15364" width="0.90625" style="381" customWidth="1"/>
    <col min="15365" max="15370" width="14.36328125" style="381" customWidth="1"/>
    <col min="15371" max="15371" width="3.453125" style="381" customWidth="1"/>
    <col min="15372" max="15372" width="8.6328125" style="381"/>
    <col min="15373" max="15373" width="13.7265625" style="381" bestFit="1" customWidth="1"/>
    <col min="15374" max="15616" width="8.6328125" style="381"/>
    <col min="15617" max="15618" width="2.08984375" style="381" customWidth="1"/>
    <col min="15619" max="15619" width="16.453125" style="381" customWidth="1"/>
    <col min="15620" max="15620" width="0.90625" style="381" customWidth="1"/>
    <col min="15621" max="15626" width="14.36328125" style="381" customWidth="1"/>
    <col min="15627" max="15627" width="3.453125" style="381" customWidth="1"/>
    <col min="15628" max="15628" width="8.6328125" style="381"/>
    <col min="15629" max="15629" width="13.7265625" style="381" bestFit="1" customWidth="1"/>
    <col min="15630" max="15872" width="8.6328125" style="381"/>
    <col min="15873" max="15874" width="2.08984375" style="381" customWidth="1"/>
    <col min="15875" max="15875" width="16.453125" style="381" customWidth="1"/>
    <col min="15876" max="15876" width="0.90625" style="381" customWidth="1"/>
    <col min="15877" max="15882" width="14.36328125" style="381" customWidth="1"/>
    <col min="15883" max="15883" width="3.453125" style="381" customWidth="1"/>
    <col min="15884" max="15884" width="8.6328125" style="381"/>
    <col min="15885" max="15885" width="13.7265625" style="381" bestFit="1" customWidth="1"/>
    <col min="15886" max="16128" width="8.6328125" style="381"/>
    <col min="16129" max="16130" width="2.08984375" style="381" customWidth="1"/>
    <col min="16131" max="16131" width="16.453125" style="381" customWidth="1"/>
    <col min="16132" max="16132" width="0.90625" style="381" customWidth="1"/>
    <col min="16133" max="16138" width="14.36328125" style="381" customWidth="1"/>
    <col min="16139" max="16139" width="3.453125" style="381" customWidth="1"/>
    <col min="16140" max="16140" width="8.6328125" style="381"/>
    <col min="16141" max="16141" width="13.7265625" style="381" bestFit="1" customWidth="1"/>
    <col min="16142" max="16384" width="8.6328125" style="381"/>
  </cols>
  <sheetData>
    <row r="1" spans="1:15" ht="15" customHeight="1">
      <c r="A1" s="411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1"/>
      <c r="M1" s="411"/>
      <c r="N1" s="411"/>
      <c r="O1" s="411"/>
    </row>
    <row r="2" spans="1:15" ht="15" customHeight="1">
      <c r="A2" s="135" t="s">
        <v>483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5" ht="15" customHeight="1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1:15" s="383" customFormat="1" ht="15" customHeight="1">
      <c r="A4" s="370" t="s">
        <v>484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</row>
    <row r="5" spans="1:15" s="383" customFormat="1" ht="15" customHeight="1">
      <c r="A5" s="384" t="s">
        <v>485</v>
      </c>
      <c r="B5" s="384"/>
      <c r="C5" s="384"/>
      <c r="D5" s="385"/>
      <c r="E5" s="386" t="s">
        <v>468</v>
      </c>
      <c r="F5" s="387"/>
      <c r="G5" s="386" t="s">
        <v>486</v>
      </c>
      <c r="H5" s="387"/>
      <c r="I5" s="386" t="s">
        <v>487</v>
      </c>
      <c r="J5" s="387"/>
      <c r="K5" s="412" t="s">
        <v>101</v>
      </c>
      <c r="M5" s="413"/>
    </row>
    <row r="6" spans="1:15" ht="15" customHeight="1">
      <c r="A6" s="389"/>
      <c r="B6" s="389"/>
      <c r="C6" s="389"/>
      <c r="D6" s="390"/>
      <c r="E6" s="414" t="s">
        <v>471</v>
      </c>
      <c r="F6" s="391" t="s">
        <v>441</v>
      </c>
      <c r="G6" s="414" t="s">
        <v>471</v>
      </c>
      <c r="H6" s="391" t="s">
        <v>441</v>
      </c>
      <c r="I6" s="414" t="s">
        <v>471</v>
      </c>
      <c r="J6" s="391" t="s">
        <v>441</v>
      </c>
      <c r="K6" s="415" t="s">
        <v>104</v>
      </c>
    </row>
    <row r="7" spans="1:15" s="396" customFormat="1" ht="9" customHeight="1">
      <c r="A7" s="370"/>
      <c r="B7" s="416"/>
      <c r="C7" s="416"/>
      <c r="D7" s="417"/>
      <c r="E7" s="418"/>
      <c r="F7" s="418"/>
      <c r="G7" s="418"/>
      <c r="H7" s="418"/>
      <c r="I7" s="419"/>
      <c r="J7" s="420"/>
      <c r="K7" s="421"/>
    </row>
    <row r="8" spans="1:15" ht="15" customHeight="1">
      <c r="A8" s="422" t="s">
        <v>488</v>
      </c>
      <c r="B8" s="422"/>
      <c r="C8" s="422"/>
      <c r="D8" s="423"/>
      <c r="E8" s="424">
        <v>75756050</v>
      </c>
      <c r="F8" s="424">
        <v>2716220747</v>
      </c>
      <c r="G8" s="424">
        <v>76060222</v>
      </c>
      <c r="H8" s="424">
        <v>2654299713</v>
      </c>
      <c r="I8" s="424">
        <f>I10+I15+I20+I25+I31</f>
        <v>76375108</v>
      </c>
      <c r="J8" s="425">
        <f>J10+J15+J20+J25+J31</f>
        <v>2605147700</v>
      </c>
      <c r="K8" s="426" t="s">
        <v>106</v>
      </c>
    </row>
    <row r="9" spans="1:15" ht="10.5" customHeight="1">
      <c r="A9" s="370"/>
      <c r="B9" s="370"/>
      <c r="C9" s="370"/>
      <c r="D9" s="404"/>
      <c r="E9" s="405"/>
      <c r="F9" s="405"/>
      <c r="G9" s="405"/>
      <c r="H9" s="405"/>
      <c r="I9" s="405"/>
      <c r="J9" s="427"/>
      <c r="K9" s="393"/>
    </row>
    <row r="10" spans="1:15" ht="15" customHeight="1">
      <c r="A10" s="428" t="s">
        <v>489</v>
      </c>
      <c r="B10" s="428"/>
      <c r="C10" s="428"/>
      <c r="D10" s="404"/>
      <c r="E10" s="403">
        <v>1643390</v>
      </c>
      <c r="F10" s="403">
        <v>237579356</v>
      </c>
      <c r="G10" s="403">
        <v>1582084</v>
      </c>
      <c r="H10" s="403">
        <v>226560219</v>
      </c>
      <c r="I10" s="403">
        <v>1579496</v>
      </c>
      <c r="J10" s="429">
        <v>216666276</v>
      </c>
      <c r="K10" s="430" t="s">
        <v>490</v>
      </c>
    </row>
    <row r="11" spans="1:15" ht="15" customHeight="1">
      <c r="A11" s="431"/>
      <c r="B11" s="431" t="s">
        <v>167</v>
      </c>
      <c r="C11" s="400" t="s">
        <v>491</v>
      </c>
      <c r="D11" s="404"/>
      <c r="E11" s="403">
        <v>129721</v>
      </c>
      <c r="F11" s="403">
        <v>62116295</v>
      </c>
      <c r="G11" s="403">
        <v>129716</v>
      </c>
      <c r="H11" s="403">
        <v>58790891</v>
      </c>
      <c r="I11" s="403">
        <v>138918</v>
      </c>
      <c r="J11" s="429">
        <v>62348618</v>
      </c>
      <c r="K11" s="430" t="s">
        <v>167</v>
      </c>
    </row>
    <row r="12" spans="1:15" ht="15" customHeight="1">
      <c r="A12" s="431"/>
      <c r="B12" s="431" t="s">
        <v>169</v>
      </c>
      <c r="C12" s="400" t="s">
        <v>492</v>
      </c>
      <c r="D12" s="404"/>
      <c r="E12" s="403">
        <v>126884</v>
      </c>
      <c r="F12" s="403">
        <v>63168906</v>
      </c>
      <c r="G12" s="403">
        <v>126884</v>
      </c>
      <c r="H12" s="403">
        <v>59248659</v>
      </c>
      <c r="I12" s="403">
        <v>117629</v>
      </c>
      <c r="J12" s="429">
        <v>49133493</v>
      </c>
      <c r="K12" s="430" t="s">
        <v>169</v>
      </c>
    </row>
    <row r="13" spans="1:15" ht="15" customHeight="1">
      <c r="A13" s="431"/>
      <c r="B13" s="431" t="s">
        <v>171</v>
      </c>
      <c r="C13" s="400" t="s">
        <v>493</v>
      </c>
      <c r="D13" s="404"/>
      <c r="E13" s="403">
        <v>1386785</v>
      </c>
      <c r="F13" s="403">
        <v>112294155</v>
      </c>
      <c r="G13" s="403">
        <v>1325484</v>
      </c>
      <c r="H13" s="403">
        <v>108520669</v>
      </c>
      <c r="I13" s="403">
        <v>1322949</v>
      </c>
      <c r="J13" s="429">
        <v>105184165</v>
      </c>
      <c r="K13" s="430" t="s">
        <v>171</v>
      </c>
    </row>
    <row r="14" spans="1:15" ht="10.5" customHeight="1">
      <c r="A14" s="431"/>
      <c r="B14" s="400"/>
      <c r="C14" s="400"/>
      <c r="D14" s="404"/>
      <c r="E14" s="405"/>
      <c r="F14" s="405"/>
      <c r="G14" s="405"/>
      <c r="H14" s="405"/>
      <c r="I14" s="405"/>
      <c r="J14" s="427"/>
      <c r="K14" s="430"/>
    </row>
    <row r="15" spans="1:15" ht="15" customHeight="1">
      <c r="A15" s="428" t="s">
        <v>494</v>
      </c>
      <c r="B15" s="428"/>
      <c r="C15" s="428"/>
      <c r="D15" s="404"/>
      <c r="E15" s="403">
        <v>54123081</v>
      </c>
      <c r="F15" s="403">
        <v>2251091374</v>
      </c>
      <c r="G15" s="403">
        <v>54597605</v>
      </c>
      <c r="H15" s="403">
        <v>2208351021</v>
      </c>
      <c r="I15" s="403">
        <v>54748532</v>
      </c>
      <c r="J15" s="429">
        <v>2172256174</v>
      </c>
      <c r="K15" s="430" t="s">
        <v>495</v>
      </c>
      <c r="M15" s="403"/>
    </row>
    <row r="16" spans="1:15" ht="15" customHeight="1">
      <c r="A16" s="431"/>
      <c r="B16" s="431" t="s">
        <v>167</v>
      </c>
      <c r="C16" s="400" t="s">
        <v>496</v>
      </c>
      <c r="D16" s="404"/>
      <c r="E16" s="403">
        <v>13329853</v>
      </c>
      <c r="F16" s="403">
        <v>732121918</v>
      </c>
      <c r="G16" s="403">
        <v>13560866</v>
      </c>
      <c r="H16" s="403">
        <v>720506100</v>
      </c>
      <c r="I16" s="403">
        <v>13628915</v>
      </c>
      <c r="J16" s="429">
        <v>707820234</v>
      </c>
      <c r="K16" s="430" t="s">
        <v>167</v>
      </c>
      <c r="M16" s="403"/>
    </row>
    <row r="17" spans="1:13" ht="15" customHeight="1">
      <c r="A17" s="431"/>
      <c r="B17" s="431" t="s">
        <v>169</v>
      </c>
      <c r="C17" s="400" t="s">
        <v>497</v>
      </c>
      <c r="D17" s="404"/>
      <c r="E17" s="403">
        <v>16062</v>
      </c>
      <c r="F17" s="403">
        <v>1481758</v>
      </c>
      <c r="G17" s="403">
        <v>15962</v>
      </c>
      <c r="H17" s="403">
        <v>1460104</v>
      </c>
      <c r="I17" s="403">
        <v>15911</v>
      </c>
      <c r="J17" s="429">
        <v>1442663</v>
      </c>
      <c r="K17" s="430" t="s">
        <v>169</v>
      </c>
      <c r="M17" s="403"/>
    </row>
    <row r="18" spans="1:13" ht="15" customHeight="1">
      <c r="A18" s="431"/>
      <c r="B18" s="431" t="s">
        <v>171</v>
      </c>
      <c r="C18" s="400" t="s">
        <v>498</v>
      </c>
      <c r="D18" s="404"/>
      <c r="E18" s="403">
        <v>40777166</v>
      </c>
      <c r="F18" s="403">
        <v>1517487698</v>
      </c>
      <c r="G18" s="403">
        <v>41020777</v>
      </c>
      <c r="H18" s="403">
        <v>1486384817</v>
      </c>
      <c r="I18" s="403">
        <v>41103706</v>
      </c>
      <c r="J18" s="429">
        <v>1462993277</v>
      </c>
      <c r="K18" s="430" t="s">
        <v>171</v>
      </c>
      <c r="M18" s="403"/>
    </row>
    <row r="19" spans="1:13" ht="10.5" customHeight="1">
      <c r="A19" s="431"/>
      <c r="B19" s="400"/>
      <c r="C19" s="400"/>
      <c r="D19" s="404"/>
      <c r="E19" s="405"/>
      <c r="F19" s="405"/>
      <c r="G19" s="405"/>
      <c r="H19" s="405"/>
      <c r="I19" s="405"/>
      <c r="J19" s="427"/>
      <c r="K19" s="430"/>
      <c r="M19" s="403"/>
    </row>
    <row r="20" spans="1:13" ht="15" customHeight="1">
      <c r="A20" s="428" t="s">
        <v>499</v>
      </c>
      <c r="B20" s="428"/>
      <c r="C20" s="428"/>
      <c r="D20" s="404"/>
      <c r="E20" s="403">
        <v>1914559</v>
      </c>
      <c r="F20" s="403">
        <v>52651560</v>
      </c>
      <c r="G20" s="403">
        <v>1908308</v>
      </c>
      <c r="H20" s="403">
        <v>50567150</v>
      </c>
      <c r="I20" s="403">
        <v>1918915</v>
      </c>
      <c r="J20" s="429">
        <v>49139551</v>
      </c>
      <c r="K20" s="430" t="s">
        <v>500</v>
      </c>
    </row>
    <row r="21" spans="1:13" ht="15" customHeight="1">
      <c r="A21" s="431"/>
      <c r="B21" s="431" t="s">
        <v>167</v>
      </c>
      <c r="C21" s="400" t="s">
        <v>501</v>
      </c>
      <c r="D21" s="404"/>
      <c r="E21" s="403">
        <v>205624</v>
      </c>
      <c r="F21" s="403">
        <v>2136734</v>
      </c>
      <c r="G21" s="403">
        <v>218920</v>
      </c>
      <c r="H21" s="403">
        <v>2110427</v>
      </c>
      <c r="I21" s="403">
        <v>218903</v>
      </c>
      <c r="J21" s="429">
        <v>2005757</v>
      </c>
      <c r="K21" s="430" t="s">
        <v>167</v>
      </c>
    </row>
    <row r="22" spans="1:13" ht="15" customHeight="1">
      <c r="A22" s="431"/>
      <c r="B22" s="431" t="s">
        <v>169</v>
      </c>
      <c r="C22" s="400" t="s">
        <v>502</v>
      </c>
      <c r="D22" s="404"/>
      <c r="E22" s="403">
        <v>1708935</v>
      </c>
      <c r="F22" s="403">
        <v>50514826</v>
      </c>
      <c r="G22" s="403">
        <v>1689388</v>
      </c>
      <c r="H22" s="403">
        <v>48456723</v>
      </c>
      <c r="I22" s="403">
        <v>1700012</v>
      </c>
      <c r="J22" s="429">
        <v>47133794</v>
      </c>
      <c r="K22" s="430" t="s">
        <v>169</v>
      </c>
    </row>
    <row r="23" spans="1:13" ht="15" customHeight="1">
      <c r="A23" s="431"/>
      <c r="B23" s="431" t="s">
        <v>171</v>
      </c>
      <c r="C23" s="400" t="s">
        <v>503</v>
      </c>
      <c r="D23" s="404"/>
      <c r="E23" s="403" t="s">
        <v>30</v>
      </c>
      <c r="F23" s="403" t="s">
        <v>30</v>
      </c>
      <c r="G23" s="403" t="s">
        <v>30</v>
      </c>
      <c r="H23" s="403" t="s">
        <v>30</v>
      </c>
      <c r="I23" s="403" t="s">
        <v>30</v>
      </c>
      <c r="J23" s="429" t="s">
        <v>30</v>
      </c>
      <c r="K23" s="430" t="s">
        <v>171</v>
      </c>
    </row>
    <row r="24" spans="1:13" ht="10.5" customHeight="1">
      <c r="A24" s="431"/>
      <c r="B24" s="400"/>
      <c r="C24" s="400"/>
      <c r="D24" s="404"/>
      <c r="E24" s="405"/>
      <c r="F24" s="405"/>
      <c r="G24" s="405"/>
      <c r="H24" s="405"/>
      <c r="I24" s="405"/>
      <c r="J24" s="427"/>
      <c r="K24" s="430"/>
    </row>
    <row r="25" spans="1:13" ht="15" customHeight="1">
      <c r="A25" s="428" t="s">
        <v>504</v>
      </c>
      <c r="B25" s="428"/>
      <c r="C25" s="428"/>
      <c r="D25" s="404"/>
      <c r="E25" s="403">
        <v>17418079</v>
      </c>
      <c r="F25" s="403">
        <v>173612963</v>
      </c>
      <c r="G25" s="403">
        <v>17309110</v>
      </c>
      <c r="H25" s="403">
        <v>167524596</v>
      </c>
      <c r="I25" s="403">
        <v>17455700</v>
      </c>
      <c r="J25" s="429">
        <v>165775948</v>
      </c>
      <c r="K25" s="430" t="s">
        <v>505</v>
      </c>
    </row>
    <row r="26" spans="1:13" ht="15" customHeight="1">
      <c r="A26" s="431"/>
      <c r="B26" s="431" t="s">
        <v>167</v>
      </c>
      <c r="C26" s="400" t="s">
        <v>506</v>
      </c>
      <c r="D26" s="404"/>
      <c r="E26" s="403">
        <v>13129760</v>
      </c>
      <c r="F26" s="403">
        <v>137393282</v>
      </c>
      <c r="G26" s="403">
        <v>15871937</v>
      </c>
      <c r="H26" s="403">
        <v>154261793</v>
      </c>
      <c r="I26" s="403">
        <v>15857049</v>
      </c>
      <c r="J26" s="429">
        <v>150366765</v>
      </c>
      <c r="K26" s="430" t="s">
        <v>167</v>
      </c>
    </row>
    <row r="27" spans="1:13" ht="15" customHeight="1">
      <c r="A27" s="431"/>
      <c r="B27" s="431" t="s">
        <v>169</v>
      </c>
      <c r="C27" s="400" t="s">
        <v>507</v>
      </c>
      <c r="D27" s="404"/>
      <c r="E27" s="403">
        <v>4288319</v>
      </c>
      <c r="F27" s="403">
        <v>36219681</v>
      </c>
      <c r="G27" s="403">
        <v>1437173</v>
      </c>
      <c r="H27" s="403">
        <v>13262803</v>
      </c>
      <c r="I27" s="403">
        <v>1598651</v>
      </c>
      <c r="J27" s="429">
        <v>15409183</v>
      </c>
      <c r="K27" s="430" t="s">
        <v>169</v>
      </c>
    </row>
    <row r="28" spans="1:13" ht="10.5" customHeight="1">
      <c r="A28" s="431"/>
      <c r="B28" s="400"/>
      <c r="C28" s="400"/>
      <c r="D28" s="404"/>
      <c r="E28" s="405"/>
      <c r="F28" s="405"/>
      <c r="G28" s="405"/>
      <c r="H28" s="405"/>
      <c r="I28" s="405"/>
      <c r="J28" s="427"/>
      <c r="K28" s="430"/>
    </row>
    <row r="29" spans="1:13" ht="15" customHeight="1">
      <c r="A29" s="428" t="s">
        <v>508</v>
      </c>
      <c r="B29" s="428"/>
      <c r="C29" s="428"/>
      <c r="D29" s="404"/>
      <c r="E29" s="402" t="s">
        <v>30</v>
      </c>
      <c r="F29" s="403" t="s">
        <v>30</v>
      </c>
      <c r="G29" s="403" t="s">
        <v>30</v>
      </c>
      <c r="H29" s="403" t="s">
        <v>30</v>
      </c>
      <c r="I29" s="403" t="s">
        <v>30</v>
      </c>
      <c r="J29" s="429" t="s">
        <v>30</v>
      </c>
      <c r="K29" s="393" t="s">
        <v>509</v>
      </c>
    </row>
    <row r="30" spans="1:13" ht="10.5" customHeight="1">
      <c r="A30" s="370"/>
      <c r="B30" s="370"/>
      <c r="C30" s="370"/>
      <c r="D30" s="404"/>
      <c r="E30" s="401"/>
      <c r="F30" s="405"/>
      <c r="G30" s="405"/>
      <c r="H30" s="405"/>
      <c r="I30" s="405"/>
      <c r="J30" s="427"/>
      <c r="K30" s="393"/>
    </row>
    <row r="31" spans="1:13" ht="15" customHeight="1">
      <c r="A31" s="428" t="s">
        <v>510</v>
      </c>
      <c r="B31" s="428"/>
      <c r="C31" s="428"/>
      <c r="D31" s="404"/>
      <c r="E31" s="403">
        <v>656941</v>
      </c>
      <c r="F31" s="403">
        <v>1285494</v>
      </c>
      <c r="G31" s="403">
        <v>663115</v>
      </c>
      <c r="H31" s="403">
        <v>1296727</v>
      </c>
      <c r="I31" s="403">
        <v>672465</v>
      </c>
      <c r="J31" s="429">
        <v>1309751</v>
      </c>
      <c r="K31" s="393" t="s">
        <v>511</v>
      </c>
    </row>
    <row r="32" spans="1:13" ht="10.5" customHeight="1">
      <c r="A32" s="370"/>
      <c r="B32" s="370"/>
      <c r="C32" s="370"/>
      <c r="D32" s="404"/>
      <c r="E32" s="401"/>
      <c r="F32" s="405"/>
      <c r="G32" s="405"/>
      <c r="H32" s="405"/>
      <c r="I32" s="405"/>
      <c r="J32" s="427"/>
      <c r="K32" s="393"/>
    </row>
    <row r="33" spans="1:11" ht="15" customHeight="1">
      <c r="A33" s="428" t="s">
        <v>512</v>
      </c>
      <c r="B33" s="428"/>
      <c r="C33" s="428"/>
      <c r="D33" s="404"/>
      <c r="E33" s="402" t="s">
        <v>30</v>
      </c>
      <c r="F33" s="403" t="s">
        <v>30</v>
      </c>
      <c r="G33" s="403" t="s">
        <v>30</v>
      </c>
      <c r="H33" s="403" t="s">
        <v>30</v>
      </c>
      <c r="I33" s="403" t="s">
        <v>30</v>
      </c>
      <c r="J33" s="403" t="s">
        <v>30</v>
      </c>
      <c r="K33" s="432" t="s">
        <v>513</v>
      </c>
    </row>
    <row r="34" spans="1:11" ht="9" customHeight="1">
      <c r="A34" s="374"/>
      <c r="B34" s="374"/>
      <c r="C34" s="374"/>
      <c r="D34" s="374"/>
      <c r="E34" s="433"/>
      <c r="F34" s="374"/>
      <c r="G34" s="374"/>
      <c r="H34" s="374"/>
      <c r="I34" s="434"/>
      <c r="J34" s="435"/>
      <c r="K34" s="436"/>
    </row>
    <row r="35" spans="1:11" ht="15" customHeight="1">
      <c r="A35" s="370" t="s">
        <v>454</v>
      </c>
      <c r="B35" s="370"/>
      <c r="C35" s="370"/>
      <c r="D35" s="370"/>
      <c r="E35" s="437"/>
      <c r="F35" s="437"/>
      <c r="G35" s="437"/>
      <c r="H35" s="437"/>
      <c r="I35" s="370"/>
      <c r="J35" s="370"/>
      <c r="K35" s="370"/>
    </row>
    <row r="36" spans="1:11" ht="15" customHeight="1">
      <c r="A36" s="438"/>
      <c r="B36" s="370"/>
      <c r="C36" s="370"/>
      <c r="D36" s="370"/>
      <c r="E36" s="370"/>
      <c r="F36" s="370"/>
      <c r="G36" s="370"/>
      <c r="H36" s="370"/>
      <c r="I36" s="370"/>
      <c r="J36" s="370"/>
      <c r="K36" s="370"/>
    </row>
    <row r="37" spans="1:11" ht="15" customHeight="1">
      <c r="A37" s="438"/>
      <c r="B37" s="439"/>
      <c r="C37" s="439"/>
      <c r="D37" s="439"/>
      <c r="E37" s="439"/>
      <c r="F37" s="439"/>
      <c r="G37" s="439"/>
      <c r="H37" s="439"/>
      <c r="I37" s="439"/>
      <c r="J37" s="439"/>
      <c r="K37" s="439"/>
    </row>
    <row r="38" spans="1:11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" customHeight="1">
      <c r="A40" s="438"/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ht="15" customHeight="1">
      <c r="A41" s="439"/>
      <c r="B41" s="439"/>
      <c r="C41" s="439"/>
      <c r="D41" s="439"/>
      <c r="E41" s="439"/>
      <c r="F41" s="261"/>
      <c r="G41" s="261"/>
      <c r="H41" s="261"/>
      <c r="I41" s="261"/>
      <c r="J41" s="261"/>
      <c r="K41" s="261"/>
    </row>
    <row r="42" spans="1:11" ht="15" customHeight="1">
      <c r="A42" s="407"/>
      <c r="B42" s="407"/>
      <c r="C42" s="407"/>
      <c r="D42" s="407"/>
      <c r="E42" s="407"/>
    </row>
    <row r="43" spans="1:11" ht="15" customHeight="1">
      <c r="A43" s="407"/>
      <c r="B43" s="407"/>
      <c r="C43" s="407"/>
      <c r="D43" s="407"/>
      <c r="E43" s="407"/>
    </row>
    <row r="44" spans="1:11" ht="15" customHeight="1">
      <c r="A44" s="407"/>
      <c r="B44" s="407"/>
      <c r="C44" s="407"/>
      <c r="D44" s="407"/>
      <c r="E44" s="407"/>
    </row>
    <row r="45" spans="1:11" ht="15" customHeight="1">
      <c r="A45" s="407"/>
      <c r="B45" s="407"/>
      <c r="C45" s="407"/>
      <c r="D45" s="407"/>
      <c r="E45" s="407"/>
    </row>
    <row r="46" spans="1:11" ht="15" customHeight="1">
      <c r="A46" s="407"/>
      <c r="B46" s="407"/>
      <c r="C46" s="407"/>
      <c r="D46" s="407"/>
      <c r="E46" s="407"/>
    </row>
    <row r="47" spans="1:11" ht="15" customHeight="1">
      <c r="A47" s="407"/>
      <c r="B47" s="407"/>
      <c r="C47" s="407"/>
      <c r="D47" s="407"/>
      <c r="E47" s="407"/>
    </row>
    <row r="48" spans="1:11" ht="15" customHeight="1">
      <c r="A48" s="407"/>
      <c r="B48" s="407"/>
      <c r="C48" s="407"/>
      <c r="D48" s="407"/>
      <c r="E48" s="407"/>
    </row>
    <row r="49" spans="1:5" ht="15" customHeight="1">
      <c r="A49" s="407"/>
      <c r="B49" s="407"/>
      <c r="C49" s="407"/>
      <c r="D49" s="407"/>
      <c r="E49" s="407"/>
    </row>
    <row r="50" spans="1:5" ht="15" customHeight="1">
      <c r="A50" s="407"/>
      <c r="B50" s="407"/>
      <c r="C50" s="407"/>
      <c r="D50" s="407"/>
      <c r="E50" s="407"/>
    </row>
    <row r="51" spans="1:5" ht="15" customHeight="1">
      <c r="A51" s="407"/>
      <c r="B51" s="407"/>
      <c r="C51" s="407"/>
      <c r="D51" s="407"/>
      <c r="E51" s="407"/>
    </row>
    <row r="52" spans="1:5" ht="15" customHeight="1">
      <c r="A52" s="407"/>
      <c r="B52" s="407"/>
      <c r="C52" s="407"/>
      <c r="D52" s="407"/>
      <c r="E52" s="407"/>
    </row>
    <row r="53" spans="1:5" ht="15" customHeight="1">
      <c r="A53" s="407"/>
      <c r="B53" s="407"/>
      <c r="C53" s="407"/>
      <c r="D53" s="407"/>
      <c r="E53" s="407"/>
    </row>
    <row r="54" spans="1:5" ht="15" customHeight="1">
      <c r="A54" s="407"/>
      <c r="B54" s="407"/>
      <c r="C54" s="407"/>
      <c r="D54" s="407"/>
      <c r="E54" s="407"/>
    </row>
    <row r="55" spans="1:5" ht="15" customHeight="1">
      <c r="A55" s="407"/>
      <c r="B55" s="407"/>
      <c r="C55" s="407"/>
      <c r="D55" s="407"/>
      <c r="E55" s="407"/>
    </row>
    <row r="56" spans="1:5" ht="15" customHeight="1">
      <c r="A56" s="407"/>
      <c r="B56" s="407"/>
      <c r="C56" s="407"/>
      <c r="D56" s="407"/>
      <c r="E56" s="407"/>
    </row>
    <row r="57" spans="1:5" ht="15" customHeight="1">
      <c r="A57" s="407"/>
      <c r="B57" s="407"/>
      <c r="C57" s="407"/>
      <c r="D57" s="407"/>
      <c r="E57" s="407"/>
    </row>
    <row r="58" spans="1:5" ht="15" customHeight="1">
      <c r="A58" s="407"/>
      <c r="B58" s="407"/>
      <c r="C58" s="407"/>
      <c r="D58" s="407"/>
      <c r="E58" s="407"/>
    </row>
    <row r="59" spans="1:5" ht="15" customHeight="1">
      <c r="A59" s="407"/>
      <c r="B59" s="407"/>
      <c r="C59" s="407"/>
      <c r="D59" s="407"/>
      <c r="E59" s="407"/>
    </row>
    <row r="60" spans="1:5" ht="15" customHeight="1">
      <c r="A60" s="407"/>
      <c r="B60" s="407"/>
      <c r="C60" s="407"/>
      <c r="D60" s="407"/>
      <c r="E60" s="407"/>
    </row>
    <row r="61" spans="1:5" ht="15" customHeight="1">
      <c r="A61" s="407"/>
      <c r="B61" s="407"/>
      <c r="C61" s="407"/>
      <c r="D61" s="407"/>
      <c r="E61" s="407"/>
    </row>
    <row r="62" spans="1:5" ht="15" customHeight="1">
      <c r="A62" s="407"/>
      <c r="B62" s="407"/>
      <c r="C62" s="407"/>
      <c r="D62" s="407"/>
      <c r="E62" s="407"/>
    </row>
    <row r="63" spans="1:5" ht="15" customHeight="1">
      <c r="A63" s="407"/>
      <c r="B63" s="407"/>
      <c r="C63" s="407"/>
      <c r="D63" s="407"/>
      <c r="E63" s="407"/>
    </row>
    <row r="64" spans="1:5" ht="15" customHeight="1">
      <c r="A64" s="407"/>
      <c r="B64" s="407"/>
      <c r="C64" s="407"/>
      <c r="D64" s="407"/>
      <c r="E64" s="407"/>
    </row>
    <row r="65" spans="1:5" ht="15" customHeight="1">
      <c r="A65" s="407"/>
      <c r="B65" s="407"/>
      <c r="C65" s="407"/>
      <c r="D65" s="407"/>
      <c r="E65" s="407"/>
    </row>
    <row r="66" spans="1:5" ht="15" customHeight="1">
      <c r="A66" s="407"/>
      <c r="B66" s="407"/>
      <c r="C66" s="407"/>
      <c r="D66" s="407"/>
      <c r="E66" s="407"/>
    </row>
    <row r="67" spans="1:5" ht="15" customHeight="1">
      <c r="A67" s="407"/>
      <c r="B67" s="407"/>
      <c r="C67" s="407"/>
      <c r="D67" s="407"/>
      <c r="E67" s="407"/>
    </row>
    <row r="68" spans="1:5" ht="15" customHeight="1">
      <c r="A68" s="407"/>
      <c r="B68" s="407"/>
      <c r="C68" s="407"/>
      <c r="D68" s="407"/>
      <c r="E68" s="407"/>
    </row>
    <row r="69" spans="1:5" ht="15" customHeight="1">
      <c r="A69" s="407"/>
      <c r="B69" s="407"/>
      <c r="C69" s="407"/>
      <c r="D69" s="407"/>
      <c r="E69" s="407"/>
    </row>
    <row r="70" spans="1:5" ht="15" customHeight="1">
      <c r="A70" s="407"/>
      <c r="B70" s="407"/>
      <c r="C70" s="407"/>
      <c r="D70" s="407"/>
      <c r="E70" s="407"/>
    </row>
    <row r="71" spans="1:5" ht="15" customHeight="1">
      <c r="A71" s="407"/>
      <c r="B71" s="407"/>
      <c r="C71" s="407"/>
      <c r="D71" s="407"/>
      <c r="E71" s="407"/>
    </row>
    <row r="72" spans="1:5" ht="15" customHeight="1">
      <c r="A72" s="407"/>
      <c r="B72" s="407"/>
      <c r="C72" s="407"/>
      <c r="D72" s="407"/>
      <c r="E72" s="407"/>
    </row>
    <row r="73" spans="1:5" ht="15" customHeight="1">
      <c r="A73" s="407"/>
      <c r="B73" s="407"/>
      <c r="C73" s="407"/>
      <c r="D73" s="407"/>
      <c r="E73" s="407"/>
    </row>
    <row r="74" spans="1:5" ht="15" customHeight="1">
      <c r="A74" s="407"/>
      <c r="B74" s="407"/>
      <c r="C74" s="407"/>
      <c r="D74" s="407"/>
      <c r="E74" s="407"/>
    </row>
    <row r="75" spans="1:5" ht="15" customHeight="1">
      <c r="A75" s="407"/>
      <c r="B75" s="407"/>
      <c r="C75" s="407"/>
      <c r="D75" s="407"/>
      <c r="E75" s="407"/>
    </row>
    <row r="76" spans="1:5" ht="15" customHeight="1">
      <c r="A76" s="407"/>
      <c r="B76" s="407"/>
      <c r="C76" s="407"/>
      <c r="D76" s="407"/>
      <c r="E76" s="407"/>
    </row>
    <row r="77" spans="1:5" ht="15" customHeight="1">
      <c r="A77" s="407"/>
      <c r="B77" s="407"/>
      <c r="C77" s="407"/>
      <c r="D77" s="407"/>
      <c r="E77" s="407"/>
    </row>
    <row r="78" spans="1:5" ht="15" customHeight="1">
      <c r="A78" s="407"/>
      <c r="B78" s="407"/>
      <c r="C78" s="407"/>
      <c r="D78" s="407"/>
      <c r="E78" s="407"/>
    </row>
    <row r="79" spans="1:5" ht="15" customHeight="1">
      <c r="A79" s="407"/>
      <c r="B79" s="407"/>
      <c r="C79" s="407"/>
      <c r="D79" s="407"/>
      <c r="E79" s="407"/>
    </row>
    <row r="80" spans="1:5" ht="15" customHeight="1">
      <c r="A80" s="407"/>
      <c r="B80" s="407"/>
      <c r="C80" s="407"/>
      <c r="D80" s="407"/>
      <c r="E80" s="407"/>
    </row>
    <row r="81" spans="1:5" ht="15" customHeight="1">
      <c r="A81" s="407"/>
      <c r="B81" s="407"/>
      <c r="C81" s="407"/>
      <c r="D81" s="407"/>
      <c r="E81" s="407"/>
    </row>
    <row r="82" spans="1:5" ht="15" customHeight="1">
      <c r="A82" s="407"/>
      <c r="B82" s="407"/>
      <c r="C82" s="407"/>
      <c r="D82" s="407"/>
      <c r="E82" s="407"/>
    </row>
    <row r="83" spans="1:5" ht="15" customHeight="1">
      <c r="A83" s="407"/>
      <c r="B83" s="407"/>
      <c r="C83" s="407"/>
      <c r="D83" s="407"/>
      <c r="E83" s="407"/>
    </row>
    <row r="84" spans="1:5" ht="15" customHeight="1">
      <c r="A84" s="407"/>
      <c r="B84" s="407"/>
      <c r="C84" s="407"/>
      <c r="D84" s="407"/>
      <c r="E84" s="407"/>
    </row>
    <row r="85" spans="1:5" ht="15" customHeight="1">
      <c r="A85" s="407"/>
      <c r="B85" s="407"/>
      <c r="C85" s="407"/>
      <c r="D85" s="407"/>
      <c r="E85" s="407"/>
    </row>
    <row r="86" spans="1:5" ht="15" customHeight="1">
      <c r="A86" s="407"/>
      <c r="B86" s="407"/>
      <c r="C86" s="407"/>
      <c r="D86" s="407"/>
      <c r="E86" s="407"/>
    </row>
    <row r="87" spans="1:5" ht="15" customHeight="1">
      <c r="A87" s="407"/>
      <c r="B87" s="407"/>
      <c r="C87" s="407"/>
      <c r="D87" s="407"/>
      <c r="E87" s="407"/>
    </row>
    <row r="88" spans="1:5" ht="15" customHeight="1">
      <c r="A88" s="407"/>
      <c r="B88" s="407"/>
      <c r="C88" s="407"/>
      <c r="D88" s="407"/>
      <c r="E88" s="407"/>
    </row>
    <row r="89" spans="1:5" ht="15" customHeight="1">
      <c r="A89" s="407"/>
      <c r="B89" s="407"/>
      <c r="C89" s="407"/>
      <c r="D89" s="407"/>
      <c r="E89" s="407"/>
    </row>
    <row r="90" spans="1:5" ht="15" customHeight="1">
      <c r="A90" s="407"/>
      <c r="B90" s="407"/>
      <c r="C90" s="407"/>
      <c r="D90" s="407"/>
      <c r="E90" s="407"/>
    </row>
    <row r="91" spans="1:5" ht="15" customHeight="1">
      <c r="A91" s="407"/>
      <c r="B91" s="407"/>
      <c r="C91" s="407"/>
      <c r="D91" s="407"/>
      <c r="E91" s="407"/>
    </row>
    <row r="92" spans="1:5" ht="15" customHeight="1">
      <c r="A92" s="407"/>
      <c r="B92" s="407"/>
      <c r="C92" s="407"/>
      <c r="D92" s="407"/>
      <c r="E92" s="407"/>
    </row>
    <row r="93" spans="1:5" ht="15" customHeight="1">
      <c r="A93" s="407"/>
      <c r="B93" s="407"/>
      <c r="C93" s="407"/>
      <c r="D93" s="407"/>
      <c r="E93" s="407"/>
    </row>
    <row r="94" spans="1:5" ht="15" customHeight="1">
      <c r="A94" s="407"/>
      <c r="B94" s="407"/>
      <c r="C94" s="407"/>
      <c r="D94" s="407"/>
      <c r="E94" s="407"/>
    </row>
    <row r="95" spans="1:5" ht="15" customHeight="1">
      <c r="A95" s="407"/>
      <c r="B95" s="407"/>
      <c r="C95" s="407"/>
      <c r="D95" s="407"/>
      <c r="E95" s="407"/>
    </row>
    <row r="96" spans="1:5" ht="15" customHeight="1">
      <c r="A96" s="407"/>
      <c r="B96" s="407"/>
      <c r="C96" s="407"/>
      <c r="D96" s="407"/>
      <c r="E96" s="407"/>
    </row>
    <row r="97" spans="1:5" ht="15" customHeight="1">
      <c r="A97" s="407"/>
      <c r="B97" s="407"/>
      <c r="C97" s="407"/>
      <c r="D97" s="407"/>
      <c r="E97" s="407"/>
    </row>
    <row r="98" spans="1:5" ht="15" customHeight="1">
      <c r="A98" s="407"/>
      <c r="B98" s="407"/>
      <c r="C98" s="407"/>
      <c r="D98" s="407"/>
      <c r="E98" s="407"/>
    </row>
    <row r="99" spans="1:5" ht="15" customHeight="1">
      <c r="A99" s="407"/>
      <c r="B99" s="407"/>
      <c r="C99" s="407"/>
      <c r="D99" s="407"/>
      <c r="E99" s="407"/>
    </row>
    <row r="100" spans="1:5" ht="15" customHeight="1">
      <c r="A100" s="407"/>
      <c r="B100" s="407"/>
      <c r="C100" s="407"/>
      <c r="D100" s="407"/>
      <c r="E100" s="407"/>
    </row>
    <row r="101" spans="1:5" ht="15" customHeight="1">
      <c r="A101" s="407"/>
      <c r="B101" s="407"/>
      <c r="C101" s="407"/>
      <c r="D101" s="407"/>
      <c r="E101" s="407"/>
    </row>
    <row r="102" spans="1:5" ht="15" customHeight="1">
      <c r="A102" s="407"/>
      <c r="B102" s="407"/>
      <c r="C102" s="407"/>
      <c r="D102" s="407"/>
      <c r="E102" s="407"/>
    </row>
    <row r="103" spans="1:5" ht="15" customHeight="1">
      <c r="A103" s="407"/>
      <c r="B103" s="407"/>
      <c r="C103" s="407"/>
      <c r="D103" s="407"/>
      <c r="E103" s="407"/>
    </row>
    <row r="104" spans="1:5" ht="15" customHeight="1">
      <c r="A104" s="407"/>
      <c r="B104" s="407"/>
      <c r="C104" s="407"/>
      <c r="D104" s="407"/>
      <c r="E104" s="407"/>
    </row>
    <row r="105" spans="1:5" ht="15" customHeight="1">
      <c r="A105" s="407"/>
      <c r="B105" s="407"/>
      <c r="C105" s="407"/>
      <c r="D105" s="407"/>
      <c r="E105" s="407"/>
    </row>
    <row r="106" spans="1:5" ht="15" customHeight="1">
      <c r="A106" s="407"/>
      <c r="B106" s="407"/>
      <c r="C106" s="407"/>
      <c r="D106" s="407"/>
      <c r="E106" s="407"/>
    </row>
    <row r="107" spans="1:5" ht="15" customHeight="1">
      <c r="A107" s="407"/>
      <c r="B107" s="407"/>
      <c r="C107" s="407"/>
      <c r="D107" s="407"/>
      <c r="E107" s="407"/>
    </row>
    <row r="108" spans="1:5" ht="15" customHeight="1">
      <c r="A108" s="407"/>
      <c r="B108" s="407"/>
      <c r="C108" s="407"/>
      <c r="D108" s="407"/>
      <c r="E108" s="407"/>
    </row>
    <row r="109" spans="1:5" ht="15" customHeight="1">
      <c r="A109" s="407"/>
      <c r="B109" s="407"/>
      <c r="C109" s="407"/>
      <c r="D109" s="407"/>
      <c r="E109" s="407"/>
    </row>
    <row r="110" spans="1:5" ht="15" customHeight="1">
      <c r="A110" s="407"/>
      <c r="B110" s="407"/>
      <c r="C110" s="407"/>
      <c r="D110" s="407"/>
      <c r="E110" s="407"/>
    </row>
    <row r="111" spans="1:5" ht="15" customHeight="1">
      <c r="A111" s="407"/>
      <c r="B111" s="407"/>
      <c r="C111" s="407"/>
      <c r="D111" s="407"/>
      <c r="E111" s="407"/>
    </row>
    <row r="112" spans="1:5" ht="15" customHeight="1">
      <c r="A112" s="407"/>
      <c r="B112" s="407"/>
      <c r="C112" s="407"/>
      <c r="D112" s="407"/>
      <c r="E112" s="407"/>
    </row>
    <row r="113" spans="1:5" ht="15" customHeight="1">
      <c r="A113" s="407"/>
      <c r="B113" s="407"/>
      <c r="C113" s="407"/>
      <c r="D113" s="407"/>
      <c r="E113" s="407"/>
    </row>
    <row r="114" spans="1:5" ht="15" customHeight="1">
      <c r="A114" s="407"/>
      <c r="B114" s="407"/>
      <c r="C114" s="407"/>
      <c r="D114" s="407"/>
      <c r="E114" s="407"/>
    </row>
    <row r="115" spans="1:5" ht="15" customHeight="1">
      <c r="A115" s="407"/>
      <c r="B115" s="407"/>
      <c r="C115" s="407"/>
      <c r="D115" s="407"/>
      <c r="E115" s="407"/>
    </row>
    <row r="116" spans="1:5" ht="15" customHeight="1">
      <c r="A116" s="407"/>
      <c r="B116" s="407"/>
      <c r="C116" s="407"/>
      <c r="D116" s="407"/>
      <c r="E116" s="407"/>
    </row>
    <row r="117" spans="1:5" ht="15" customHeight="1">
      <c r="A117" s="407"/>
      <c r="B117" s="407"/>
      <c r="C117" s="407"/>
      <c r="D117" s="407"/>
      <c r="E117" s="407"/>
    </row>
    <row r="118" spans="1:5" ht="15" customHeight="1">
      <c r="A118" s="407"/>
      <c r="B118" s="407"/>
      <c r="C118" s="407"/>
      <c r="D118" s="407"/>
      <c r="E118" s="407"/>
    </row>
    <row r="119" spans="1:5" ht="15" customHeight="1">
      <c r="A119" s="407"/>
      <c r="B119" s="407"/>
      <c r="C119" s="407"/>
      <c r="D119" s="407"/>
      <c r="E119" s="407"/>
    </row>
    <row r="120" spans="1:5" ht="15" customHeight="1">
      <c r="A120" s="407"/>
      <c r="B120" s="407"/>
      <c r="C120" s="407"/>
      <c r="D120" s="407"/>
      <c r="E120" s="407"/>
    </row>
    <row r="121" spans="1:5" ht="15" customHeight="1">
      <c r="A121" s="407"/>
      <c r="B121" s="407"/>
      <c r="C121" s="407"/>
      <c r="D121" s="407"/>
      <c r="E121" s="407"/>
    </row>
    <row r="122" spans="1:5" ht="15" customHeight="1">
      <c r="A122" s="407"/>
      <c r="B122" s="407"/>
      <c r="C122" s="407"/>
      <c r="D122" s="407"/>
      <c r="E122" s="407"/>
    </row>
    <row r="123" spans="1:5" ht="15" customHeight="1">
      <c r="A123" s="407"/>
      <c r="B123" s="407"/>
      <c r="C123" s="407"/>
      <c r="D123" s="407"/>
      <c r="E123" s="407"/>
    </row>
    <row r="124" spans="1:5" ht="15" customHeight="1">
      <c r="A124" s="407"/>
      <c r="B124" s="407"/>
      <c r="C124" s="407"/>
      <c r="D124" s="407"/>
      <c r="E124" s="407"/>
    </row>
    <row r="125" spans="1:5" ht="15" customHeight="1">
      <c r="A125" s="407"/>
      <c r="B125" s="407"/>
      <c r="C125" s="407"/>
      <c r="D125" s="407"/>
      <c r="E125" s="407"/>
    </row>
    <row r="126" spans="1:5" ht="15" customHeight="1">
      <c r="A126" s="407"/>
      <c r="B126" s="407"/>
      <c r="C126" s="407"/>
      <c r="D126" s="407"/>
      <c r="E126" s="407"/>
    </row>
    <row r="127" spans="1:5" ht="15" customHeight="1">
      <c r="A127" s="407"/>
      <c r="B127" s="407"/>
      <c r="C127" s="407"/>
      <c r="D127" s="407"/>
      <c r="E127" s="407"/>
    </row>
    <row r="128" spans="1:5" ht="15" customHeight="1">
      <c r="A128" s="407"/>
      <c r="B128" s="407"/>
      <c r="C128" s="407"/>
      <c r="D128" s="407"/>
      <c r="E128" s="407"/>
    </row>
    <row r="129" spans="1:5" ht="15" customHeight="1">
      <c r="A129" s="407"/>
      <c r="B129" s="407"/>
      <c r="C129" s="407"/>
      <c r="D129" s="407"/>
      <c r="E129" s="407"/>
    </row>
    <row r="130" spans="1:5" ht="15" customHeight="1">
      <c r="A130" s="407"/>
      <c r="B130" s="407"/>
      <c r="C130" s="407"/>
      <c r="D130" s="407"/>
      <c r="E130" s="407"/>
    </row>
    <row r="131" spans="1:5" ht="15" customHeight="1">
      <c r="A131" s="407"/>
      <c r="B131" s="407"/>
      <c r="C131" s="407"/>
      <c r="D131" s="407"/>
      <c r="E131" s="407"/>
    </row>
    <row r="132" spans="1:5" ht="15" customHeight="1">
      <c r="A132" s="407"/>
      <c r="B132" s="407"/>
      <c r="C132" s="407"/>
      <c r="D132" s="407"/>
      <c r="E132" s="407"/>
    </row>
    <row r="133" spans="1:5" ht="15" customHeight="1">
      <c r="A133" s="407"/>
      <c r="B133" s="407"/>
      <c r="C133" s="407"/>
      <c r="D133" s="407"/>
      <c r="E133" s="407"/>
    </row>
    <row r="134" spans="1:5" ht="15" customHeight="1">
      <c r="A134" s="407"/>
      <c r="B134" s="407"/>
      <c r="C134" s="407"/>
      <c r="D134" s="407"/>
      <c r="E134" s="407"/>
    </row>
    <row r="135" spans="1:5" ht="15" customHeight="1">
      <c r="A135" s="407"/>
      <c r="B135" s="407"/>
      <c r="C135" s="407"/>
      <c r="D135" s="407"/>
      <c r="E135" s="407"/>
    </row>
    <row r="136" spans="1:5" ht="15" customHeight="1">
      <c r="A136" s="407"/>
      <c r="B136" s="407"/>
      <c r="C136" s="407"/>
      <c r="D136" s="407"/>
      <c r="E136" s="407"/>
    </row>
    <row r="137" spans="1:5" ht="15" customHeight="1">
      <c r="A137" s="407"/>
      <c r="B137" s="407"/>
      <c r="C137" s="407"/>
      <c r="D137" s="407"/>
      <c r="E137" s="407"/>
    </row>
    <row r="138" spans="1:5" ht="15" customHeight="1">
      <c r="A138" s="407"/>
      <c r="B138" s="407"/>
      <c r="C138" s="407"/>
      <c r="D138" s="407"/>
      <c r="E138" s="407"/>
    </row>
    <row r="139" spans="1:5" ht="15" customHeight="1">
      <c r="A139" s="407"/>
      <c r="B139" s="407"/>
      <c r="C139" s="407"/>
      <c r="D139" s="407"/>
      <c r="E139" s="407"/>
    </row>
    <row r="140" spans="1:5" ht="15" customHeight="1">
      <c r="A140" s="407"/>
      <c r="B140" s="407"/>
      <c r="C140" s="407"/>
      <c r="D140" s="407"/>
      <c r="E140" s="407"/>
    </row>
    <row r="141" spans="1:5" ht="15" customHeight="1">
      <c r="A141" s="407"/>
      <c r="B141" s="407"/>
      <c r="C141" s="407"/>
      <c r="D141" s="407"/>
      <c r="E141" s="407"/>
    </row>
    <row r="142" spans="1:5" ht="15" customHeight="1">
      <c r="A142" s="407"/>
      <c r="B142" s="407"/>
      <c r="C142" s="407"/>
      <c r="D142" s="407"/>
      <c r="E142" s="407"/>
    </row>
  </sheetData>
  <mergeCells count="13">
    <mergeCell ref="A33:C33"/>
    <mergeCell ref="A10:C10"/>
    <mergeCell ref="A15:C15"/>
    <mergeCell ref="A20:C20"/>
    <mergeCell ref="A25:C25"/>
    <mergeCell ref="A29:C29"/>
    <mergeCell ref="A31:C31"/>
    <mergeCell ref="A2:K2"/>
    <mergeCell ref="A5:C6"/>
    <mergeCell ref="E5:F5"/>
    <mergeCell ref="G5:H5"/>
    <mergeCell ref="I5:J5"/>
    <mergeCell ref="A8:C8"/>
  </mergeCells>
  <phoneticPr fontId="3"/>
  <pageMargins left="0.78740157480314965" right="0.78740157480314965" top="0.78740157480314965" bottom="0.78740157480314965" header="0.51181102362204722" footer="0.51181102362204722"/>
  <pageSetup paperSize="9" scale="6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71A3-3E7D-4813-8B22-3EFD2579E54F}">
  <dimension ref="A1:H25"/>
  <sheetViews>
    <sheetView zoomScaleNormal="100" workbookViewId="0"/>
  </sheetViews>
  <sheetFormatPr defaultColWidth="8.6328125" defaultRowHeight="15" customHeight="1"/>
  <cols>
    <col min="1" max="1" width="13.90625" style="381" customWidth="1"/>
    <col min="2" max="2" width="0.90625" style="381" customWidth="1"/>
    <col min="3" max="8" width="14.36328125" style="381" customWidth="1"/>
    <col min="9" max="256" width="8.6328125" style="381"/>
    <col min="257" max="257" width="13.90625" style="381" customWidth="1"/>
    <col min="258" max="258" width="0.90625" style="381" customWidth="1"/>
    <col min="259" max="264" width="14.36328125" style="381" customWidth="1"/>
    <col min="265" max="512" width="8.6328125" style="381"/>
    <col min="513" max="513" width="13.90625" style="381" customWidth="1"/>
    <col min="514" max="514" width="0.90625" style="381" customWidth="1"/>
    <col min="515" max="520" width="14.36328125" style="381" customWidth="1"/>
    <col min="521" max="768" width="8.6328125" style="381"/>
    <col min="769" max="769" width="13.90625" style="381" customWidth="1"/>
    <col min="770" max="770" width="0.90625" style="381" customWidth="1"/>
    <col min="771" max="776" width="14.36328125" style="381" customWidth="1"/>
    <col min="777" max="1024" width="8.6328125" style="381"/>
    <col min="1025" max="1025" width="13.90625" style="381" customWidth="1"/>
    <col min="1026" max="1026" width="0.90625" style="381" customWidth="1"/>
    <col min="1027" max="1032" width="14.36328125" style="381" customWidth="1"/>
    <col min="1033" max="1280" width="8.6328125" style="381"/>
    <col min="1281" max="1281" width="13.90625" style="381" customWidth="1"/>
    <col min="1282" max="1282" width="0.90625" style="381" customWidth="1"/>
    <col min="1283" max="1288" width="14.36328125" style="381" customWidth="1"/>
    <col min="1289" max="1536" width="8.6328125" style="381"/>
    <col min="1537" max="1537" width="13.90625" style="381" customWidth="1"/>
    <col min="1538" max="1538" width="0.90625" style="381" customWidth="1"/>
    <col min="1539" max="1544" width="14.36328125" style="381" customWidth="1"/>
    <col min="1545" max="1792" width="8.6328125" style="381"/>
    <col min="1793" max="1793" width="13.90625" style="381" customWidth="1"/>
    <col min="1794" max="1794" width="0.90625" style="381" customWidth="1"/>
    <col min="1795" max="1800" width="14.36328125" style="381" customWidth="1"/>
    <col min="1801" max="2048" width="8.6328125" style="381"/>
    <col min="2049" max="2049" width="13.90625" style="381" customWidth="1"/>
    <col min="2050" max="2050" width="0.90625" style="381" customWidth="1"/>
    <col min="2051" max="2056" width="14.36328125" style="381" customWidth="1"/>
    <col min="2057" max="2304" width="8.6328125" style="381"/>
    <col min="2305" max="2305" width="13.90625" style="381" customWidth="1"/>
    <col min="2306" max="2306" width="0.90625" style="381" customWidth="1"/>
    <col min="2307" max="2312" width="14.36328125" style="381" customWidth="1"/>
    <col min="2313" max="2560" width="8.6328125" style="381"/>
    <col min="2561" max="2561" width="13.90625" style="381" customWidth="1"/>
    <col min="2562" max="2562" width="0.90625" style="381" customWidth="1"/>
    <col min="2563" max="2568" width="14.36328125" style="381" customWidth="1"/>
    <col min="2569" max="2816" width="8.6328125" style="381"/>
    <col min="2817" max="2817" width="13.90625" style="381" customWidth="1"/>
    <col min="2818" max="2818" width="0.90625" style="381" customWidth="1"/>
    <col min="2819" max="2824" width="14.36328125" style="381" customWidth="1"/>
    <col min="2825" max="3072" width="8.6328125" style="381"/>
    <col min="3073" max="3073" width="13.90625" style="381" customWidth="1"/>
    <col min="3074" max="3074" width="0.90625" style="381" customWidth="1"/>
    <col min="3075" max="3080" width="14.36328125" style="381" customWidth="1"/>
    <col min="3081" max="3328" width="8.6328125" style="381"/>
    <col min="3329" max="3329" width="13.90625" style="381" customWidth="1"/>
    <col min="3330" max="3330" width="0.90625" style="381" customWidth="1"/>
    <col min="3331" max="3336" width="14.36328125" style="381" customWidth="1"/>
    <col min="3337" max="3584" width="8.6328125" style="381"/>
    <col min="3585" max="3585" width="13.90625" style="381" customWidth="1"/>
    <col min="3586" max="3586" width="0.90625" style="381" customWidth="1"/>
    <col min="3587" max="3592" width="14.36328125" style="381" customWidth="1"/>
    <col min="3593" max="3840" width="8.6328125" style="381"/>
    <col min="3841" max="3841" width="13.90625" style="381" customWidth="1"/>
    <col min="3842" max="3842" width="0.90625" style="381" customWidth="1"/>
    <col min="3843" max="3848" width="14.36328125" style="381" customWidth="1"/>
    <col min="3849" max="4096" width="8.6328125" style="381"/>
    <col min="4097" max="4097" width="13.90625" style="381" customWidth="1"/>
    <col min="4098" max="4098" width="0.90625" style="381" customWidth="1"/>
    <col min="4099" max="4104" width="14.36328125" style="381" customWidth="1"/>
    <col min="4105" max="4352" width="8.6328125" style="381"/>
    <col min="4353" max="4353" width="13.90625" style="381" customWidth="1"/>
    <col min="4354" max="4354" width="0.90625" style="381" customWidth="1"/>
    <col min="4355" max="4360" width="14.36328125" style="381" customWidth="1"/>
    <col min="4361" max="4608" width="8.6328125" style="381"/>
    <col min="4609" max="4609" width="13.90625" style="381" customWidth="1"/>
    <col min="4610" max="4610" width="0.90625" style="381" customWidth="1"/>
    <col min="4611" max="4616" width="14.36328125" style="381" customWidth="1"/>
    <col min="4617" max="4864" width="8.6328125" style="381"/>
    <col min="4865" max="4865" width="13.90625" style="381" customWidth="1"/>
    <col min="4866" max="4866" width="0.90625" style="381" customWidth="1"/>
    <col min="4867" max="4872" width="14.36328125" style="381" customWidth="1"/>
    <col min="4873" max="5120" width="8.6328125" style="381"/>
    <col min="5121" max="5121" width="13.90625" style="381" customWidth="1"/>
    <col min="5122" max="5122" width="0.90625" style="381" customWidth="1"/>
    <col min="5123" max="5128" width="14.36328125" style="381" customWidth="1"/>
    <col min="5129" max="5376" width="8.6328125" style="381"/>
    <col min="5377" max="5377" width="13.90625" style="381" customWidth="1"/>
    <col min="5378" max="5378" width="0.90625" style="381" customWidth="1"/>
    <col min="5379" max="5384" width="14.36328125" style="381" customWidth="1"/>
    <col min="5385" max="5632" width="8.6328125" style="381"/>
    <col min="5633" max="5633" width="13.90625" style="381" customWidth="1"/>
    <col min="5634" max="5634" width="0.90625" style="381" customWidth="1"/>
    <col min="5635" max="5640" width="14.36328125" style="381" customWidth="1"/>
    <col min="5641" max="5888" width="8.6328125" style="381"/>
    <col min="5889" max="5889" width="13.90625" style="381" customWidth="1"/>
    <col min="5890" max="5890" width="0.90625" style="381" customWidth="1"/>
    <col min="5891" max="5896" width="14.36328125" style="381" customWidth="1"/>
    <col min="5897" max="6144" width="8.6328125" style="381"/>
    <col min="6145" max="6145" width="13.90625" style="381" customWidth="1"/>
    <col min="6146" max="6146" width="0.90625" style="381" customWidth="1"/>
    <col min="6147" max="6152" width="14.36328125" style="381" customWidth="1"/>
    <col min="6153" max="6400" width="8.6328125" style="381"/>
    <col min="6401" max="6401" width="13.90625" style="381" customWidth="1"/>
    <col min="6402" max="6402" width="0.90625" style="381" customWidth="1"/>
    <col min="6403" max="6408" width="14.36328125" style="381" customWidth="1"/>
    <col min="6409" max="6656" width="8.6328125" style="381"/>
    <col min="6657" max="6657" width="13.90625" style="381" customWidth="1"/>
    <col min="6658" max="6658" width="0.90625" style="381" customWidth="1"/>
    <col min="6659" max="6664" width="14.36328125" style="381" customWidth="1"/>
    <col min="6665" max="6912" width="8.6328125" style="381"/>
    <col min="6913" max="6913" width="13.90625" style="381" customWidth="1"/>
    <col min="6914" max="6914" width="0.90625" style="381" customWidth="1"/>
    <col min="6915" max="6920" width="14.36328125" style="381" customWidth="1"/>
    <col min="6921" max="7168" width="8.6328125" style="381"/>
    <col min="7169" max="7169" width="13.90625" style="381" customWidth="1"/>
    <col min="7170" max="7170" width="0.90625" style="381" customWidth="1"/>
    <col min="7171" max="7176" width="14.36328125" style="381" customWidth="1"/>
    <col min="7177" max="7424" width="8.6328125" style="381"/>
    <col min="7425" max="7425" width="13.90625" style="381" customWidth="1"/>
    <col min="7426" max="7426" width="0.90625" style="381" customWidth="1"/>
    <col min="7427" max="7432" width="14.36328125" style="381" customWidth="1"/>
    <col min="7433" max="7680" width="8.6328125" style="381"/>
    <col min="7681" max="7681" width="13.90625" style="381" customWidth="1"/>
    <col min="7682" max="7682" width="0.90625" style="381" customWidth="1"/>
    <col min="7683" max="7688" width="14.36328125" style="381" customWidth="1"/>
    <col min="7689" max="7936" width="8.6328125" style="381"/>
    <col min="7937" max="7937" width="13.90625" style="381" customWidth="1"/>
    <col min="7938" max="7938" width="0.90625" style="381" customWidth="1"/>
    <col min="7939" max="7944" width="14.36328125" style="381" customWidth="1"/>
    <col min="7945" max="8192" width="8.6328125" style="381"/>
    <col min="8193" max="8193" width="13.90625" style="381" customWidth="1"/>
    <col min="8194" max="8194" width="0.90625" style="381" customWidth="1"/>
    <col min="8195" max="8200" width="14.36328125" style="381" customWidth="1"/>
    <col min="8201" max="8448" width="8.6328125" style="381"/>
    <col min="8449" max="8449" width="13.90625" style="381" customWidth="1"/>
    <col min="8450" max="8450" width="0.90625" style="381" customWidth="1"/>
    <col min="8451" max="8456" width="14.36328125" style="381" customWidth="1"/>
    <col min="8457" max="8704" width="8.6328125" style="381"/>
    <col min="8705" max="8705" width="13.90625" style="381" customWidth="1"/>
    <col min="8706" max="8706" width="0.90625" style="381" customWidth="1"/>
    <col min="8707" max="8712" width="14.36328125" style="381" customWidth="1"/>
    <col min="8713" max="8960" width="8.6328125" style="381"/>
    <col min="8961" max="8961" width="13.90625" style="381" customWidth="1"/>
    <col min="8962" max="8962" width="0.90625" style="381" customWidth="1"/>
    <col min="8963" max="8968" width="14.36328125" style="381" customWidth="1"/>
    <col min="8969" max="9216" width="8.6328125" style="381"/>
    <col min="9217" max="9217" width="13.90625" style="381" customWidth="1"/>
    <col min="9218" max="9218" width="0.90625" style="381" customWidth="1"/>
    <col min="9219" max="9224" width="14.36328125" style="381" customWidth="1"/>
    <col min="9225" max="9472" width="8.6328125" style="381"/>
    <col min="9473" max="9473" width="13.90625" style="381" customWidth="1"/>
    <col min="9474" max="9474" width="0.90625" style="381" customWidth="1"/>
    <col min="9475" max="9480" width="14.36328125" style="381" customWidth="1"/>
    <col min="9481" max="9728" width="8.6328125" style="381"/>
    <col min="9729" max="9729" width="13.90625" style="381" customWidth="1"/>
    <col min="9730" max="9730" width="0.90625" style="381" customWidth="1"/>
    <col min="9731" max="9736" width="14.36328125" style="381" customWidth="1"/>
    <col min="9737" max="9984" width="8.6328125" style="381"/>
    <col min="9985" max="9985" width="13.90625" style="381" customWidth="1"/>
    <col min="9986" max="9986" width="0.90625" style="381" customWidth="1"/>
    <col min="9987" max="9992" width="14.36328125" style="381" customWidth="1"/>
    <col min="9993" max="10240" width="8.6328125" style="381"/>
    <col min="10241" max="10241" width="13.90625" style="381" customWidth="1"/>
    <col min="10242" max="10242" width="0.90625" style="381" customWidth="1"/>
    <col min="10243" max="10248" width="14.36328125" style="381" customWidth="1"/>
    <col min="10249" max="10496" width="8.6328125" style="381"/>
    <col min="10497" max="10497" width="13.90625" style="381" customWidth="1"/>
    <col min="10498" max="10498" width="0.90625" style="381" customWidth="1"/>
    <col min="10499" max="10504" width="14.36328125" style="381" customWidth="1"/>
    <col min="10505" max="10752" width="8.6328125" style="381"/>
    <col min="10753" max="10753" width="13.90625" style="381" customWidth="1"/>
    <col min="10754" max="10754" width="0.90625" style="381" customWidth="1"/>
    <col min="10755" max="10760" width="14.36328125" style="381" customWidth="1"/>
    <col min="10761" max="11008" width="8.6328125" style="381"/>
    <col min="11009" max="11009" width="13.90625" style="381" customWidth="1"/>
    <col min="11010" max="11010" width="0.90625" style="381" customWidth="1"/>
    <col min="11011" max="11016" width="14.36328125" style="381" customWidth="1"/>
    <col min="11017" max="11264" width="8.6328125" style="381"/>
    <col min="11265" max="11265" width="13.90625" style="381" customWidth="1"/>
    <col min="11266" max="11266" width="0.90625" style="381" customWidth="1"/>
    <col min="11267" max="11272" width="14.36328125" style="381" customWidth="1"/>
    <col min="11273" max="11520" width="8.6328125" style="381"/>
    <col min="11521" max="11521" width="13.90625" style="381" customWidth="1"/>
    <col min="11522" max="11522" width="0.90625" style="381" customWidth="1"/>
    <col min="11523" max="11528" width="14.36328125" style="381" customWidth="1"/>
    <col min="11529" max="11776" width="8.6328125" style="381"/>
    <col min="11777" max="11777" width="13.90625" style="381" customWidth="1"/>
    <col min="11778" max="11778" width="0.90625" style="381" customWidth="1"/>
    <col min="11779" max="11784" width="14.36328125" style="381" customWidth="1"/>
    <col min="11785" max="12032" width="8.6328125" style="381"/>
    <col min="12033" max="12033" width="13.90625" style="381" customWidth="1"/>
    <col min="12034" max="12034" width="0.90625" style="381" customWidth="1"/>
    <col min="12035" max="12040" width="14.36328125" style="381" customWidth="1"/>
    <col min="12041" max="12288" width="8.6328125" style="381"/>
    <col min="12289" max="12289" width="13.90625" style="381" customWidth="1"/>
    <col min="12290" max="12290" width="0.90625" style="381" customWidth="1"/>
    <col min="12291" max="12296" width="14.36328125" style="381" customWidth="1"/>
    <col min="12297" max="12544" width="8.6328125" style="381"/>
    <col min="12545" max="12545" width="13.90625" style="381" customWidth="1"/>
    <col min="12546" max="12546" width="0.90625" style="381" customWidth="1"/>
    <col min="12547" max="12552" width="14.36328125" style="381" customWidth="1"/>
    <col min="12553" max="12800" width="8.6328125" style="381"/>
    <col min="12801" max="12801" width="13.90625" style="381" customWidth="1"/>
    <col min="12802" max="12802" width="0.90625" style="381" customWidth="1"/>
    <col min="12803" max="12808" width="14.36328125" style="381" customWidth="1"/>
    <col min="12809" max="13056" width="8.6328125" style="381"/>
    <col min="13057" max="13057" width="13.90625" style="381" customWidth="1"/>
    <col min="13058" max="13058" width="0.90625" style="381" customWidth="1"/>
    <col min="13059" max="13064" width="14.36328125" style="381" customWidth="1"/>
    <col min="13065" max="13312" width="8.6328125" style="381"/>
    <col min="13313" max="13313" width="13.90625" style="381" customWidth="1"/>
    <col min="13314" max="13314" width="0.90625" style="381" customWidth="1"/>
    <col min="13315" max="13320" width="14.36328125" style="381" customWidth="1"/>
    <col min="13321" max="13568" width="8.6328125" style="381"/>
    <col min="13569" max="13569" width="13.90625" style="381" customWidth="1"/>
    <col min="13570" max="13570" width="0.90625" style="381" customWidth="1"/>
    <col min="13571" max="13576" width="14.36328125" style="381" customWidth="1"/>
    <col min="13577" max="13824" width="8.6328125" style="381"/>
    <col min="13825" max="13825" width="13.90625" style="381" customWidth="1"/>
    <col min="13826" max="13826" width="0.90625" style="381" customWidth="1"/>
    <col min="13827" max="13832" width="14.36328125" style="381" customWidth="1"/>
    <col min="13833" max="14080" width="8.6328125" style="381"/>
    <col min="14081" max="14081" width="13.90625" style="381" customWidth="1"/>
    <col min="14082" max="14082" width="0.90625" style="381" customWidth="1"/>
    <col min="14083" max="14088" width="14.36328125" style="381" customWidth="1"/>
    <col min="14089" max="14336" width="8.6328125" style="381"/>
    <col min="14337" max="14337" width="13.90625" style="381" customWidth="1"/>
    <col min="14338" max="14338" width="0.90625" style="381" customWidth="1"/>
    <col min="14339" max="14344" width="14.36328125" style="381" customWidth="1"/>
    <col min="14345" max="14592" width="8.6328125" style="381"/>
    <col min="14593" max="14593" width="13.90625" style="381" customWidth="1"/>
    <col min="14594" max="14594" width="0.90625" style="381" customWidth="1"/>
    <col min="14595" max="14600" width="14.36328125" style="381" customWidth="1"/>
    <col min="14601" max="14848" width="8.6328125" style="381"/>
    <col min="14849" max="14849" width="13.90625" style="381" customWidth="1"/>
    <col min="14850" max="14850" width="0.90625" style="381" customWidth="1"/>
    <col min="14851" max="14856" width="14.36328125" style="381" customWidth="1"/>
    <col min="14857" max="15104" width="8.6328125" style="381"/>
    <col min="15105" max="15105" width="13.90625" style="381" customWidth="1"/>
    <col min="15106" max="15106" width="0.90625" style="381" customWidth="1"/>
    <col min="15107" max="15112" width="14.36328125" style="381" customWidth="1"/>
    <col min="15113" max="15360" width="8.6328125" style="381"/>
    <col min="15361" max="15361" width="13.90625" style="381" customWidth="1"/>
    <col min="15362" max="15362" width="0.90625" style="381" customWidth="1"/>
    <col min="15363" max="15368" width="14.36328125" style="381" customWidth="1"/>
    <col min="15369" max="15616" width="8.6328125" style="381"/>
    <col min="15617" max="15617" width="13.90625" style="381" customWidth="1"/>
    <col min="15618" max="15618" width="0.90625" style="381" customWidth="1"/>
    <col min="15619" max="15624" width="14.36328125" style="381" customWidth="1"/>
    <col min="15625" max="15872" width="8.6328125" style="381"/>
    <col min="15873" max="15873" width="13.90625" style="381" customWidth="1"/>
    <col min="15874" max="15874" width="0.90625" style="381" customWidth="1"/>
    <col min="15875" max="15880" width="14.36328125" style="381" customWidth="1"/>
    <col min="15881" max="16128" width="8.6328125" style="381"/>
    <col min="16129" max="16129" width="13.90625" style="381" customWidth="1"/>
    <col min="16130" max="16130" width="0.90625" style="381" customWidth="1"/>
    <col min="16131" max="16136" width="14.36328125" style="381" customWidth="1"/>
    <col min="16137" max="16384" width="8.6328125" style="381"/>
  </cols>
  <sheetData>
    <row r="1" spans="1:8" ht="15" customHeight="1">
      <c r="A1" s="563"/>
      <c r="B1" s="440"/>
      <c r="C1" s="440"/>
      <c r="D1" s="440"/>
      <c r="E1" s="440"/>
      <c r="F1" s="440"/>
      <c r="G1" s="440"/>
      <c r="H1" s="440"/>
    </row>
    <row r="2" spans="1:8" ht="15" customHeight="1">
      <c r="A2" s="135" t="s">
        <v>514</v>
      </c>
      <c r="B2" s="135"/>
      <c r="C2" s="135"/>
      <c r="D2" s="135"/>
      <c r="E2" s="135"/>
      <c r="F2" s="135"/>
      <c r="G2" s="135"/>
      <c r="H2" s="135"/>
    </row>
    <row r="3" spans="1:8" ht="15" customHeight="1">
      <c r="A3" s="261"/>
      <c r="B3" s="261"/>
      <c r="C3" s="261"/>
      <c r="D3" s="261"/>
      <c r="E3" s="261"/>
      <c r="F3" s="261"/>
      <c r="G3" s="261"/>
      <c r="H3" s="261"/>
    </row>
    <row r="4" spans="1:8" s="383" customFormat="1" ht="15" customHeight="1">
      <c r="A4" s="369" t="s">
        <v>515</v>
      </c>
      <c r="B4" s="370"/>
      <c r="C4" s="370"/>
      <c r="D4" s="370"/>
      <c r="E4" s="370"/>
      <c r="F4" s="370"/>
      <c r="G4" s="370"/>
      <c r="H4" s="370"/>
    </row>
    <row r="5" spans="1:8" s="383" customFormat="1" ht="15" customHeight="1">
      <c r="A5" s="384" t="s">
        <v>516</v>
      </c>
      <c r="B5" s="385"/>
      <c r="C5" s="386" t="s">
        <v>468</v>
      </c>
      <c r="D5" s="387"/>
      <c r="E5" s="386" t="s">
        <v>469</v>
      </c>
      <c r="F5" s="387"/>
      <c r="G5" s="386" t="s">
        <v>517</v>
      </c>
      <c r="H5" s="387"/>
    </row>
    <row r="6" spans="1:8" ht="15" customHeight="1">
      <c r="A6" s="389"/>
      <c r="B6" s="390"/>
      <c r="C6" s="391" t="s">
        <v>441</v>
      </c>
      <c r="D6" s="392" t="s">
        <v>518</v>
      </c>
      <c r="E6" s="391" t="s">
        <v>441</v>
      </c>
      <c r="F6" s="392" t="s">
        <v>518</v>
      </c>
      <c r="G6" s="391" t="s">
        <v>441</v>
      </c>
      <c r="H6" s="392" t="s">
        <v>518</v>
      </c>
    </row>
    <row r="7" spans="1:8" s="396" customFormat="1" ht="9" customHeight="1">
      <c r="A7" s="441"/>
      <c r="B7" s="442"/>
      <c r="C7" s="393"/>
      <c r="D7" s="393"/>
      <c r="E7" s="393"/>
      <c r="F7" s="393"/>
      <c r="G7" s="393"/>
      <c r="H7" s="393"/>
    </row>
    <row r="8" spans="1:8" ht="15" customHeight="1">
      <c r="A8" s="443" t="s">
        <v>519</v>
      </c>
      <c r="B8" s="444"/>
      <c r="C8" s="445">
        <v>324157196</v>
      </c>
      <c r="D8" s="445">
        <v>311642620</v>
      </c>
      <c r="E8" s="445">
        <v>312226074</v>
      </c>
      <c r="F8" s="445">
        <v>298625250</v>
      </c>
      <c r="G8" s="445">
        <f>SUM(G10:G15,G17)</f>
        <v>424720513</v>
      </c>
      <c r="H8" s="445">
        <f>SUM(H10:H15,H17)</f>
        <v>309951153</v>
      </c>
    </row>
    <row r="9" spans="1:8" ht="10.5" customHeight="1">
      <c r="A9" s="443"/>
      <c r="B9" s="444"/>
      <c r="C9" s="401"/>
      <c r="D9" s="401"/>
      <c r="E9" s="401"/>
      <c r="F9" s="401"/>
      <c r="G9" s="401"/>
      <c r="H9" s="401"/>
    </row>
    <row r="10" spans="1:8" ht="15" customHeight="1">
      <c r="A10" s="446" t="s">
        <v>520</v>
      </c>
      <c r="B10" s="447"/>
      <c r="C10" s="402">
        <v>60082905</v>
      </c>
      <c r="D10" s="402">
        <v>59542991</v>
      </c>
      <c r="E10" s="402">
        <v>57761729</v>
      </c>
      <c r="F10" s="402">
        <v>57127532</v>
      </c>
      <c r="G10" s="403">
        <v>58341933</v>
      </c>
      <c r="H10" s="403">
        <v>57441463</v>
      </c>
    </row>
    <row r="11" spans="1:8" ht="15" customHeight="1">
      <c r="A11" s="446" t="s">
        <v>521</v>
      </c>
      <c r="B11" s="447"/>
      <c r="C11" s="402">
        <v>94509455</v>
      </c>
      <c r="D11" s="402">
        <v>92300429</v>
      </c>
      <c r="E11" s="402">
        <v>91465040</v>
      </c>
      <c r="F11" s="402">
        <v>88452661</v>
      </c>
      <c r="G11" s="403">
        <v>88413483</v>
      </c>
      <c r="H11" s="403">
        <v>85421138</v>
      </c>
    </row>
    <row r="12" spans="1:8" ht="15" customHeight="1">
      <c r="A12" s="446" t="s">
        <v>522</v>
      </c>
      <c r="B12" s="447"/>
      <c r="C12" s="402">
        <v>575952</v>
      </c>
      <c r="D12" s="402">
        <v>302150</v>
      </c>
      <c r="E12" s="402">
        <v>696980</v>
      </c>
      <c r="F12" s="402">
        <v>358392</v>
      </c>
      <c r="G12" s="403">
        <v>865683</v>
      </c>
      <c r="H12" s="403">
        <v>437244</v>
      </c>
    </row>
    <row r="13" spans="1:8" ht="15" customHeight="1">
      <c r="A13" s="446" t="s">
        <v>523</v>
      </c>
      <c r="B13" s="447"/>
      <c r="C13" s="402">
        <v>2478</v>
      </c>
      <c r="D13" s="402">
        <v>2478</v>
      </c>
      <c r="E13" s="402" t="s">
        <v>30</v>
      </c>
      <c r="F13" s="402" t="s">
        <v>30</v>
      </c>
      <c r="G13" s="403" t="s">
        <v>524</v>
      </c>
      <c r="H13" s="403" t="s">
        <v>524</v>
      </c>
    </row>
    <row r="14" spans="1:8" ht="15" customHeight="1">
      <c r="A14" s="446" t="s">
        <v>525</v>
      </c>
      <c r="B14" s="447"/>
      <c r="C14" s="402">
        <v>1365910</v>
      </c>
      <c r="D14" s="402">
        <v>1365910</v>
      </c>
      <c r="E14" s="402">
        <v>1386416</v>
      </c>
      <c r="F14" s="402">
        <v>1386416</v>
      </c>
      <c r="G14" s="403">
        <v>1426022</v>
      </c>
      <c r="H14" s="403">
        <v>1426022</v>
      </c>
    </row>
    <row r="15" spans="1:8" ht="15" customHeight="1">
      <c r="A15" s="446" t="s">
        <v>526</v>
      </c>
      <c r="B15" s="447"/>
      <c r="C15" s="402">
        <v>67756797</v>
      </c>
      <c r="D15" s="402">
        <v>67615480</v>
      </c>
      <c r="E15" s="402">
        <v>61664496</v>
      </c>
      <c r="F15" s="402">
        <v>61533867</v>
      </c>
      <c r="G15" s="403">
        <v>60274189</v>
      </c>
      <c r="H15" s="403">
        <v>60163763</v>
      </c>
    </row>
    <row r="16" spans="1:8" ht="10.5" customHeight="1">
      <c r="A16" s="370"/>
      <c r="B16" s="404"/>
      <c r="C16" s="401"/>
      <c r="D16" s="401"/>
      <c r="E16" s="401"/>
      <c r="F16" s="401"/>
      <c r="G16" s="405"/>
      <c r="H16" s="405"/>
    </row>
    <row r="17" spans="1:8" ht="15" customHeight="1">
      <c r="A17" s="446" t="s">
        <v>527</v>
      </c>
      <c r="B17" s="447"/>
      <c r="C17" s="402">
        <v>99863699</v>
      </c>
      <c r="D17" s="402">
        <v>90513182</v>
      </c>
      <c r="E17" s="402">
        <v>99251413</v>
      </c>
      <c r="F17" s="402">
        <v>89766382</v>
      </c>
      <c r="G17" s="403">
        <f>SUM(G18:G19)</f>
        <v>215399203</v>
      </c>
      <c r="H17" s="403">
        <f>SUM(H18:H19)</f>
        <v>105061523</v>
      </c>
    </row>
    <row r="18" spans="1:8" ht="15" customHeight="1">
      <c r="A18" s="382" t="s">
        <v>528</v>
      </c>
      <c r="B18" s="447"/>
      <c r="C18" s="402">
        <v>91091297</v>
      </c>
      <c r="D18" s="402">
        <v>84027927</v>
      </c>
      <c r="E18" s="402">
        <v>90693110</v>
      </c>
      <c r="F18" s="402">
        <v>83446519</v>
      </c>
      <c r="G18" s="403">
        <v>206739982</v>
      </c>
      <c r="H18" s="403">
        <v>98669600</v>
      </c>
    </row>
    <row r="19" spans="1:8" ht="15" customHeight="1">
      <c r="A19" s="382" t="s">
        <v>529</v>
      </c>
      <c r="B19" s="447"/>
      <c r="C19" s="402">
        <v>8772402</v>
      </c>
      <c r="D19" s="402">
        <v>6485255</v>
      </c>
      <c r="E19" s="402">
        <v>8558303</v>
      </c>
      <c r="F19" s="402">
        <v>6319863</v>
      </c>
      <c r="G19" s="403">
        <v>8659221</v>
      </c>
      <c r="H19" s="403">
        <v>6391923</v>
      </c>
    </row>
    <row r="20" spans="1:8" ht="9" customHeight="1">
      <c r="A20" s="374"/>
      <c r="B20" s="375"/>
      <c r="C20" s="406"/>
      <c r="D20" s="406"/>
      <c r="E20" s="406"/>
      <c r="F20" s="406"/>
      <c r="G20" s="406"/>
      <c r="H20" s="406"/>
    </row>
    <row r="21" spans="1:8" ht="15" customHeight="1">
      <c r="A21" s="370" t="s">
        <v>530</v>
      </c>
      <c r="B21" s="370"/>
      <c r="C21" s="370"/>
      <c r="D21" s="370"/>
      <c r="E21" s="370"/>
      <c r="F21" s="370"/>
      <c r="G21" s="370"/>
      <c r="H21" s="370"/>
    </row>
    <row r="22" spans="1:8" ht="15" customHeight="1">
      <c r="A22" s="370" t="s">
        <v>531</v>
      </c>
      <c r="B22" s="370"/>
      <c r="C22" s="370"/>
      <c r="D22" s="370"/>
      <c r="E22" s="370"/>
      <c r="F22" s="370"/>
      <c r="G22" s="370"/>
      <c r="H22" s="370"/>
    </row>
    <row r="23" spans="1:8" ht="15" customHeight="1">
      <c r="A23" s="370"/>
      <c r="B23" s="370"/>
      <c r="C23" s="370"/>
      <c r="D23" s="370"/>
      <c r="E23" s="370"/>
      <c r="F23" s="370"/>
      <c r="G23" s="370"/>
      <c r="H23" s="370"/>
    </row>
    <row r="24" spans="1:8" ht="15" customHeight="1">
      <c r="A24" s="261"/>
      <c r="B24" s="261"/>
      <c r="C24" s="261"/>
      <c r="D24" s="261"/>
      <c r="E24" s="261"/>
      <c r="F24" s="261"/>
      <c r="G24" s="261"/>
      <c r="H24" s="261"/>
    </row>
    <row r="25" spans="1:8" ht="15" customHeight="1">
      <c r="A25" s="261"/>
      <c r="B25" s="261"/>
      <c r="C25" s="261"/>
      <c r="D25" s="261"/>
      <c r="E25" s="261"/>
      <c r="F25" s="261"/>
      <c r="G25" s="261"/>
      <c r="H25" s="261"/>
    </row>
  </sheetData>
  <mergeCells count="5">
    <mergeCell ref="A2:H2"/>
    <mergeCell ref="A5:A6"/>
    <mergeCell ref="C5:D5"/>
    <mergeCell ref="E5:F5"/>
    <mergeCell ref="G5:H5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3397-0147-4B15-B1B3-3C6055A2D076}">
  <dimension ref="A1:J34"/>
  <sheetViews>
    <sheetView workbookViewId="0">
      <selection activeCell="A3" sqref="A3:J3"/>
    </sheetView>
  </sheetViews>
  <sheetFormatPr defaultColWidth="9" defaultRowHeight="15" customHeight="1"/>
  <cols>
    <col min="1" max="1" width="2.08984375" style="407" customWidth="1"/>
    <col min="2" max="2" width="12.90625" style="407" customWidth="1"/>
    <col min="3" max="5" width="9.90625" style="407" customWidth="1"/>
    <col min="6" max="6" width="2.08984375" style="407" customWidth="1"/>
    <col min="7" max="7" width="12.90625" style="407" customWidth="1"/>
    <col min="8" max="10" width="10.453125" style="407" customWidth="1"/>
    <col min="11" max="256" width="9" style="407"/>
    <col min="257" max="257" width="2.08984375" style="407" customWidth="1"/>
    <col min="258" max="258" width="12.90625" style="407" customWidth="1"/>
    <col min="259" max="261" width="9.90625" style="407" customWidth="1"/>
    <col min="262" max="262" width="2.08984375" style="407" customWidth="1"/>
    <col min="263" max="263" width="12.90625" style="407" customWidth="1"/>
    <col min="264" max="266" width="10.453125" style="407" customWidth="1"/>
    <col min="267" max="512" width="9" style="407"/>
    <col min="513" max="513" width="2.08984375" style="407" customWidth="1"/>
    <col min="514" max="514" width="12.90625" style="407" customWidth="1"/>
    <col min="515" max="517" width="9.90625" style="407" customWidth="1"/>
    <col min="518" max="518" width="2.08984375" style="407" customWidth="1"/>
    <col min="519" max="519" width="12.90625" style="407" customWidth="1"/>
    <col min="520" max="522" width="10.453125" style="407" customWidth="1"/>
    <col min="523" max="768" width="9" style="407"/>
    <col min="769" max="769" width="2.08984375" style="407" customWidth="1"/>
    <col min="770" max="770" width="12.90625" style="407" customWidth="1"/>
    <col min="771" max="773" width="9.90625" style="407" customWidth="1"/>
    <col min="774" max="774" width="2.08984375" style="407" customWidth="1"/>
    <col min="775" max="775" width="12.90625" style="407" customWidth="1"/>
    <col min="776" max="778" width="10.453125" style="407" customWidth="1"/>
    <col min="779" max="1024" width="9" style="407"/>
    <col min="1025" max="1025" width="2.08984375" style="407" customWidth="1"/>
    <col min="1026" max="1026" width="12.90625" style="407" customWidth="1"/>
    <col min="1027" max="1029" width="9.90625" style="407" customWidth="1"/>
    <col min="1030" max="1030" width="2.08984375" style="407" customWidth="1"/>
    <col min="1031" max="1031" width="12.90625" style="407" customWidth="1"/>
    <col min="1032" max="1034" width="10.453125" style="407" customWidth="1"/>
    <col min="1035" max="1280" width="9" style="407"/>
    <col min="1281" max="1281" width="2.08984375" style="407" customWidth="1"/>
    <col min="1282" max="1282" width="12.90625" style="407" customWidth="1"/>
    <col min="1283" max="1285" width="9.90625" style="407" customWidth="1"/>
    <col min="1286" max="1286" width="2.08984375" style="407" customWidth="1"/>
    <col min="1287" max="1287" width="12.90625" style="407" customWidth="1"/>
    <col min="1288" max="1290" width="10.453125" style="407" customWidth="1"/>
    <col min="1291" max="1536" width="9" style="407"/>
    <col min="1537" max="1537" width="2.08984375" style="407" customWidth="1"/>
    <col min="1538" max="1538" width="12.90625" style="407" customWidth="1"/>
    <col min="1539" max="1541" width="9.90625" style="407" customWidth="1"/>
    <col min="1542" max="1542" width="2.08984375" style="407" customWidth="1"/>
    <col min="1543" max="1543" width="12.90625" style="407" customWidth="1"/>
    <col min="1544" max="1546" width="10.453125" style="407" customWidth="1"/>
    <col min="1547" max="1792" width="9" style="407"/>
    <col min="1793" max="1793" width="2.08984375" style="407" customWidth="1"/>
    <col min="1794" max="1794" width="12.90625" style="407" customWidth="1"/>
    <col min="1795" max="1797" width="9.90625" style="407" customWidth="1"/>
    <col min="1798" max="1798" width="2.08984375" style="407" customWidth="1"/>
    <col min="1799" max="1799" width="12.90625" style="407" customWidth="1"/>
    <col min="1800" max="1802" width="10.453125" style="407" customWidth="1"/>
    <col min="1803" max="2048" width="9" style="407"/>
    <col min="2049" max="2049" width="2.08984375" style="407" customWidth="1"/>
    <col min="2050" max="2050" width="12.90625" style="407" customWidth="1"/>
    <col min="2051" max="2053" width="9.90625" style="407" customWidth="1"/>
    <col min="2054" max="2054" width="2.08984375" style="407" customWidth="1"/>
    <col min="2055" max="2055" width="12.90625" style="407" customWidth="1"/>
    <col min="2056" max="2058" width="10.453125" style="407" customWidth="1"/>
    <col min="2059" max="2304" width="9" style="407"/>
    <col min="2305" max="2305" width="2.08984375" style="407" customWidth="1"/>
    <col min="2306" max="2306" width="12.90625" style="407" customWidth="1"/>
    <col min="2307" max="2309" width="9.90625" style="407" customWidth="1"/>
    <col min="2310" max="2310" width="2.08984375" style="407" customWidth="1"/>
    <col min="2311" max="2311" width="12.90625" style="407" customWidth="1"/>
    <col min="2312" max="2314" width="10.453125" style="407" customWidth="1"/>
    <col min="2315" max="2560" width="9" style="407"/>
    <col min="2561" max="2561" width="2.08984375" style="407" customWidth="1"/>
    <col min="2562" max="2562" width="12.90625" style="407" customWidth="1"/>
    <col min="2563" max="2565" width="9.90625" style="407" customWidth="1"/>
    <col min="2566" max="2566" width="2.08984375" style="407" customWidth="1"/>
    <col min="2567" max="2567" width="12.90625" style="407" customWidth="1"/>
    <col min="2568" max="2570" width="10.453125" style="407" customWidth="1"/>
    <col min="2571" max="2816" width="9" style="407"/>
    <col min="2817" max="2817" width="2.08984375" style="407" customWidth="1"/>
    <col min="2818" max="2818" width="12.90625" style="407" customWidth="1"/>
    <col min="2819" max="2821" width="9.90625" style="407" customWidth="1"/>
    <col min="2822" max="2822" width="2.08984375" style="407" customWidth="1"/>
    <col min="2823" max="2823" width="12.90625" style="407" customWidth="1"/>
    <col min="2824" max="2826" width="10.453125" style="407" customWidth="1"/>
    <col min="2827" max="3072" width="9" style="407"/>
    <col min="3073" max="3073" width="2.08984375" style="407" customWidth="1"/>
    <col min="3074" max="3074" width="12.90625" style="407" customWidth="1"/>
    <col min="3075" max="3077" width="9.90625" style="407" customWidth="1"/>
    <col min="3078" max="3078" width="2.08984375" style="407" customWidth="1"/>
    <col min="3079" max="3079" width="12.90625" style="407" customWidth="1"/>
    <col min="3080" max="3082" width="10.453125" style="407" customWidth="1"/>
    <col min="3083" max="3328" width="9" style="407"/>
    <col min="3329" max="3329" width="2.08984375" style="407" customWidth="1"/>
    <col min="3330" max="3330" width="12.90625" style="407" customWidth="1"/>
    <col min="3331" max="3333" width="9.90625" style="407" customWidth="1"/>
    <col min="3334" max="3334" width="2.08984375" style="407" customWidth="1"/>
    <col min="3335" max="3335" width="12.90625" style="407" customWidth="1"/>
    <col min="3336" max="3338" width="10.453125" style="407" customWidth="1"/>
    <col min="3339" max="3584" width="9" style="407"/>
    <col min="3585" max="3585" width="2.08984375" style="407" customWidth="1"/>
    <col min="3586" max="3586" width="12.90625" style="407" customWidth="1"/>
    <col min="3587" max="3589" width="9.90625" style="407" customWidth="1"/>
    <col min="3590" max="3590" width="2.08984375" style="407" customWidth="1"/>
    <col min="3591" max="3591" width="12.90625" style="407" customWidth="1"/>
    <col min="3592" max="3594" width="10.453125" style="407" customWidth="1"/>
    <col min="3595" max="3840" width="9" style="407"/>
    <col min="3841" max="3841" width="2.08984375" style="407" customWidth="1"/>
    <col min="3842" max="3842" width="12.90625" style="407" customWidth="1"/>
    <col min="3843" max="3845" width="9.90625" style="407" customWidth="1"/>
    <col min="3846" max="3846" width="2.08984375" style="407" customWidth="1"/>
    <col min="3847" max="3847" width="12.90625" style="407" customWidth="1"/>
    <col min="3848" max="3850" width="10.453125" style="407" customWidth="1"/>
    <col min="3851" max="4096" width="9" style="407"/>
    <col min="4097" max="4097" width="2.08984375" style="407" customWidth="1"/>
    <col min="4098" max="4098" width="12.90625" style="407" customWidth="1"/>
    <col min="4099" max="4101" width="9.90625" style="407" customWidth="1"/>
    <col min="4102" max="4102" width="2.08984375" style="407" customWidth="1"/>
    <col min="4103" max="4103" width="12.90625" style="407" customWidth="1"/>
    <col min="4104" max="4106" width="10.453125" style="407" customWidth="1"/>
    <col min="4107" max="4352" width="9" style="407"/>
    <col min="4353" max="4353" width="2.08984375" style="407" customWidth="1"/>
    <col min="4354" max="4354" width="12.90625" style="407" customWidth="1"/>
    <col min="4355" max="4357" width="9.90625" style="407" customWidth="1"/>
    <col min="4358" max="4358" width="2.08984375" style="407" customWidth="1"/>
    <col min="4359" max="4359" width="12.90625" style="407" customWidth="1"/>
    <col min="4360" max="4362" width="10.453125" style="407" customWidth="1"/>
    <col min="4363" max="4608" width="9" style="407"/>
    <col min="4609" max="4609" width="2.08984375" style="407" customWidth="1"/>
    <col min="4610" max="4610" width="12.90625" style="407" customWidth="1"/>
    <col min="4611" max="4613" width="9.90625" style="407" customWidth="1"/>
    <col min="4614" max="4614" width="2.08984375" style="407" customWidth="1"/>
    <col min="4615" max="4615" width="12.90625" style="407" customWidth="1"/>
    <col min="4616" max="4618" width="10.453125" style="407" customWidth="1"/>
    <col min="4619" max="4864" width="9" style="407"/>
    <col min="4865" max="4865" width="2.08984375" style="407" customWidth="1"/>
    <col min="4866" max="4866" width="12.90625" style="407" customWidth="1"/>
    <col min="4867" max="4869" width="9.90625" style="407" customWidth="1"/>
    <col min="4870" max="4870" width="2.08984375" style="407" customWidth="1"/>
    <col min="4871" max="4871" width="12.90625" style="407" customWidth="1"/>
    <col min="4872" max="4874" width="10.453125" style="407" customWidth="1"/>
    <col min="4875" max="5120" width="9" style="407"/>
    <col min="5121" max="5121" width="2.08984375" style="407" customWidth="1"/>
    <col min="5122" max="5122" width="12.90625" style="407" customWidth="1"/>
    <col min="5123" max="5125" width="9.90625" style="407" customWidth="1"/>
    <col min="5126" max="5126" width="2.08984375" style="407" customWidth="1"/>
    <col min="5127" max="5127" width="12.90625" style="407" customWidth="1"/>
    <col min="5128" max="5130" width="10.453125" style="407" customWidth="1"/>
    <col min="5131" max="5376" width="9" style="407"/>
    <col min="5377" max="5377" width="2.08984375" style="407" customWidth="1"/>
    <col min="5378" max="5378" width="12.90625" style="407" customWidth="1"/>
    <col min="5379" max="5381" width="9.90625" style="407" customWidth="1"/>
    <col min="5382" max="5382" width="2.08984375" style="407" customWidth="1"/>
    <col min="5383" max="5383" width="12.90625" style="407" customWidth="1"/>
    <col min="5384" max="5386" width="10.453125" style="407" customWidth="1"/>
    <col min="5387" max="5632" width="9" style="407"/>
    <col min="5633" max="5633" width="2.08984375" style="407" customWidth="1"/>
    <col min="5634" max="5634" width="12.90625" style="407" customWidth="1"/>
    <col min="5635" max="5637" width="9.90625" style="407" customWidth="1"/>
    <col min="5638" max="5638" width="2.08984375" style="407" customWidth="1"/>
    <col min="5639" max="5639" width="12.90625" style="407" customWidth="1"/>
    <col min="5640" max="5642" width="10.453125" style="407" customWidth="1"/>
    <col min="5643" max="5888" width="9" style="407"/>
    <col min="5889" max="5889" width="2.08984375" style="407" customWidth="1"/>
    <col min="5890" max="5890" width="12.90625" style="407" customWidth="1"/>
    <col min="5891" max="5893" width="9.90625" style="407" customWidth="1"/>
    <col min="5894" max="5894" width="2.08984375" style="407" customWidth="1"/>
    <col min="5895" max="5895" width="12.90625" style="407" customWidth="1"/>
    <col min="5896" max="5898" width="10.453125" style="407" customWidth="1"/>
    <col min="5899" max="6144" width="9" style="407"/>
    <col min="6145" max="6145" width="2.08984375" style="407" customWidth="1"/>
    <col min="6146" max="6146" width="12.90625" style="407" customWidth="1"/>
    <col min="6147" max="6149" width="9.90625" style="407" customWidth="1"/>
    <col min="6150" max="6150" width="2.08984375" style="407" customWidth="1"/>
    <col min="6151" max="6151" width="12.90625" style="407" customWidth="1"/>
    <col min="6152" max="6154" width="10.453125" style="407" customWidth="1"/>
    <col min="6155" max="6400" width="9" style="407"/>
    <col min="6401" max="6401" width="2.08984375" style="407" customWidth="1"/>
    <col min="6402" max="6402" width="12.90625" style="407" customWidth="1"/>
    <col min="6403" max="6405" width="9.90625" style="407" customWidth="1"/>
    <col min="6406" max="6406" width="2.08984375" style="407" customWidth="1"/>
    <col min="6407" max="6407" width="12.90625" style="407" customWidth="1"/>
    <col min="6408" max="6410" width="10.453125" style="407" customWidth="1"/>
    <col min="6411" max="6656" width="9" style="407"/>
    <col min="6657" max="6657" width="2.08984375" style="407" customWidth="1"/>
    <col min="6658" max="6658" width="12.90625" style="407" customWidth="1"/>
    <col min="6659" max="6661" width="9.90625" style="407" customWidth="1"/>
    <col min="6662" max="6662" width="2.08984375" style="407" customWidth="1"/>
    <col min="6663" max="6663" width="12.90625" style="407" customWidth="1"/>
    <col min="6664" max="6666" width="10.453125" style="407" customWidth="1"/>
    <col min="6667" max="6912" width="9" style="407"/>
    <col min="6913" max="6913" width="2.08984375" style="407" customWidth="1"/>
    <col min="6914" max="6914" width="12.90625" style="407" customWidth="1"/>
    <col min="6915" max="6917" width="9.90625" style="407" customWidth="1"/>
    <col min="6918" max="6918" width="2.08984375" style="407" customWidth="1"/>
    <col min="6919" max="6919" width="12.90625" style="407" customWidth="1"/>
    <col min="6920" max="6922" width="10.453125" style="407" customWidth="1"/>
    <col min="6923" max="7168" width="9" style="407"/>
    <col min="7169" max="7169" width="2.08984375" style="407" customWidth="1"/>
    <col min="7170" max="7170" width="12.90625" style="407" customWidth="1"/>
    <col min="7171" max="7173" width="9.90625" style="407" customWidth="1"/>
    <col min="7174" max="7174" width="2.08984375" style="407" customWidth="1"/>
    <col min="7175" max="7175" width="12.90625" style="407" customWidth="1"/>
    <col min="7176" max="7178" width="10.453125" style="407" customWidth="1"/>
    <col min="7179" max="7424" width="9" style="407"/>
    <col min="7425" max="7425" width="2.08984375" style="407" customWidth="1"/>
    <col min="7426" max="7426" width="12.90625" style="407" customWidth="1"/>
    <col min="7427" max="7429" width="9.90625" style="407" customWidth="1"/>
    <col min="7430" max="7430" width="2.08984375" style="407" customWidth="1"/>
    <col min="7431" max="7431" width="12.90625" style="407" customWidth="1"/>
    <col min="7432" max="7434" width="10.453125" style="407" customWidth="1"/>
    <col min="7435" max="7680" width="9" style="407"/>
    <col min="7681" max="7681" width="2.08984375" style="407" customWidth="1"/>
    <col min="7682" max="7682" width="12.90625" style="407" customWidth="1"/>
    <col min="7683" max="7685" width="9.90625" style="407" customWidth="1"/>
    <col min="7686" max="7686" width="2.08984375" style="407" customWidth="1"/>
    <col min="7687" max="7687" width="12.90625" style="407" customWidth="1"/>
    <col min="7688" max="7690" width="10.453125" style="407" customWidth="1"/>
    <col min="7691" max="7936" width="9" style="407"/>
    <col min="7937" max="7937" width="2.08984375" style="407" customWidth="1"/>
    <col min="7938" max="7938" width="12.90625" style="407" customWidth="1"/>
    <col min="7939" max="7941" width="9.90625" style="407" customWidth="1"/>
    <col min="7942" max="7942" width="2.08984375" style="407" customWidth="1"/>
    <col min="7943" max="7943" width="12.90625" style="407" customWidth="1"/>
    <col min="7944" max="7946" width="10.453125" style="407" customWidth="1"/>
    <col min="7947" max="8192" width="9" style="407"/>
    <col min="8193" max="8193" width="2.08984375" style="407" customWidth="1"/>
    <col min="8194" max="8194" width="12.90625" style="407" customWidth="1"/>
    <col min="8195" max="8197" width="9.90625" style="407" customWidth="1"/>
    <col min="8198" max="8198" width="2.08984375" style="407" customWidth="1"/>
    <col min="8199" max="8199" width="12.90625" style="407" customWidth="1"/>
    <col min="8200" max="8202" width="10.453125" style="407" customWidth="1"/>
    <col min="8203" max="8448" width="9" style="407"/>
    <col min="8449" max="8449" width="2.08984375" style="407" customWidth="1"/>
    <col min="8450" max="8450" width="12.90625" style="407" customWidth="1"/>
    <col min="8451" max="8453" width="9.90625" style="407" customWidth="1"/>
    <col min="8454" max="8454" width="2.08984375" style="407" customWidth="1"/>
    <col min="8455" max="8455" width="12.90625" style="407" customWidth="1"/>
    <col min="8456" max="8458" width="10.453125" style="407" customWidth="1"/>
    <col min="8459" max="8704" width="9" style="407"/>
    <col min="8705" max="8705" width="2.08984375" style="407" customWidth="1"/>
    <col min="8706" max="8706" width="12.90625" style="407" customWidth="1"/>
    <col min="8707" max="8709" width="9.90625" style="407" customWidth="1"/>
    <col min="8710" max="8710" width="2.08984375" style="407" customWidth="1"/>
    <col min="8711" max="8711" width="12.90625" style="407" customWidth="1"/>
    <col min="8712" max="8714" width="10.453125" style="407" customWidth="1"/>
    <col min="8715" max="8960" width="9" style="407"/>
    <col min="8961" max="8961" width="2.08984375" style="407" customWidth="1"/>
    <col min="8962" max="8962" width="12.90625" style="407" customWidth="1"/>
    <col min="8963" max="8965" width="9.90625" style="407" customWidth="1"/>
    <col min="8966" max="8966" width="2.08984375" style="407" customWidth="1"/>
    <col min="8967" max="8967" width="12.90625" style="407" customWidth="1"/>
    <col min="8968" max="8970" width="10.453125" style="407" customWidth="1"/>
    <col min="8971" max="9216" width="9" style="407"/>
    <col min="9217" max="9217" width="2.08984375" style="407" customWidth="1"/>
    <col min="9218" max="9218" width="12.90625" style="407" customWidth="1"/>
    <col min="9219" max="9221" width="9.90625" style="407" customWidth="1"/>
    <col min="9222" max="9222" width="2.08984375" style="407" customWidth="1"/>
    <col min="9223" max="9223" width="12.90625" style="407" customWidth="1"/>
    <col min="9224" max="9226" width="10.453125" style="407" customWidth="1"/>
    <col min="9227" max="9472" width="9" style="407"/>
    <col min="9473" max="9473" width="2.08984375" style="407" customWidth="1"/>
    <col min="9474" max="9474" width="12.90625" style="407" customWidth="1"/>
    <col min="9475" max="9477" width="9.90625" style="407" customWidth="1"/>
    <col min="9478" max="9478" width="2.08984375" style="407" customWidth="1"/>
    <col min="9479" max="9479" width="12.90625" style="407" customWidth="1"/>
    <col min="9480" max="9482" width="10.453125" style="407" customWidth="1"/>
    <col min="9483" max="9728" width="9" style="407"/>
    <col min="9729" max="9729" width="2.08984375" style="407" customWidth="1"/>
    <col min="9730" max="9730" width="12.90625" style="407" customWidth="1"/>
    <col min="9731" max="9733" width="9.90625" style="407" customWidth="1"/>
    <col min="9734" max="9734" width="2.08984375" style="407" customWidth="1"/>
    <col min="9735" max="9735" width="12.90625" style="407" customWidth="1"/>
    <col min="9736" max="9738" width="10.453125" style="407" customWidth="1"/>
    <col min="9739" max="9984" width="9" style="407"/>
    <col min="9985" max="9985" width="2.08984375" style="407" customWidth="1"/>
    <col min="9986" max="9986" width="12.90625" style="407" customWidth="1"/>
    <col min="9987" max="9989" width="9.90625" style="407" customWidth="1"/>
    <col min="9990" max="9990" width="2.08984375" style="407" customWidth="1"/>
    <col min="9991" max="9991" width="12.90625" style="407" customWidth="1"/>
    <col min="9992" max="9994" width="10.453125" style="407" customWidth="1"/>
    <col min="9995" max="10240" width="9" style="407"/>
    <col min="10241" max="10241" width="2.08984375" style="407" customWidth="1"/>
    <col min="10242" max="10242" width="12.90625" style="407" customWidth="1"/>
    <col min="10243" max="10245" width="9.90625" style="407" customWidth="1"/>
    <col min="10246" max="10246" width="2.08984375" style="407" customWidth="1"/>
    <col min="10247" max="10247" width="12.90625" style="407" customWidth="1"/>
    <col min="10248" max="10250" width="10.453125" style="407" customWidth="1"/>
    <col min="10251" max="10496" width="9" style="407"/>
    <col min="10497" max="10497" width="2.08984375" style="407" customWidth="1"/>
    <col min="10498" max="10498" width="12.90625" style="407" customWidth="1"/>
    <col min="10499" max="10501" width="9.90625" style="407" customWidth="1"/>
    <col min="10502" max="10502" width="2.08984375" style="407" customWidth="1"/>
    <col min="10503" max="10503" width="12.90625" style="407" customWidth="1"/>
    <col min="10504" max="10506" width="10.453125" style="407" customWidth="1"/>
    <col min="10507" max="10752" width="9" style="407"/>
    <col min="10753" max="10753" width="2.08984375" style="407" customWidth="1"/>
    <col min="10754" max="10754" width="12.90625" style="407" customWidth="1"/>
    <col min="10755" max="10757" width="9.90625" style="407" customWidth="1"/>
    <col min="10758" max="10758" width="2.08984375" style="407" customWidth="1"/>
    <col min="10759" max="10759" width="12.90625" style="407" customWidth="1"/>
    <col min="10760" max="10762" width="10.453125" style="407" customWidth="1"/>
    <col min="10763" max="11008" width="9" style="407"/>
    <col min="11009" max="11009" width="2.08984375" style="407" customWidth="1"/>
    <col min="11010" max="11010" width="12.90625" style="407" customWidth="1"/>
    <col min="11011" max="11013" width="9.90625" style="407" customWidth="1"/>
    <col min="11014" max="11014" width="2.08984375" style="407" customWidth="1"/>
    <col min="11015" max="11015" width="12.90625" style="407" customWidth="1"/>
    <col min="11016" max="11018" width="10.453125" style="407" customWidth="1"/>
    <col min="11019" max="11264" width="9" style="407"/>
    <col min="11265" max="11265" width="2.08984375" style="407" customWidth="1"/>
    <col min="11266" max="11266" width="12.90625" style="407" customWidth="1"/>
    <col min="11267" max="11269" width="9.90625" style="407" customWidth="1"/>
    <col min="11270" max="11270" width="2.08984375" style="407" customWidth="1"/>
    <col min="11271" max="11271" width="12.90625" style="407" customWidth="1"/>
    <col min="11272" max="11274" width="10.453125" style="407" customWidth="1"/>
    <col min="11275" max="11520" width="9" style="407"/>
    <col min="11521" max="11521" width="2.08984375" style="407" customWidth="1"/>
    <col min="11522" max="11522" width="12.90625" style="407" customWidth="1"/>
    <col min="11523" max="11525" width="9.90625" style="407" customWidth="1"/>
    <col min="11526" max="11526" width="2.08984375" style="407" customWidth="1"/>
    <col min="11527" max="11527" width="12.90625" style="407" customWidth="1"/>
    <col min="11528" max="11530" width="10.453125" style="407" customWidth="1"/>
    <col min="11531" max="11776" width="9" style="407"/>
    <col min="11777" max="11777" width="2.08984375" style="407" customWidth="1"/>
    <col min="11778" max="11778" width="12.90625" style="407" customWidth="1"/>
    <col min="11779" max="11781" width="9.90625" style="407" customWidth="1"/>
    <col min="11782" max="11782" width="2.08984375" style="407" customWidth="1"/>
    <col min="11783" max="11783" width="12.90625" style="407" customWidth="1"/>
    <col min="11784" max="11786" width="10.453125" style="407" customWidth="1"/>
    <col min="11787" max="12032" width="9" style="407"/>
    <col min="12033" max="12033" width="2.08984375" style="407" customWidth="1"/>
    <col min="12034" max="12034" width="12.90625" style="407" customWidth="1"/>
    <col min="12035" max="12037" width="9.90625" style="407" customWidth="1"/>
    <col min="12038" max="12038" width="2.08984375" style="407" customWidth="1"/>
    <col min="12039" max="12039" width="12.90625" style="407" customWidth="1"/>
    <col min="12040" max="12042" width="10.453125" style="407" customWidth="1"/>
    <col min="12043" max="12288" width="9" style="407"/>
    <col min="12289" max="12289" width="2.08984375" style="407" customWidth="1"/>
    <col min="12290" max="12290" width="12.90625" style="407" customWidth="1"/>
    <col min="12291" max="12293" width="9.90625" style="407" customWidth="1"/>
    <col min="12294" max="12294" width="2.08984375" style="407" customWidth="1"/>
    <col min="12295" max="12295" width="12.90625" style="407" customWidth="1"/>
    <col min="12296" max="12298" width="10.453125" style="407" customWidth="1"/>
    <col min="12299" max="12544" width="9" style="407"/>
    <col min="12545" max="12545" width="2.08984375" style="407" customWidth="1"/>
    <col min="12546" max="12546" width="12.90625" style="407" customWidth="1"/>
    <col min="12547" max="12549" width="9.90625" style="407" customWidth="1"/>
    <col min="12550" max="12550" width="2.08984375" style="407" customWidth="1"/>
    <col min="12551" max="12551" width="12.90625" style="407" customWidth="1"/>
    <col min="12552" max="12554" width="10.453125" style="407" customWidth="1"/>
    <col min="12555" max="12800" width="9" style="407"/>
    <col min="12801" max="12801" width="2.08984375" style="407" customWidth="1"/>
    <col min="12802" max="12802" width="12.90625" style="407" customWidth="1"/>
    <col min="12803" max="12805" width="9.90625" style="407" customWidth="1"/>
    <col min="12806" max="12806" width="2.08984375" style="407" customWidth="1"/>
    <col min="12807" max="12807" width="12.90625" style="407" customWidth="1"/>
    <col min="12808" max="12810" width="10.453125" style="407" customWidth="1"/>
    <col min="12811" max="13056" width="9" style="407"/>
    <col min="13057" max="13057" width="2.08984375" style="407" customWidth="1"/>
    <col min="13058" max="13058" width="12.90625" style="407" customWidth="1"/>
    <col min="13059" max="13061" width="9.90625" style="407" customWidth="1"/>
    <col min="13062" max="13062" width="2.08984375" style="407" customWidth="1"/>
    <col min="13063" max="13063" width="12.90625" style="407" customWidth="1"/>
    <col min="13064" max="13066" width="10.453125" style="407" customWidth="1"/>
    <col min="13067" max="13312" width="9" style="407"/>
    <col min="13313" max="13313" width="2.08984375" style="407" customWidth="1"/>
    <col min="13314" max="13314" width="12.90625" style="407" customWidth="1"/>
    <col min="13315" max="13317" width="9.90625" style="407" customWidth="1"/>
    <col min="13318" max="13318" width="2.08984375" style="407" customWidth="1"/>
    <col min="13319" max="13319" width="12.90625" style="407" customWidth="1"/>
    <col min="13320" max="13322" width="10.453125" style="407" customWidth="1"/>
    <col min="13323" max="13568" width="9" style="407"/>
    <col min="13569" max="13569" width="2.08984375" style="407" customWidth="1"/>
    <col min="13570" max="13570" width="12.90625" style="407" customWidth="1"/>
    <col min="13571" max="13573" width="9.90625" style="407" customWidth="1"/>
    <col min="13574" max="13574" width="2.08984375" style="407" customWidth="1"/>
    <col min="13575" max="13575" width="12.90625" style="407" customWidth="1"/>
    <col min="13576" max="13578" width="10.453125" style="407" customWidth="1"/>
    <col min="13579" max="13824" width="9" style="407"/>
    <col min="13825" max="13825" width="2.08984375" style="407" customWidth="1"/>
    <col min="13826" max="13826" width="12.90625" style="407" customWidth="1"/>
    <col min="13827" max="13829" width="9.90625" style="407" customWidth="1"/>
    <col min="13830" max="13830" width="2.08984375" style="407" customWidth="1"/>
    <col min="13831" max="13831" width="12.90625" style="407" customWidth="1"/>
    <col min="13832" max="13834" width="10.453125" style="407" customWidth="1"/>
    <col min="13835" max="14080" width="9" style="407"/>
    <col min="14081" max="14081" width="2.08984375" style="407" customWidth="1"/>
    <col min="14082" max="14082" width="12.90625" style="407" customWidth="1"/>
    <col min="14083" max="14085" width="9.90625" style="407" customWidth="1"/>
    <col min="14086" max="14086" width="2.08984375" style="407" customWidth="1"/>
    <col min="14087" max="14087" width="12.90625" style="407" customWidth="1"/>
    <col min="14088" max="14090" width="10.453125" style="407" customWidth="1"/>
    <col min="14091" max="14336" width="9" style="407"/>
    <col min="14337" max="14337" width="2.08984375" style="407" customWidth="1"/>
    <col min="14338" max="14338" width="12.90625" style="407" customWidth="1"/>
    <col min="14339" max="14341" width="9.90625" style="407" customWidth="1"/>
    <col min="14342" max="14342" width="2.08984375" style="407" customWidth="1"/>
    <col min="14343" max="14343" width="12.90625" style="407" customWidth="1"/>
    <col min="14344" max="14346" width="10.453125" style="407" customWidth="1"/>
    <col min="14347" max="14592" width="9" style="407"/>
    <col min="14593" max="14593" width="2.08984375" style="407" customWidth="1"/>
    <col min="14594" max="14594" width="12.90625" style="407" customWidth="1"/>
    <col min="14595" max="14597" width="9.90625" style="407" customWidth="1"/>
    <col min="14598" max="14598" width="2.08984375" style="407" customWidth="1"/>
    <col min="14599" max="14599" width="12.90625" style="407" customWidth="1"/>
    <col min="14600" max="14602" width="10.453125" style="407" customWidth="1"/>
    <col min="14603" max="14848" width="9" style="407"/>
    <col min="14849" max="14849" width="2.08984375" style="407" customWidth="1"/>
    <col min="14850" max="14850" width="12.90625" style="407" customWidth="1"/>
    <col min="14851" max="14853" width="9.90625" style="407" customWidth="1"/>
    <col min="14854" max="14854" width="2.08984375" style="407" customWidth="1"/>
    <col min="14855" max="14855" width="12.90625" style="407" customWidth="1"/>
    <col min="14856" max="14858" width="10.453125" style="407" customWidth="1"/>
    <col min="14859" max="15104" width="9" style="407"/>
    <col min="15105" max="15105" width="2.08984375" style="407" customWidth="1"/>
    <col min="15106" max="15106" width="12.90625" style="407" customWidth="1"/>
    <col min="15107" max="15109" width="9.90625" style="407" customWidth="1"/>
    <col min="15110" max="15110" width="2.08984375" style="407" customWidth="1"/>
    <col min="15111" max="15111" width="12.90625" style="407" customWidth="1"/>
    <col min="15112" max="15114" width="10.453125" style="407" customWidth="1"/>
    <col min="15115" max="15360" width="9" style="407"/>
    <col min="15361" max="15361" width="2.08984375" style="407" customWidth="1"/>
    <col min="15362" max="15362" width="12.90625" style="407" customWidth="1"/>
    <col min="15363" max="15365" width="9.90625" style="407" customWidth="1"/>
    <col min="15366" max="15366" width="2.08984375" style="407" customWidth="1"/>
    <col min="15367" max="15367" width="12.90625" style="407" customWidth="1"/>
    <col min="15368" max="15370" width="10.453125" style="407" customWidth="1"/>
    <col min="15371" max="15616" width="9" style="407"/>
    <col min="15617" max="15617" width="2.08984375" style="407" customWidth="1"/>
    <col min="15618" max="15618" width="12.90625" style="407" customWidth="1"/>
    <col min="15619" max="15621" width="9.90625" style="407" customWidth="1"/>
    <col min="15622" max="15622" width="2.08984375" style="407" customWidth="1"/>
    <col min="15623" max="15623" width="12.90625" style="407" customWidth="1"/>
    <col min="15624" max="15626" width="10.453125" style="407" customWidth="1"/>
    <col min="15627" max="15872" width="9" style="407"/>
    <col min="15873" max="15873" width="2.08984375" style="407" customWidth="1"/>
    <col min="15874" max="15874" width="12.90625" style="407" customWidth="1"/>
    <col min="15875" max="15877" width="9.90625" style="407" customWidth="1"/>
    <col min="15878" max="15878" width="2.08984375" style="407" customWidth="1"/>
    <col min="15879" max="15879" width="12.90625" style="407" customWidth="1"/>
    <col min="15880" max="15882" width="10.453125" style="407" customWidth="1"/>
    <col min="15883" max="16128" width="9" style="407"/>
    <col min="16129" max="16129" width="2.08984375" style="407" customWidth="1"/>
    <col min="16130" max="16130" width="12.90625" style="407" customWidth="1"/>
    <col min="16131" max="16133" width="9.90625" style="407" customWidth="1"/>
    <col min="16134" max="16134" width="2.08984375" style="407" customWidth="1"/>
    <col min="16135" max="16135" width="12.90625" style="407" customWidth="1"/>
    <col min="16136" max="16138" width="10.453125" style="407" customWidth="1"/>
    <col min="16139" max="16384" width="9" style="407"/>
  </cols>
  <sheetData>
    <row r="1" spans="1:10" ht="30" customHeight="1">
      <c r="A1" s="562" t="s">
        <v>532</v>
      </c>
      <c r="B1" s="562"/>
      <c r="C1" s="562"/>
      <c r="D1" s="562"/>
      <c r="E1" s="562"/>
      <c r="F1" s="562"/>
      <c r="G1" s="562"/>
      <c r="H1" s="562"/>
      <c r="I1" s="562"/>
      <c r="J1" s="562"/>
    </row>
    <row r="2" spans="1:10" ht="24" customHeight="1">
      <c r="A2" s="439"/>
      <c r="B2" s="439"/>
      <c r="C2" s="439"/>
      <c r="D2" s="439"/>
      <c r="E2" s="439"/>
      <c r="F2" s="439"/>
      <c r="G2" s="439"/>
      <c r="H2" s="439"/>
      <c r="I2" s="439"/>
      <c r="J2" s="439"/>
    </row>
    <row r="3" spans="1:10" ht="24" customHeight="1">
      <c r="A3" s="52" t="s">
        <v>533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" customHeight="1">
      <c r="A4" s="439"/>
      <c r="B4" s="439"/>
      <c r="C4" s="439"/>
      <c r="D4" s="439"/>
      <c r="E4" s="439"/>
      <c r="F4" s="439"/>
      <c r="G4" s="439"/>
      <c r="H4" s="439"/>
      <c r="I4" s="439"/>
      <c r="J4" s="439"/>
    </row>
    <row r="5" spans="1:10" ht="15" customHeight="1">
      <c r="A5" s="135" t="s">
        <v>534</v>
      </c>
      <c r="B5" s="135"/>
      <c r="C5" s="135"/>
      <c r="D5" s="135"/>
      <c r="E5" s="135"/>
      <c r="F5" s="135"/>
      <c r="G5" s="135"/>
      <c r="H5" s="135"/>
      <c r="I5" s="135"/>
      <c r="J5" s="135"/>
    </row>
    <row r="6" spans="1:10" ht="15" customHeight="1">
      <c r="A6" s="439"/>
      <c r="B6" s="439"/>
      <c r="C6" s="439"/>
      <c r="D6" s="439"/>
      <c r="E6" s="439"/>
      <c r="F6" s="439"/>
      <c r="G6" s="439"/>
      <c r="H6" s="439"/>
      <c r="I6" s="439"/>
      <c r="J6" s="439"/>
    </row>
    <row r="7" spans="1:10" ht="15" customHeight="1">
      <c r="A7" s="439" t="s">
        <v>535</v>
      </c>
      <c r="B7" s="439"/>
      <c r="C7" s="439"/>
      <c r="D7" s="439"/>
      <c r="E7" s="439"/>
      <c r="F7" s="439"/>
      <c r="G7" s="439"/>
      <c r="H7" s="439"/>
      <c r="I7" s="439"/>
      <c r="J7" s="439"/>
    </row>
    <row r="8" spans="1:10" s="453" customFormat="1" ht="15" customHeight="1">
      <c r="A8" s="448" t="s">
        <v>536</v>
      </c>
      <c r="B8" s="449"/>
      <c r="C8" s="450" t="s">
        <v>537</v>
      </c>
      <c r="D8" s="451" t="s">
        <v>538</v>
      </c>
      <c r="E8" s="452" t="s">
        <v>539</v>
      </c>
      <c r="F8" s="448" t="s">
        <v>536</v>
      </c>
      <c r="G8" s="448"/>
      <c r="H8" s="450" t="s">
        <v>537</v>
      </c>
      <c r="I8" s="451" t="s">
        <v>538</v>
      </c>
      <c r="J8" s="451" t="s">
        <v>539</v>
      </c>
    </row>
    <row r="9" spans="1:10" ht="9" customHeight="1">
      <c r="A9" s="439"/>
      <c r="B9" s="454"/>
      <c r="C9" s="439"/>
      <c r="D9" s="439"/>
      <c r="E9" s="455"/>
      <c r="F9" s="439"/>
      <c r="G9" s="454"/>
      <c r="H9" s="439"/>
      <c r="I9" s="439"/>
      <c r="J9" s="439"/>
    </row>
    <row r="10" spans="1:10" ht="15" customHeight="1">
      <c r="A10" s="456" t="s">
        <v>540</v>
      </c>
      <c r="B10" s="457"/>
      <c r="C10" s="458">
        <v>8946837</v>
      </c>
      <c r="D10" s="458">
        <v>9195928</v>
      </c>
      <c r="E10" s="459">
        <v>9297590</v>
      </c>
      <c r="F10" s="460" t="s">
        <v>541</v>
      </c>
      <c r="G10" s="461"/>
      <c r="H10" s="458">
        <v>8946837</v>
      </c>
      <c r="I10" s="458">
        <v>9195928</v>
      </c>
      <c r="J10" s="462">
        <v>9297590</v>
      </c>
    </row>
    <row r="11" spans="1:10" ht="10.5" customHeight="1">
      <c r="A11" s="439"/>
      <c r="B11" s="454"/>
      <c r="C11" s="463"/>
      <c r="D11" s="463"/>
      <c r="E11" s="464"/>
      <c r="F11" s="439"/>
      <c r="G11" s="454"/>
      <c r="H11" s="463"/>
      <c r="I11" s="463"/>
      <c r="J11" s="465"/>
    </row>
    <row r="12" spans="1:10" ht="15" customHeight="1">
      <c r="A12" s="466" t="s">
        <v>542</v>
      </c>
      <c r="B12" s="467"/>
      <c r="C12" s="463">
        <v>8600439</v>
      </c>
      <c r="D12" s="463">
        <v>8896627</v>
      </c>
      <c r="E12" s="464">
        <v>8947150</v>
      </c>
      <c r="F12" s="466" t="s">
        <v>543</v>
      </c>
      <c r="G12" s="467"/>
      <c r="H12" s="463">
        <v>1670000</v>
      </c>
      <c r="I12" s="463">
        <v>1590000</v>
      </c>
      <c r="J12" s="465">
        <v>1510000</v>
      </c>
    </row>
    <row r="13" spans="1:10" ht="15" customHeight="1">
      <c r="A13" s="439"/>
      <c r="B13" s="468" t="s">
        <v>544</v>
      </c>
      <c r="C13" s="463">
        <v>8222559</v>
      </c>
      <c r="D13" s="463">
        <v>8741268</v>
      </c>
      <c r="E13" s="464">
        <v>8873991</v>
      </c>
      <c r="F13" s="439"/>
      <c r="G13" s="468" t="s">
        <v>545</v>
      </c>
      <c r="H13" s="463" t="s">
        <v>30</v>
      </c>
      <c r="I13" s="463" t="s">
        <v>546</v>
      </c>
      <c r="J13" s="465" t="s">
        <v>546</v>
      </c>
    </row>
    <row r="14" spans="1:10" ht="15" customHeight="1">
      <c r="A14" s="439"/>
      <c r="B14" s="468" t="s">
        <v>547</v>
      </c>
      <c r="C14" s="463">
        <v>88194</v>
      </c>
      <c r="D14" s="463">
        <v>81216</v>
      </c>
      <c r="E14" s="464">
        <v>73159</v>
      </c>
      <c r="F14" s="439"/>
      <c r="G14" s="468" t="s">
        <v>548</v>
      </c>
      <c r="H14" s="463">
        <v>1670000</v>
      </c>
      <c r="I14" s="463">
        <v>1590000</v>
      </c>
      <c r="J14" s="465">
        <v>1510000</v>
      </c>
    </row>
    <row r="15" spans="1:10" ht="15" customHeight="1">
      <c r="A15" s="439"/>
      <c r="B15" s="468" t="s">
        <v>549</v>
      </c>
      <c r="C15" s="463" t="s">
        <v>30</v>
      </c>
      <c r="D15" s="463" t="s">
        <v>546</v>
      </c>
      <c r="E15" s="464" t="s">
        <v>546</v>
      </c>
      <c r="F15" s="439"/>
      <c r="G15" s="468" t="s">
        <v>550</v>
      </c>
      <c r="H15" s="463" t="s">
        <v>30</v>
      </c>
      <c r="I15" s="463" t="s">
        <v>546</v>
      </c>
      <c r="J15" s="465" t="s">
        <v>546</v>
      </c>
    </row>
    <row r="16" spans="1:10" ht="15" customHeight="1">
      <c r="A16" s="439"/>
      <c r="B16" s="468" t="s">
        <v>551</v>
      </c>
      <c r="C16" s="463">
        <v>289686</v>
      </c>
      <c r="D16" s="463">
        <v>74143</v>
      </c>
      <c r="E16" s="464" t="s">
        <v>546</v>
      </c>
      <c r="F16" s="466" t="s">
        <v>552</v>
      </c>
      <c r="G16" s="467"/>
      <c r="H16" s="463">
        <v>5271784</v>
      </c>
      <c r="I16" s="463">
        <v>4477685</v>
      </c>
      <c r="J16" s="465">
        <v>3811218</v>
      </c>
    </row>
    <row r="17" spans="1:10" ht="15" customHeight="1">
      <c r="A17" s="466" t="s">
        <v>553</v>
      </c>
      <c r="B17" s="467"/>
      <c r="C17" s="463">
        <v>346398</v>
      </c>
      <c r="D17" s="463">
        <v>299301</v>
      </c>
      <c r="E17" s="464">
        <v>350440</v>
      </c>
      <c r="F17" s="469"/>
      <c r="G17" s="468" t="s">
        <v>554</v>
      </c>
      <c r="H17" s="463">
        <v>4800000</v>
      </c>
      <c r="I17" s="463">
        <v>4200000</v>
      </c>
      <c r="J17" s="465">
        <v>3400000</v>
      </c>
    </row>
    <row r="18" spans="1:10" ht="15" customHeight="1">
      <c r="A18" s="439"/>
      <c r="B18" s="468" t="s">
        <v>555</v>
      </c>
      <c r="C18" s="463">
        <v>179159</v>
      </c>
      <c r="D18" s="463">
        <v>167945</v>
      </c>
      <c r="E18" s="464">
        <v>110951</v>
      </c>
      <c r="F18" s="469"/>
      <c r="G18" s="468" t="s">
        <v>556</v>
      </c>
      <c r="H18" s="463">
        <v>432206</v>
      </c>
      <c r="I18" s="463">
        <v>240476</v>
      </c>
      <c r="J18" s="465">
        <v>377480</v>
      </c>
    </row>
    <row r="19" spans="1:10" ht="15" customHeight="1">
      <c r="A19" s="439"/>
      <c r="B19" s="468" t="s">
        <v>557</v>
      </c>
      <c r="C19" s="463">
        <v>1792</v>
      </c>
      <c r="D19" s="463">
        <v>530</v>
      </c>
      <c r="E19" s="464">
        <v>585</v>
      </c>
      <c r="F19" s="439"/>
      <c r="G19" s="468" t="s">
        <v>558</v>
      </c>
      <c r="H19" s="463">
        <v>1420</v>
      </c>
      <c r="I19" s="463">
        <v>1173</v>
      </c>
      <c r="J19" s="465">
        <v>795</v>
      </c>
    </row>
    <row r="20" spans="1:10" ht="15" customHeight="1">
      <c r="A20" s="439"/>
      <c r="B20" s="468" t="s">
        <v>559</v>
      </c>
      <c r="C20" s="463">
        <v>165214</v>
      </c>
      <c r="D20" s="463">
        <v>130446</v>
      </c>
      <c r="E20" s="464">
        <v>238782</v>
      </c>
      <c r="F20" s="439"/>
      <c r="G20" s="468" t="s">
        <v>560</v>
      </c>
      <c r="H20" s="463">
        <v>38158</v>
      </c>
      <c r="I20" s="463">
        <v>36036</v>
      </c>
      <c r="J20" s="465">
        <v>32943</v>
      </c>
    </row>
    <row r="21" spans="1:10" ht="15" customHeight="1">
      <c r="A21" s="439"/>
      <c r="B21" s="468" t="s">
        <v>561</v>
      </c>
      <c r="C21" s="463" t="s">
        <v>30</v>
      </c>
      <c r="D21" s="463" t="s">
        <v>546</v>
      </c>
      <c r="E21" s="464" t="s">
        <v>546</v>
      </c>
      <c r="F21" s="439"/>
      <c r="G21" s="468" t="s">
        <v>562</v>
      </c>
      <c r="H21" s="463" t="s">
        <v>30</v>
      </c>
      <c r="I21" s="463" t="s">
        <v>546</v>
      </c>
      <c r="J21" s="465" t="s">
        <v>546</v>
      </c>
    </row>
    <row r="22" spans="1:10" ht="15" customHeight="1">
      <c r="A22" s="439"/>
      <c r="B22" s="468" t="s">
        <v>563</v>
      </c>
      <c r="C22" s="463">
        <v>233</v>
      </c>
      <c r="D22" s="463">
        <v>380</v>
      </c>
      <c r="E22" s="464">
        <v>122</v>
      </c>
      <c r="F22" s="466" t="s">
        <v>564</v>
      </c>
      <c r="G22" s="467"/>
      <c r="H22" s="463">
        <v>4393410</v>
      </c>
      <c r="I22" s="463">
        <v>4144453</v>
      </c>
      <c r="J22" s="465">
        <v>4002129</v>
      </c>
    </row>
    <row r="23" spans="1:10" ht="15" customHeight="1">
      <c r="A23" s="439"/>
      <c r="B23" s="470" t="s">
        <v>565</v>
      </c>
      <c r="C23" s="463" t="s">
        <v>30</v>
      </c>
      <c r="D23" s="463" t="s">
        <v>546</v>
      </c>
      <c r="E23" s="464" t="s">
        <v>546</v>
      </c>
      <c r="F23" s="439"/>
      <c r="G23" s="468" t="s">
        <v>566</v>
      </c>
      <c r="H23" s="463">
        <v>1560824</v>
      </c>
      <c r="I23" s="463">
        <v>1560824</v>
      </c>
      <c r="J23" s="465">
        <v>1560824</v>
      </c>
    </row>
    <row r="24" spans="1:10" ht="15" customHeight="1">
      <c r="A24" s="466" t="s">
        <v>567</v>
      </c>
      <c r="B24" s="467"/>
      <c r="C24" s="463" t="s">
        <v>30</v>
      </c>
      <c r="D24" s="463" t="s">
        <v>546</v>
      </c>
      <c r="E24" s="464" t="s">
        <v>546</v>
      </c>
      <c r="F24" s="439"/>
      <c r="G24" s="468" t="s">
        <v>568</v>
      </c>
      <c r="H24" s="463">
        <v>2832586</v>
      </c>
      <c r="I24" s="463">
        <v>2583629</v>
      </c>
      <c r="J24" s="465">
        <v>2441305</v>
      </c>
    </row>
    <row r="25" spans="1:10" ht="15" customHeight="1">
      <c r="A25" s="439"/>
      <c r="B25" s="468" t="s">
        <v>569</v>
      </c>
      <c r="C25" s="463" t="s">
        <v>30</v>
      </c>
      <c r="D25" s="463" t="s">
        <v>546</v>
      </c>
      <c r="E25" s="464" t="s">
        <v>546</v>
      </c>
      <c r="F25" s="466" t="s">
        <v>570</v>
      </c>
      <c r="G25" s="467"/>
      <c r="H25" s="465">
        <v>-2388357</v>
      </c>
      <c r="I25" s="465" t="s">
        <v>571</v>
      </c>
      <c r="J25" s="465">
        <v>-25757</v>
      </c>
    </row>
    <row r="26" spans="1:10" ht="15" customHeight="1">
      <c r="A26" s="439"/>
      <c r="B26" s="468" t="s">
        <v>572</v>
      </c>
      <c r="C26" s="463" t="s">
        <v>30</v>
      </c>
      <c r="D26" s="463" t="s">
        <v>546</v>
      </c>
      <c r="E26" s="464" t="s">
        <v>546</v>
      </c>
      <c r="F26" s="439"/>
      <c r="G26" s="468" t="s">
        <v>573</v>
      </c>
      <c r="H26" s="463">
        <v>2171015</v>
      </c>
      <c r="I26" s="463">
        <v>2613613</v>
      </c>
      <c r="J26" s="465">
        <v>2896410</v>
      </c>
    </row>
    <row r="27" spans="1:10" ht="15" customHeight="1">
      <c r="A27" s="439"/>
      <c r="B27" s="454"/>
      <c r="C27" s="471"/>
      <c r="D27" s="471"/>
      <c r="E27" s="472"/>
      <c r="F27" s="439"/>
      <c r="G27" s="468" t="s">
        <v>574</v>
      </c>
      <c r="H27" s="465">
        <v>-4559372</v>
      </c>
      <c r="I27" s="465" t="s">
        <v>575</v>
      </c>
      <c r="J27" s="465">
        <v>-2922167</v>
      </c>
    </row>
    <row r="28" spans="1:10" ht="15" customHeight="1">
      <c r="A28" s="439"/>
      <c r="B28" s="468"/>
      <c r="C28" s="471"/>
      <c r="D28" s="471"/>
      <c r="E28" s="472"/>
      <c r="F28" s="439"/>
      <c r="G28" s="468" t="s">
        <v>576</v>
      </c>
      <c r="H28" s="463" t="s">
        <v>30</v>
      </c>
      <c r="I28" s="463" t="s">
        <v>546</v>
      </c>
      <c r="J28" s="465" t="s">
        <v>546</v>
      </c>
    </row>
    <row r="29" spans="1:10" ht="15" customHeight="1">
      <c r="A29" s="439"/>
      <c r="B29" s="454"/>
      <c r="C29" s="471"/>
      <c r="D29" s="471"/>
      <c r="E29" s="472"/>
      <c r="F29" s="439"/>
      <c r="G29" s="468" t="s">
        <v>577</v>
      </c>
      <c r="H29" s="463" t="s">
        <v>30</v>
      </c>
      <c r="I29" s="463" t="s">
        <v>546</v>
      </c>
      <c r="J29" s="465" t="s">
        <v>546</v>
      </c>
    </row>
    <row r="30" spans="1:10" ht="15" customHeight="1">
      <c r="A30" s="439"/>
      <c r="B30" s="454"/>
      <c r="C30" s="471"/>
      <c r="D30" s="471"/>
      <c r="E30" s="472"/>
      <c r="F30" s="439"/>
      <c r="G30" s="468" t="s">
        <v>578</v>
      </c>
      <c r="H30" s="465">
        <v>559464</v>
      </c>
      <c r="I30" s="463">
        <v>929549</v>
      </c>
      <c r="J30" s="465">
        <v>707656</v>
      </c>
    </row>
    <row r="31" spans="1:10" ht="9" customHeight="1">
      <c r="A31" s="473"/>
      <c r="B31" s="474"/>
      <c r="C31" s="473"/>
      <c r="D31" s="473"/>
      <c r="E31" s="475"/>
      <c r="F31" s="473"/>
      <c r="G31" s="476"/>
      <c r="H31" s="477"/>
      <c r="I31" s="477"/>
      <c r="J31" s="477"/>
    </row>
    <row r="32" spans="1:10" ht="15" customHeight="1">
      <c r="A32" s="439" t="s">
        <v>579</v>
      </c>
      <c r="B32" s="439"/>
      <c r="C32" s="439"/>
      <c r="D32" s="439"/>
      <c r="E32" s="439"/>
      <c r="F32" s="439"/>
      <c r="G32" s="439"/>
      <c r="H32" s="439"/>
      <c r="I32" s="439"/>
      <c r="J32" s="439"/>
    </row>
    <row r="33" spans="1:10" ht="15" customHeight="1">
      <c r="A33" s="439"/>
      <c r="B33" s="439"/>
      <c r="C33" s="439"/>
      <c r="D33" s="439"/>
      <c r="E33" s="439"/>
      <c r="F33" s="439"/>
      <c r="G33" s="439"/>
      <c r="H33" s="439"/>
      <c r="I33" s="439"/>
      <c r="J33" s="439"/>
    </row>
    <row r="34" spans="1:10" ht="15" customHeight="1">
      <c r="A34" s="439"/>
      <c r="B34" s="439"/>
      <c r="C34" s="439"/>
      <c r="D34" s="439"/>
      <c r="E34" s="439"/>
      <c r="F34" s="439"/>
      <c r="G34" s="439"/>
      <c r="H34" s="439"/>
      <c r="I34" s="439"/>
      <c r="J34" s="439"/>
    </row>
  </sheetData>
  <mergeCells count="14">
    <mergeCell ref="F25:G25"/>
    <mergeCell ref="A12:B12"/>
    <mergeCell ref="F12:G12"/>
    <mergeCell ref="F16:G16"/>
    <mergeCell ref="A17:B17"/>
    <mergeCell ref="F22:G22"/>
    <mergeCell ref="A24:B24"/>
    <mergeCell ref="A1:J1"/>
    <mergeCell ref="A3:J3"/>
    <mergeCell ref="A5:J5"/>
    <mergeCell ref="A8:B8"/>
    <mergeCell ref="F8:G8"/>
    <mergeCell ref="A10:B10"/>
    <mergeCell ref="F10:G10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C7225-7193-4CDC-AB44-82DAE7666878}">
  <dimension ref="A1:M28"/>
  <sheetViews>
    <sheetView zoomScaleNormal="100" workbookViewId="0">
      <selection sqref="A1:J1"/>
    </sheetView>
  </sheetViews>
  <sheetFormatPr defaultColWidth="9" defaultRowHeight="15" customHeight="1"/>
  <cols>
    <col min="1" max="1" width="2.08984375" style="407" customWidth="1"/>
    <col min="2" max="2" width="14.08984375" style="407" customWidth="1"/>
    <col min="3" max="5" width="10.6328125" style="407" customWidth="1"/>
    <col min="6" max="6" width="2.08984375" style="407" customWidth="1"/>
    <col min="7" max="7" width="14.08984375" style="407" customWidth="1"/>
    <col min="8" max="9" width="10.6328125" style="407" customWidth="1"/>
    <col min="10" max="10" width="9.90625" style="407" bestFit="1" customWidth="1"/>
    <col min="11" max="256" width="9" style="407"/>
    <col min="257" max="257" width="2.08984375" style="407" customWidth="1"/>
    <col min="258" max="258" width="14.08984375" style="407" customWidth="1"/>
    <col min="259" max="261" width="10.6328125" style="407" customWidth="1"/>
    <col min="262" max="262" width="2.08984375" style="407" customWidth="1"/>
    <col min="263" max="263" width="14.08984375" style="407" customWidth="1"/>
    <col min="264" max="265" width="10.6328125" style="407" customWidth="1"/>
    <col min="266" max="266" width="9.90625" style="407" bestFit="1" customWidth="1"/>
    <col min="267" max="512" width="9" style="407"/>
    <col min="513" max="513" width="2.08984375" style="407" customWidth="1"/>
    <col min="514" max="514" width="14.08984375" style="407" customWidth="1"/>
    <col min="515" max="517" width="10.6328125" style="407" customWidth="1"/>
    <col min="518" max="518" width="2.08984375" style="407" customWidth="1"/>
    <col min="519" max="519" width="14.08984375" style="407" customWidth="1"/>
    <col min="520" max="521" width="10.6328125" style="407" customWidth="1"/>
    <col min="522" max="522" width="9.90625" style="407" bestFit="1" customWidth="1"/>
    <col min="523" max="768" width="9" style="407"/>
    <col min="769" max="769" width="2.08984375" style="407" customWidth="1"/>
    <col min="770" max="770" width="14.08984375" style="407" customWidth="1"/>
    <col min="771" max="773" width="10.6328125" style="407" customWidth="1"/>
    <col min="774" max="774" width="2.08984375" style="407" customWidth="1"/>
    <col min="775" max="775" width="14.08984375" style="407" customWidth="1"/>
    <col min="776" max="777" width="10.6328125" style="407" customWidth="1"/>
    <col min="778" max="778" width="9.90625" style="407" bestFit="1" customWidth="1"/>
    <col min="779" max="1024" width="9" style="407"/>
    <col min="1025" max="1025" width="2.08984375" style="407" customWidth="1"/>
    <col min="1026" max="1026" width="14.08984375" style="407" customWidth="1"/>
    <col min="1027" max="1029" width="10.6328125" style="407" customWidth="1"/>
    <col min="1030" max="1030" width="2.08984375" style="407" customWidth="1"/>
    <col min="1031" max="1031" width="14.08984375" style="407" customWidth="1"/>
    <col min="1032" max="1033" width="10.6328125" style="407" customWidth="1"/>
    <col min="1034" max="1034" width="9.90625" style="407" bestFit="1" customWidth="1"/>
    <col min="1035" max="1280" width="9" style="407"/>
    <col min="1281" max="1281" width="2.08984375" style="407" customWidth="1"/>
    <col min="1282" max="1282" width="14.08984375" style="407" customWidth="1"/>
    <col min="1283" max="1285" width="10.6328125" style="407" customWidth="1"/>
    <col min="1286" max="1286" width="2.08984375" style="407" customWidth="1"/>
    <col min="1287" max="1287" width="14.08984375" style="407" customWidth="1"/>
    <col min="1288" max="1289" width="10.6328125" style="407" customWidth="1"/>
    <col min="1290" max="1290" width="9.90625" style="407" bestFit="1" customWidth="1"/>
    <col min="1291" max="1536" width="9" style="407"/>
    <col min="1537" max="1537" width="2.08984375" style="407" customWidth="1"/>
    <col min="1538" max="1538" width="14.08984375" style="407" customWidth="1"/>
    <col min="1539" max="1541" width="10.6328125" style="407" customWidth="1"/>
    <col min="1542" max="1542" width="2.08984375" style="407" customWidth="1"/>
    <col min="1543" max="1543" width="14.08984375" style="407" customWidth="1"/>
    <col min="1544" max="1545" width="10.6328125" style="407" customWidth="1"/>
    <col min="1546" max="1546" width="9.90625" style="407" bestFit="1" customWidth="1"/>
    <col min="1547" max="1792" width="9" style="407"/>
    <col min="1793" max="1793" width="2.08984375" style="407" customWidth="1"/>
    <col min="1794" max="1794" width="14.08984375" style="407" customWidth="1"/>
    <col min="1795" max="1797" width="10.6328125" style="407" customWidth="1"/>
    <col min="1798" max="1798" width="2.08984375" style="407" customWidth="1"/>
    <col min="1799" max="1799" width="14.08984375" style="407" customWidth="1"/>
    <col min="1800" max="1801" width="10.6328125" style="407" customWidth="1"/>
    <col min="1802" max="1802" width="9.90625" style="407" bestFit="1" customWidth="1"/>
    <col min="1803" max="2048" width="9" style="407"/>
    <col min="2049" max="2049" width="2.08984375" style="407" customWidth="1"/>
    <col min="2050" max="2050" width="14.08984375" style="407" customWidth="1"/>
    <col min="2051" max="2053" width="10.6328125" style="407" customWidth="1"/>
    <col min="2054" max="2054" width="2.08984375" style="407" customWidth="1"/>
    <col min="2055" max="2055" width="14.08984375" style="407" customWidth="1"/>
    <col min="2056" max="2057" width="10.6328125" style="407" customWidth="1"/>
    <col min="2058" max="2058" width="9.90625" style="407" bestFit="1" customWidth="1"/>
    <col min="2059" max="2304" width="9" style="407"/>
    <col min="2305" max="2305" width="2.08984375" style="407" customWidth="1"/>
    <col min="2306" max="2306" width="14.08984375" style="407" customWidth="1"/>
    <col min="2307" max="2309" width="10.6328125" style="407" customWidth="1"/>
    <col min="2310" max="2310" width="2.08984375" style="407" customWidth="1"/>
    <col min="2311" max="2311" width="14.08984375" style="407" customWidth="1"/>
    <col min="2312" max="2313" width="10.6328125" style="407" customWidth="1"/>
    <col min="2314" max="2314" width="9.90625" style="407" bestFit="1" customWidth="1"/>
    <col min="2315" max="2560" width="9" style="407"/>
    <col min="2561" max="2561" width="2.08984375" style="407" customWidth="1"/>
    <col min="2562" max="2562" width="14.08984375" style="407" customWidth="1"/>
    <col min="2563" max="2565" width="10.6328125" style="407" customWidth="1"/>
    <col min="2566" max="2566" width="2.08984375" style="407" customWidth="1"/>
    <col min="2567" max="2567" width="14.08984375" style="407" customWidth="1"/>
    <col min="2568" max="2569" width="10.6328125" style="407" customWidth="1"/>
    <col min="2570" max="2570" width="9.90625" style="407" bestFit="1" customWidth="1"/>
    <col min="2571" max="2816" width="9" style="407"/>
    <col min="2817" max="2817" width="2.08984375" style="407" customWidth="1"/>
    <col min="2818" max="2818" width="14.08984375" style="407" customWidth="1"/>
    <col min="2819" max="2821" width="10.6328125" style="407" customWidth="1"/>
    <col min="2822" max="2822" width="2.08984375" style="407" customWidth="1"/>
    <col min="2823" max="2823" width="14.08984375" style="407" customWidth="1"/>
    <col min="2824" max="2825" width="10.6328125" style="407" customWidth="1"/>
    <col min="2826" max="2826" width="9.90625" style="407" bestFit="1" customWidth="1"/>
    <col min="2827" max="3072" width="9" style="407"/>
    <col min="3073" max="3073" width="2.08984375" style="407" customWidth="1"/>
    <col min="3074" max="3074" width="14.08984375" style="407" customWidth="1"/>
    <col min="3075" max="3077" width="10.6328125" style="407" customWidth="1"/>
    <col min="3078" max="3078" width="2.08984375" style="407" customWidth="1"/>
    <col min="3079" max="3079" width="14.08984375" style="407" customWidth="1"/>
    <col min="3080" max="3081" width="10.6328125" style="407" customWidth="1"/>
    <col min="3082" max="3082" width="9.90625" style="407" bestFit="1" customWidth="1"/>
    <col min="3083" max="3328" width="9" style="407"/>
    <col min="3329" max="3329" width="2.08984375" style="407" customWidth="1"/>
    <col min="3330" max="3330" width="14.08984375" style="407" customWidth="1"/>
    <col min="3331" max="3333" width="10.6328125" style="407" customWidth="1"/>
    <col min="3334" max="3334" width="2.08984375" style="407" customWidth="1"/>
    <col min="3335" max="3335" width="14.08984375" style="407" customWidth="1"/>
    <col min="3336" max="3337" width="10.6328125" style="407" customWidth="1"/>
    <col min="3338" max="3338" width="9.90625" style="407" bestFit="1" customWidth="1"/>
    <col min="3339" max="3584" width="9" style="407"/>
    <col min="3585" max="3585" width="2.08984375" style="407" customWidth="1"/>
    <col min="3586" max="3586" width="14.08984375" style="407" customWidth="1"/>
    <col min="3587" max="3589" width="10.6328125" style="407" customWidth="1"/>
    <col min="3590" max="3590" width="2.08984375" style="407" customWidth="1"/>
    <col min="3591" max="3591" width="14.08984375" style="407" customWidth="1"/>
    <col min="3592" max="3593" width="10.6328125" style="407" customWidth="1"/>
    <col min="3594" max="3594" width="9.90625" style="407" bestFit="1" customWidth="1"/>
    <col min="3595" max="3840" width="9" style="407"/>
    <col min="3841" max="3841" width="2.08984375" style="407" customWidth="1"/>
    <col min="3842" max="3842" width="14.08984375" style="407" customWidth="1"/>
    <col min="3843" max="3845" width="10.6328125" style="407" customWidth="1"/>
    <col min="3846" max="3846" width="2.08984375" style="407" customWidth="1"/>
    <col min="3847" max="3847" width="14.08984375" style="407" customWidth="1"/>
    <col min="3848" max="3849" width="10.6328125" style="407" customWidth="1"/>
    <col min="3850" max="3850" width="9.90625" style="407" bestFit="1" customWidth="1"/>
    <col min="3851" max="4096" width="9" style="407"/>
    <col min="4097" max="4097" width="2.08984375" style="407" customWidth="1"/>
    <col min="4098" max="4098" width="14.08984375" style="407" customWidth="1"/>
    <col min="4099" max="4101" width="10.6328125" style="407" customWidth="1"/>
    <col min="4102" max="4102" width="2.08984375" style="407" customWidth="1"/>
    <col min="4103" max="4103" width="14.08984375" style="407" customWidth="1"/>
    <col min="4104" max="4105" width="10.6328125" style="407" customWidth="1"/>
    <col min="4106" max="4106" width="9.90625" style="407" bestFit="1" customWidth="1"/>
    <col min="4107" max="4352" width="9" style="407"/>
    <col min="4353" max="4353" width="2.08984375" style="407" customWidth="1"/>
    <col min="4354" max="4354" width="14.08984375" style="407" customWidth="1"/>
    <col min="4355" max="4357" width="10.6328125" style="407" customWidth="1"/>
    <col min="4358" max="4358" width="2.08984375" style="407" customWidth="1"/>
    <col min="4359" max="4359" width="14.08984375" style="407" customWidth="1"/>
    <col min="4360" max="4361" width="10.6328125" style="407" customWidth="1"/>
    <col min="4362" max="4362" width="9.90625" style="407" bestFit="1" customWidth="1"/>
    <col min="4363" max="4608" width="9" style="407"/>
    <col min="4609" max="4609" width="2.08984375" style="407" customWidth="1"/>
    <col min="4610" max="4610" width="14.08984375" style="407" customWidth="1"/>
    <col min="4611" max="4613" width="10.6328125" style="407" customWidth="1"/>
    <col min="4614" max="4614" width="2.08984375" style="407" customWidth="1"/>
    <col min="4615" max="4615" width="14.08984375" style="407" customWidth="1"/>
    <col min="4616" max="4617" width="10.6328125" style="407" customWidth="1"/>
    <col min="4618" max="4618" width="9.90625" style="407" bestFit="1" customWidth="1"/>
    <col min="4619" max="4864" width="9" style="407"/>
    <col min="4865" max="4865" width="2.08984375" style="407" customWidth="1"/>
    <col min="4866" max="4866" width="14.08984375" style="407" customWidth="1"/>
    <col min="4867" max="4869" width="10.6328125" style="407" customWidth="1"/>
    <col min="4870" max="4870" width="2.08984375" style="407" customWidth="1"/>
    <col min="4871" max="4871" width="14.08984375" style="407" customWidth="1"/>
    <col min="4872" max="4873" width="10.6328125" style="407" customWidth="1"/>
    <col min="4874" max="4874" width="9.90625" style="407" bestFit="1" customWidth="1"/>
    <col min="4875" max="5120" width="9" style="407"/>
    <col min="5121" max="5121" width="2.08984375" style="407" customWidth="1"/>
    <col min="5122" max="5122" width="14.08984375" style="407" customWidth="1"/>
    <col min="5123" max="5125" width="10.6328125" style="407" customWidth="1"/>
    <col min="5126" max="5126" width="2.08984375" style="407" customWidth="1"/>
    <col min="5127" max="5127" width="14.08984375" style="407" customWidth="1"/>
    <col min="5128" max="5129" width="10.6328125" style="407" customWidth="1"/>
    <col min="5130" max="5130" width="9.90625" style="407" bestFit="1" customWidth="1"/>
    <col min="5131" max="5376" width="9" style="407"/>
    <col min="5377" max="5377" width="2.08984375" style="407" customWidth="1"/>
    <col min="5378" max="5378" width="14.08984375" style="407" customWidth="1"/>
    <col min="5379" max="5381" width="10.6328125" style="407" customWidth="1"/>
    <col min="5382" max="5382" width="2.08984375" style="407" customWidth="1"/>
    <col min="5383" max="5383" width="14.08984375" style="407" customWidth="1"/>
    <col min="5384" max="5385" width="10.6328125" style="407" customWidth="1"/>
    <col min="5386" max="5386" width="9.90625" style="407" bestFit="1" customWidth="1"/>
    <col min="5387" max="5632" width="9" style="407"/>
    <col min="5633" max="5633" width="2.08984375" style="407" customWidth="1"/>
    <col min="5634" max="5634" width="14.08984375" style="407" customWidth="1"/>
    <col min="5635" max="5637" width="10.6328125" style="407" customWidth="1"/>
    <col min="5638" max="5638" width="2.08984375" style="407" customWidth="1"/>
    <col min="5639" max="5639" width="14.08984375" style="407" customWidth="1"/>
    <col min="5640" max="5641" width="10.6328125" style="407" customWidth="1"/>
    <col min="5642" max="5642" width="9.90625" style="407" bestFit="1" customWidth="1"/>
    <col min="5643" max="5888" width="9" style="407"/>
    <col min="5889" max="5889" width="2.08984375" style="407" customWidth="1"/>
    <col min="5890" max="5890" width="14.08984375" style="407" customWidth="1"/>
    <col min="5891" max="5893" width="10.6328125" style="407" customWidth="1"/>
    <col min="5894" max="5894" width="2.08984375" style="407" customWidth="1"/>
    <col min="5895" max="5895" width="14.08984375" style="407" customWidth="1"/>
    <col min="5896" max="5897" width="10.6328125" style="407" customWidth="1"/>
    <col min="5898" max="5898" width="9.90625" style="407" bestFit="1" customWidth="1"/>
    <col min="5899" max="6144" width="9" style="407"/>
    <col min="6145" max="6145" width="2.08984375" style="407" customWidth="1"/>
    <col min="6146" max="6146" width="14.08984375" style="407" customWidth="1"/>
    <col min="6147" max="6149" width="10.6328125" style="407" customWidth="1"/>
    <col min="6150" max="6150" width="2.08984375" style="407" customWidth="1"/>
    <col min="6151" max="6151" width="14.08984375" style="407" customWidth="1"/>
    <col min="6152" max="6153" width="10.6328125" style="407" customWidth="1"/>
    <col min="6154" max="6154" width="9.90625" style="407" bestFit="1" customWidth="1"/>
    <col min="6155" max="6400" width="9" style="407"/>
    <col min="6401" max="6401" width="2.08984375" style="407" customWidth="1"/>
    <col min="6402" max="6402" width="14.08984375" style="407" customWidth="1"/>
    <col min="6403" max="6405" width="10.6328125" style="407" customWidth="1"/>
    <col min="6406" max="6406" width="2.08984375" style="407" customWidth="1"/>
    <col min="6407" max="6407" width="14.08984375" style="407" customWidth="1"/>
    <col min="6408" max="6409" width="10.6328125" style="407" customWidth="1"/>
    <col min="6410" max="6410" width="9.90625" style="407" bestFit="1" customWidth="1"/>
    <col min="6411" max="6656" width="9" style="407"/>
    <col min="6657" max="6657" width="2.08984375" style="407" customWidth="1"/>
    <col min="6658" max="6658" width="14.08984375" style="407" customWidth="1"/>
    <col min="6659" max="6661" width="10.6328125" style="407" customWidth="1"/>
    <col min="6662" max="6662" width="2.08984375" style="407" customWidth="1"/>
    <col min="6663" max="6663" width="14.08984375" style="407" customWidth="1"/>
    <col min="6664" max="6665" width="10.6328125" style="407" customWidth="1"/>
    <col min="6666" max="6666" width="9.90625" style="407" bestFit="1" customWidth="1"/>
    <col min="6667" max="6912" width="9" style="407"/>
    <col min="6913" max="6913" width="2.08984375" style="407" customWidth="1"/>
    <col min="6914" max="6914" width="14.08984375" style="407" customWidth="1"/>
    <col min="6915" max="6917" width="10.6328125" style="407" customWidth="1"/>
    <col min="6918" max="6918" width="2.08984375" style="407" customWidth="1"/>
    <col min="6919" max="6919" width="14.08984375" style="407" customWidth="1"/>
    <col min="6920" max="6921" width="10.6328125" style="407" customWidth="1"/>
    <col min="6922" max="6922" width="9.90625" style="407" bestFit="1" customWidth="1"/>
    <col min="6923" max="7168" width="9" style="407"/>
    <col min="7169" max="7169" width="2.08984375" style="407" customWidth="1"/>
    <col min="7170" max="7170" width="14.08984375" style="407" customWidth="1"/>
    <col min="7171" max="7173" width="10.6328125" style="407" customWidth="1"/>
    <col min="7174" max="7174" width="2.08984375" style="407" customWidth="1"/>
    <col min="7175" max="7175" width="14.08984375" style="407" customWidth="1"/>
    <col min="7176" max="7177" width="10.6328125" style="407" customWidth="1"/>
    <col min="7178" max="7178" width="9.90625" style="407" bestFit="1" customWidth="1"/>
    <col min="7179" max="7424" width="9" style="407"/>
    <col min="7425" max="7425" width="2.08984375" style="407" customWidth="1"/>
    <col min="7426" max="7426" width="14.08984375" style="407" customWidth="1"/>
    <col min="7427" max="7429" width="10.6328125" style="407" customWidth="1"/>
    <col min="7430" max="7430" width="2.08984375" style="407" customWidth="1"/>
    <col min="7431" max="7431" width="14.08984375" style="407" customWidth="1"/>
    <col min="7432" max="7433" width="10.6328125" style="407" customWidth="1"/>
    <col min="7434" max="7434" width="9.90625" style="407" bestFit="1" customWidth="1"/>
    <col min="7435" max="7680" width="9" style="407"/>
    <col min="7681" max="7681" width="2.08984375" style="407" customWidth="1"/>
    <col min="7682" max="7682" width="14.08984375" style="407" customWidth="1"/>
    <col min="7683" max="7685" width="10.6328125" style="407" customWidth="1"/>
    <col min="7686" max="7686" width="2.08984375" style="407" customWidth="1"/>
    <col min="7687" max="7687" width="14.08984375" style="407" customWidth="1"/>
    <col min="7688" max="7689" width="10.6328125" style="407" customWidth="1"/>
    <col min="7690" max="7690" width="9.90625" style="407" bestFit="1" customWidth="1"/>
    <col min="7691" max="7936" width="9" style="407"/>
    <col min="7937" max="7937" width="2.08984375" style="407" customWidth="1"/>
    <col min="7938" max="7938" width="14.08984375" style="407" customWidth="1"/>
    <col min="7939" max="7941" width="10.6328125" style="407" customWidth="1"/>
    <col min="7942" max="7942" width="2.08984375" style="407" customWidth="1"/>
    <col min="7943" max="7943" width="14.08984375" style="407" customWidth="1"/>
    <col min="7944" max="7945" width="10.6328125" style="407" customWidth="1"/>
    <col min="7946" max="7946" width="9.90625" style="407" bestFit="1" customWidth="1"/>
    <col min="7947" max="8192" width="9" style="407"/>
    <col min="8193" max="8193" width="2.08984375" style="407" customWidth="1"/>
    <col min="8194" max="8194" width="14.08984375" style="407" customWidth="1"/>
    <col min="8195" max="8197" width="10.6328125" style="407" customWidth="1"/>
    <col min="8198" max="8198" width="2.08984375" style="407" customWidth="1"/>
    <col min="8199" max="8199" width="14.08984375" style="407" customWidth="1"/>
    <col min="8200" max="8201" width="10.6328125" style="407" customWidth="1"/>
    <col min="8202" max="8202" width="9.90625" style="407" bestFit="1" customWidth="1"/>
    <col min="8203" max="8448" width="9" style="407"/>
    <col min="8449" max="8449" width="2.08984375" style="407" customWidth="1"/>
    <col min="8450" max="8450" width="14.08984375" style="407" customWidth="1"/>
    <col min="8451" max="8453" width="10.6328125" style="407" customWidth="1"/>
    <col min="8454" max="8454" width="2.08984375" style="407" customWidth="1"/>
    <col min="8455" max="8455" width="14.08984375" style="407" customWidth="1"/>
    <col min="8456" max="8457" width="10.6328125" style="407" customWidth="1"/>
    <col min="8458" max="8458" width="9.90625" style="407" bestFit="1" customWidth="1"/>
    <col min="8459" max="8704" width="9" style="407"/>
    <col min="8705" max="8705" width="2.08984375" style="407" customWidth="1"/>
    <col min="8706" max="8706" width="14.08984375" style="407" customWidth="1"/>
    <col min="8707" max="8709" width="10.6328125" style="407" customWidth="1"/>
    <col min="8710" max="8710" width="2.08984375" style="407" customWidth="1"/>
    <col min="8711" max="8711" width="14.08984375" style="407" customWidth="1"/>
    <col min="8712" max="8713" width="10.6328125" style="407" customWidth="1"/>
    <col min="8714" max="8714" width="9.90625" style="407" bestFit="1" customWidth="1"/>
    <col min="8715" max="8960" width="9" style="407"/>
    <col min="8961" max="8961" width="2.08984375" style="407" customWidth="1"/>
    <col min="8962" max="8962" width="14.08984375" style="407" customWidth="1"/>
    <col min="8963" max="8965" width="10.6328125" style="407" customWidth="1"/>
    <col min="8966" max="8966" width="2.08984375" style="407" customWidth="1"/>
    <col min="8967" max="8967" width="14.08984375" style="407" customWidth="1"/>
    <col min="8968" max="8969" width="10.6328125" style="407" customWidth="1"/>
    <col min="8970" max="8970" width="9.90625" style="407" bestFit="1" customWidth="1"/>
    <col min="8971" max="9216" width="9" style="407"/>
    <col min="9217" max="9217" width="2.08984375" style="407" customWidth="1"/>
    <col min="9218" max="9218" width="14.08984375" style="407" customWidth="1"/>
    <col min="9219" max="9221" width="10.6328125" style="407" customWidth="1"/>
    <col min="9222" max="9222" width="2.08984375" style="407" customWidth="1"/>
    <col min="9223" max="9223" width="14.08984375" style="407" customWidth="1"/>
    <col min="9224" max="9225" width="10.6328125" style="407" customWidth="1"/>
    <col min="9226" max="9226" width="9.90625" style="407" bestFit="1" customWidth="1"/>
    <col min="9227" max="9472" width="9" style="407"/>
    <col min="9473" max="9473" width="2.08984375" style="407" customWidth="1"/>
    <col min="9474" max="9474" width="14.08984375" style="407" customWidth="1"/>
    <col min="9475" max="9477" width="10.6328125" style="407" customWidth="1"/>
    <col min="9478" max="9478" width="2.08984375" style="407" customWidth="1"/>
    <col min="9479" max="9479" width="14.08984375" style="407" customWidth="1"/>
    <col min="9480" max="9481" width="10.6328125" style="407" customWidth="1"/>
    <col min="9482" max="9482" width="9.90625" style="407" bestFit="1" customWidth="1"/>
    <col min="9483" max="9728" width="9" style="407"/>
    <col min="9729" max="9729" width="2.08984375" style="407" customWidth="1"/>
    <col min="9730" max="9730" width="14.08984375" style="407" customWidth="1"/>
    <col min="9731" max="9733" width="10.6328125" style="407" customWidth="1"/>
    <col min="9734" max="9734" width="2.08984375" style="407" customWidth="1"/>
    <col min="9735" max="9735" width="14.08984375" style="407" customWidth="1"/>
    <col min="9736" max="9737" width="10.6328125" style="407" customWidth="1"/>
    <col min="9738" max="9738" width="9.90625" style="407" bestFit="1" customWidth="1"/>
    <col min="9739" max="9984" width="9" style="407"/>
    <col min="9985" max="9985" width="2.08984375" style="407" customWidth="1"/>
    <col min="9986" max="9986" width="14.08984375" style="407" customWidth="1"/>
    <col min="9987" max="9989" width="10.6328125" style="407" customWidth="1"/>
    <col min="9990" max="9990" width="2.08984375" style="407" customWidth="1"/>
    <col min="9991" max="9991" width="14.08984375" style="407" customWidth="1"/>
    <col min="9992" max="9993" width="10.6328125" style="407" customWidth="1"/>
    <col min="9994" max="9994" width="9.90625" style="407" bestFit="1" customWidth="1"/>
    <col min="9995" max="10240" width="9" style="407"/>
    <col min="10241" max="10241" width="2.08984375" style="407" customWidth="1"/>
    <col min="10242" max="10242" width="14.08984375" style="407" customWidth="1"/>
    <col min="10243" max="10245" width="10.6328125" style="407" customWidth="1"/>
    <col min="10246" max="10246" width="2.08984375" style="407" customWidth="1"/>
    <col min="10247" max="10247" width="14.08984375" style="407" customWidth="1"/>
    <col min="10248" max="10249" width="10.6328125" style="407" customWidth="1"/>
    <col min="10250" max="10250" width="9.90625" style="407" bestFit="1" customWidth="1"/>
    <col min="10251" max="10496" width="9" style="407"/>
    <col min="10497" max="10497" width="2.08984375" style="407" customWidth="1"/>
    <col min="10498" max="10498" width="14.08984375" style="407" customWidth="1"/>
    <col min="10499" max="10501" width="10.6328125" style="407" customWidth="1"/>
    <col min="10502" max="10502" width="2.08984375" style="407" customWidth="1"/>
    <col min="10503" max="10503" width="14.08984375" style="407" customWidth="1"/>
    <col min="10504" max="10505" width="10.6328125" style="407" customWidth="1"/>
    <col min="10506" max="10506" width="9.90625" style="407" bestFit="1" customWidth="1"/>
    <col min="10507" max="10752" width="9" style="407"/>
    <col min="10753" max="10753" width="2.08984375" style="407" customWidth="1"/>
    <col min="10754" max="10754" width="14.08984375" style="407" customWidth="1"/>
    <col min="10755" max="10757" width="10.6328125" style="407" customWidth="1"/>
    <col min="10758" max="10758" width="2.08984375" style="407" customWidth="1"/>
    <col min="10759" max="10759" width="14.08984375" style="407" customWidth="1"/>
    <col min="10760" max="10761" width="10.6328125" style="407" customWidth="1"/>
    <col min="10762" max="10762" width="9.90625" style="407" bestFit="1" customWidth="1"/>
    <col min="10763" max="11008" width="9" style="407"/>
    <col min="11009" max="11009" width="2.08984375" style="407" customWidth="1"/>
    <col min="11010" max="11010" width="14.08984375" style="407" customWidth="1"/>
    <col min="11011" max="11013" width="10.6328125" style="407" customWidth="1"/>
    <col min="11014" max="11014" width="2.08984375" style="407" customWidth="1"/>
    <col min="11015" max="11015" width="14.08984375" style="407" customWidth="1"/>
    <col min="11016" max="11017" width="10.6328125" style="407" customWidth="1"/>
    <col min="11018" max="11018" width="9.90625" style="407" bestFit="1" customWidth="1"/>
    <col min="11019" max="11264" width="9" style="407"/>
    <col min="11265" max="11265" width="2.08984375" style="407" customWidth="1"/>
    <col min="11266" max="11266" width="14.08984375" style="407" customWidth="1"/>
    <col min="11267" max="11269" width="10.6328125" style="407" customWidth="1"/>
    <col min="11270" max="11270" width="2.08984375" style="407" customWidth="1"/>
    <col min="11271" max="11271" width="14.08984375" style="407" customWidth="1"/>
    <col min="11272" max="11273" width="10.6328125" style="407" customWidth="1"/>
    <col min="11274" max="11274" width="9.90625" style="407" bestFit="1" customWidth="1"/>
    <col min="11275" max="11520" width="9" style="407"/>
    <col min="11521" max="11521" width="2.08984375" style="407" customWidth="1"/>
    <col min="11522" max="11522" width="14.08984375" style="407" customWidth="1"/>
    <col min="11523" max="11525" width="10.6328125" style="407" customWidth="1"/>
    <col min="11526" max="11526" width="2.08984375" style="407" customWidth="1"/>
    <col min="11527" max="11527" width="14.08984375" style="407" customWidth="1"/>
    <col min="11528" max="11529" width="10.6328125" style="407" customWidth="1"/>
    <col min="11530" max="11530" width="9.90625" style="407" bestFit="1" customWidth="1"/>
    <col min="11531" max="11776" width="9" style="407"/>
    <col min="11777" max="11777" width="2.08984375" style="407" customWidth="1"/>
    <col min="11778" max="11778" width="14.08984375" style="407" customWidth="1"/>
    <col min="11779" max="11781" width="10.6328125" style="407" customWidth="1"/>
    <col min="11782" max="11782" width="2.08984375" style="407" customWidth="1"/>
    <col min="11783" max="11783" width="14.08984375" style="407" customWidth="1"/>
    <col min="11784" max="11785" width="10.6328125" style="407" customWidth="1"/>
    <col min="11786" max="11786" width="9.90625" style="407" bestFit="1" customWidth="1"/>
    <col min="11787" max="12032" width="9" style="407"/>
    <col min="12033" max="12033" width="2.08984375" style="407" customWidth="1"/>
    <col min="12034" max="12034" width="14.08984375" style="407" customWidth="1"/>
    <col min="12035" max="12037" width="10.6328125" style="407" customWidth="1"/>
    <col min="12038" max="12038" width="2.08984375" style="407" customWidth="1"/>
    <col min="12039" max="12039" width="14.08984375" style="407" customWidth="1"/>
    <col min="12040" max="12041" width="10.6328125" style="407" customWidth="1"/>
    <col min="12042" max="12042" width="9.90625" style="407" bestFit="1" customWidth="1"/>
    <col min="12043" max="12288" width="9" style="407"/>
    <col min="12289" max="12289" width="2.08984375" style="407" customWidth="1"/>
    <col min="12290" max="12290" width="14.08984375" style="407" customWidth="1"/>
    <col min="12291" max="12293" width="10.6328125" style="407" customWidth="1"/>
    <col min="12294" max="12294" width="2.08984375" style="407" customWidth="1"/>
    <col min="12295" max="12295" width="14.08984375" style="407" customWidth="1"/>
    <col min="12296" max="12297" width="10.6328125" style="407" customWidth="1"/>
    <col min="12298" max="12298" width="9.90625" style="407" bestFit="1" customWidth="1"/>
    <col min="12299" max="12544" width="9" style="407"/>
    <col min="12545" max="12545" width="2.08984375" style="407" customWidth="1"/>
    <col min="12546" max="12546" width="14.08984375" style="407" customWidth="1"/>
    <col min="12547" max="12549" width="10.6328125" style="407" customWidth="1"/>
    <col min="12550" max="12550" width="2.08984375" style="407" customWidth="1"/>
    <col min="12551" max="12551" width="14.08984375" style="407" customWidth="1"/>
    <col min="12552" max="12553" width="10.6328125" style="407" customWidth="1"/>
    <col min="12554" max="12554" width="9.90625" style="407" bestFit="1" customWidth="1"/>
    <col min="12555" max="12800" width="9" style="407"/>
    <col min="12801" max="12801" width="2.08984375" style="407" customWidth="1"/>
    <col min="12802" max="12802" width="14.08984375" style="407" customWidth="1"/>
    <col min="12803" max="12805" width="10.6328125" style="407" customWidth="1"/>
    <col min="12806" max="12806" width="2.08984375" style="407" customWidth="1"/>
    <col min="12807" max="12807" width="14.08984375" style="407" customWidth="1"/>
    <col min="12808" max="12809" width="10.6328125" style="407" customWidth="1"/>
    <col min="12810" max="12810" width="9.90625" style="407" bestFit="1" customWidth="1"/>
    <col min="12811" max="13056" width="9" style="407"/>
    <col min="13057" max="13057" width="2.08984375" style="407" customWidth="1"/>
    <col min="13058" max="13058" width="14.08984375" style="407" customWidth="1"/>
    <col min="13059" max="13061" width="10.6328125" style="407" customWidth="1"/>
    <col min="13062" max="13062" width="2.08984375" style="407" customWidth="1"/>
    <col min="13063" max="13063" width="14.08984375" style="407" customWidth="1"/>
    <col min="13064" max="13065" width="10.6328125" style="407" customWidth="1"/>
    <col min="13066" max="13066" width="9.90625" style="407" bestFit="1" customWidth="1"/>
    <col min="13067" max="13312" width="9" style="407"/>
    <col min="13313" max="13313" width="2.08984375" style="407" customWidth="1"/>
    <col min="13314" max="13314" width="14.08984375" style="407" customWidth="1"/>
    <col min="13315" max="13317" width="10.6328125" style="407" customWidth="1"/>
    <col min="13318" max="13318" width="2.08984375" style="407" customWidth="1"/>
    <col min="13319" max="13319" width="14.08984375" style="407" customWidth="1"/>
    <col min="13320" max="13321" width="10.6328125" style="407" customWidth="1"/>
    <col min="13322" max="13322" width="9.90625" style="407" bestFit="1" customWidth="1"/>
    <col min="13323" max="13568" width="9" style="407"/>
    <col min="13569" max="13569" width="2.08984375" style="407" customWidth="1"/>
    <col min="13570" max="13570" width="14.08984375" style="407" customWidth="1"/>
    <col min="13571" max="13573" width="10.6328125" style="407" customWidth="1"/>
    <col min="13574" max="13574" width="2.08984375" style="407" customWidth="1"/>
    <col min="13575" max="13575" width="14.08984375" style="407" customWidth="1"/>
    <col min="13576" max="13577" width="10.6328125" style="407" customWidth="1"/>
    <col min="13578" max="13578" width="9.90625" style="407" bestFit="1" customWidth="1"/>
    <col min="13579" max="13824" width="9" style="407"/>
    <col min="13825" max="13825" width="2.08984375" style="407" customWidth="1"/>
    <col min="13826" max="13826" width="14.08984375" style="407" customWidth="1"/>
    <col min="13827" max="13829" width="10.6328125" style="407" customWidth="1"/>
    <col min="13830" max="13830" width="2.08984375" style="407" customWidth="1"/>
    <col min="13831" max="13831" width="14.08984375" style="407" customWidth="1"/>
    <col min="13832" max="13833" width="10.6328125" style="407" customWidth="1"/>
    <col min="13834" max="13834" width="9.90625" style="407" bestFit="1" customWidth="1"/>
    <col min="13835" max="14080" width="9" style="407"/>
    <col min="14081" max="14081" width="2.08984375" style="407" customWidth="1"/>
    <col min="14082" max="14082" width="14.08984375" style="407" customWidth="1"/>
    <col min="14083" max="14085" width="10.6328125" style="407" customWidth="1"/>
    <col min="14086" max="14086" width="2.08984375" style="407" customWidth="1"/>
    <col min="14087" max="14087" width="14.08984375" style="407" customWidth="1"/>
    <col min="14088" max="14089" width="10.6328125" style="407" customWidth="1"/>
    <col min="14090" max="14090" width="9.90625" style="407" bestFit="1" customWidth="1"/>
    <col min="14091" max="14336" width="9" style="407"/>
    <col min="14337" max="14337" width="2.08984375" style="407" customWidth="1"/>
    <col min="14338" max="14338" width="14.08984375" style="407" customWidth="1"/>
    <col min="14339" max="14341" width="10.6328125" style="407" customWidth="1"/>
    <col min="14342" max="14342" width="2.08984375" style="407" customWidth="1"/>
    <col min="14343" max="14343" width="14.08984375" style="407" customWidth="1"/>
    <col min="14344" max="14345" width="10.6328125" style="407" customWidth="1"/>
    <col min="14346" max="14346" width="9.90625" style="407" bestFit="1" customWidth="1"/>
    <col min="14347" max="14592" width="9" style="407"/>
    <col min="14593" max="14593" width="2.08984375" style="407" customWidth="1"/>
    <col min="14594" max="14594" width="14.08984375" style="407" customWidth="1"/>
    <col min="14595" max="14597" width="10.6328125" style="407" customWidth="1"/>
    <col min="14598" max="14598" width="2.08984375" style="407" customWidth="1"/>
    <col min="14599" max="14599" width="14.08984375" style="407" customWidth="1"/>
    <col min="14600" max="14601" width="10.6328125" style="407" customWidth="1"/>
    <col min="14602" max="14602" width="9.90625" style="407" bestFit="1" customWidth="1"/>
    <col min="14603" max="14848" width="9" style="407"/>
    <col min="14849" max="14849" width="2.08984375" style="407" customWidth="1"/>
    <col min="14850" max="14850" width="14.08984375" style="407" customWidth="1"/>
    <col min="14851" max="14853" width="10.6328125" style="407" customWidth="1"/>
    <col min="14854" max="14854" width="2.08984375" style="407" customWidth="1"/>
    <col min="14855" max="14855" width="14.08984375" style="407" customWidth="1"/>
    <col min="14856" max="14857" width="10.6328125" style="407" customWidth="1"/>
    <col min="14858" max="14858" width="9.90625" style="407" bestFit="1" customWidth="1"/>
    <col min="14859" max="15104" width="9" style="407"/>
    <col min="15105" max="15105" width="2.08984375" style="407" customWidth="1"/>
    <col min="15106" max="15106" width="14.08984375" style="407" customWidth="1"/>
    <col min="15107" max="15109" width="10.6328125" style="407" customWidth="1"/>
    <col min="15110" max="15110" width="2.08984375" style="407" customWidth="1"/>
    <col min="15111" max="15111" width="14.08984375" style="407" customWidth="1"/>
    <col min="15112" max="15113" width="10.6328125" style="407" customWidth="1"/>
    <col min="15114" max="15114" width="9.90625" style="407" bestFit="1" customWidth="1"/>
    <col min="15115" max="15360" width="9" style="407"/>
    <col min="15361" max="15361" width="2.08984375" style="407" customWidth="1"/>
    <col min="15362" max="15362" width="14.08984375" style="407" customWidth="1"/>
    <col min="15363" max="15365" width="10.6328125" style="407" customWidth="1"/>
    <col min="15366" max="15366" width="2.08984375" style="407" customWidth="1"/>
    <col min="15367" max="15367" width="14.08984375" style="407" customWidth="1"/>
    <col min="15368" max="15369" width="10.6328125" style="407" customWidth="1"/>
    <col min="15370" max="15370" width="9.90625" style="407" bestFit="1" customWidth="1"/>
    <col min="15371" max="15616" width="9" style="407"/>
    <col min="15617" max="15617" width="2.08984375" style="407" customWidth="1"/>
    <col min="15618" max="15618" width="14.08984375" style="407" customWidth="1"/>
    <col min="15619" max="15621" width="10.6328125" style="407" customWidth="1"/>
    <col min="15622" max="15622" width="2.08984375" style="407" customWidth="1"/>
    <col min="15623" max="15623" width="14.08984375" style="407" customWidth="1"/>
    <col min="15624" max="15625" width="10.6328125" style="407" customWidth="1"/>
    <col min="15626" max="15626" width="9.90625" style="407" bestFit="1" customWidth="1"/>
    <col min="15627" max="15872" width="9" style="407"/>
    <col min="15873" max="15873" width="2.08984375" style="407" customWidth="1"/>
    <col min="15874" max="15874" width="14.08984375" style="407" customWidth="1"/>
    <col min="15875" max="15877" width="10.6328125" style="407" customWidth="1"/>
    <col min="15878" max="15878" width="2.08984375" style="407" customWidth="1"/>
    <col min="15879" max="15879" width="14.08984375" style="407" customWidth="1"/>
    <col min="15880" max="15881" width="10.6328125" style="407" customWidth="1"/>
    <col min="15882" max="15882" width="9.90625" style="407" bestFit="1" customWidth="1"/>
    <col min="15883" max="16128" width="9" style="407"/>
    <col min="16129" max="16129" width="2.08984375" style="407" customWidth="1"/>
    <col min="16130" max="16130" width="14.08984375" style="407" customWidth="1"/>
    <col min="16131" max="16133" width="10.6328125" style="407" customWidth="1"/>
    <col min="16134" max="16134" width="2.08984375" style="407" customWidth="1"/>
    <col min="16135" max="16135" width="14.08984375" style="407" customWidth="1"/>
    <col min="16136" max="16137" width="10.6328125" style="407" customWidth="1"/>
    <col min="16138" max="16138" width="9.90625" style="407" bestFit="1" customWidth="1"/>
    <col min="16139" max="16384" width="9" style="407"/>
  </cols>
  <sheetData>
    <row r="1" spans="1:13" ht="15" customHeight="1">
      <c r="A1" s="560"/>
      <c r="B1" s="560"/>
      <c r="C1" s="560"/>
      <c r="D1" s="560"/>
      <c r="E1" s="560"/>
      <c r="F1" s="560"/>
      <c r="G1" s="560"/>
      <c r="H1" s="560"/>
      <c r="I1" s="560"/>
      <c r="J1" s="561"/>
    </row>
    <row r="2" spans="1:13" ht="15" customHeight="1">
      <c r="A2" s="261" t="s">
        <v>580</v>
      </c>
      <c r="B2" s="261"/>
      <c r="C2" s="261"/>
      <c r="D2" s="261"/>
      <c r="E2" s="261"/>
      <c r="F2" s="261"/>
      <c r="G2" s="261"/>
      <c r="H2" s="261"/>
      <c r="I2" s="261"/>
    </row>
    <row r="3" spans="1:13" ht="15" customHeight="1">
      <c r="A3" s="439"/>
      <c r="B3" s="439"/>
      <c r="C3" s="439"/>
      <c r="D3" s="439"/>
      <c r="E3" s="439"/>
      <c r="F3" s="439"/>
      <c r="G3" s="439"/>
      <c r="H3" s="439"/>
      <c r="I3" s="439"/>
    </row>
    <row r="4" spans="1:13" ht="15" customHeight="1">
      <c r="A4" s="439" t="s">
        <v>535</v>
      </c>
      <c r="B4" s="439"/>
      <c r="C4" s="439"/>
      <c r="D4" s="439"/>
      <c r="E4" s="439"/>
      <c r="F4" s="479"/>
      <c r="G4" s="479"/>
      <c r="H4" s="479"/>
      <c r="I4" s="479"/>
      <c r="J4" s="480"/>
      <c r="M4" s="439"/>
    </row>
    <row r="5" spans="1:13" ht="15" customHeight="1">
      <c r="A5" s="448" t="s">
        <v>536</v>
      </c>
      <c r="B5" s="448"/>
      <c r="C5" s="451" t="s">
        <v>537</v>
      </c>
      <c r="D5" s="451" t="s">
        <v>538</v>
      </c>
      <c r="E5" s="452" t="s">
        <v>539</v>
      </c>
      <c r="F5" s="481" t="s">
        <v>581</v>
      </c>
      <c r="G5" s="482"/>
      <c r="H5" s="483" t="s">
        <v>537</v>
      </c>
      <c r="I5" s="484" t="s">
        <v>538</v>
      </c>
      <c r="J5" s="484" t="s">
        <v>539</v>
      </c>
    </row>
    <row r="6" spans="1:13" ht="9" customHeight="1">
      <c r="A6" s="439"/>
      <c r="B6" s="439"/>
      <c r="C6" s="485"/>
      <c r="D6" s="439"/>
      <c r="E6" s="455"/>
      <c r="F6" s="439"/>
      <c r="G6" s="454"/>
      <c r="H6" s="439"/>
      <c r="I6" s="439"/>
      <c r="J6" s="439"/>
    </row>
    <row r="7" spans="1:13" s="453" customFormat="1" ht="15" customHeight="1">
      <c r="A7" s="456" t="s">
        <v>582</v>
      </c>
      <c r="B7" s="457"/>
      <c r="C7" s="458">
        <v>102851386</v>
      </c>
      <c r="D7" s="458">
        <v>105978157</v>
      </c>
      <c r="E7" s="459">
        <f>SUM(E9,E13)</f>
        <v>108112314.04899999</v>
      </c>
      <c r="F7" s="460" t="s">
        <v>541</v>
      </c>
      <c r="G7" s="461"/>
      <c r="H7" s="458">
        <v>102851386</v>
      </c>
      <c r="I7" s="458">
        <v>105978157</v>
      </c>
      <c r="J7" s="458">
        <f>SUM(J9,J10,J14,J17)</f>
        <v>108112314.04899999</v>
      </c>
      <c r="M7" s="407"/>
    </row>
    <row r="8" spans="1:13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</row>
    <row r="9" spans="1:13" ht="15" customHeight="1">
      <c r="A9" s="466" t="s">
        <v>542</v>
      </c>
      <c r="B9" s="467"/>
      <c r="C9" s="463">
        <v>93725558</v>
      </c>
      <c r="D9" s="463">
        <v>94163171</v>
      </c>
      <c r="E9" s="464">
        <f>SUM(E10:E12)</f>
        <v>95597644.795000002</v>
      </c>
      <c r="F9" s="466" t="s">
        <v>543</v>
      </c>
      <c r="G9" s="467"/>
      <c r="H9" s="463">
        <v>960991</v>
      </c>
      <c r="I9" s="463">
        <v>1080185</v>
      </c>
      <c r="J9" s="463">
        <v>1289031.5360000001</v>
      </c>
    </row>
    <row r="10" spans="1:13" ht="15" customHeight="1">
      <c r="A10" s="469"/>
      <c r="B10" s="468" t="s">
        <v>544</v>
      </c>
      <c r="C10" s="463">
        <v>93658899</v>
      </c>
      <c r="D10" s="463">
        <v>94098009</v>
      </c>
      <c r="E10" s="464">
        <v>95534030.314999998</v>
      </c>
      <c r="F10" s="466" t="s">
        <v>552</v>
      </c>
      <c r="G10" s="467"/>
      <c r="H10" s="463">
        <v>1600848</v>
      </c>
      <c r="I10" s="463">
        <v>1928370</v>
      </c>
      <c r="J10" s="463">
        <f>SUM(J11:J13)</f>
        <v>1539718.0379999999</v>
      </c>
    </row>
    <row r="11" spans="1:13" ht="15" customHeight="1">
      <c r="A11" s="469"/>
      <c r="B11" s="468" t="s">
        <v>547</v>
      </c>
      <c r="C11" s="463">
        <v>16659</v>
      </c>
      <c r="D11" s="463">
        <v>15162</v>
      </c>
      <c r="E11" s="464">
        <v>13614.48</v>
      </c>
      <c r="F11" s="469"/>
      <c r="G11" s="468" t="s">
        <v>556</v>
      </c>
      <c r="H11" s="463">
        <v>1431708</v>
      </c>
      <c r="I11" s="463">
        <v>1813647</v>
      </c>
      <c r="J11" s="463">
        <v>1422372.8289999999</v>
      </c>
    </row>
    <row r="12" spans="1:13" ht="15" customHeight="1">
      <c r="A12" s="469"/>
      <c r="B12" s="468" t="s">
        <v>549</v>
      </c>
      <c r="C12" s="463">
        <v>50000</v>
      </c>
      <c r="D12" s="463">
        <v>50000</v>
      </c>
      <c r="E12" s="464">
        <v>50000</v>
      </c>
      <c r="F12" s="469"/>
      <c r="G12" s="468" t="s">
        <v>558</v>
      </c>
      <c r="H12" s="463">
        <v>25325</v>
      </c>
      <c r="I12" s="463">
        <v>26964</v>
      </c>
      <c r="J12" s="463">
        <v>30222.017</v>
      </c>
    </row>
    <row r="13" spans="1:13" ht="15" customHeight="1">
      <c r="A13" s="466" t="s">
        <v>553</v>
      </c>
      <c r="B13" s="467"/>
      <c r="C13" s="463">
        <v>9125828</v>
      </c>
      <c r="D13" s="463">
        <v>11814986</v>
      </c>
      <c r="E13" s="464">
        <f>SUM(E14:E18)</f>
        <v>12514669.254000001</v>
      </c>
      <c r="F13" s="469"/>
      <c r="G13" s="468" t="s">
        <v>583</v>
      </c>
      <c r="H13" s="463">
        <v>143815</v>
      </c>
      <c r="I13" s="463">
        <v>87759</v>
      </c>
      <c r="J13" s="463">
        <v>87123.191999999995</v>
      </c>
    </row>
    <row r="14" spans="1:13" ht="15" customHeight="1">
      <c r="A14" s="469"/>
      <c r="B14" s="468" t="s">
        <v>584</v>
      </c>
      <c r="C14" s="463">
        <v>6224218</v>
      </c>
      <c r="D14" s="463">
        <v>8945442</v>
      </c>
      <c r="E14" s="464">
        <v>9124799.8159999996</v>
      </c>
      <c r="F14" s="466" t="s">
        <v>564</v>
      </c>
      <c r="G14" s="467"/>
      <c r="H14" s="463">
        <v>67356483</v>
      </c>
      <c r="I14" s="463">
        <v>69264283</v>
      </c>
      <c r="J14" s="463">
        <f>SUM(J15:J16)</f>
        <v>71015383.238999993</v>
      </c>
    </row>
    <row r="15" spans="1:13" ht="15" customHeight="1">
      <c r="A15" s="469"/>
      <c r="B15" s="468" t="s">
        <v>585</v>
      </c>
      <c r="C15" s="463">
        <v>2589000</v>
      </c>
      <c r="D15" s="463">
        <v>2240195</v>
      </c>
      <c r="E15" s="464">
        <v>2294183.23</v>
      </c>
      <c r="F15" s="469"/>
      <c r="G15" s="468" t="s">
        <v>566</v>
      </c>
      <c r="H15" s="463">
        <v>33711496</v>
      </c>
      <c r="I15" s="463">
        <v>36032520</v>
      </c>
      <c r="J15" s="463">
        <v>38418927.943999998</v>
      </c>
    </row>
    <row r="16" spans="1:13" ht="15" customHeight="1">
      <c r="A16" s="469"/>
      <c r="B16" s="468" t="s">
        <v>557</v>
      </c>
      <c r="C16" s="463">
        <v>156730</v>
      </c>
      <c r="D16" s="463">
        <v>169643</v>
      </c>
      <c r="E16" s="464">
        <v>181215.80799999999</v>
      </c>
      <c r="F16" s="469"/>
      <c r="G16" s="468" t="s">
        <v>568</v>
      </c>
      <c r="H16" s="463">
        <v>33644988</v>
      </c>
      <c r="I16" s="463">
        <v>33231763</v>
      </c>
      <c r="J16" s="463">
        <v>32596455.295000002</v>
      </c>
    </row>
    <row r="17" spans="1:10" ht="15" customHeight="1">
      <c r="A17" s="469"/>
      <c r="B17" s="468" t="s">
        <v>586</v>
      </c>
      <c r="C17" s="463">
        <v>153880</v>
      </c>
      <c r="D17" s="463">
        <v>459706</v>
      </c>
      <c r="E17" s="464">
        <v>914470.40000000002</v>
      </c>
      <c r="F17" s="466" t="s">
        <v>570</v>
      </c>
      <c r="G17" s="467"/>
      <c r="H17" s="463">
        <v>32933064</v>
      </c>
      <c r="I17" s="463">
        <v>33705319</v>
      </c>
      <c r="J17" s="463">
        <f>SUM(J18:J19)</f>
        <v>34268181.236000001</v>
      </c>
    </row>
    <row r="18" spans="1:10" ht="15" customHeight="1">
      <c r="A18" s="469"/>
      <c r="B18" s="468" t="s">
        <v>587</v>
      </c>
      <c r="C18" s="463">
        <v>2000</v>
      </c>
      <c r="D18" s="463" t="s">
        <v>30</v>
      </c>
      <c r="E18" s="464" t="s">
        <v>30</v>
      </c>
      <c r="F18" s="469"/>
      <c r="G18" s="468" t="s">
        <v>588</v>
      </c>
      <c r="H18" s="463">
        <v>30325809</v>
      </c>
      <c r="I18" s="463">
        <v>31166487</v>
      </c>
      <c r="J18" s="463">
        <v>32064907.004999999</v>
      </c>
    </row>
    <row r="19" spans="1:10" ht="15" customHeight="1">
      <c r="A19" s="469"/>
      <c r="B19" s="468"/>
      <c r="C19" s="463"/>
      <c r="D19" s="463"/>
      <c r="E19" s="464"/>
      <c r="F19" s="469"/>
      <c r="G19" s="468" t="s">
        <v>589</v>
      </c>
      <c r="H19" s="463">
        <v>2607255</v>
      </c>
      <c r="I19" s="463">
        <v>2538832</v>
      </c>
      <c r="J19" s="463">
        <v>2203274.2310000001</v>
      </c>
    </row>
    <row r="20" spans="1:10" ht="15" customHeight="1">
      <c r="A20" s="439"/>
      <c r="B20" s="439"/>
      <c r="C20" s="486"/>
      <c r="D20" s="463"/>
      <c r="E20" s="464"/>
      <c r="F20" s="469"/>
      <c r="G20" s="468" t="s">
        <v>590</v>
      </c>
      <c r="H20" s="463">
        <v>168152</v>
      </c>
      <c r="I20" s="463">
        <v>286229.701</v>
      </c>
      <c r="J20" s="463">
        <v>152424.43799999999</v>
      </c>
    </row>
    <row r="21" spans="1:10" ht="15" customHeight="1">
      <c r="A21" s="439"/>
      <c r="B21" s="454"/>
      <c r="C21" s="486"/>
      <c r="D21" s="463"/>
      <c r="E21" s="464"/>
      <c r="F21" s="469"/>
      <c r="G21" s="468" t="s">
        <v>591</v>
      </c>
      <c r="H21" s="463" t="s">
        <v>30</v>
      </c>
      <c r="I21" s="463" t="s">
        <v>30</v>
      </c>
      <c r="J21" s="463" t="s">
        <v>592</v>
      </c>
    </row>
    <row r="22" spans="1:10" ht="15" customHeight="1">
      <c r="A22" s="439"/>
      <c r="B22" s="469"/>
      <c r="C22" s="486"/>
      <c r="D22" s="463"/>
      <c r="E22" s="464"/>
      <c r="F22" s="469"/>
      <c r="G22" s="468" t="s">
        <v>593</v>
      </c>
      <c r="H22" s="463">
        <v>16124</v>
      </c>
      <c r="I22" s="463" t="s">
        <v>30</v>
      </c>
      <c r="J22" s="463" t="s">
        <v>592</v>
      </c>
    </row>
    <row r="23" spans="1:10" ht="15" customHeight="1">
      <c r="A23" s="439"/>
      <c r="B23" s="469"/>
      <c r="C23" s="486"/>
      <c r="D23" s="463"/>
      <c r="E23" s="464"/>
      <c r="F23" s="469"/>
      <c r="G23" s="468" t="s">
        <v>578</v>
      </c>
      <c r="H23" s="463">
        <v>2422979</v>
      </c>
      <c r="I23" s="463">
        <v>2252602.1800000002</v>
      </c>
      <c r="J23" s="463">
        <v>2050849.7930000001</v>
      </c>
    </row>
    <row r="24" spans="1:10" ht="15" customHeight="1">
      <c r="A24" s="439"/>
      <c r="B24" s="439"/>
      <c r="C24" s="487"/>
      <c r="D24" s="471"/>
      <c r="E24" s="472"/>
      <c r="F24" s="469"/>
      <c r="G24" s="468" t="s">
        <v>594</v>
      </c>
      <c r="H24" s="463" t="s">
        <v>30</v>
      </c>
      <c r="I24" s="463" t="s">
        <v>30</v>
      </c>
      <c r="J24" s="463" t="s">
        <v>592</v>
      </c>
    </row>
    <row r="25" spans="1:10" ht="7.5" customHeight="1">
      <c r="A25" s="473"/>
      <c r="B25" s="473"/>
      <c r="C25" s="488"/>
      <c r="D25" s="473"/>
      <c r="E25" s="475"/>
      <c r="F25" s="473"/>
      <c r="G25" s="489"/>
      <c r="H25" s="490"/>
      <c r="I25" s="477"/>
      <c r="J25" s="477"/>
    </row>
    <row r="26" spans="1:10" ht="15" customHeight="1">
      <c r="A26" s="491" t="s">
        <v>595</v>
      </c>
      <c r="B26" s="439"/>
      <c r="C26" s="439"/>
      <c r="D26" s="439"/>
      <c r="E26" s="439"/>
      <c r="F26" s="439"/>
      <c r="G26" s="439"/>
      <c r="H26" s="439"/>
      <c r="I26" s="439"/>
      <c r="J26" s="439"/>
    </row>
    <row r="27" spans="1:10" s="492" customFormat="1" ht="15" customHeight="1">
      <c r="A27" s="439" t="s">
        <v>596</v>
      </c>
      <c r="C27" s="493"/>
      <c r="D27" s="493"/>
      <c r="E27" s="493"/>
      <c r="F27" s="493"/>
      <c r="G27" s="493"/>
      <c r="H27" s="493"/>
      <c r="I27" s="493"/>
    </row>
    <row r="28" spans="1:10" ht="15" customHeight="1">
      <c r="B28" s="439"/>
      <c r="C28" s="439"/>
      <c r="D28" s="439"/>
      <c r="E28" s="439"/>
      <c r="F28" s="439"/>
      <c r="G28" s="439"/>
      <c r="H28" s="439"/>
      <c r="I28" s="439"/>
    </row>
  </sheetData>
  <mergeCells count="11">
    <mergeCell ref="F10:G10"/>
    <mergeCell ref="A13:B13"/>
    <mergeCell ref="F14:G14"/>
    <mergeCell ref="F17:G17"/>
    <mergeCell ref="A1:J1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F6401-FCFB-4C3C-81FA-DAD50374A730}">
  <dimension ref="A1:M23"/>
  <sheetViews>
    <sheetView showGridLines="0" showRowColHeaders="0" zoomScaleNormal="100" workbookViewId="0"/>
  </sheetViews>
  <sheetFormatPr defaultColWidth="9" defaultRowHeight="15" customHeight="1"/>
  <cols>
    <col min="1" max="1" width="2.08984375" style="407" customWidth="1"/>
    <col min="2" max="2" width="13.26953125" style="407" customWidth="1"/>
    <col min="3" max="5" width="10.6328125" style="407" customWidth="1"/>
    <col min="6" max="6" width="2.08984375" style="407" customWidth="1"/>
    <col min="7" max="7" width="13.08984375" style="407" customWidth="1"/>
    <col min="8" max="10" width="10.6328125" style="407" customWidth="1"/>
    <col min="11" max="256" width="9" style="407"/>
    <col min="257" max="257" width="2.08984375" style="407" customWidth="1"/>
    <col min="258" max="258" width="13.26953125" style="407" customWidth="1"/>
    <col min="259" max="261" width="10.6328125" style="407" customWidth="1"/>
    <col min="262" max="262" width="2.08984375" style="407" customWidth="1"/>
    <col min="263" max="263" width="13.08984375" style="407" customWidth="1"/>
    <col min="264" max="266" width="10.6328125" style="407" customWidth="1"/>
    <col min="267" max="512" width="9" style="407"/>
    <col min="513" max="513" width="2.08984375" style="407" customWidth="1"/>
    <col min="514" max="514" width="13.26953125" style="407" customWidth="1"/>
    <col min="515" max="517" width="10.6328125" style="407" customWidth="1"/>
    <col min="518" max="518" width="2.08984375" style="407" customWidth="1"/>
    <col min="519" max="519" width="13.08984375" style="407" customWidth="1"/>
    <col min="520" max="522" width="10.6328125" style="407" customWidth="1"/>
    <col min="523" max="768" width="9" style="407"/>
    <col min="769" max="769" width="2.08984375" style="407" customWidth="1"/>
    <col min="770" max="770" width="13.26953125" style="407" customWidth="1"/>
    <col min="771" max="773" width="10.6328125" style="407" customWidth="1"/>
    <col min="774" max="774" width="2.08984375" style="407" customWidth="1"/>
    <col min="775" max="775" width="13.08984375" style="407" customWidth="1"/>
    <col min="776" max="778" width="10.6328125" style="407" customWidth="1"/>
    <col min="779" max="1024" width="9" style="407"/>
    <col min="1025" max="1025" width="2.08984375" style="407" customWidth="1"/>
    <col min="1026" max="1026" width="13.26953125" style="407" customWidth="1"/>
    <col min="1027" max="1029" width="10.6328125" style="407" customWidth="1"/>
    <col min="1030" max="1030" width="2.08984375" style="407" customWidth="1"/>
    <col min="1031" max="1031" width="13.08984375" style="407" customWidth="1"/>
    <col min="1032" max="1034" width="10.6328125" style="407" customWidth="1"/>
    <col min="1035" max="1280" width="9" style="407"/>
    <col min="1281" max="1281" width="2.08984375" style="407" customWidth="1"/>
    <col min="1282" max="1282" width="13.26953125" style="407" customWidth="1"/>
    <col min="1283" max="1285" width="10.6328125" style="407" customWidth="1"/>
    <col min="1286" max="1286" width="2.08984375" style="407" customWidth="1"/>
    <col min="1287" max="1287" width="13.08984375" style="407" customWidth="1"/>
    <col min="1288" max="1290" width="10.6328125" style="407" customWidth="1"/>
    <col min="1291" max="1536" width="9" style="407"/>
    <col min="1537" max="1537" width="2.08984375" style="407" customWidth="1"/>
    <col min="1538" max="1538" width="13.26953125" style="407" customWidth="1"/>
    <col min="1539" max="1541" width="10.6328125" style="407" customWidth="1"/>
    <col min="1542" max="1542" width="2.08984375" style="407" customWidth="1"/>
    <col min="1543" max="1543" width="13.08984375" style="407" customWidth="1"/>
    <col min="1544" max="1546" width="10.6328125" style="407" customWidth="1"/>
    <col min="1547" max="1792" width="9" style="407"/>
    <col min="1793" max="1793" width="2.08984375" style="407" customWidth="1"/>
    <col min="1794" max="1794" width="13.26953125" style="407" customWidth="1"/>
    <col min="1795" max="1797" width="10.6328125" style="407" customWidth="1"/>
    <col min="1798" max="1798" width="2.08984375" style="407" customWidth="1"/>
    <col min="1799" max="1799" width="13.08984375" style="407" customWidth="1"/>
    <col min="1800" max="1802" width="10.6328125" style="407" customWidth="1"/>
    <col min="1803" max="2048" width="9" style="407"/>
    <col min="2049" max="2049" width="2.08984375" style="407" customWidth="1"/>
    <col min="2050" max="2050" width="13.26953125" style="407" customWidth="1"/>
    <col min="2051" max="2053" width="10.6328125" style="407" customWidth="1"/>
    <col min="2054" max="2054" width="2.08984375" style="407" customWidth="1"/>
    <col min="2055" max="2055" width="13.08984375" style="407" customWidth="1"/>
    <col min="2056" max="2058" width="10.6328125" style="407" customWidth="1"/>
    <col min="2059" max="2304" width="9" style="407"/>
    <col min="2305" max="2305" width="2.08984375" style="407" customWidth="1"/>
    <col min="2306" max="2306" width="13.26953125" style="407" customWidth="1"/>
    <col min="2307" max="2309" width="10.6328125" style="407" customWidth="1"/>
    <col min="2310" max="2310" width="2.08984375" style="407" customWidth="1"/>
    <col min="2311" max="2311" width="13.08984375" style="407" customWidth="1"/>
    <col min="2312" max="2314" width="10.6328125" style="407" customWidth="1"/>
    <col min="2315" max="2560" width="9" style="407"/>
    <col min="2561" max="2561" width="2.08984375" style="407" customWidth="1"/>
    <col min="2562" max="2562" width="13.26953125" style="407" customWidth="1"/>
    <col min="2563" max="2565" width="10.6328125" style="407" customWidth="1"/>
    <col min="2566" max="2566" width="2.08984375" style="407" customWidth="1"/>
    <col min="2567" max="2567" width="13.08984375" style="407" customWidth="1"/>
    <col min="2568" max="2570" width="10.6328125" style="407" customWidth="1"/>
    <col min="2571" max="2816" width="9" style="407"/>
    <col min="2817" max="2817" width="2.08984375" style="407" customWidth="1"/>
    <col min="2818" max="2818" width="13.26953125" style="407" customWidth="1"/>
    <col min="2819" max="2821" width="10.6328125" style="407" customWidth="1"/>
    <col min="2822" max="2822" width="2.08984375" style="407" customWidth="1"/>
    <col min="2823" max="2823" width="13.08984375" style="407" customWidth="1"/>
    <col min="2824" max="2826" width="10.6328125" style="407" customWidth="1"/>
    <col min="2827" max="3072" width="9" style="407"/>
    <col min="3073" max="3073" width="2.08984375" style="407" customWidth="1"/>
    <col min="3074" max="3074" width="13.26953125" style="407" customWidth="1"/>
    <col min="3075" max="3077" width="10.6328125" style="407" customWidth="1"/>
    <col min="3078" max="3078" width="2.08984375" style="407" customWidth="1"/>
    <col min="3079" max="3079" width="13.08984375" style="407" customWidth="1"/>
    <col min="3080" max="3082" width="10.6328125" style="407" customWidth="1"/>
    <col min="3083" max="3328" width="9" style="407"/>
    <col min="3329" max="3329" width="2.08984375" style="407" customWidth="1"/>
    <col min="3330" max="3330" width="13.26953125" style="407" customWidth="1"/>
    <col min="3331" max="3333" width="10.6328125" style="407" customWidth="1"/>
    <col min="3334" max="3334" width="2.08984375" style="407" customWidth="1"/>
    <col min="3335" max="3335" width="13.08984375" style="407" customWidth="1"/>
    <col min="3336" max="3338" width="10.6328125" style="407" customWidth="1"/>
    <col min="3339" max="3584" width="9" style="407"/>
    <col min="3585" max="3585" width="2.08984375" style="407" customWidth="1"/>
    <col min="3586" max="3586" width="13.26953125" style="407" customWidth="1"/>
    <col min="3587" max="3589" width="10.6328125" style="407" customWidth="1"/>
    <col min="3590" max="3590" width="2.08984375" style="407" customWidth="1"/>
    <col min="3591" max="3591" width="13.08984375" style="407" customWidth="1"/>
    <col min="3592" max="3594" width="10.6328125" style="407" customWidth="1"/>
    <col min="3595" max="3840" width="9" style="407"/>
    <col min="3841" max="3841" width="2.08984375" style="407" customWidth="1"/>
    <col min="3842" max="3842" width="13.26953125" style="407" customWidth="1"/>
    <col min="3843" max="3845" width="10.6328125" style="407" customWidth="1"/>
    <col min="3846" max="3846" width="2.08984375" style="407" customWidth="1"/>
    <col min="3847" max="3847" width="13.08984375" style="407" customWidth="1"/>
    <col min="3848" max="3850" width="10.6328125" style="407" customWidth="1"/>
    <col min="3851" max="4096" width="9" style="407"/>
    <col min="4097" max="4097" width="2.08984375" style="407" customWidth="1"/>
    <col min="4098" max="4098" width="13.26953125" style="407" customWidth="1"/>
    <col min="4099" max="4101" width="10.6328125" style="407" customWidth="1"/>
    <col min="4102" max="4102" width="2.08984375" style="407" customWidth="1"/>
    <col min="4103" max="4103" width="13.08984375" style="407" customWidth="1"/>
    <col min="4104" max="4106" width="10.6328125" style="407" customWidth="1"/>
    <col min="4107" max="4352" width="9" style="407"/>
    <col min="4353" max="4353" width="2.08984375" style="407" customWidth="1"/>
    <col min="4354" max="4354" width="13.26953125" style="407" customWidth="1"/>
    <col min="4355" max="4357" width="10.6328125" style="407" customWidth="1"/>
    <col min="4358" max="4358" width="2.08984375" style="407" customWidth="1"/>
    <col min="4359" max="4359" width="13.08984375" style="407" customWidth="1"/>
    <col min="4360" max="4362" width="10.6328125" style="407" customWidth="1"/>
    <col min="4363" max="4608" width="9" style="407"/>
    <col min="4609" max="4609" width="2.08984375" style="407" customWidth="1"/>
    <col min="4610" max="4610" width="13.26953125" style="407" customWidth="1"/>
    <col min="4611" max="4613" width="10.6328125" style="407" customWidth="1"/>
    <col min="4614" max="4614" width="2.08984375" style="407" customWidth="1"/>
    <col min="4615" max="4615" width="13.08984375" style="407" customWidth="1"/>
    <col min="4616" max="4618" width="10.6328125" style="407" customWidth="1"/>
    <col min="4619" max="4864" width="9" style="407"/>
    <col min="4865" max="4865" width="2.08984375" style="407" customWidth="1"/>
    <col min="4866" max="4866" width="13.26953125" style="407" customWidth="1"/>
    <col min="4867" max="4869" width="10.6328125" style="407" customWidth="1"/>
    <col min="4870" max="4870" width="2.08984375" style="407" customWidth="1"/>
    <col min="4871" max="4871" width="13.08984375" style="407" customWidth="1"/>
    <col min="4872" max="4874" width="10.6328125" style="407" customWidth="1"/>
    <col min="4875" max="5120" width="9" style="407"/>
    <col min="5121" max="5121" width="2.08984375" style="407" customWidth="1"/>
    <col min="5122" max="5122" width="13.26953125" style="407" customWidth="1"/>
    <col min="5123" max="5125" width="10.6328125" style="407" customWidth="1"/>
    <col min="5126" max="5126" width="2.08984375" style="407" customWidth="1"/>
    <col min="5127" max="5127" width="13.08984375" style="407" customWidth="1"/>
    <col min="5128" max="5130" width="10.6328125" style="407" customWidth="1"/>
    <col min="5131" max="5376" width="9" style="407"/>
    <col min="5377" max="5377" width="2.08984375" style="407" customWidth="1"/>
    <col min="5378" max="5378" width="13.26953125" style="407" customWidth="1"/>
    <col min="5379" max="5381" width="10.6328125" style="407" customWidth="1"/>
    <col min="5382" max="5382" width="2.08984375" style="407" customWidth="1"/>
    <col min="5383" max="5383" width="13.08984375" style="407" customWidth="1"/>
    <col min="5384" max="5386" width="10.6328125" style="407" customWidth="1"/>
    <col min="5387" max="5632" width="9" style="407"/>
    <col min="5633" max="5633" width="2.08984375" style="407" customWidth="1"/>
    <col min="5634" max="5634" width="13.26953125" style="407" customWidth="1"/>
    <col min="5635" max="5637" width="10.6328125" style="407" customWidth="1"/>
    <col min="5638" max="5638" width="2.08984375" style="407" customWidth="1"/>
    <col min="5639" max="5639" width="13.08984375" style="407" customWidth="1"/>
    <col min="5640" max="5642" width="10.6328125" style="407" customWidth="1"/>
    <col min="5643" max="5888" width="9" style="407"/>
    <col min="5889" max="5889" width="2.08984375" style="407" customWidth="1"/>
    <col min="5890" max="5890" width="13.26953125" style="407" customWidth="1"/>
    <col min="5891" max="5893" width="10.6328125" style="407" customWidth="1"/>
    <col min="5894" max="5894" width="2.08984375" style="407" customWidth="1"/>
    <col min="5895" max="5895" width="13.08984375" style="407" customWidth="1"/>
    <col min="5896" max="5898" width="10.6328125" style="407" customWidth="1"/>
    <col min="5899" max="6144" width="9" style="407"/>
    <col min="6145" max="6145" width="2.08984375" style="407" customWidth="1"/>
    <col min="6146" max="6146" width="13.26953125" style="407" customWidth="1"/>
    <col min="6147" max="6149" width="10.6328125" style="407" customWidth="1"/>
    <col min="6150" max="6150" width="2.08984375" style="407" customWidth="1"/>
    <col min="6151" max="6151" width="13.08984375" style="407" customWidth="1"/>
    <col min="6152" max="6154" width="10.6328125" style="407" customWidth="1"/>
    <col min="6155" max="6400" width="9" style="407"/>
    <col min="6401" max="6401" width="2.08984375" style="407" customWidth="1"/>
    <col min="6402" max="6402" width="13.26953125" style="407" customWidth="1"/>
    <col min="6403" max="6405" width="10.6328125" style="407" customWidth="1"/>
    <col min="6406" max="6406" width="2.08984375" style="407" customWidth="1"/>
    <col min="6407" max="6407" width="13.08984375" style="407" customWidth="1"/>
    <col min="6408" max="6410" width="10.6328125" style="407" customWidth="1"/>
    <col min="6411" max="6656" width="9" style="407"/>
    <col min="6657" max="6657" width="2.08984375" style="407" customWidth="1"/>
    <col min="6658" max="6658" width="13.26953125" style="407" customWidth="1"/>
    <col min="6659" max="6661" width="10.6328125" style="407" customWidth="1"/>
    <col min="6662" max="6662" width="2.08984375" style="407" customWidth="1"/>
    <col min="6663" max="6663" width="13.08984375" style="407" customWidth="1"/>
    <col min="6664" max="6666" width="10.6328125" style="407" customWidth="1"/>
    <col min="6667" max="6912" width="9" style="407"/>
    <col min="6913" max="6913" width="2.08984375" style="407" customWidth="1"/>
    <col min="6914" max="6914" width="13.26953125" style="407" customWidth="1"/>
    <col min="6915" max="6917" width="10.6328125" style="407" customWidth="1"/>
    <col min="6918" max="6918" width="2.08984375" style="407" customWidth="1"/>
    <col min="6919" max="6919" width="13.08984375" style="407" customWidth="1"/>
    <col min="6920" max="6922" width="10.6328125" style="407" customWidth="1"/>
    <col min="6923" max="7168" width="9" style="407"/>
    <col min="7169" max="7169" width="2.08984375" style="407" customWidth="1"/>
    <col min="7170" max="7170" width="13.26953125" style="407" customWidth="1"/>
    <col min="7171" max="7173" width="10.6328125" style="407" customWidth="1"/>
    <col min="7174" max="7174" width="2.08984375" style="407" customWidth="1"/>
    <col min="7175" max="7175" width="13.08984375" style="407" customWidth="1"/>
    <col min="7176" max="7178" width="10.6328125" style="407" customWidth="1"/>
    <col min="7179" max="7424" width="9" style="407"/>
    <col min="7425" max="7425" width="2.08984375" style="407" customWidth="1"/>
    <col min="7426" max="7426" width="13.26953125" style="407" customWidth="1"/>
    <col min="7427" max="7429" width="10.6328125" style="407" customWidth="1"/>
    <col min="7430" max="7430" width="2.08984375" style="407" customWidth="1"/>
    <col min="7431" max="7431" width="13.08984375" style="407" customWidth="1"/>
    <col min="7432" max="7434" width="10.6328125" style="407" customWidth="1"/>
    <col min="7435" max="7680" width="9" style="407"/>
    <col min="7681" max="7681" width="2.08984375" style="407" customWidth="1"/>
    <col min="7682" max="7682" width="13.26953125" style="407" customWidth="1"/>
    <col min="7683" max="7685" width="10.6328125" style="407" customWidth="1"/>
    <col min="7686" max="7686" width="2.08984375" style="407" customWidth="1"/>
    <col min="7687" max="7687" width="13.08984375" style="407" customWidth="1"/>
    <col min="7688" max="7690" width="10.6328125" style="407" customWidth="1"/>
    <col min="7691" max="7936" width="9" style="407"/>
    <col min="7937" max="7937" width="2.08984375" style="407" customWidth="1"/>
    <col min="7938" max="7938" width="13.26953125" style="407" customWidth="1"/>
    <col min="7939" max="7941" width="10.6328125" style="407" customWidth="1"/>
    <col min="7942" max="7942" width="2.08984375" style="407" customWidth="1"/>
    <col min="7943" max="7943" width="13.08984375" style="407" customWidth="1"/>
    <col min="7944" max="7946" width="10.6328125" style="407" customWidth="1"/>
    <col min="7947" max="8192" width="9" style="407"/>
    <col min="8193" max="8193" width="2.08984375" style="407" customWidth="1"/>
    <col min="8194" max="8194" width="13.26953125" style="407" customWidth="1"/>
    <col min="8195" max="8197" width="10.6328125" style="407" customWidth="1"/>
    <col min="8198" max="8198" width="2.08984375" style="407" customWidth="1"/>
    <col min="8199" max="8199" width="13.08984375" style="407" customWidth="1"/>
    <col min="8200" max="8202" width="10.6328125" style="407" customWidth="1"/>
    <col min="8203" max="8448" width="9" style="407"/>
    <col min="8449" max="8449" width="2.08984375" style="407" customWidth="1"/>
    <col min="8450" max="8450" width="13.26953125" style="407" customWidth="1"/>
    <col min="8451" max="8453" width="10.6328125" style="407" customWidth="1"/>
    <col min="8454" max="8454" width="2.08984375" style="407" customWidth="1"/>
    <col min="8455" max="8455" width="13.08984375" style="407" customWidth="1"/>
    <col min="8456" max="8458" width="10.6328125" style="407" customWidth="1"/>
    <col min="8459" max="8704" width="9" style="407"/>
    <col min="8705" max="8705" width="2.08984375" style="407" customWidth="1"/>
    <col min="8706" max="8706" width="13.26953125" style="407" customWidth="1"/>
    <col min="8707" max="8709" width="10.6328125" style="407" customWidth="1"/>
    <col min="8710" max="8710" width="2.08984375" style="407" customWidth="1"/>
    <col min="8711" max="8711" width="13.08984375" style="407" customWidth="1"/>
    <col min="8712" max="8714" width="10.6328125" style="407" customWidth="1"/>
    <col min="8715" max="8960" width="9" style="407"/>
    <col min="8961" max="8961" width="2.08984375" style="407" customWidth="1"/>
    <col min="8962" max="8962" width="13.26953125" style="407" customWidth="1"/>
    <col min="8963" max="8965" width="10.6328125" style="407" customWidth="1"/>
    <col min="8966" max="8966" width="2.08984375" style="407" customWidth="1"/>
    <col min="8967" max="8967" width="13.08984375" style="407" customWidth="1"/>
    <col min="8968" max="8970" width="10.6328125" style="407" customWidth="1"/>
    <col min="8971" max="9216" width="9" style="407"/>
    <col min="9217" max="9217" width="2.08984375" style="407" customWidth="1"/>
    <col min="9218" max="9218" width="13.26953125" style="407" customWidth="1"/>
    <col min="9219" max="9221" width="10.6328125" style="407" customWidth="1"/>
    <col min="9222" max="9222" width="2.08984375" style="407" customWidth="1"/>
    <col min="9223" max="9223" width="13.08984375" style="407" customWidth="1"/>
    <col min="9224" max="9226" width="10.6328125" style="407" customWidth="1"/>
    <col min="9227" max="9472" width="9" style="407"/>
    <col min="9473" max="9473" width="2.08984375" style="407" customWidth="1"/>
    <col min="9474" max="9474" width="13.26953125" style="407" customWidth="1"/>
    <col min="9475" max="9477" width="10.6328125" style="407" customWidth="1"/>
    <col min="9478" max="9478" width="2.08984375" style="407" customWidth="1"/>
    <col min="9479" max="9479" width="13.08984375" style="407" customWidth="1"/>
    <col min="9480" max="9482" width="10.6328125" style="407" customWidth="1"/>
    <col min="9483" max="9728" width="9" style="407"/>
    <col min="9729" max="9729" width="2.08984375" style="407" customWidth="1"/>
    <col min="9730" max="9730" width="13.26953125" style="407" customWidth="1"/>
    <col min="9731" max="9733" width="10.6328125" style="407" customWidth="1"/>
    <col min="9734" max="9734" width="2.08984375" style="407" customWidth="1"/>
    <col min="9735" max="9735" width="13.08984375" style="407" customWidth="1"/>
    <col min="9736" max="9738" width="10.6328125" style="407" customWidth="1"/>
    <col min="9739" max="9984" width="9" style="407"/>
    <col min="9985" max="9985" width="2.08984375" style="407" customWidth="1"/>
    <col min="9986" max="9986" width="13.26953125" style="407" customWidth="1"/>
    <col min="9987" max="9989" width="10.6328125" style="407" customWidth="1"/>
    <col min="9990" max="9990" width="2.08984375" style="407" customWidth="1"/>
    <col min="9991" max="9991" width="13.08984375" style="407" customWidth="1"/>
    <col min="9992" max="9994" width="10.6328125" style="407" customWidth="1"/>
    <col min="9995" max="10240" width="9" style="407"/>
    <col min="10241" max="10241" width="2.08984375" style="407" customWidth="1"/>
    <col min="10242" max="10242" width="13.26953125" style="407" customWidth="1"/>
    <col min="10243" max="10245" width="10.6328125" style="407" customWidth="1"/>
    <col min="10246" max="10246" width="2.08984375" style="407" customWidth="1"/>
    <col min="10247" max="10247" width="13.08984375" style="407" customWidth="1"/>
    <col min="10248" max="10250" width="10.6328125" style="407" customWidth="1"/>
    <col min="10251" max="10496" width="9" style="407"/>
    <col min="10497" max="10497" width="2.08984375" style="407" customWidth="1"/>
    <col min="10498" max="10498" width="13.26953125" style="407" customWidth="1"/>
    <col min="10499" max="10501" width="10.6328125" style="407" customWidth="1"/>
    <col min="10502" max="10502" width="2.08984375" style="407" customWidth="1"/>
    <col min="10503" max="10503" width="13.08984375" style="407" customWidth="1"/>
    <col min="10504" max="10506" width="10.6328125" style="407" customWidth="1"/>
    <col min="10507" max="10752" width="9" style="407"/>
    <col min="10753" max="10753" width="2.08984375" style="407" customWidth="1"/>
    <col min="10754" max="10754" width="13.26953125" style="407" customWidth="1"/>
    <col min="10755" max="10757" width="10.6328125" style="407" customWidth="1"/>
    <col min="10758" max="10758" width="2.08984375" style="407" customWidth="1"/>
    <col min="10759" max="10759" width="13.08984375" style="407" customWidth="1"/>
    <col min="10760" max="10762" width="10.6328125" style="407" customWidth="1"/>
    <col min="10763" max="11008" width="9" style="407"/>
    <col min="11009" max="11009" width="2.08984375" style="407" customWidth="1"/>
    <col min="11010" max="11010" width="13.26953125" style="407" customWidth="1"/>
    <col min="11011" max="11013" width="10.6328125" style="407" customWidth="1"/>
    <col min="11014" max="11014" width="2.08984375" style="407" customWidth="1"/>
    <col min="11015" max="11015" width="13.08984375" style="407" customWidth="1"/>
    <col min="11016" max="11018" width="10.6328125" style="407" customWidth="1"/>
    <col min="11019" max="11264" width="9" style="407"/>
    <col min="11265" max="11265" width="2.08984375" style="407" customWidth="1"/>
    <col min="11266" max="11266" width="13.26953125" style="407" customWidth="1"/>
    <col min="11267" max="11269" width="10.6328125" style="407" customWidth="1"/>
    <col min="11270" max="11270" width="2.08984375" style="407" customWidth="1"/>
    <col min="11271" max="11271" width="13.08984375" style="407" customWidth="1"/>
    <col min="11272" max="11274" width="10.6328125" style="407" customWidth="1"/>
    <col min="11275" max="11520" width="9" style="407"/>
    <col min="11521" max="11521" width="2.08984375" style="407" customWidth="1"/>
    <col min="11522" max="11522" width="13.26953125" style="407" customWidth="1"/>
    <col min="11523" max="11525" width="10.6328125" style="407" customWidth="1"/>
    <col min="11526" max="11526" width="2.08984375" style="407" customWidth="1"/>
    <col min="11527" max="11527" width="13.08984375" style="407" customWidth="1"/>
    <col min="11528" max="11530" width="10.6328125" style="407" customWidth="1"/>
    <col min="11531" max="11776" width="9" style="407"/>
    <col min="11777" max="11777" width="2.08984375" style="407" customWidth="1"/>
    <col min="11778" max="11778" width="13.26953125" style="407" customWidth="1"/>
    <col min="11779" max="11781" width="10.6328125" style="407" customWidth="1"/>
    <col min="11782" max="11782" width="2.08984375" style="407" customWidth="1"/>
    <col min="11783" max="11783" width="13.08984375" style="407" customWidth="1"/>
    <col min="11784" max="11786" width="10.6328125" style="407" customWidth="1"/>
    <col min="11787" max="12032" width="9" style="407"/>
    <col min="12033" max="12033" width="2.08984375" style="407" customWidth="1"/>
    <col min="12034" max="12034" width="13.26953125" style="407" customWidth="1"/>
    <col min="12035" max="12037" width="10.6328125" style="407" customWidth="1"/>
    <col min="12038" max="12038" width="2.08984375" style="407" customWidth="1"/>
    <col min="12039" max="12039" width="13.08984375" style="407" customWidth="1"/>
    <col min="12040" max="12042" width="10.6328125" style="407" customWidth="1"/>
    <col min="12043" max="12288" width="9" style="407"/>
    <col min="12289" max="12289" width="2.08984375" style="407" customWidth="1"/>
    <col min="12290" max="12290" width="13.26953125" style="407" customWidth="1"/>
    <col min="12291" max="12293" width="10.6328125" style="407" customWidth="1"/>
    <col min="12294" max="12294" width="2.08984375" style="407" customWidth="1"/>
    <col min="12295" max="12295" width="13.08984375" style="407" customWidth="1"/>
    <col min="12296" max="12298" width="10.6328125" style="407" customWidth="1"/>
    <col min="12299" max="12544" width="9" style="407"/>
    <col min="12545" max="12545" width="2.08984375" style="407" customWidth="1"/>
    <col min="12546" max="12546" width="13.26953125" style="407" customWidth="1"/>
    <col min="12547" max="12549" width="10.6328125" style="407" customWidth="1"/>
    <col min="12550" max="12550" width="2.08984375" style="407" customWidth="1"/>
    <col min="12551" max="12551" width="13.08984375" style="407" customWidth="1"/>
    <col min="12552" max="12554" width="10.6328125" style="407" customWidth="1"/>
    <col min="12555" max="12800" width="9" style="407"/>
    <col min="12801" max="12801" width="2.08984375" style="407" customWidth="1"/>
    <col min="12802" max="12802" width="13.26953125" style="407" customWidth="1"/>
    <col min="12803" max="12805" width="10.6328125" style="407" customWidth="1"/>
    <col min="12806" max="12806" width="2.08984375" style="407" customWidth="1"/>
    <col min="12807" max="12807" width="13.08984375" style="407" customWidth="1"/>
    <col min="12808" max="12810" width="10.6328125" style="407" customWidth="1"/>
    <col min="12811" max="13056" width="9" style="407"/>
    <col min="13057" max="13057" width="2.08984375" style="407" customWidth="1"/>
    <col min="13058" max="13058" width="13.26953125" style="407" customWidth="1"/>
    <col min="13059" max="13061" width="10.6328125" style="407" customWidth="1"/>
    <col min="13062" max="13062" width="2.08984375" style="407" customWidth="1"/>
    <col min="13063" max="13063" width="13.08984375" style="407" customWidth="1"/>
    <col min="13064" max="13066" width="10.6328125" style="407" customWidth="1"/>
    <col min="13067" max="13312" width="9" style="407"/>
    <col min="13313" max="13313" width="2.08984375" style="407" customWidth="1"/>
    <col min="13314" max="13314" width="13.26953125" style="407" customWidth="1"/>
    <col min="13315" max="13317" width="10.6328125" style="407" customWidth="1"/>
    <col min="13318" max="13318" width="2.08984375" style="407" customWidth="1"/>
    <col min="13319" max="13319" width="13.08984375" style="407" customWidth="1"/>
    <col min="13320" max="13322" width="10.6328125" style="407" customWidth="1"/>
    <col min="13323" max="13568" width="9" style="407"/>
    <col min="13569" max="13569" width="2.08984375" style="407" customWidth="1"/>
    <col min="13570" max="13570" width="13.26953125" style="407" customWidth="1"/>
    <col min="13571" max="13573" width="10.6328125" style="407" customWidth="1"/>
    <col min="13574" max="13574" width="2.08984375" style="407" customWidth="1"/>
    <col min="13575" max="13575" width="13.08984375" style="407" customWidth="1"/>
    <col min="13576" max="13578" width="10.6328125" style="407" customWidth="1"/>
    <col min="13579" max="13824" width="9" style="407"/>
    <col min="13825" max="13825" width="2.08984375" style="407" customWidth="1"/>
    <col min="13826" max="13826" width="13.26953125" style="407" customWidth="1"/>
    <col min="13827" max="13829" width="10.6328125" style="407" customWidth="1"/>
    <col min="13830" max="13830" width="2.08984375" style="407" customWidth="1"/>
    <col min="13831" max="13831" width="13.08984375" style="407" customWidth="1"/>
    <col min="13832" max="13834" width="10.6328125" style="407" customWidth="1"/>
    <col min="13835" max="14080" width="9" style="407"/>
    <col min="14081" max="14081" width="2.08984375" style="407" customWidth="1"/>
    <col min="14082" max="14082" width="13.26953125" style="407" customWidth="1"/>
    <col min="14083" max="14085" width="10.6328125" style="407" customWidth="1"/>
    <col min="14086" max="14086" width="2.08984375" style="407" customWidth="1"/>
    <col min="14087" max="14087" width="13.08984375" style="407" customWidth="1"/>
    <col min="14088" max="14090" width="10.6328125" style="407" customWidth="1"/>
    <col min="14091" max="14336" width="9" style="407"/>
    <col min="14337" max="14337" width="2.08984375" style="407" customWidth="1"/>
    <col min="14338" max="14338" width="13.26953125" style="407" customWidth="1"/>
    <col min="14339" max="14341" width="10.6328125" style="407" customWidth="1"/>
    <col min="14342" max="14342" width="2.08984375" style="407" customWidth="1"/>
    <col min="14343" max="14343" width="13.08984375" style="407" customWidth="1"/>
    <col min="14344" max="14346" width="10.6328125" style="407" customWidth="1"/>
    <col min="14347" max="14592" width="9" style="407"/>
    <col min="14593" max="14593" width="2.08984375" style="407" customWidth="1"/>
    <col min="14594" max="14594" width="13.26953125" style="407" customWidth="1"/>
    <col min="14595" max="14597" width="10.6328125" style="407" customWidth="1"/>
    <col min="14598" max="14598" width="2.08984375" style="407" customWidth="1"/>
    <col min="14599" max="14599" width="13.08984375" style="407" customWidth="1"/>
    <col min="14600" max="14602" width="10.6328125" style="407" customWidth="1"/>
    <col min="14603" max="14848" width="9" style="407"/>
    <col min="14849" max="14849" width="2.08984375" style="407" customWidth="1"/>
    <col min="14850" max="14850" width="13.26953125" style="407" customWidth="1"/>
    <col min="14851" max="14853" width="10.6328125" style="407" customWidth="1"/>
    <col min="14854" max="14854" width="2.08984375" style="407" customWidth="1"/>
    <col min="14855" max="14855" width="13.08984375" style="407" customWidth="1"/>
    <col min="14856" max="14858" width="10.6328125" style="407" customWidth="1"/>
    <col min="14859" max="15104" width="9" style="407"/>
    <col min="15105" max="15105" width="2.08984375" style="407" customWidth="1"/>
    <col min="15106" max="15106" width="13.26953125" style="407" customWidth="1"/>
    <col min="15107" max="15109" width="10.6328125" style="407" customWidth="1"/>
    <col min="15110" max="15110" width="2.08984375" style="407" customWidth="1"/>
    <col min="15111" max="15111" width="13.08984375" style="407" customWidth="1"/>
    <col min="15112" max="15114" width="10.6328125" style="407" customWidth="1"/>
    <col min="15115" max="15360" width="9" style="407"/>
    <col min="15361" max="15361" width="2.08984375" style="407" customWidth="1"/>
    <col min="15362" max="15362" width="13.26953125" style="407" customWidth="1"/>
    <col min="15363" max="15365" width="10.6328125" style="407" customWidth="1"/>
    <col min="15366" max="15366" width="2.08984375" style="407" customWidth="1"/>
    <col min="15367" max="15367" width="13.08984375" style="407" customWidth="1"/>
    <col min="15368" max="15370" width="10.6328125" style="407" customWidth="1"/>
    <col min="15371" max="15616" width="9" style="407"/>
    <col min="15617" max="15617" width="2.08984375" style="407" customWidth="1"/>
    <col min="15618" max="15618" width="13.26953125" style="407" customWidth="1"/>
    <col min="15619" max="15621" width="10.6328125" style="407" customWidth="1"/>
    <col min="15622" max="15622" width="2.08984375" style="407" customWidth="1"/>
    <col min="15623" max="15623" width="13.08984375" style="407" customWidth="1"/>
    <col min="15624" max="15626" width="10.6328125" style="407" customWidth="1"/>
    <col min="15627" max="15872" width="9" style="407"/>
    <col min="15873" max="15873" width="2.08984375" style="407" customWidth="1"/>
    <col min="15874" max="15874" width="13.26953125" style="407" customWidth="1"/>
    <col min="15875" max="15877" width="10.6328125" style="407" customWidth="1"/>
    <col min="15878" max="15878" width="2.08984375" style="407" customWidth="1"/>
    <col min="15879" max="15879" width="13.08984375" style="407" customWidth="1"/>
    <col min="15880" max="15882" width="10.6328125" style="407" customWidth="1"/>
    <col min="15883" max="16128" width="9" style="407"/>
    <col min="16129" max="16129" width="2.08984375" style="407" customWidth="1"/>
    <col min="16130" max="16130" width="13.26953125" style="407" customWidth="1"/>
    <col min="16131" max="16133" width="10.6328125" style="407" customWidth="1"/>
    <col min="16134" max="16134" width="2.08984375" style="407" customWidth="1"/>
    <col min="16135" max="16135" width="13.08984375" style="407" customWidth="1"/>
    <col min="16136" max="16138" width="10.6328125" style="407" customWidth="1"/>
    <col min="16139" max="16384" width="9" style="407"/>
  </cols>
  <sheetData>
    <row r="1" spans="1:13" ht="15" customHeight="1">
      <c r="A1" s="380"/>
      <c r="B1" s="380"/>
      <c r="C1" s="380"/>
      <c r="D1" s="380"/>
      <c r="E1" s="380"/>
      <c r="F1" s="380"/>
      <c r="G1" s="380"/>
      <c r="H1" s="380"/>
    </row>
    <row r="2" spans="1:13" ht="15" customHeight="1">
      <c r="A2" s="135" t="s">
        <v>597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3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3" ht="15" customHeight="1">
      <c r="A4" s="439" t="s">
        <v>535</v>
      </c>
      <c r="B4" s="439"/>
      <c r="C4" s="439"/>
      <c r="D4" s="439"/>
      <c r="E4" s="439"/>
      <c r="F4" s="479"/>
      <c r="G4" s="479"/>
      <c r="H4" s="439"/>
      <c r="I4" s="439"/>
      <c r="J4" s="439"/>
      <c r="M4" s="439"/>
    </row>
    <row r="5" spans="1:13" ht="15" customHeight="1">
      <c r="A5" s="448" t="s">
        <v>536</v>
      </c>
      <c r="B5" s="448"/>
      <c r="C5" s="451" t="s">
        <v>537</v>
      </c>
      <c r="D5" s="494" t="s">
        <v>235</v>
      </c>
      <c r="E5" s="495" t="s">
        <v>539</v>
      </c>
      <c r="F5" s="448" t="s">
        <v>581</v>
      </c>
      <c r="G5" s="449"/>
      <c r="H5" s="451" t="s">
        <v>537</v>
      </c>
      <c r="I5" s="451" t="s">
        <v>235</v>
      </c>
      <c r="J5" s="451" t="s">
        <v>539</v>
      </c>
      <c r="M5" s="496"/>
    </row>
    <row r="6" spans="1:13" ht="9" customHeight="1">
      <c r="A6" s="439"/>
      <c r="B6" s="439"/>
      <c r="C6" s="493"/>
      <c r="D6" s="493"/>
      <c r="E6" s="497"/>
      <c r="F6" s="439"/>
      <c r="G6" s="454"/>
      <c r="H6" s="493"/>
      <c r="I6" s="493"/>
      <c r="J6" s="493"/>
      <c r="M6" s="493"/>
    </row>
    <row r="7" spans="1:13" s="453" customFormat="1" ht="15" customHeight="1">
      <c r="A7" s="456" t="s">
        <v>540</v>
      </c>
      <c r="B7" s="457"/>
      <c r="C7" s="458">
        <v>308814584</v>
      </c>
      <c r="D7" s="458">
        <v>314144428</v>
      </c>
      <c r="E7" s="459">
        <f>SUM(E9,E13)</f>
        <v>318474414.04100001</v>
      </c>
      <c r="F7" s="460" t="s">
        <v>541</v>
      </c>
      <c r="G7" s="461"/>
      <c r="H7" s="458">
        <v>308814584</v>
      </c>
      <c r="I7" s="458">
        <v>314144428</v>
      </c>
      <c r="J7" s="458">
        <f>SUM(J9,J10,J14,J17)</f>
        <v>318474414.04100001</v>
      </c>
      <c r="M7" s="463"/>
    </row>
    <row r="8" spans="1:13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  <c r="M8" s="463"/>
    </row>
    <row r="9" spans="1:13" ht="15" customHeight="1">
      <c r="A9" s="466" t="s">
        <v>542</v>
      </c>
      <c r="B9" s="467"/>
      <c r="C9" s="463">
        <v>298997796</v>
      </c>
      <c r="D9" s="463">
        <v>303345509</v>
      </c>
      <c r="E9" s="464">
        <f>E10+E11+E12</f>
        <v>305063263.54400003</v>
      </c>
      <c r="F9" s="466" t="s">
        <v>543</v>
      </c>
      <c r="G9" s="467"/>
      <c r="H9" s="463">
        <v>7997531</v>
      </c>
      <c r="I9" s="463">
        <v>9377669</v>
      </c>
      <c r="J9" s="463">
        <v>12428382.18</v>
      </c>
      <c r="M9" s="463"/>
    </row>
    <row r="10" spans="1:13" ht="15" customHeight="1">
      <c r="A10" s="469"/>
      <c r="B10" s="468" t="s">
        <v>544</v>
      </c>
      <c r="C10" s="463">
        <v>295580718</v>
      </c>
      <c r="D10" s="463">
        <v>299961329</v>
      </c>
      <c r="E10" s="464">
        <v>301671340.29900002</v>
      </c>
      <c r="F10" s="466" t="s">
        <v>552</v>
      </c>
      <c r="G10" s="467"/>
      <c r="H10" s="463">
        <v>2518753</v>
      </c>
      <c r="I10" s="463">
        <v>3312445</v>
      </c>
      <c r="J10" s="463">
        <f>SUM(J11:J13)</f>
        <v>4283731.8490000004</v>
      </c>
      <c r="M10" s="463"/>
    </row>
    <row r="11" spans="1:13" ht="15" customHeight="1">
      <c r="A11" s="469"/>
      <c r="B11" s="468" t="s">
        <v>547</v>
      </c>
      <c r="C11" s="463">
        <v>3334380</v>
      </c>
      <c r="D11" s="463">
        <v>3323324</v>
      </c>
      <c r="E11" s="464">
        <v>3334910.0249999999</v>
      </c>
      <c r="F11" s="469"/>
      <c r="G11" s="468" t="s">
        <v>556</v>
      </c>
      <c r="H11" s="463">
        <v>2477814</v>
      </c>
      <c r="I11" s="463">
        <v>3265021</v>
      </c>
      <c r="J11" s="463">
        <v>4217987.4390000002</v>
      </c>
      <c r="M11" s="463"/>
    </row>
    <row r="12" spans="1:13" ht="15" customHeight="1">
      <c r="A12" s="469"/>
      <c r="B12" s="468" t="s">
        <v>549</v>
      </c>
      <c r="C12" s="463">
        <v>82699</v>
      </c>
      <c r="D12" s="463">
        <v>60856</v>
      </c>
      <c r="E12" s="464">
        <v>57013.22</v>
      </c>
      <c r="F12" s="469"/>
      <c r="G12" s="468" t="s">
        <v>598</v>
      </c>
      <c r="H12" s="463" t="s">
        <v>30</v>
      </c>
      <c r="I12" s="463" t="s">
        <v>30</v>
      </c>
      <c r="J12" s="463" t="s">
        <v>592</v>
      </c>
      <c r="M12" s="463"/>
    </row>
    <row r="13" spans="1:13" ht="15" customHeight="1">
      <c r="A13" s="466" t="s">
        <v>553</v>
      </c>
      <c r="B13" s="467"/>
      <c r="C13" s="463">
        <v>9816788</v>
      </c>
      <c r="D13" s="463">
        <v>10798919</v>
      </c>
      <c r="E13" s="464">
        <f>SUM(E14:E17)</f>
        <v>13411150.497000001</v>
      </c>
      <c r="F13" s="469"/>
      <c r="G13" s="468" t="s">
        <v>599</v>
      </c>
      <c r="H13" s="463">
        <v>40939</v>
      </c>
      <c r="I13" s="463">
        <v>47424</v>
      </c>
      <c r="J13" s="463">
        <v>65744.41</v>
      </c>
      <c r="M13" s="463"/>
    </row>
    <row r="14" spans="1:13" ht="15" customHeight="1">
      <c r="A14" s="469"/>
      <c r="B14" s="468" t="s">
        <v>584</v>
      </c>
      <c r="C14" s="463">
        <v>4453655</v>
      </c>
      <c r="D14" s="463">
        <v>5058058</v>
      </c>
      <c r="E14" s="464">
        <v>6892855.233</v>
      </c>
      <c r="F14" s="466" t="s">
        <v>564</v>
      </c>
      <c r="G14" s="467"/>
      <c r="H14" s="463">
        <v>148529120</v>
      </c>
      <c r="I14" s="463">
        <v>146155452</v>
      </c>
      <c r="J14" s="463">
        <f>SUM(J15:J16)</f>
        <v>141614649.80500001</v>
      </c>
      <c r="M14" s="463"/>
    </row>
    <row r="15" spans="1:13" ht="15" customHeight="1">
      <c r="A15" s="469"/>
      <c r="B15" s="468" t="s">
        <v>585</v>
      </c>
      <c r="C15" s="463">
        <v>3318265</v>
      </c>
      <c r="D15" s="463">
        <v>3822092</v>
      </c>
      <c r="E15" s="464">
        <v>4257275.53</v>
      </c>
      <c r="F15" s="469"/>
      <c r="G15" s="468" t="s">
        <v>566</v>
      </c>
      <c r="H15" s="463">
        <v>4441553</v>
      </c>
      <c r="I15" s="463">
        <v>4487046</v>
      </c>
      <c r="J15" s="463">
        <v>4548491.0159999998</v>
      </c>
      <c r="M15" s="463"/>
    </row>
    <row r="16" spans="1:13" ht="15" customHeight="1">
      <c r="A16" s="469"/>
      <c r="B16" s="407" t="s">
        <v>600</v>
      </c>
      <c r="C16" s="463" t="s">
        <v>30</v>
      </c>
      <c r="D16" s="463">
        <v>15243</v>
      </c>
      <c r="E16" s="464">
        <v>39543.527999999998</v>
      </c>
      <c r="F16" s="469"/>
      <c r="G16" s="468" t="s">
        <v>568</v>
      </c>
      <c r="H16" s="463">
        <v>144087567</v>
      </c>
      <c r="I16" s="463">
        <v>141668406</v>
      </c>
      <c r="J16" s="463">
        <v>137066158.789</v>
      </c>
      <c r="M16" s="463"/>
    </row>
    <row r="17" spans="1:13" ht="15" customHeight="1">
      <c r="A17" s="469"/>
      <c r="B17" s="468" t="s">
        <v>586</v>
      </c>
      <c r="C17" s="463">
        <v>2044868</v>
      </c>
      <c r="D17" s="463">
        <v>1903526</v>
      </c>
      <c r="E17" s="464">
        <v>2221476.2059999998</v>
      </c>
      <c r="F17" s="466" t="s">
        <v>570</v>
      </c>
      <c r="G17" s="467"/>
      <c r="H17" s="463">
        <v>149769180</v>
      </c>
      <c r="I17" s="463">
        <v>155298862</v>
      </c>
      <c r="J17" s="463">
        <f>SUM(J18:J20)</f>
        <v>160147650.20699999</v>
      </c>
      <c r="M17" s="463"/>
    </row>
    <row r="18" spans="1:13" ht="15" customHeight="1">
      <c r="A18" s="469"/>
      <c r="B18" s="468"/>
      <c r="C18" s="463"/>
      <c r="D18" s="463"/>
      <c r="E18" s="464"/>
      <c r="F18" s="469"/>
      <c r="G18" s="468" t="s">
        <v>588</v>
      </c>
      <c r="H18" s="463">
        <v>148013687</v>
      </c>
      <c r="I18" s="463">
        <v>152637416</v>
      </c>
      <c r="J18" s="463">
        <v>156606599.984</v>
      </c>
      <c r="M18" s="463"/>
    </row>
    <row r="19" spans="1:13" ht="15" customHeight="1">
      <c r="A19" s="469"/>
      <c r="B19" s="468"/>
      <c r="C19" s="463"/>
      <c r="D19" s="463"/>
      <c r="E19" s="464"/>
      <c r="F19" s="469"/>
      <c r="G19" s="468" t="s">
        <v>574</v>
      </c>
      <c r="H19" s="463">
        <v>1755493</v>
      </c>
      <c r="I19" s="463">
        <v>2661446</v>
      </c>
      <c r="J19" s="463">
        <v>3541050.2230000002</v>
      </c>
      <c r="M19" s="463"/>
    </row>
    <row r="20" spans="1:13" ht="15" customHeight="1">
      <c r="A20" s="439"/>
      <c r="B20" s="469"/>
      <c r="C20" s="486"/>
      <c r="D20" s="463"/>
      <c r="E20" s="498"/>
      <c r="F20" s="469"/>
      <c r="G20" s="468" t="s">
        <v>601</v>
      </c>
      <c r="H20" s="463" t="s">
        <v>592</v>
      </c>
      <c r="I20" s="463" t="s">
        <v>592</v>
      </c>
      <c r="J20" s="463" t="s">
        <v>592</v>
      </c>
      <c r="M20" s="499"/>
    </row>
    <row r="21" spans="1:13" ht="9" customHeight="1">
      <c r="A21" s="500"/>
      <c r="B21" s="474"/>
      <c r="C21" s="473"/>
      <c r="D21" s="473"/>
      <c r="E21" s="501"/>
      <c r="F21" s="473"/>
      <c r="G21" s="474"/>
      <c r="H21" s="473"/>
      <c r="I21" s="473"/>
      <c r="J21" s="473"/>
      <c r="M21" s="463"/>
    </row>
    <row r="22" spans="1:13" s="492" customFormat="1" ht="15" customHeight="1">
      <c r="A22" s="439" t="s">
        <v>596</v>
      </c>
      <c r="B22" s="502"/>
      <c r="C22" s="493"/>
      <c r="D22" s="493"/>
      <c r="E22" s="493"/>
      <c r="F22" s="503"/>
      <c r="G22" s="503"/>
      <c r="H22" s="503"/>
      <c r="I22" s="493"/>
      <c r="J22" s="493"/>
      <c r="M22" s="493"/>
    </row>
    <row r="23" spans="1:13" ht="15" customHeight="1">
      <c r="A23" s="439"/>
      <c r="B23" s="439"/>
      <c r="C23" s="439"/>
      <c r="D23" s="439"/>
      <c r="E23" s="439"/>
      <c r="F23" s="439"/>
      <c r="G23" s="439"/>
      <c r="H23" s="439"/>
      <c r="I23" s="439"/>
      <c r="J23" s="439"/>
    </row>
  </sheetData>
  <mergeCells count="11">
    <mergeCell ref="F10:G10"/>
    <mergeCell ref="A13:B13"/>
    <mergeCell ref="F14:G14"/>
    <mergeCell ref="F17:G17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641C-9388-4242-9390-9DFB32AEFC3C}">
  <dimension ref="A1:M22"/>
  <sheetViews>
    <sheetView showGridLines="0" showRowColHeaders="0" workbookViewId="0"/>
  </sheetViews>
  <sheetFormatPr defaultColWidth="9" defaultRowHeight="15" customHeight="1"/>
  <cols>
    <col min="1" max="1" width="2.08984375" style="407" customWidth="1"/>
    <col min="2" max="2" width="11.6328125" style="407" customWidth="1"/>
    <col min="3" max="5" width="10.08984375" style="407" customWidth="1"/>
    <col min="6" max="6" width="2.08984375" style="407" customWidth="1"/>
    <col min="7" max="7" width="11.08984375" style="407" customWidth="1"/>
    <col min="8" max="10" width="10.08984375" style="407" customWidth="1"/>
    <col min="11" max="256" width="9" style="407"/>
    <col min="257" max="257" width="2.08984375" style="407" customWidth="1"/>
    <col min="258" max="258" width="11.6328125" style="407" customWidth="1"/>
    <col min="259" max="261" width="10.08984375" style="407" customWidth="1"/>
    <col min="262" max="262" width="2.08984375" style="407" customWidth="1"/>
    <col min="263" max="263" width="11.08984375" style="407" customWidth="1"/>
    <col min="264" max="266" width="10.08984375" style="407" customWidth="1"/>
    <col min="267" max="512" width="9" style="407"/>
    <col min="513" max="513" width="2.08984375" style="407" customWidth="1"/>
    <col min="514" max="514" width="11.6328125" style="407" customWidth="1"/>
    <col min="515" max="517" width="10.08984375" style="407" customWidth="1"/>
    <col min="518" max="518" width="2.08984375" style="407" customWidth="1"/>
    <col min="519" max="519" width="11.08984375" style="407" customWidth="1"/>
    <col min="520" max="522" width="10.08984375" style="407" customWidth="1"/>
    <col min="523" max="768" width="9" style="407"/>
    <col min="769" max="769" width="2.08984375" style="407" customWidth="1"/>
    <col min="770" max="770" width="11.6328125" style="407" customWidth="1"/>
    <col min="771" max="773" width="10.08984375" style="407" customWidth="1"/>
    <col min="774" max="774" width="2.08984375" style="407" customWidth="1"/>
    <col min="775" max="775" width="11.08984375" style="407" customWidth="1"/>
    <col min="776" max="778" width="10.08984375" style="407" customWidth="1"/>
    <col min="779" max="1024" width="9" style="407"/>
    <col min="1025" max="1025" width="2.08984375" style="407" customWidth="1"/>
    <col min="1026" max="1026" width="11.6328125" style="407" customWidth="1"/>
    <col min="1027" max="1029" width="10.08984375" style="407" customWidth="1"/>
    <col min="1030" max="1030" width="2.08984375" style="407" customWidth="1"/>
    <col min="1031" max="1031" width="11.08984375" style="407" customWidth="1"/>
    <col min="1032" max="1034" width="10.08984375" style="407" customWidth="1"/>
    <col min="1035" max="1280" width="9" style="407"/>
    <col min="1281" max="1281" width="2.08984375" style="407" customWidth="1"/>
    <col min="1282" max="1282" width="11.6328125" style="407" customWidth="1"/>
    <col min="1283" max="1285" width="10.08984375" style="407" customWidth="1"/>
    <col min="1286" max="1286" width="2.08984375" style="407" customWidth="1"/>
    <col min="1287" max="1287" width="11.08984375" style="407" customWidth="1"/>
    <col min="1288" max="1290" width="10.08984375" style="407" customWidth="1"/>
    <col min="1291" max="1536" width="9" style="407"/>
    <col min="1537" max="1537" width="2.08984375" style="407" customWidth="1"/>
    <col min="1538" max="1538" width="11.6328125" style="407" customWidth="1"/>
    <col min="1539" max="1541" width="10.08984375" style="407" customWidth="1"/>
    <col min="1542" max="1542" width="2.08984375" style="407" customWidth="1"/>
    <col min="1543" max="1543" width="11.08984375" style="407" customWidth="1"/>
    <col min="1544" max="1546" width="10.08984375" style="407" customWidth="1"/>
    <col min="1547" max="1792" width="9" style="407"/>
    <col min="1793" max="1793" width="2.08984375" style="407" customWidth="1"/>
    <col min="1794" max="1794" width="11.6328125" style="407" customWidth="1"/>
    <col min="1795" max="1797" width="10.08984375" style="407" customWidth="1"/>
    <col min="1798" max="1798" width="2.08984375" style="407" customWidth="1"/>
    <col min="1799" max="1799" width="11.08984375" style="407" customWidth="1"/>
    <col min="1800" max="1802" width="10.08984375" style="407" customWidth="1"/>
    <col min="1803" max="2048" width="9" style="407"/>
    <col min="2049" max="2049" width="2.08984375" style="407" customWidth="1"/>
    <col min="2050" max="2050" width="11.6328125" style="407" customWidth="1"/>
    <col min="2051" max="2053" width="10.08984375" style="407" customWidth="1"/>
    <col min="2054" max="2054" width="2.08984375" style="407" customWidth="1"/>
    <col min="2055" max="2055" width="11.08984375" style="407" customWidth="1"/>
    <col min="2056" max="2058" width="10.08984375" style="407" customWidth="1"/>
    <col min="2059" max="2304" width="9" style="407"/>
    <col min="2305" max="2305" width="2.08984375" style="407" customWidth="1"/>
    <col min="2306" max="2306" width="11.6328125" style="407" customWidth="1"/>
    <col min="2307" max="2309" width="10.08984375" style="407" customWidth="1"/>
    <col min="2310" max="2310" width="2.08984375" style="407" customWidth="1"/>
    <col min="2311" max="2311" width="11.08984375" style="407" customWidth="1"/>
    <col min="2312" max="2314" width="10.08984375" style="407" customWidth="1"/>
    <col min="2315" max="2560" width="9" style="407"/>
    <col min="2561" max="2561" width="2.08984375" style="407" customWidth="1"/>
    <col min="2562" max="2562" width="11.6328125" style="407" customWidth="1"/>
    <col min="2563" max="2565" width="10.08984375" style="407" customWidth="1"/>
    <col min="2566" max="2566" width="2.08984375" style="407" customWidth="1"/>
    <col min="2567" max="2567" width="11.08984375" style="407" customWidth="1"/>
    <col min="2568" max="2570" width="10.08984375" style="407" customWidth="1"/>
    <col min="2571" max="2816" width="9" style="407"/>
    <col min="2817" max="2817" width="2.08984375" style="407" customWidth="1"/>
    <col min="2818" max="2818" width="11.6328125" style="407" customWidth="1"/>
    <col min="2819" max="2821" width="10.08984375" style="407" customWidth="1"/>
    <col min="2822" max="2822" width="2.08984375" style="407" customWidth="1"/>
    <col min="2823" max="2823" width="11.08984375" style="407" customWidth="1"/>
    <col min="2824" max="2826" width="10.08984375" style="407" customWidth="1"/>
    <col min="2827" max="3072" width="9" style="407"/>
    <col min="3073" max="3073" width="2.08984375" style="407" customWidth="1"/>
    <col min="3074" max="3074" width="11.6328125" style="407" customWidth="1"/>
    <col min="3075" max="3077" width="10.08984375" style="407" customWidth="1"/>
    <col min="3078" max="3078" width="2.08984375" style="407" customWidth="1"/>
    <col min="3079" max="3079" width="11.08984375" style="407" customWidth="1"/>
    <col min="3080" max="3082" width="10.08984375" style="407" customWidth="1"/>
    <col min="3083" max="3328" width="9" style="407"/>
    <col min="3329" max="3329" width="2.08984375" style="407" customWidth="1"/>
    <col min="3330" max="3330" width="11.6328125" style="407" customWidth="1"/>
    <col min="3331" max="3333" width="10.08984375" style="407" customWidth="1"/>
    <col min="3334" max="3334" width="2.08984375" style="407" customWidth="1"/>
    <col min="3335" max="3335" width="11.08984375" style="407" customWidth="1"/>
    <col min="3336" max="3338" width="10.08984375" style="407" customWidth="1"/>
    <col min="3339" max="3584" width="9" style="407"/>
    <col min="3585" max="3585" width="2.08984375" style="407" customWidth="1"/>
    <col min="3586" max="3586" width="11.6328125" style="407" customWidth="1"/>
    <col min="3587" max="3589" width="10.08984375" style="407" customWidth="1"/>
    <col min="3590" max="3590" width="2.08984375" style="407" customWidth="1"/>
    <col min="3591" max="3591" width="11.08984375" style="407" customWidth="1"/>
    <col min="3592" max="3594" width="10.08984375" style="407" customWidth="1"/>
    <col min="3595" max="3840" width="9" style="407"/>
    <col min="3841" max="3841" width="2.08984375" style="407" customWidth="1"/>
    <col min="3842" max="3842" width="11.6328125" style="407" customWidth="1"/>
    <col min="3843" max="3845" width="10.08984375" style="407" customWidth="1"/>
    <col min="3846" max="3846" width="2.08984375" style="407" customWidth="1"/>
    <col min="3847" max="3847" width="11.08984375" style="407" customWidth="1"/>
    <col min="3848" max="3850" width="10.08984375" style="407" customWidth="1"/>
    <col min="3851" max="4096" width="9" style="407"/>
    <col min="4097" max="4097" width="2.08984375" style="407" customWidth="1"/>
    <col min="4098" max="4098" width="11.6328125" style="407" customWidth="1"/>
    <col min="4099" max="4101" width="10.08984375" style="407" customWidth="1"/>
    <col min="4102" max="4102" width="2.08984375" style="407" customWidth="1"/>
    <col min="4103" max="4103" width="11.08984375" style="407" customWidth="1"/>
    <col min="4104" max="4106" width="10.08984375" style="407" customWidth="1"/>
    <col min="4107" max="4352" width="9" style="407"/>
    <col min="4353" max="4353" width="2.08984375" style="407" customWidth="1"/>
    <col min="4354" max="4354" width="11.6328125" style="407" customWidth="1"/>
    <col min="4355" max="4357" width="10.08984375" style="407" customWidth="1"/>
    <col min="4358" max="4358" width="2.08984375" style="407" customWidth="1"/>
    <col min="4359" max="4359" width="11.08984375" style="407" customWidth="1"/>
    <col min="4360" max="4362" width="10.08984375" style="407" customWidth="1"/>
    <col min="4363" max="4608" width="9" style="407"/>
    <col min="4609" max="4609" width="2.08984375" style="407" customWidth="1"/>
    <col min="4610" max="4610" width="11.6328125" style="407" customWidth="1"/>
    <col min="4611" max="4613" width="10.08984375" style="407" customWidth="1"/>
    <col min="4614" max="4614" width="2.08984375" style="407" customWidth="1"/>
    <col min="4615" max="4615" width="11.08984375" style="407" customWidth="1"/>
    <col min="4616" max="4618" width="10.08984375" style="407" customWidth="1"/>
    <col min="4619" max="4864" width="9" style="407"/>
    <col min="4865" max="4865" width="2.08984375" style="407" customWidth="1"/>
    <col min="4866" max="4866" width="11.6328125" style="407" customWidth="1"/>
    <col min="4867" max="4869" width="10.08984375" style="407" customWidth="1"/>
    <col min="4870" max="4870" width="2.08984375" style="407" customWidth="1"/>
    <col min="4871" max="4871" width="11.08984375" style="407" customWidth="1"/>
    <col min="4872" max="4874" width="10.08984375" style="407" customWidth="1"/>
    <col min="4875" max="5120" width="9" style="407"/>
    <col min="5121" max="5121" width="2.08984375" style="407" customWidth="1"/>
    <col min="5122" max="5122" width="11.6328125" style="407" customWidth="1"/>
    <col min="5123" max="5125" width="10.08984375" style="407" customWidth="1"/>
    <col min="5126" max="5126" width="2.08984375" style="407" customWidth="1"/>
    <col min="5127" max="5127" width="11.08984375" style="407" customWidth="1"/>
    <col min="5128" max="5130" width="10.08984375" style="407" customWidth="1"/>
    <col min="5131" max="5376" width="9" style="407"/>
    <col min="5377" max="5377" width="2.08984375" style="407" customWidth="1"/>
    <col min="5378" max="5378" width="11.6328125" style="407" customWidth="1"/>
    <col min="5379" max="5381" width="10.08984375" style="407" customWidth="1"/>
    <col min="5382" max="5382" width="2.08984375" style="407" customWidth="1"/>
    <col min="5383" max="5383" width="11.08984375" style="407" customWidth="1"/>
    <col min="5384" max="5386" width="10.08984375" style="407" customWidth="1"/>
    <col min="5387" max="5632" width="9" style="407"/>
    <col min="5633" max="5633" width="2.08984375" style="407" customWidth="1"/>
    <col min="5634" max="5634" width="11.6328125" style="407" customWidth="1"/>
    <col min="5635" max="5637" width="10.08984375" style="407" customWidth="1"/>
    <col min="5638" max="5638" width="2.08984375" style="407" customWidth="1"/>
    <col min="5639" max="5639" width="11.08984375" style="407" customWidth="1"/>
    <col min="5640" max="5642" width="10.08984375" style="407" customWidth="1"/>
    <col min="5643" max="5888" width="9" style="407"/>
    <col min="5889" max="5889" width="2.08984375" style="407" customWidth="1"/>
    <col min="5890" max="5890" width="11.6328125" style="407" customWidth="1"/>
    <col min="5891" max="5893" width="10.08984375" style="407" customWidth="1"/>
    <col min="5894" max="5894" width="2.08984375" style="407" customWidth="1"/>
    <col min="5895" max="5895" width="11.08984375" style="407" customWidth="1"/>
    <col min="5896" max="5898" width="10.08984375" style="407" customWidth="1"/>
    <col min="5899" max="6144" width="9" style="407"/>
    <col min="6145" max="6145" width="2.08984375" style="407" customWidth="1"/>
    <col min="6146" max="6146" width="11.6328125" style="407" customWidth="1"/>
    <col min="6147" max="6149" width="10.08984375" style="407" customWidth="1"/>
    <col min="6150" max="6150" width="2.08984375" style="407" customWidth="1"/>
    <col min="6151" max="6151" width="11.08984375" style="407" customWidth="1"/>
    <col min="6152" max="6154" width="10.08984375" style="407" customWidth="1"/>
    <col min="6155" max="6400" width="9" style="407"/>
    <col min="6401" max="6401" width="2.08984375" style="407" customWidth="1"/>
    <col min="6402" max="6402" width="11.6328125" style="407" customWidth="1"/>
    <col min="6403" max="6405" width="10.08984375" style="407" customWidth="1"/>
    <col min="6406" max="6406" width="2.08984375" style="407" customWidth="1"/>
    <col min="6407" max="6407" width="11.08984375" style="407" customWidth="1"/>
    <col min="6408" max="6410" width="10.08984375" style="407" customWidth="1"/>
    <col min="6411" max="6656" width="9" style="407"/>
    <col min="6657" max="6657" width="2.08984375" style="407" customWidth="1"/>
    <col min="6658" max="6658" width="11.6328125" style="407" customWidth="1"/>
    <col min="6659" max="6661" width="10.08984375" style="407" customWidth="1"/>
    <col min="6662" max="6662" width="2.08984375" style="407" customWidth="1"/>
    <col min="6663" max="6663" width="11.08984375" style="407" customWidth="1"/>
    <col min="6664" max="6666" width="10.08984375" style="407" customWidth="1"/>
    <col min="6667" max="6912" width="9" style="407"/>
    <col min="6913" max="6913" width="2.08984375" style="407" customWidth="1"/>
    <col min="6914" max="6914" width="11.6328125" style="407" customWidth="1"/>
    <col min="6915" max="6917" width="10.08984375" style="407" customWidth="1"/>
    <col min="6918" max="6918" width="2.08984375" style="407" customWidth="1"/>
    <col min="6919" max="6919" width="11.08984375" style="407" customWidth="1"/>
    <col min="6920" max="6922" width="10.08984375" style="407" customWidth="1"/>
    <col min="6923" max="7168" width="9" style="407"/>
    <col min="7169" max="7169" width="2.08984375" style="407" customWidth="1"/>
    <col min="7170" max="7170" width="11.6328125" style="407" customWidth="1"/>
    <col min="7171" max="7173" width="10.08984375" style="407" customWidth="1"/>
    <col min="7174" max="7174" width="2.08984375" style="407" customWidth="1"/>
    <col min="7175" max="7175" width="11.08984375" style="407" customWidth="1"/>
    <col min="7176" max="7178" width="10.08984375" style="407" customWidth="1"/>
    <col min="7179" max="7424" width="9" style="407"/>
    <col min="7425" max="7425" width="2.08984375" style="407" customWidth="1"/>
    <col min="7426" max="7426" width="11.6328125" style="407" customWidth="1"/>
    <col min="7427" max="7429" width="10.08984375" style="407" customWidth="1"/>
    <col min="7430" max="7430" width="2.08984375" style="407" customWidth="1"/>
    <col min="7431" max="7431" width="11.08984375" style="407" customWidth="1"/>
    <col min="7432" max="7434" width="10.08984375" style="407" customWidth="1"/>
    <col min="7435" max="7680" width="9" style="407"/>
    <col min="7681" max="7681" width="2.08984375" style="407" customWidth="1"/>
    <col min="7682" max="7682" width="11.6328125" style="407" customWidth="1"/>
    <col min="7683" max="7685" width="10.08984375" style="407" customWidth="1"/>
    <col min="7686" max="7686" width="2.08984375" style="407" customWidth="1"/>
    <col min="7687" max="7687" width="11.08984375" style="407" customWidth="1"/>
    <col min="7688" max="7690" width="10.08984375" style="407" customWidth="1"/>
    <col min="7691" max="7936" width="9" style="407"/>
    <col min="7937" max="7937" width="2.08984375" style="407" customWidth="1"/>
    <col min="7938" max="7938" width="11.6328125" style="407" customWidth="1"/>
    <col min="7939" max="7941" width="10.08984375" style="407" customWidth="1"/>
    <col min="7942" max="7942" width="2.08984375" style="407" customWidth="1"/>
    <col min="7943" max="7943" width="11.08984375" style="407" customWidth="1"/>
    <col min="7944" max="7946" width="10.08984375" style="407" customWidth="1"/>
    <col min="7947" max="8192" width="9" style="407"/>
    <col min="8193" max="8193" width="2.08984375" style="407" customWidth="1"/>
    <col min="8194" max="8194" width="11.6328125" style="407" customWidth="1"/>
    <col min="8195" max="8197" width="10.08984375" style="407" customWidth="1"/>
    <col min="8198" max="8198" width="2.08984375" style="407" customWidth="1"/>
    <col min="8199" max="8199" width="11.08984375" style="407" customWidth="1"/>
    <col min="8200" max="8202" width="10.08984375" style="407" customWidth="1"/>
    <col min="8203" max="8448" width="9" style="407"/>
    <col min="8449" max="8449" width="2.08984375" style="407" customWidth="1"/>
    <col min="8450" max="8450" width="11.6328125" style="407" customWidth="1"/>
    <col min="8451" max="8453" width="10.08984375" style="407" customWidth="1"/>
    <col min="8454" max="8454" width="2.08984375" style="407" customWidth="1"/>
    <col min="8455" max="8455" width="11.08984375" style="407" customWidth="1"/>
    <col min="8456" max="8458" width="10.08984375" style="407" customWidth="1"/>
    <col min="8459" max="8704" width="9" style="407"/>
    <col min="8705" max="8705" width="2.08984375" style="407" customWidth="1"/>
    <col min="8706" max="8706" width="11.6328125" style="407" customWidth="1"/>
    <col min="8707" max="8709" width="10.08984375" style="407" customWidth="1"/>
    <col min="8710" max="8710" width="2.08984375" style="407" customWidth="1"/>
    <col min="8711" max="8711" width="11.08984375" style="407" customWidth="1"/>
    <col min="8712" max="8714" width="10.08984375" style="407" customWidth="1"/>
    <col min="8715" max="8960" width="9" style="407"/>
    <col min="8961" max="8961" width="2.08984375" style="407" customWidth="1"/>
    <col min="8962" max="8962" width="11.6328125" style="407" customWidth="1"/>
    <col min="8963" max="8965" width="10.08984375" style="407" customWidth="1"/>
    <col min="8966" max="8966" width="2.08984375" style="407" customWidth="1"/>
    <col min="8967" max="8967" width="11.08984375" style="407" customWidth="1"/>
    <col min="8968" max="8970" width="10.08984375" style="407" customWidth="1"/>
    <col min="8971" max="9216" width="9" style="407"/>
    <col min="9217" max="9217" width="2.08984375" style="407" customWidth="1"/>
    <col min="9218" max="9218" width="11.6328125" style="407" customWidth="1"/>
    <col min="9219" max="9221" width="10.08984375" style="407" customWidth="1"/>
    <col min="9222" max="9222" width="2.08984375" style="407" customWidth="1"/>
    <col min="9223" max="9223" width="11.08984375" style="407" customWidth="1"/>
    <col min="9224" max="9226" width="10.08984375" style="407" customWidth="1"/>
    <col min="9227" max="9472" width="9" style="407"/>
    <col min="9473" max="9473" width="2.08984375" style="407" customWidth="1"/>
    <col min="9474" max="9474" width="11.6328125" style="407" customWidth="1"/>
    <col min="9475" max="9477" width="10.08984375" style="407" customWidth="1"/>
    <col min="9478" max="9478" width="2.08984375" style="407" customWidth="1"/>
    <col min="9479" max="9479" width="11.08984375" style="407" customWidth="1"/>
    <col min="9480" max="9482" width="10.08984375" style="407" customWidth="1"/>
    <col min="9483" max="9728" width="9" style="407"/>
    <col min="9729" max="9729" width="2.08984375" style="407" customWidth="1"/>
    <col min="9730" max="9730" width="11.6328125" style="407" customWidth="1"/>
    <col min="9731" max="9733" width="10.08984375" style="407" customWidth="1"/>
    <col min="9734" max="9734" width="2.08984375" style="407" customWidth="1"/>
    <col min="9735" max="9735" width="11.08984375" style="407" customWidth="1"/>
    <col min="9736" max="9738" width="10.08984375" style="407" customWidth="1"/>
    <col min="9739" max="9984" width="9" style="407"/>
    <col min="9985" max="9985" width="2.08984375" style="407" customWidth="1"/>
    <col min="9986" max="9986" width="11.6328125" style="407" customWidth="1"/>
    <col min="9987" max="9989" width="10.08984375" style="407" customWidth="1"/>
    <col min="9990" max="9990" width="2.08984375" style="407" customWidth="1"/>
    <col min="9991" max="9991" width="11.08984375" style="407" customWidth="1"/>
    <col min="9992" max="9994" width="10.08984375" style="407" customWidth="1"/>
    <col min="9995" max="10240" width="9" style="407"/>
    <col min="10241" max="10241" width="2.08984375" style="407" customWidth="1"/>
    <col min="10242" max="10242" width="11.6328125" style="407" customWidth="1"/>
    <col min="10243" max="10245" width="10.08984375" style="407" customWidth="1"/>
    <col min="10246" max="10246" width="2.08984375" style="407" customWidth="1"/>
    <col min="10247" max="10247" width="11.08984375" style="407" customWidth="1"/>
    <col min="10248" max="10250" width="10.08984375" style="407" customWidth="1"/>
    <col min="10251" max="10496" width="9" style="407"/>
    <col min="10497" max="10497" width="2.08984375" style="407" customWidth="1"/>
    <col min="10498" max="10498" width="11.6328125" style="407" customWidth="1"/>
    <col min="10499" max="10501" width="10.08984375" style="407" customWidth="1"/>
    <col min="10502" max="10502" width="2.08984375" style="407" customWidth="1"/>
    <col min="10503" max="10503" width="11.08984375" style="407" customWidth="1"/>
    <col min="10504" max="10506" width="10.08984375" style="407" customWidth="1"/>
    <col min="10507" max="10752" width="9" style="407"/>
    <col min="10753" max="10753" width="2.08984375" style="407" customWidth="1"/>
    <col min="10754" max="10754" width="11.6328125" style="407" customWidth="1"/>
    <col min="10755" max="10757" width="10.08984375" style="407" customWidth="1"/>
    <col min="10758" max="10758" width="2.08984375" style="407" customWidth="1"/>
    <col min="10759" max="10759" width="11.08984375" style="407" customWidth="1"/>
    <col min="10760" max="10762" width="10.08984375" style="407" customWidth="1"/>
    <col min="10763" max="11008" width="9" style="407"/>
    <col min="11009" max="11009" width="2.08984375" style="407" customWidth="1"/>
    <col min="11010" max="11010" width="11.6328125" style="407" customWidth="1"/>
    <col min="11011" max="11013" width="10.08984375" style="407" customWidth="1"/>
    <col min="11014" max="11014" width="2.08984375" style="407" customWidth="1"/>
    <col min="11015" max="11015" width="11.08984375" style="407" customWidth="1"/>
    <col min="11016" max="11018" width="10.08984375" style="407" customWidth="1"/>
    <col min="11019" max="11264" width="9" style="407"/>
    <col min="11265" max="11265" width="2.08984375" style="407" customWidth="1"/>
    <col min="11266" max="11266" width="11.6328125" style="407" customWidth="1"/>
    <col min="11267" max="11269" width="10.08984375" style="407" customWidth="1"/>
    <col min="11270" max="11270" width="2.08984375" style="407" customWidth="1"/>
    <col min="11271" max="11271" width="11.08984375" style="407" customWidth="1"/>
    <col min="11272" max="11274" width="10.08984375" style="407" customWidth="1"/>
    <col min="11275" max="11520" width="9" style="407"/>
    <col min="11521" max="11521" width="2.08984375" style="407" customWidth="1"/>
    <col min="11522" max="11522" width="11.6328125" style="407" customWidth="1"/>
    <col min="11523" max="11525" width="10.08984375" style="407" customWidth="1"/>
    <col min="11526" max="11526" width="2.08984375" style="407" customWidth="1"/>
    <col min="11527" max="11527" width="11.08984375" style="407" customWidth="1"/>
    <col min="11528" max="11530" width="10.08984375" style="407" customWidth="1"/>
    <col min="11531" max="11776" width="9" style="407"/>
    <col min="11777" max="11777" width="2.08984375" style="407" customWidth="1"/>
    <col min="11778" max="11778" width="11.6328125" style="407" customWidth="1"/>
    <col min="11779" max="11781" width="10.08984375" style="407" customWidth="1"/>
    <col min="11782" max="11782" width="2.08984375" style="407" customWidth="1"/>
    <col min="11783" max="11783" width="11.08984375" style="407" customWidth="1"/>
    <col min="11784" max="11786" width="10.08984375" style="407" customWidth="1"/>
    <col min="11787" max="12032" width="9" style="407"/>
    <col min="12033" max="12033" width="2.08984375" style="407" customWidth="1"/>
    <col min="12034" max="12034" width="11.6328125" style="407" customWidth="1"/>
    <col min="12035" max="12037" width="10.08984375" style="407" customWidth="1"/>
    <col min="12038" max="12038" width="2.08984375" style="407" customWidth="1"/>
    <col min="12039" max="12039" width="11.08984375" style="407" customWidth="1"/>
    <col min="12040" max="12042" width="10.08984375" style="407" customWidth="1"/>
    <col min="12043" max="12288" width="9" style="407"/>
    <col min="12289" max="12289" width="2.08984375" style="407" customWidth="1"/>
    <col min="12290" max="12290" width="11.6328125" style="407" customWidth="1"/>
    <col min="12291" max="12293" width="10.08984375" style="407" customWidth="1"/>
    <col min="12294" max="12294" width="2.08984375" style="407" customWidth="1"/>
    <col min="12295" max="12295" width="11.08984375" style="407" customWidth="1"/>
    <col min="12296" max="12298" width="10.08984375" style="407" customWidth="1"/>
    <col min="12299" max="12544" width="9" style="407"/>
    <col min="12545" max="12545" width="2.08984375" style="407" customWidth="1"/>
    <col min="12546" max="12546" width="11.6328125" style="407" customWidth="1"/>
    <col min="12547" max="12549" width="10.08984375" style="407" customWidth="1"/>
    <col min="12550" max="12550" width="2.08984375" style="407" customWidth="1"/>
    <col min="12551" max="12551" width="11.08984375" style="407" customWidth="1"/>
    <col min="12552" max="12554" width="10.08984375" style="407" customWidth="1"/>
    <col min="12555" max="12800" width="9" style="407"/>
    <col min="12801" max="12801" width="2.08984375" style="407" customWidth="1"/>
    <col min="12802" max="12802" width="11.6328125" style="407" customWidth="1"/>
    <col min="12803" max="12805" width="10.08984375" style="407" customWidth="1"/>
    <col min="12806" max="12806" width="2.08984375" style="407" customWidth="1"/>
    <col min="12807" max="12807" width="11.08984375" style="407" customWidth="1"/>
    <col min="12808" max="12810" width="10.08984375" style="407" customWidth="1"/>
    <col min="12811" max="13056" width="9" style="407"/>
    <col min="13057" max="13057" width="2.08984375" style="407" customWidth="1"/>
    <col min="13058" max="13058" width="11.6328125" style="407" customWidth="1"/>
    <col min="13059" max="13061" width="10.08984375" style="407" customWidth="1"/>
    <col min="13062" max="13062" width="2.08984375" style="407" customWidth="1"/>
    <col min="13063" max="13063" width="11.08984375" style="407" customWidth="1"/>
    <col min="13064" max="13066" width="10.08984375" style="407" customWidth="1"/>
    <col min="13067" max="13312" width="9" style="407"/>
    <col min="13313" max="13313" width="2.08984375" style="407" customWidth="1"/>
    <col min="13314" max="13314" width="11.6328125" style="407" customWidth="1"/>
    <col min="13315" max="13317" width="10.08984375" style="407" customWidth="1"/>
    <col min="13318" max="13318" width="2.08984375" style="407" customWidth="1"/>
    <col min="13319" max="13319" width="11.08984375" style="407" customWidth="1"/>
    <col min="13320" max="13322" width="10.08984375" style="407" customWidth="1"/>
    <col min="13323" max="13568" width="9" style="407"/>
    <col min="13569" max="13569" width="2.08984375" style="407" customWidth="1"/>
    <col min="13570" max="13570" width="11.6328125" style="407" customWidth="1"/>
    <col min="13571" max="13573" width="10.08984375" style="407" customWidth="1"/>
    <col min="13574" max="13574" width="2.08984375" style="407" customWidth="1"/>
    <col min="13575" max="13575" width="11.08984375" style="407" customWidth="1"/>
    <col min="13576" max="13578" width="10.08984375" style="407" customWidth="1"/>
    <col min="13579" max="13824" width="9" style="407"/>
    <col min="13825" max="13825" width="2.08984375" style="407" customWidth="1"/>
    <col min="13826" max="13826" width="11.6328125" style="407" customWidth="1"/>
    <col min="13827" max="13829" width="10.08984375" style="407" customWidth="1"/>
    <col min="13830" max="13830" width="2.08984375" style="407" customWidth="1"/>
    <col min="13831" max="13831" width="11.08984375" style="407" customWidth="1"/>
    <col min="13832" max="13834" width="10.08984375" style="407" customWidth="1"/>
    <col min="13835" max="14080" width="9" style="407"/>
    <col min="14081" max="14081" width="2.08984375" style="407" customWidth="1"/>
    <col min="14082" max="14082" width="11.6328125" style="407" customWidth="1"/>
    <col min="14083" max="14085" width="10.08984375" style="407" customWidth="1"/>
    <col min="14086" max="14086" width="2.08984375" style="407" customWidth="1"/>
    <col min="14087" max="14087" width="11.08984375" style="407" customWidth="1"/>
    <col min="14088" max="14090" width="10.08984375" style="407" customWidth="1"/>
    <col min="14091" max="14336" width="9" style="407"/>
    <col min="14337" max="14337" width="2.08984375" style="407" customWidth="1"/>
    <col min="14338" max="14338" width="11.6328125" style="407" customWidth="1"/>
    <col min="14339" max="14341" width="10.08984375" style="407" customWidth="1"/>
    <col min="14342" max="14342" width="2.08984375" style="407" customWidth="1"/>
    <col min="14343" max="14343" width="11.08984375" style="407" customWidth="1"/>
    <col min="14344" max="14346" width="10.08984375" style="407" customWidth="1"/>
    <col min="14347" max="14592" width="9" style="407"/>
    <col min="14593" max="14593" width="2.08984375" style="407" customWidth="1"/>
    <col min="14594" max="14594" width="11.6328125" style="407" customWidth="1"/>
    <col min="14595" max="14597" width="10.08984375" style="407" customWidth="1"/>
    <col min="14598" max="14598" width="2.08984375" style="407" customWidth="1"/>
    <col min="14599" max="14599" width="11.08984375" style="407" customWidth="1"/>
    <col min="14600" max="14602" width="10.08984375" style="407" customWidth="1"/>
    <col min="14603" max="14848" width="9" style="407"/>
    <col min="14849" max="14849" width="2.08984375" style="407" customWidth="1"/>
    <col min="14850" max="14850" width="11.6328125" style="407" customWidth="1"/>
    <col min="14851" max="14853" width="10.08984375" style="407" customWidth="1"/>
    <col min="14854" max="14854" width="2.08984375" style="407" customWidth="1"/>
    <col min="14855" max="14855" width="11.08984375" style="407" customWidth="1"/>
    <col min="14856" max="14858" width="10.08984375" style="407" customWidth="1"/>
    <col min="14859" max="15104" width="9" style="407"/>
    <col min="15105" max="15105" width="2.08984375" style="407" customWidth="1"/>
    <col min="15106" max="15106" width="11.6328125" style="407" customWidth="1"/>
    <col min="15107" max="15109" width="10.08984375" style="407" customWidth="1"/>
    <col min="15110" max="15110" width="2.08984375" style="407" customWidth="1"/>
    <col min="15111" max="15111" width="11.08984375" style="407" customWidth="1"/>
    <col min="15112" max="15114" width="10.08984375" style="407" customWidth="1"/>
    <col min="15115" max="15360" width="9" style="407"/>
    <col min="15361" max="15361" width="2.08984375" style="407" customWidth="1"/>
    <col min="15362" max="15362" width="11.6328125" style="407" customWidth="1"/>
    <col min="15363" max="15365" width="10.08984375" style="407" customWidth="1"/>
    <col min="15366" max="15366" width="2.08984375" style="407" customWidth="1"/>
    <col min="15367" max="15367" width="11.08984375" style="407" customWidth="1"/>
    <col min="15368" max="15370" width="10.08984375" style="407" customWidth="1"/>
    <col min="15371" max="15616" width="9" style="407"/>
    <col min="15617" max="15617" width="2.08984375" style="407" customWidth="1"/>
    <col min="15618" max="15618" width="11.6328125" style="407" customWidth="1"/>
    <col min="15619" max="15621" width="10.08984375" style="407" customWidth="1"/>
    <col min="15622" max="15622" width="2.08984375" style="407" customWidth="1"/>
    <col min="15623" max="15623" width="11.08984375" style="407" customWidth="1"/>
    <col min="15624" max="15626" width="10.08984375" style="407" customWidth="1"/>
    <col min="15627" max="15872" width="9" style="407"/>
    <col min="15873" max="15873" width="2.08984375" style="407" customWidth="1"/>
    <col min="15874" max="15874" width="11.6328125" style="407" customWidth="1"/>
    <col min="15875" max="15877" width="10.08984375" style="407" customWidth="1"/>
    <col min="15878" max="15878" width="2.08984375" style="407" customWidth="1"/>
    <col min="15879" max="15879" width="11.08984375" style="407" customWidth="1"/>
    <col min="15880" max="15882" width="10.08984375" style="407" customWidth="1"/>
    <col min="15883" max="16128" width="9" style="407"/>
    <col min="16129" max="16129" width="2.08984375" style="407" customWidth="1"/>
    <col min="16130" max="16130" width="11.6328125" style="407" customWidth="1"/>
    <col min="16131" max="16133" width="10.08984375" style="407" customWidth="1"/>
    <col min="16134" max="16134" width="2.08984375" style="407" customWidth="1"/>
    <col min="16135" max="16135" width="11.08984375" style="407" customWidth="1"/>
    <col min="16136" max="16138" width="10.08984375" style="407" customWidth="1"/>
    <col min="16139" max="16384" width="9" style="407"/>
  </cols>
  <sheetData>
    <row r="1" spans="1:13" ht="15" customHeight="1">
      <c r="A1" s="380"/>
      <c r="B1" s="380"/>
      <c r="C1" s="380"/>
      <c r="D1" s="380"/>
      <c r="E1" s="380"/>
      <c r="F1" s="380"/>
      <c r="G1" s="380"/>
      <c r="H1" s="380"/>
      <c r="I1" s="380"/>
    </row>
    <row r="2" spans="1:13" ht="15" customHeight="1">
      <c r="A2" s="261" t="s">
        <v>602</v>
      </c>
      <c r="B2" s="439"/>
      <c r="C2" s="439"/>
      <c r="D2" s="439"/>
      <c r="E2" s="439"/>
      <c r="F2" s="439"/>
      <c r="G2" s="439"/>
      <c r="H2" s="439"/>
      <c r="I2" s="439"/>
      <c r="J2" s="439"/>
    </row>
    <row r="3" spans="1:13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3" ht="15" customHeight="1">
      <c r="A4" s="439" t="s">
        <v>535</v>
      </c>
      <c r="B4" s="439"/>
      <c r="C4" s="439"/>
      <c r="D4" s="439"/>
      <c r="E4" s="439"/>
      <c r="F4" s="479"/>
      <c r="G4" s="479"/>
      <c r="H4" s="439"/>
      <c r="I4" s="439"/>
      <c r="J4" s="439"/>
      <c r="M4" s="439"/>
    </row>
    <row r="5" spans="1:13" ht="15" customHeight="1">
      <c r="A5" s="448" t="s">
        <v>536</v>
      </c>
      <c r="B5" s="448"/>
      <c r="C5" s="451" t="s">
        <v>537</v>
      </c>
      <c r="D5" s="494" t="s">
        <v>235</v>
      </c>
      <c r="E5" s="495" t="s">
        <v>539</v>
      </c>
      <c r="F5" s="481" t="s">
        <v>581</v>
      </c>
      <c r="G5" s="482"/>
      <c r="H5" s="451" t="s">
        <v>537</v>
      </c>
      <c r="I5" s="451" t="s">
        <v>235</v>
      </c>
      <c r="J5" s="451" t="s">
        <v>539</v>
      </c>
      <c r="M5" s="439"/>
    </row>
    <row r="6" spans="1:13" ht="9" customHeight="1">
      <c r="A6" s="439"/>
      <c r="B6" s="454"/>
      <c r="C6" s="493"/>
      <c r="D6" s="493"/>
      <c r="E6" s="497"/>
      <c r="F6" s="439"/>
      <c r="G6" s="454"/>
      <c r="H6" s="493"/>
      <c r="I6" s="493"/>
      <c r="J6" s="493"/>
      <c r="M6" s="439"/>
    </row>
    <row r="7" spans="1:13" s="453" customFormat="1" ht="15" customHeight="1">
      <c r="A7" s="456" t="s">
        <v>540</v>
      </c>
      <c r="B7" s="457"/>
      <c r="C7" s="458">
        <v>76253</v>
      </c>
      <c r="D7" s="458">
        <v>76296</v>
      </c>
      <c r="E7" s="459">
        <f>SUM(E9,E11)</f>
        <v>76387.915999999997</v>
      </c>
      <c r="F7" s="460" t="s">
        <v>541</v>
      </c>
      <c r="G7" s="461"/>
      <c r="H7" s="458">
        <v>76253</v>
      </c>
      <c r="I7" s="458">
        <v>76296</v>
      </c>
      <c r="J7" s="458">
        <f>SUM(J10,J12,J15)</f>
        <v>76387.915999999997</v>
      </c>
      <c r="M7" s="439"/>
    </row>
    <row r="8" spans="1:13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  <c r="M8" s="439"/>
    </row>
    <row r="9" spans="1:13" ht="15" customHeight="1">
      <c r="A9" s="466" t="s">
        <v>542</v>
      </c>
      <c r="B9" s="467"/>
      <c r="C9" s="463">
        <v>75096</v>
      </c>
      <c r="D9" s="463">
        <v>69694</v>
      </c>
      <c r="E9" s="464">
        <f>SUM(E10)</f>
        <v>65857.498999999996</v>
      </c>
      <c r="F9" s="466" t="s">
        <v>543</v>
      </c>
      <c r="G9" s="467"/>
      <c r="H9" s="463" t="s">
        <v>30</v>
      </c>
      <c r="I9" s="463" t="s">
        <v>30</v>
      </c>
      <c r="J9" s="463" t="s">
        <v>592</v>
      </c>
      <c r="M9" s="439"/>
    </row>
    <row r="10" spans="1:13" ht="15" customHeight="1">
      <c r="A10" s="469"/>
      <c r="B10" s="468" t="s">
        <v>544</v>
      </c>
      <c r="C10" s="463">
        <v>75096</v>
      </c>
      <c r="D10" s="463">
        <v>69694</v>
      </c>
      <c r="E10" s="464">
        <v>65857.498999999996</v>
      </c>
      <c r="F10" s="466" t="s">
        <v>552</v>
      </c>
      <c r="G10" s="467"/>
      <c r="H10" s="463">
        <v>18</v>
      </c>
      <c r="I10" s="463">
        <v>29</v>
      </c>
      <c r="J10" s="463">
        <f>SUM(J11)</f>
        <v>75.2</v>
      </c>
      <c r="M10" s="439"/>
    </row>
    <row r="11" spans="1:13" ht="15" customHeight="1">
      <c r="A11" s="466" t="s">
        <v>553</v>
      </c>
      <c r="B11" s="467"/>
      <c r="C11" s="463">
        <v>1157</v>
      </c>
      <c r="D11" s="463">
        <v>6602</v>
      </c>
      <c r="E11" s="464">
        <f>SUM(E12:E13)</f>
        <v>10530.416999999999</v>
      </c>
      <c r="F11" s="469"/>
      <c r="G11" s="468" t="s">
        <v>556</v>
      </c>
      <c r="H11" s="463">
        <v>18</v>
      </c>
      <c r="I11" s="463">
        <v>29</v>
      </c>
      <c r="J11" s="463">
        <v>75.2</v>
      </c>
      <c r="M11" s="439"/>
    </row>
    <row r="12" spans="1:13" ht="15" customHeight="1">
      <c r="A12" s="469"/>
      <c r="B12" s="468" t="s">
        <v>584</v>
      </c>
      <c r="C12" s="463">
        <v>1105</v>
      </c>
      <c r="D12" s="463">
        <v>2569</v>
      </c>
      <c r="E12" s="464">
        <v>9076.3119999999999</v>
      </c>
      <c r="F12" s="466" t="s">
        <v>564</v>
      </c>
      <c r="G12" s="467"/>
      <c r="H12" s="463" t="s">
        <v>30</v>
      </c>
      <c r="I12" s="463" t="s">
        <v>30</v>
      </c>
      <c r="J12" s="463" t="s">
        <v>30</v>
      </c>
      <c r="M12" s="439"/>
    </row>
    <row r="13" spans="1:13" ht="15" customHeight="1">
      <c r="A13" s="469"/>
      <c r="B13" s="468" t="s">
        <v>585</v>
      </c>
      <c r="C13" s="463">
        <v>52</v>
      </c>
      <c r="D13" s="463">
        <v>4033</v>
      </c>
      <c r="E13" s="464">
        <v>1454.105</v>
      </c>
      <c r="F13" s="469"/>
      <c r="G13" s="468" t="s">
        <v>566</v>
      </c>
      <c r="H13" s="463" t="s">
        <v>30</v>
      </c>
      <c r="I13" s="463" t="s">
        <v>30</v>
      </c>
      <c r="J13" s="463" t="s">
        <v>592</v>
      </c>
      <c r="M13" s="439"/>
    </row>
    <row r="14" spans="1:13" ht="15" customHeight="1">
      <c r="A14" s="469"/>
      <c r="B14" s="468"/>
      <c r="C14" s="463"/>
      <c r="D14" s="463"/>
      <c r="E14" s="464"/>
      <c r="F14" s="469"/>
      <c r="G14" s="468" t="s">
        <v>568</v>
      </c>
      <c r="H14" s="463" t="s">
        <v>30</v>
      </c>
      <c r="I14" s="463" t="s">
        <v>30</v>
      </c>
      <c r="J14" s="463" t="s">
        <v>592</v>
      </c>
      <c r="M14" s="439"/>
    </row>
    <row r="15" spans="1:13" ht="15" customHeight="1">
      <c r="A15" s="469"/>
      <c r="B15" s="468"/>
      <c r="C15" s="463"/>
      <c r="D15" s="463"/>
      <c r="E15" s="464"/>
      <c r="F15" s="466" t="s">
        <v>570</v>
      </c>
      <c r="G15" s="467"/>
      <c r="H15" s="463">
        <v>76235</v>
      </c>
      <c r="I15" s="463">
        <v>76267</v>
      </c>
      <c r="J15" s="463">
        <f>SUM(J16:J17)</f>
        <v>76312.716</v>
      </c>
      <c r="M15" s="439"/>
    </row>
    <row r="16" spans="1:13" ht="15" customHeight="1">
      <c r="A16" s="469"/>
      <c r="B16" s="468"/>
      <c r="C16" s="504"/>
      <c r="D16" s="504"/>
      <c r="E16" s="505"/>
      <c r="F16" s="469"/>
      <c r="G16" s="468" t="s">
        <v>588</v>
      </c>
      <c r="H16" s="463">
        <v>76009</v>
      </c>
      <c r="I16" s="463">
        <v>76009</v>
      </c>
      <c r="J16" s="463">
        <v>76008.883000000002</v>
      </c>
      <c r="M16" s="439"/>
    </row>
    <row r="17" spans="1:13" ht="15" customHeight="1">
      <c r="A17" s="439"/>
      <c r="B17" s="454"/>
      <c r="C17" s="504"/>
      <c r="D17" s="504"/>
      <c r="E17" s="505"/>
      <c r="F17" s="469"/>
      <c r="G17" s="468" t="s">
        <v>574</v>
      </c>
      <c r="H17" s="463">
        <v>226</v>
      </c>
      <c r="I17" s="463">
        <v>258</v>
      </c>
      <c r="J17" s="463">
        <v>303.83300000000003</v>
      </c>
      <c r="M17" s="439"/>
    </row>
    <row r="18" spans="1:13" ht="10.5" customHeight="1">
      <c r="A18" s="473"/>
      <c r="B18" s="474"/>
      <c r="C18" s="473"/>
      <c r="D18" s="473"/>
      <c r="E18" s="506"/>
      <c r="F18" s="473"/>
      <c r="G18" s="474"/>
      <c r="H18" s="473"/>
      <c r="I18" s="473"/>
      <c r="J18" s="473"/>
      <c r="M18" s="439"/>
    </row>
    <row r="19" spans="1:13" s="492" customFormat="1" ht="15" customHeight="1">
      <c r="A19" s="439" t="s">
        <v>596</v>
      </c>
      <c r="B19" s="502"/>
      <c r="C19" s="493"/>
      <c r="D19" s="493"/>
      <c r="E19" s="493"/>
      <c r="F19" s="493"/>
      <c r="G19" s="493"/>
      <c r="H19" s="503"/>
      <c r="I19" s="503"/>
      <c r="J19" s="493"/>
      <c r="M19" s="493"/>
    </row>
    <row r="20" spans="1:13" ht="15" customHeight="1">
      <c r="A20" s="439"/>
      <c r="B20" s="439"/>
      <c r="C20" s="439"/>
      <c r="D20" s="439"/>
      <c r="E20" s="439"/>
      <c r="F20" s="439"/>
      <c r="G20" s="439"/>
      <c r="H20" s="439"/>
      <c r="I20" s="439"/>
      <c r="J20" s="439"/>
      <c r="M20" s="439"/>
    </row>
    <row r="21" spans="1:13" ht="15" customHeight="1">
      <c r="A21" s="439"/>
      <c r="B21" s="439"/>
      <c r="C21" s="439"/>
      <c r="D21" s="439"/>
      <c r="E21" s="507"/>
      <c r="F21" s="439"/>
      <c r="G21" s="439"/>
      <c r="H21" s="439"/>
      <c r="I21" s="439"/>
      <c r="J21" s="439"/>
    </row>
    <row r="22" spans="1:13" ht="15" customHeight="1">
      <c r="A22" s="439"/>
      <c r="B22" s="439"/>
      <c r="C22" s="439"/>
      <c r="D22" s="439"/>
      <c r="E22" s="439"/>
      <c r="F22" s="439"/>
      <c r="G22" s="439"/>
      <c r="H22" s="439"/>
      <c r="I22" s="439"/>
      <c r="J22" s="439"/>
    </row>
  </sheetData>
  <mergeCells count="10">
    <mergeCell ref="F10:G10"/>
    <mergeCell ref="A11:B11"/>
    <mergeCell ref="F12:G12"/>
    <mergeCell ref="F15:G15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9890-6BC4-463A-96A6-0B5A5E7CE7D5}">
  <dimension ref="A1:J39"/>
  <sheetViews>
    <sheetView showGridLines="0" showRowColHeaders="0" zoomScaleNormal="100" workbookViewId="0">
      <selection sqref="A1:I1"/>
    </sheetView>
  </sheetViews>
  <sheetFormatPr defaultColWidth="9" defaultRowHeight="15" customHeight="1"/>
  <cols>
    <col min="1" max="1" width="2.08984375" style="407" customWidth="1"/>
    <col min="2" max="2" width="14.08984375" style="407" customWidth="1"/>
    <col min="3" max="5" width="10.6328125" style="407" customWidth="1"/>
    <col min="6" max="6" width="2.08984375" style="407" customWidth="1"/>
    <col min="7" max="7" width="13.6328125" style="407" customWidth="1"/>
    <col min="8" max="10" width="10.6328125" style="407" customWidth="1"/>
    <col min="11" max="256" width="9" style="407"/>
    <col min="257" max="257" width="2.08984375" style="407" customWidth="1"/>
    <col min="258" max="258" width="14.08984375" style="407" customWidth="1"/>
    <col min="259" max="261" width="10.6328125" style="407" customWidth="1"/>
    <col min="262" max="262" width="2.08984375" style="407" customWidth="1"/>
    <col min="263" max="263" width="13.6328125" style="407" customWidth="1"/>
    <col min="264" max="266" width="10.6328125" style="407" customWidth="1"/>
    <col min="267" max="512" width="9" style="407"/>
    <col min="513" max="513" width="2.08984375" style="407" customWidth="1"/>
    <col min="514" max="514" width="14.08984375" style="407" customWidth="1"/>
    <col min="515" max="517" width="10.6328125" style="407" customWidth="1"/>
    <col min="518" max="518" width="2.08984375" style="407" customWidth="1"/>
    <col min="519" max="519" width="13.6328125" style="407" customWidth="1"/>
    <col min="520" max="522" width="10.6328125" style="407" customWidth="1"/>
    <col min="523" max="768" width="9" style="407"/>
    <col min="769" max="769" width="2.08984375" style="407" customWidth="1"/>
    <col min="770" max="770" width="14.08984375" style="407" customWidth="1"/>
    <col min="771" max="773" width="10.6328125" style="407" customWidth="1"/>
    <col min="774" max="774" width="2.08984375" style="407" customWidth="1"/>
    <col min="775" max="775" width="13.6328125" style="407" customWidth="1"/>
    <col min="776" max="778" width="10.6328125" style="407" customWidth="1"/>
    <col min="779" max="1024" width="9" style="407"/>
    <col min="1025" max="1025" width="2.08984375" style="407" customWidth="1"/>
    <col min="1026" max="1026" width="14.08984375" style="407" customWidth="1"/>
    <col min="1027" max="1029" width="10.6328125" style="407" customWidth="1"/>
    <col min="1030" max="1030" width="2.08984375" style="407" customWidth="1"/>
    <col min="1031" max="1031" width="13.6328125" style="407" customWidth="1"/>
    <col min="1032" max="1034" width="10.6328125" style="407" customWidth="1"/>
    <col min="1035" max="1280" width="9" style="407"/>
    <col min="1281" max="1281" width="2.08984375" style="407" customWidth="1"/>
    <col min="1282" max="1282" width="14.08984375" style="407" customWidth="1"/>
    <col min="1283" max="1285" width="10.6328125" style="407" customWidth="1"/>
    <col min="1286" max="1286" width="2.08984375" style="407" customWidth="1"/>
    <col min="1287" max="1287" width="13.6328125" style="407" customWidth="1"/>
    <col min="1288" max="1290" width="10.6328125" style="407" customWidth="1"/>
    <col min="1291" max="1536" width="9" style="407"/>
    <col min="1537" max="1537" width="2.08984375" style="407" customWidth="1"/>
    <col min="1538" max="1538" width="14.08984375" style="407" customWidth="1"/>
    <col min="1539" max="1541" width="10.6328125" style="407" customWidth="1"/>
    <col min="1542" max="1542" width="2.08984375" style="407" customWidth="1"/>
    <col min="1543" max="1543" width="13.6328125" style="407" customWidth="1"/>
    <col min="1544" max="1546" width="10.6328125" style="407" customWidth="1"/>
    <col min="1547" max="1792" width="9" style="407"/>
    <col min="1793" max="1793" width="2.08984375" style="407" customWidth="1"/>
    <col min="1794" max="1794" width="14.08984375" style="407" customWidth="1"/>
    <col min="1795" max="1797" width="10.6328125" style="407" customWidth="1"/>
    <col min="1798" max="1798" width="2.08984375" style="407" customWidth="1"/>
    <col min="1799" max="1799" width="13.6328125" style="407" customWidth="1"/>
    <col min="1800" max="1802" width="10.6328125" style="407" customWidth="1"/>
    <col min="1803" max="2048" width="9" style="407"/>
    <col min="2049" max="2049" width="2.08984375" style="407" customWidth="1"/>
    <col min="2050" max="2050" width="14.08984375" style="407" customWidth="1"/>
    <col min="2051" max="2053" width="10.6328125" style="407" customWidth="1"/>
    <col min="2054" max="2054" width="2.08984375" style="407" customWidth="1"/>
    <col min="2055" max="2055" width="13.6328125" style="407" customWidth="1"/>
    <col min="2056" max="2058" width="10.6328125" style="407" customWidth="1"/>
    <col min="2059" max="2304" width="9" style="407"/>
    <col min="2305" max="2305" width="2.08984375" style="407" customWidth="1"/>
    <col min="2306" max="2306" width="14.08984375" style="407" customWidth="1"/>
    <col min="2307" max="2309" width="10.6328125" style="407" customWidth="1"/>
    <col min="2310" max="2310" width="2.08984375" style="407" customWidth="1"/>
    <col min="2311" max="2311" width="13.6328125" style="407" customWidth="1"/>
    <col min="2312" max="2314" width="10.6328125" style="407" customWidth="1"/>
    <col min="2315" max="2560" width="9" style="407"/>
    <col min="2561" max="2561" width="2.08984375" style="407" customWidth="1"/>
    <col min="2562" max="2562" width="14.08984375" style="407" customWidth="1"/>
    <col min="2563" max="2565" width="10.6328125" style="407" customWidth="1"/>
    <col min="2566" max="2566" width="2.08984375" style="407" customWidth="1"/>
    <col min="2567" max="2567" width="13.6328125" style="407" customWidth="1"/>
    <col min="2568" max="2570" width="10.6328125" style="407" customWidth="1"/>
    <col min="2571" max="2816" width="9" style="407"/>
    <col min="2817" max="2817" width="2.08984375" style="407" customWidth="1"/>
    <col min="2818" max="2818" width="14.08984375" style="407" customWidth="1"/>
    <col min="2819" max="2821" width="10.6328125" style="407" customWidth="1"/>
    <col min="2822" max="2822" width="2.08984375" style="407" customWidth="1"/>
    <col min="2823" max="2823" width="13.6328125" style="407" customWidth="1"/>
    <col min="2824" max="2826" width="10.6328125" style="407" customWidth="1"/>
    <col min="2827" max="3072" width="9" style="407"/>
    <col min="3073" max="3073" width="2.08984375" style="407" customWidth="1"/>
    <col min="3074" max="3074" width="14.08984375" style="407" customWidth="1"/>
    <col min="3075" max="3077" width="10.6328125" style="407" customWidth="1"/>
    <col min="3078" max="3078" width="2.08984375" style="407" customWidth="1"/>
    <col min="3079" max="3079" width="13.6328125" style="407" customWidth="1"/>
    <col min="3080" max="3082" width="10.6328125" style="407" customWidth="1"/>
    <col min="3083" max="3328" width="9" style="407"/>
    <col min="3329" max="3329" width="2.08984375" style="407" customWidth="1"/>
    <col min="3330" max="3330" width="14.08984375" style="407" customWidth="1"/>
    <col min="3331" max="3333" width="10.6328125" style="407" customWidth="1"/>
    <col min="3334" max="3334" width="2.08984375" style="407" customWidth="1"/>
    <col min="3335" max="3335" width="13.6328125" style="407" customWidth="1"/>
    <col min="3336" max="3338" width="10.6328125" style="407" customWidth="1"/>
    <col min="3339" max="3584" width="9" style="407"/>
    <col min="3585" max="3585" width="2.08984375" style="407" customWidth="1"/>
    <col min="3586" max="3586" width="14.08984375" style="407" customWidth="1"/>
    <col min="3587" max="3589" width="10.6328125" style="407" customWidth="1"/>
    <col min="3590" max="3590" width="2.08984375" style="407" customWidth="1"/>
    <col min="3591" max="3591" width="13.6328125" style="407" customWidth="1"/>
    <col min="3592" max="3594" width="10.6328125" style="407" customWidth="1"/>
    <col min="3595" max="3840" width="9" style="407"/>
    <col min="3841" max="3841" width="2.08984375" style="407" customWidth="1"/>
    <col min="3842" max="3842" width="14.08984375" style="407" customWidth="1"/>
    <col min="3843" max="3845" width="10.6328125" style="407" customWidth="1"/>
    <col min="3846" max="3846" width="2.08984375" style="407" customWidth="1"/>
    <col min="3847" max="3847" width="13.6328125" style="407" customWidth="1"/>
    <col min="3848" max="3850" width="10.6328125" style="407" customWidth="1"/>
    <col min="3851" max="4096" width="9" style="407"/>
    <col min="4097" max="4097" width="2.08984375" style="407" customWidth="1"/>
    <col min="4098" max="4098" width="14.08984375" style="407" customWidth="1"/>
    <col min="4099" max="4101" width="10.6328125" style="407" customWidth="1"/>
    <col min="4102" max="4102" width="2.08984375" style="407" customWidth="1"/>
    <col min="4103" max="4103" width="13.6328125" style="407" customWidth="1"/>
    <col min="4104" max="4106" width="10.6328125" style="407" customWidth="1"/>
    <col min="4107" max="4352" width="9" style="407"/>
    <col min="4353" max="4353" width="2.08984375" style="407" customWidth="1"/>
    <col min="4354" max="4354" width="14.08984375" style="407" customWidth="1"/>
    <col min="4355" max="4357" width="10.6328125" style="407" customWidth="1"/>
    <col min="4358" max="4358" width="2.08984375" style="407" customWidth="1"/>
    <col min="4359" max="4359" width="13.6328125" style="407" customWidth="1"/>
    <col min="4360" max="4362" width="10.6328125" style="407" customWidth="1"/>
    <col min="4363" max="4608" width="9" style="407"/>
    <col min="4609" max="4609" width="2.08984375" style="407" customWidth="1"/>
    <col min="4610" max="4610" width="14.08984375" style="407" customWidth="1"/>
    <col min="4611" max="4613" width="10.6328125" style="407" customWidth="1"/>
    <col min="4614" max="4614" width="2.08984375" style="407" customWidth="1"/>
    <col min="4615" max="4615" width="13.6328125" style="407" customWidth="1"/>
    <col min="4616" max="4618" width="10.6328125" style="407" customWidth="1"/>
    <col min="4619" max="4864" width="9" style="407"/>
    <col min="4865" max="4865" width="2.08984375" style="407" customWidth="1"/>
    <col min="4866" max="4866" width="14.08984375" style="407" customWidth="1"/>
    <col min="4867" max="4869" width="10.6328125" style="407" customWidth="1"/>
    <col min="4870" max="4870" width="2.08984375" style="407" customWidth="1"/>
    <col min="4871" max="4871" width="13.6328125" style="407" customWidth="1"/>
    <col min="4872" max="4874" width="10.6328125" style="407" customWidth="1"/>
    <col min="4875" max="5120" width="9" style="407"/>
    <col min="5121" max="5121" width="2.08984375" style="407" customWidth="1"/>
    <col min="5122" max="5122" width="14.08984375" style="407" customWidth="1"/>
    <col min="5123" max="5125" width="10.6328125" style="407" customWidth="1"/>
    <col min="5126" max="5126" width="2.08984375" style="407" customWidth="1"/>
    <col min="5127" max="5127" width="13.6328125" style="407" customWidth="1"/>
    <col min="5128" max="5130" width="10.6328125" style="407" customWidth="1"/>
    <col min="5131" max="5376" width="9" style="407"/>
    <col min="5377" max="5377" width="2.08984375" style="407" customWidth="1"/>
    <col min="5378" max="5378" width="14.08984375" style="407" customWidth="1"/>
    <col min="5379" max="5381" width="10.6328125" style="407" customWidth="1"/>
    <col min="5382" max="5382" width="2.08984375" style="407" customWidth="1"/>
    <col min="5383" max="5383" width="13.6328125" style="407" customWidth="1"/>
    <col min="5384" max="5386" width="10.6328125" style="407" customWidth="1"/>
    <col min="5387" max="5632" width="9" style="407"/>
    <col min="5633" max="5633" width="2.08984375" style="407" customWidth="1"/>
    <col min="5634" max="5634" width="14.08984375" style="407" customWidth="1"/>
    <col min="5635" max="5637" width="10.6328125" style="407" customWidth="1"/>
    <col min="5638" max="5638" width="2.08984375" style="407" customWidth="1"/>
    <col min="5639" max="5639" width="13.6328125" style="407" customWidth="1"/>
    <col min="5640" max="5642" width="10.6328125" style="407" customWidth="1"/>
    <col min="5643" max="5888" width="9" style="407"/>
    <col min="5889" max="5889" width="2.08984375" style="407" customWidth="1"/>
    <col min="5890" max="5890" width="14.08984375" style="407" customWidth="1"/>
    <col min="5891" max="5893" width="10.6328125" style="407" customWidth="1"/>
    <col min="5894" max="5894" width="2.08984375" style="407" customWidth="1"/>
    <col min="5895" max="5895" width="13.6328125" style="407" customWidth="1"/>
    <col min="5896" max="5898" width="10.6328125" style="407" customWidth="1"/>
    <col min="5899" max="6144" width="9" style="407"/>
    <col min="6145" max="6145" width="2.08984375" style="407" customWidth="1"/>
    <col min="6146" max="6146" width="14.08984375" style="407" customWidth="1"/>
    <col min="6147" max="6149" width="10.6328125" style="407" customWidth="1"/>
    <col min="6150" max="6150" width="2.08984375" style="407" customWidth="1"/>
    <col min="6151" max="6151" width="13.6328125" style="407" customWidth="1"/>
    <col min="6152" max="6154" width="10.6328125" style="407" customWidth="1"/>
    <col min="6155" max="6400" width="9" style="407"/>
    <col min="6401" max="6401" width="2.08984375" style="407" customWidth="1"/>
    <col min="6402" max="6402" width="14.08984375" style="407" customWidth="1"/>
    <col min="6403" max="6405" width="10.6328125" style="407" customWidth="1"/>
    <col min="6406" max="6406" width="2.08984375" style="407" customWidth="1"/>
    <col min="6407" max="6407" width="13.6328125" style="407" customWidth="1"/>
    <col min="6408" max="6410" width="10.6328125" style="407" customWidth="1"/>
    <col min="6411" max="6656" width="9" style="407"/>
    <col min="6657" max="6657" width="2.08984375" style="407" customWidth="1"/>
    <col min="6658" max="6658" width="14.08984375" style="407" customWidth="1"/>
    <col min="6659" max="6661" width="10.6328125" style="407" customWidth="1"/>
    <col min="6662" max="6662" width="2.08984375" style="407" customWidth="1"/>
    <col min="6663" max="6663" width="13.6328125" style="407" customWidth="1"/>
    <col min="6664" max="6666" width="10.6328125" style="407" customWidth="1"/>
    <col min="6667" max="6912" width="9" style="407"/>
    <col min="6913" max="6913" width="2.08984375" style="407" customWidth="1"/>
    <col min="6914" max="6914" width="14.08984375" style="407" customWidth="1"/>
    <col min="6915" max="6917" width="10.6328125" style="407" customWidth="1"/>
    <col min="6918" max="6918" width="2.08984375" style="407" customWidth="1"/>
    <col min="6919" max="6919" width="13.6328125" style="407" customWidth="1"/>
    <col min="6920" max="6922" width="10.6328125" style="407" customWidth="1"/>
    <col min="6923" max="7168" width="9" style="407"/>
    <col min="7169" max="7169" width="2.08984375" style="407" customWidth="1"/>
    <col min="7170" max="7170" width="14.08984375" style="407" customWidth="1"/>
    <col min="7171" max="7173" width="10.6328125" style="407" customWidth="1"/>
    <col min="7174" max="7174" width="2.08984375" style="407" customWidth="1"/>
    <col min="7175" max="7175" width="13.6328125" style="407" customWidth="1"/>
    <col min="7176" max="7178" width="10.6328125" style="407" customWidth="1"/>
    <col min="7179" max="7424" width="9" style="407"/>
    <col min="7425" max="7425" width="2.08984375" style="407" customWidth="1"/>
    <col min="7426" max="7426" width="14.08984375" style="407" customWidth="1"/>
    <col min="7427" max="7429" width="10.6328125" style="407" customWidth="1"/>
    <col min="7430" max="7430" width="2.08984375" style="407" customWidth="1"/>
    <col min="7431" max="7431" width="13.6328125" style="407" customWidth="1"/>
    <col min="7432" max="7434" width="10.6328125" style="407" customWidth="1"/>
    <col min="7435" max="7680" width="9" style="407"/>
    <col min="7681" max="7681" width="2.08984375" style="407" customWidth="1"/>
    <col min="7682" max="7682" width="14.08984375" style="407" customWidth="1"/>
    <col min="7683" max="7685" width="10.6328125" style="407" customWidth="1"/>
    <col min="7686" max="7686" width="2.08984375" style="407" customWidth="1"/>
    <col min="7687" max="7687" width="13.6328125" style="407" customWidth="1"/>
    <col min="7688" max="7690" width="10.6328125" style="407" customWidth="1"/>
    <col min="7691" max="7936" width="9" style="407"/>
    <col min="7937" max="7937" width="2.08984375" style="407" customWidth="1"/>
    <col min="7938" max="7938" width="14.08984375" style="407" customWidth="1"/>
    <col min="7939" max="7941" width="10.6328125" style="407" customWidth="1"/>
    <col min="7942" max="7942" width="2.08984375" style="407" customWidth="1"/>
    <col min="7943" max="7943" width="13.6328125" style="407" customWidth="1"/>
    <col min="7944" max="7946" width="10.6328125" style="407" customWidth="1"/>
    <col min="7947" max="8192" width="9" style="407"/>
    <col min="8193" max="8193" width="2.08984375" style="407" customWidth="1"/>
    <col min="8194" max="8194" width="14.08984375" style="407" customWidth="1"/>
    <col min="8195" max="8197" width="10.6328125" style="407" customWidth="1"/>
    <col min="8198" max="8198" width="2.08984375" style="407" customWidth="1"/>
    <col min="8199" max="8199" width="13.6328125" style="407" customWidth="1"/>
    <col min="8200" max="8202" width="10.6328125" style="407" customWidth="1"/>
    <col min="8203" max="8448" width="9" style="407"/>
    <col min="8449" max="8449" width="2.08984375" style="407" customWidth="1"/>
    <col min="8450" max="8450" width="14.08984375" style="407" customWidth="1"/>
    <col min="8451" max="8453" width="10.6328125" style="407" customWidth="1"/>
    <col min="8454" max="8454" width="2.08984375" style="407" customWidth="1"/>
    <col min="8455" max="8455" width="13.6328125" style="407" customWidth="1"/>
    <col min="8456" max="8458" width="10.6328125" style="407" customWidth="1"/>
    <col min="8459" max="8704" width="9" style="407"/>
    <col min="8705" max="8705" width="2.08984375" style="407" customWidth="1"/>
    <col min="8706" max="8706" width="14.08984375" style="407" customWidth="1"/>
    <col min="8707" max="8709" width="10.6328125" style="407" customWidth="1"/>
    <col min="8710" max="8710" width="2.08984375" style="407" customWidth="1"/>
    <col min="8711" max="8711" width="13.6328125" style="407" customWidth="1"/>
    <col min="8712" max="8714" width="10.6328125" style="407" customWidth="1"/>
    <col min="8715" max="8960" width="9" style="407"/>
    <col min="8961" max="8961" width="2.08984375" style="407" customWidth="1"/>
    <col min="8962" max="8962" width="14.08984375" style="407" customWidth="1"/>
    <col min="8963" max="8965" width="10.6328125" style="407" customWidth="1"/>
    <col min="8966" max="8966" width="2.08984375" style="407" customWidth="1"/>
    <col min="8967" max="8967" width="13.6328125" style="407" customWidth="1"/>
    <col min="8968" max="8970" width="10.6328125" style="407" customWidth="1"/>
    <col min="8971" max="9216" width="9" style="407"/>
    <col min="9217" max="9217" width="2.08984375" style="407" customWidth="1"/>
    <col min="9218" max="9218" width="14.08984375" style="407" customWidth="1"/>
    <col min="9219" max="9221" width="10.6328125" style="407" customWidth="1"/>
    <col min="9222" max="9222" width="2.08984375" style="407" customWidth="1"/>
    <col min="9223" max="9223" width="13.6328125" style="407" customWidth="1"/>
    <col min="9224" max="9226" width="10.6328125" style="407" customWidth="1"/>
    <col min="9227" max="9472" width="9" style="407"/>
    <col min="9473" max="9473" width="2.08984375" style="407" customWidth="1"/>
    <col min="9474" max="9474" width="14.08984375" style="407" customWidth="1"/>
    <col min="9475" max="9477" width="10.6328125" style="407" customWidth="1"/>
    <col min="9478" max="9478" width="2.08984375" style="407" customWidth="1"/>
    <col min="9479" max="9479" width="13.6328125" style="407" customWidth="1"/>
    <col min="9480" max="9482" width="10.6328125" style="407" customWidth="1"/>
    <col min="9483" max="9728" width="9" style="407"/>
    <col min="9729" max="9729" width="2.08984375" style="407" customWidth="1"/>
    <col min="9730" max="9730" width="14.08984375" style="407" customWidth="1"/>
    <col min="9731" max="9733" width="10.6328125" style="407" customWidth="1"/>
    <col min="9734" max="9734" width="2.08984375" style="407" customWidth="1"/>
    <col min="9735" max="9735" width="13.6328125" style="407" customWidth="1"/>
    <col min="9736" max="9738" width="10.6328125" style="407" customWidth="1"/>
    <col min="9739" max="9984" width="9" style="407"/>
    <col min="9985" max="9985" width="2.08984375" style="407" customWidth="1"/>
    <col min="9986" max="9986" width="14.08984375" style="407" customWidth="1"/>
    <col min="9987" max="9989" width="10.6328125" style="407" customWidth="1"/>
    <col min="9990" max="9990" width="2.08984375" style="407" customWidth="1"/>
    <col min="9991" max="9991" width="13.6328125" style="407" customWidth="1"/>
    <col min="9992" max="9994" width="10.6328125" style="407" customWidth="1"/>
    <col min="9995" max="10240" width="9" style="407"/>
    <col min="10241" max="10241" width="2.08984375" style="407" customWidth="1"/>
    <col min="10242" max="10242" width="14.08984375" style="407" customWidth="1"/>
    <col min="10243" max="10245" width="10.6328125" style="407" customWidth="1"/>
    <col min="10246" max="10246" width="2.08984375" style="407" customWidth="1"/>
    <col min="10247" max="10247" width="13.6328125" style="407" customWidth="1"/>
    <col min="10248" max="10250" width="10.6328125" style="407" customWidth="1"/>
    <col min="10251" max="10496" width="9" style="407"/>
    <col min="10497" max="10497" width="2.08984375" style="407" customWidth="1"/>
    <col min="10498" max="10498" width="14.08984375" style="407" customWidth="1"/>
    <col min="10499" max="10501" width="10.6328125" style="407" customWidth="1"/>
    <col min="10502" max="10502" width="2.08984375" style="407" customWidth="1"/>
    <col min="10503" max="10503" width="13.6328125" style="407" customWidth="1"/>
    <col min="10504" max="10506" width="10.6328125" style="407" customWidth="1"/>
    <col min="10507" max="10752" width="9" style="407"/>
    <col min="10753" max="10753" width="2.08984375" style="407" customWidth="1"/>
    <col min="10754" max="10754" width="14.08984375" style="407" customWidth="1"/>
    <col min="10755" max="10757" width="10.6328125" style="407" customWidth="1"/>
    <col min="10758" max="10758" width="2.08984375" style="407" customWidth="1"/>
    <col min="10759" max="10759" width="13.6328125" style="407" customWidth="1"/>
    <col min="10760" max="10762" width="10.6328125" style="407" customWidth="1"/>
    <col min="10763" max="11008" width="9" style="407"/>
    <col min="11009" max="11009" width="2.08984375" style="407" customWidth="1"/>
    <col min="11010" max="11010" width="14.08984375" style="407" customWidth="1"/>
    <col min="11011" max="11013" width="10.6328125" style="407" customWidth="1"/>
    <col min="11014" max="11014" width="2.08984375" style="407" customWidth="1"/>
    <col min="11015" max="11015" width="13.6328125" style="407" customWidth="1"/>
    <col min="11016" max="11018" width="10.6328125" style="407" customWidth="1"/>
    <col min="11019" max="11264" width="9" style="407"/>
    <col min="11265" max="11265" width="2.08984375" style="407" customWidth="1"/>
    <col min="11266" max="11266" width="14.08984375" style="407" customWidth="1"/>
    <col min="11267" max="11269" width="10.6328125" style="407" customWidth="1"/>
    <col min="11270" max="11270" width="2.08984375" style="407" customWidth="1"/>
    <col min="11271" max="11271" width="13.6328125" style="407" customWidth="1"/>
    <col min="11272" max="11274" width="10.6328125" style="407" customWidth="1"/>
    <col min="11275" max="11520" width="9" style="407"/>
    <col min="11521" max="11521" width="2.08984375" style="407" customWidth="1"/>
    <col min="11522" max="11522" width="14.08984375" style="407" customWidth="1"/>
    <col min="11523" max="11525" width="10.6328125" style="407" customWidth="1"/>
    <col min="11526" max="11526" width="2.08984375" style="407" customWidth="1"/>
    <col min="11527" max="11527" width="13.6328125" style="407" customWidth="1"/>
    <col min="11528" max="11530" width="10.6328125" style="407" customWidth="1"/>
    <col min="11531" max="11776" width="9" style="407"/>
    <col min="11777" max="11777" width="2.08984375" style="407" customWidth="1"/>
    <col min="11778" max="11778" width="14.08984375" style="407" customWidth="1"/>
    <col min="11779" max="11781" width="10.6328125" style="407" customWidth="1"/>
    <col min="11782" max="11782" width="2.08984375" style="407" customWidth="1"/>
    <col min="11783" max="11783" width="13.6328125" style="407" customWidth="1"/>
    <col min="11784" max="11786" width="10.6328125" style="407" customWidth="1"/>
    <col min="11787" max="12032" width="9" style="407"/>
    <col min="12033" max="12033" width="2.08984375" style="407" customWidth="1"/>
    <col min="12034" max="12034" width="14.08984375" style="407" customWidth="1"/>
    <col min="12035" max="12037" width="10.6328125" style="407" customWidth="1"/>
    <col min="12038" max="12038" width="2.08984375" style="407" customWidth="1"/>
    <col min="12039" max="12039" width="13.6328125" style="407" customWidth="1"/>
    <col min="12040" max="12042" width="10.6328125" style="407" customWidth="1"/>
    <col min="12043" max="12288" width="9" style="407"/>
    <col min="12289" max="12289" width="2.08984375" style="407" customWidth="1"/>
    <col min="12290" max="12290" width="14.08984375" style="407" customWidth="1"/>
    <col min="12291" max="12293" width="10.6328125" style="407" customWidth="1"/>
    <col min="12294" max="12294" width="2.08984375" style="407" customWidth="1"/>
    <col min="12295" max="12295" width="13.6328125" style="407" customWidth="1"/>
    <col min="12296" max="12298" width="10.6328125" style="407" customWidth="1"/>
    <col min="12299" max="12544" width="9" style="407"/>
    <col min="12545" max="12545" width="2.08984375" style="407" customWidth="1"/>
    <col min="12546" max="12546" width="14.08984375" style="407" customWidth="1"/>
    <col min="12547" max="12549" width="10.6328125" style="407" customWidth="1"/>
    <col min="12550" max="12550" width="2.08984375" style="407" customWidth="1"/>
    <col min="12551" max="12551" width="13.6328125" style="407" customWidth="1"/>
    <col min="12552" max="12554" width="10.6328125" style="407" customWidth="1"/>
    <col min="12555" max="12800" width="9" style="407"/>
    <col min="12801" max="12801" width="2.08984375" style="407" customWidth="1"/>
    <col min="12802" max="12802" width="14.08984375" style="407" customWidth="1"/>
    <col min="12803" max="12805" width="10.6328125" style="407" customWidth="1"/>
    <col min="12806" max="12806" width="2.08984375" style="407" customWidth="1"/>
    <col min="12807" max="12807" width="13.6328125" style="407" customWidth="1"/>
    <col min="12808" max="12810" width="10.6328125" style="407" customWidth="1"/>
    <col min="12811" max="13056" width="9" style="407"/>
    <col min="13057" max="13057" width="2.08984375" style="407" customWidth="1"/>
    <col min="13058" max="13058" width="14.08984375" style="407" customWidth="1"/>
    <col min="13059" max="13061" width="10.6328125" style="407" customWidth="1"/>
    <col min="13062" max="13062" width="2.08984375" style="407" customWidth="1"/>
    <col min="13063" max="13063" width="13.6328125" style="407" customWidth="1"/>
    <col min="13064" max="13066" width="10.6328125" style="407" customWidth="1"/>
    <col min="13067" max="13312" width="9" style="407"/>
    <col min="13313" max="13313" width="2.08984375" style="407" customWidth="1"/>
    <col min="13314" max="13314" width="14.08984375" style="407" customWidth="1"/>
    <col min="13315" max="13317" width="10.6328125" style="407" customWidth="1"/>
    <col min="13318" max="13318" width="2.08984375" style="407" customWidth="1"/>
    <col min="13319" max="13319" width="13.6328125" style="407" customWidth="1"/>
    <col min="13320" max="13322" width="10.6328125" style="407" customWidth="1"/>
    <col min="13323" max="13568" width="9" style="407"/>
    <col min="13569" max="13569" width="2.08984375" style="407" customWidth="1"/>
    <col min="13570" max="13570" width="14.08984375" style="407" customWidth="1"/>
    <col min="13571" max="13573" width="10.6328125" style="407" customWidth="1"/>
    <col min="13574" max="13574" width="2.08984375" style="407" customWidth="1"/>
    <col min="13575" max="13575" width="13.6328125" style="407" customWidth="1"/>
    <col min="13576" max="13578" width="10.6328125" style="407" customWidth="1"/>
    <col min="13579" max="13824" width="9" style="407"/>
    <col min="13825" max="13825" width="2.08984375" style="407" customWidth="1"/>
    <col min="13826" max="13826" width="14.08984375" style="407" customWidth="1"/>
    <col min="13827" max="13829" width="10.6328125" style="407" customWidth="1"/>
    <col min="13830" max="13830" width="2.08984375" style="407" customWidth="1"/>
    <col min="13831" max="13831" width="13.6328125" style="407" customWidth="1"/>
    <col min="13832" max="13834" width="10.6328125" style="407" customWidth="1"/>
    <col min="13835" max="14080" width="9" style="407"/>
    <col min="14081" max="14081" width="2.08984375" style="407" customWidth="1"/>
    <col min="14082" max="14082" width="14.08984375" style="407" customWidth="1"/>
    <col min="14083" max="14085" width="10.6328125" style="407" customWidth="1"/>
    <col min="14086" max="14086" width="2.08984375" style="407" customWidth="1"/>
    <col min="14087" max="14087" width="13.6328125" style="407" customWidth="1"/>
    <col min="14088" max="14090" width="10.6328125" style="407" customWidth="1"/>
    <col min="14091" max="14336" width="9" style="407"/>
    <col min="14337" max="14337" width="2.08984375" style="407" customWidth="1"/>
    <col min="14338" max="14338" width="14.08984375" style="407" customWidth="1"/>
    <col min="14339" max="14341" width="10.6328125" style="407" customWidth="1"/>
    <col min="14342" max="14342" width="2.08984375" style="407" customWidth="1"/>
    <col min="14343" max="14343" width="13.6328125" style="407" customWidth="1"/>
    <col min="14344" max="14346" width="10.6328125" style="407" customWidth="1"/>
    <col min="14347" max="14592" width="9" style="407"/>
    <col min="14593" max="14593" width="2.08984375" style="407" customWidth="1"/>
    <col min="14594" max="14594" width="14.08984375" style="407" customWidth="1"/>
    <col min="14595" max="14597" width="10.6328125" style="407" customWidth="1"/>
    <col min="14598" max="14598" width="2.08984375" style="407" customWidth="1"/>
    <col min="14599" max="14599" width="13.6328125" style="407" customWidth="1"/>
    <col min="14600" max="14602" width="10.6328125" style="407" customWidth="1"/>
    <col min="14603" max="14848" width="9" style="407"/>
    <col min="14849" max="14849" width="2.08984375" style="407" customWidth="1"/>
    <col min="14850" max="14850" width="14.08984375" style="407" customWidth="1"/>
    <col min="14851" max="14853" width="10.6328125" style="407" customWidth="1"/>
    <col min="14854" max="14854" width="2.08984375" style="407" customWidth="1"/>
    <col min="14855" max="14855" width="13.6328125" style="407" customWidth="1"/>
    <col min="14856" max="14858" width="10.6328125" style="407" customWidth="1"/>
    <col min="14859" max="15104" width="9" style="407"/>
    <col min="15105" max="15105" width="2.08984375" style="407" customWidth="1"/>
    <col min="15106" max="15106" width="14.08984375" style="407" customWidth="1"/>
    <col min="15107" max="15109" width="10.6328125" style="407" customWidth="1"/>
    <col min="15110" max="15110" width="2.08984375" style="407" customWidth="1"/>
    <col min="15111" max="15111" width="13.6328125" style="407" customWidth="1"/>
    <col min="15112" max="15114" width="10.6328125" style="407" customWidth="1"/>
    <col min="15115" max="15360" width="9" style="407"/>
    <col min="15361" max="15361" width="2.08984375" style="407" customWidth="1"/>
    <col min="15362" max="15362" width="14.08984375" style="407" customWidth="1"/>
    <col min="15363" max="15365" width="10.6328125" style="407" customWidth="1"/>
    <col min="15366" max="15366" width="2.08984375" style="407" customWidth="1"/>
    <col min="15367" max="15367" width="13.6328125" style="407" customWidth="1"/>
    <col min="15368" max="15370" width="10.6328125" style="407" customWidth="1"/>
    <col min="15371" max="15616" width="9" style="407"/>
    <col min="15617" max="15617" width="2.08984375" style="407" customWidth="1"/>
    <col min="15618" max="15618" width="14.08984375" style="407" customWidth="1"/>
    <col min="15619" max="15621" width="10.6328125" style="407" customWidth="1"/>
    <col min="15622" max="15622" width="2.08984375" style="407" customWidth="1"/>
    <col min="15623" max="15623" width="13.6328125" style="407" customWidth="1"/>
    <col min="15624" max="15626" width="10.6328125" style="407" customWidth="1"/>
    <col min="15627" max="15872" width="9" style="407"/>
    <col min="15873" max="15873" width="2.08984375" style="407" customWidth="1"/>
    <col min="15874" max="15874" width="14.08984375" style="407" customWidth="1"/>
    <col min="15875" max="15877" width="10.6328125" style="407" customWidth="1"/>
    <col min="15878" max="15878" width="2.08984375" style="407" customWidth="1"/>
    <col min="15879" max="15879" width="13.6328125" style="407" customWidth="1"/>
    <col min="15880" max="15882" width="10.6328125" style="407" customWidth="1"/>
    <col min="15883" max="16128" width="9" style="407"/>
    <col min="16129" max="16129" width="2.08984375" style="407" customWidth="1"/>
    <col min="16130" max="16130" width="14.08984375" style="407" customWidth="1"/>
    <col min="16131" max="16133" width="10.6328125" style="407" customWidth="1"/>
    <col min="16134" max="16134" width="2.08984375" style="407" customWidth="1"/>
    <col min="16135" max="16135" width="13.6328125" style="407" customWidth="1"/>
    <col min="16136" max="16138" width="10.6328125" style="407" customWidth="1"/>
    <col min="16139" max="16384" width="9" style="407"/>
  </cols>
  <sheetData>
    <row r="1" spans="1:10" ht="15" customHeight="1">
      <c r="A1" s="478"/>
      <c r="B1" s="478"/>
      <c r="C1" s="478"/>
      <c r="D1" s="478"/>
      <c r="E1" s="478"/>
      <c r="F1" s="478"/>
      <c r="G1" s="478"/>
      <c r="H1" s="478"/>
      <c r="I1" s="478"/>
    </row>
    <row r="2" spans="1:10" ht="15" customHeight="1">
      <c r="A2" s="261" t="s">
        <v>603</v>
      </c>
      <c r="B2" s="261"/>
      <c r="C2" s="261"/>
      <c r="D2" s="261"/>
      <c r="E2" s="261"/>
      <c r="F2" s="261"/>
      <c r="G2" s="261"/>
      <c r="H2" s="261"/>
      <c r="I2" s="261"/>
      <c r="J2" s="439"/>
    </row>
    <row r="3" spans="1:10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0" ht="15" customHeight="1">
      <c r="A4" s="439" t="s">
        <v>535</v>
      </c>
      <c r="B4" s="439"/>
      <c r="C4" s="439"/>
      <c r="D4" s="439"/>
      <c r="E4" s="439"/>
      <c r="F4" s="479"/>
      <c r="G4" s="479"/>
      <c r="H4" s="479"/>
      <c r="I4" s="479"/>
      <c r="J4" s="479"/>
    </row>
    <row r="5" spans="1:10" ht="15" customHeight="1">
      <c r="A5" s="448" t="s">
        <v>536</v>
      </c>
      <c r="B5" s="448"/>
      <c r="C5" s="451" t="s">
        <v>604</v>
      </c>
      <c r="D5" s="494" t="s">
        <v>538</v>
      </c>
      <c r="E5" s="495" t="s">
        <v>539</v>
      </c>
      <c r="F5" s="481" t="s">
        <v>581</v>
      </c>
      <c r="G5" s="482"/>
      <c r="H5" s="484" t="s">
        <v>604</v>
      </c>
      <c r="I5" s="484" t="s">
        <v>538</v>
      </c>
      <c r="J5" s="484" t="s">
        <v>539</v>
      </c>
    </row>
    <row r="6" spans="1:10" ht="9" customHeight="1">
      <c r="A6" s="439"/>
      <c r="B6" s="454"/>
      <c r="C6" s="439"/>
      <c r="D6" s="439"/>
      <c r="E6" s="455"/>
      <c r="F6" s="439"/>
      <c r="G6" s="508"/>
      <c r="H6" s="439"/>
      <c r="I6" s="439"/>
      <c r="J6" s="439"/>
    </row>
    <row r="7" spans="1:10" s="453" customFormat="1" ht="15" customHeight="1">
      <c r="A7" s="456" t="s">
        <v>582</v>
      </c>
      <c r="B7" s="457"/>
      <c r="C7" s="458">
        <v>16173967</v>
      </c>
      <c r="D7" s="458">
        <v>15268655</v>
      </c>
      <c r="E7" s="459">
        <f>SUM(E9,E17,E19,E25)</f>
        <v>14694313</v>
      </c>
      <c r="F7" s="460" t="s">
        <v>541</v>
      </c>
      <c r="G7" s="461"/>
      <c r="H7" s="458">
        <v>16173967</v>
      </c>
      <c r="I7" s="458">
        <v>15268655</v>
      </c>
      <c r="J7" s="458">
        <f>SUM(J9,J10,J14,J17)</f>
        <v>14694313</v>
      </c>
    </row>
    <row r="8" spans="1:10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</row>
    <row r="9" spans="1:10" ht="15" customHeight="1">
      <c r="A9" s="466" t="s">
        <v>605</v>
      </c>
      <c r="B9" s="467"/>
      <c r="C9" s="463">
        <v>12238530</v>
      </c>
      <c r="D9" s="463">
        <v>11404513</v>
      </c>
      <c r="E9" s="464">
        <f>SUM(E10:E16)</f>
        <v>11081120</v>
      </c>
      <c r="F9" s="466" t="s">
        <v>543</v>
      </c>
      <c r="G9" s="467"/>
      <c r="H9" s="463" t="s">
        <v>592</v>
      </c>
      <c r="I9" s="463" t="s">
        <v>30</v>
      </c>
      <c r="J9" s="463" t="s">
        <v>592</v>
      </c>
    </row>
    <row r="10" spans="1:10" ht="15" customHeight="1">
      <c r="A10" s="469"/>
      <c r="B10" s="468" t="s">
        <v>606</v>
      </c>
      <c r="C10" s="463">
        <v>1154114</v>
      </c>
      <c r="D10" s="463">
        <v>1154114</v>
      </c>
      <c r="E10" s="464">
        <v>1154114</v>
      </c>
      <c r="F10" s="466" t="s">
        <v>552</v>
      </c>
      <c r="G10" s="467"/>
      <c r="H10" s="463">
        <v>2784510</v>
      </c>
      <c r="I10" s="463">
        <v>2780085</v>
      </c>
      <c r="J10" s="463">
        <f>SUM(J11:J13)</f>
        <v>2622661</v>
      </c>
    </row>
    <row r="11" spans="1:10" ht="15" customHeight="1">
      <c r="A11" s="469"/>
      <c r="B11" s="468" t="s">
        <v>607</v>
      </c>
      <c r="C11" s="463">
        <v>8732389</v>
      </c>
      <c r="D11" s="463">
        <v>8168583</v>
      </c>
      <c r="E11" s="464">
        <v>7719792</v>
      </c>
      <c r="F11" s="469"/>
      <c r="G11" s="468" t="s">
        <v>598</v>
      </c>
      <c r="H11" s="509">
        <v>1400000</v>
      </c>
      <c r="I11" s="509">
        <v>1600000</v>
      </c>
      <c r="J11" s="471">
        <v>1450000</v>
      </c>
    </row>
    <row r="12" spans="1:10" ht="15" customHeight="1">
      <c r="A12" s="469"/>
      <c r="B12" s="468" t="s">
        <v>608</v>
      </c>
      <c r="C12" s="463">
        <v>210729</v>
      </c>
      <c r="D12" s="463">
        <v>186952</v>
      </c>
      <c r="E12" s="464">
        <v>165137</v>
      </c>
      <c r="F12" s="469"/>
      <c r="G12" s="468" t="s">
        <v>556</v>
      </c>
      <c r="H12" s="509">
        <v>1358375</v>
      </c>
      <c r="I12" s="509">
        <v>1152102</v>
      </c>
      <c r="J12" s="471">
        <v>1142478</v>
      </c>
    </row>
    <row r="13" spans="1:10" ht="15" customHeight="1">
      <c r="A13" s="469"/>
      <c r="B13" s="468" t="s">
        <v>609</v>
      </c>
      <c r="C13" s="463">
        <v>2093339</v>
      </c>
      <c r="D13" s="463">
        <v>1807180</v>
      </c>
      <c r="E13" s="464">
        <v>1815544</v>
      </c>
      <c r="F13" s="469"/>
      <c r="G13" s="468" t="s">
        <v>583</v>
      </c>
      <c r="H13" s="509">
        <v>26135</v>
      </c>
      <c r="I13" s="509">
        <v>27983</v>
      </c>
      <c r="J13" s="471">
        <v>30183</v>
      </c>
    </row>
    <row r="14" spans="1:10" ht="15" customHeight="1">
      <c r="A14" s="469"/>
      <c r="B14" s="468" t="s">
        <v>610</v>
      </c>
      <c r="C14" s="463">
        <v>4035</v>
      </c>
      <c r="D14" s="463">
        <v>44596</v>
      </c>
      <c r="E14" s="464">
        <v>40983</v>
      </c>
      <c r="F14" s="466" t="s">
        <v>564</v>
      </c>
      <c r="G14" s="467"/>
      <c r="H14" s="509">
        <v>14906707</v>
      </c>
      <c r="I14" s="509">
        <v>13972859</v>
      </c>
      <c r="J14" s="471">
        <f>SUM(J15:J16)</f>
        <v>13414559</v>
      </c>
    </row>
    <row r="15" spans="1:10" ht="15" customHeight="1">
      <c r="A15" s="469"/>
      <c r="B15" s="468" t="s">
        <v>611</v>
      </c>
      <c r="C15" s="463">
        <v>1368</v>
      </c>
      <c r="D15" s="463">
        <v>1368</v>
      </c>
      <c r="E15" s="464">
        <v>1368</v>
      </c>
      <c r="F15" s="469"/>
      <c r="G15" s="468" t="s">
        <v>566</v>
      </c>
      <c r="H15" s="509">
        <v>3832078</v>
      </c>
      <c r="I15" s="509">
        <v>3935185</v>
      </c>
      <c r="J15" s="471">
        <v>4036186</v>
      </c>
    </row>
    <row r="16" spans="1:10" ht="15" customHeight="1">
      <c r="A16" s="469"/>
      <c r="B16" s="468" t="s">
        <v>612</v>
      </c>
      <c r="C16" s="463">
        <v>42556</v>
      </c>
      <c r="D16" s="463">
        <v>41720</v>
      </c>
      <c r="E16" s="464">
        <v>184182</v>
      </c>
      <c r="F16" s="469"/>
      <c r="G16" s="468" t="s">
        <v>568</v>
      </c>
      <c r="H16" s="509">
        <v>11074629</v>
      </c>
      <c r="I16" s="509">
        <v>10037673</v>
      </c>
      <c r="J16" s="471">
        <v>9378373</v>
      </c>
    </row>
    <row r="17" spans="1:10" ht="15" customHeight="1">
      <c r="A17" s="466" t="s">
        <v>547</v>
      </c>
      <c r="B17" s="467"/>
      <c r="C17" s="463">
        <v>15262</v>
      </c>
      <c r="D17" s="463">
        <v>12822</v>
      </c>
      <c r="E17" s="464">
        <v>10382</v>
      </c>
      <c r="F17" s="466" t="s">
        <v>570</v>
      </c>
      <c r="G17" s="467"/>
      <c r="H17" s="510">
        <v>-1517250</v>
      </c>
      <c r="I17" s="511" t="s">
        <v>613</v>
      </c>
      <c r="J17" s="465">
        <f>SUM(J18:J19)</f>
        <v>-1342907</v>
      </c>
    </row>
    <row r="18" spans="1:10" ht="15" customHeight="1">
      <c r="A18" s="466" t="s">
        <v>549</v>
      </c>
      <c r="B18" s="467"/>
      <c r="C18" s="463" t="s">
        <v>592</v>
      </c>
      <c r="D18" s="463" t="s">
        <v>30</v>
      </c>
      <c r="E18" s="464" t="s">
        <v>30</v>
      </c>
      <c r="F18" s="469"/>
      <c r="G18" s="468" t="s">
        <v>588</v>
      </c>
      <c r="H18" s="509">
        <v>917914</v>
      </c>
      <c r="I18" s="509">
        <v>987633</v>
      </c>
      <c r="J18" s="471">
        <v>994087</v>
      </c>
    </row>
    <row r="19" spans="1:10" ht="15" customHeight="1">
      <c r="A19" s="466" t="s">
        <v>553</v>
      </c>
      <c r="B19" s="467"/>
      <c r="C19" s="463">
        <v>3796426</v>
      </c>
      <c r="D19" s="463">
        <v>3737352</v>
      </c>
      <c r="E19" s="464">
        <f>SUM(E20:E24)</f>
        <v>3498624</v>
      </c>
      <c r="F19" s="469"/>
      <c r="G19" s="468" t="s">
        <v>589</v>
      </c>
      <c r="H19" s="465">
        <v>-2435164</v>
      </c>
      <c r="I19" s="465" t="s">
        <v>614</v>
      </c>
      <c r="J19" s="465">
        <f>SUM(J20:J21)</f>
        <v>-2336994</v>
      </c>
    </row>
    <row r="20" spans="1:10" ht="15" customHeight="1">
      <c r="A20" s="469"/>
      <c r="B20" s="468" t="s">
        <v>584</v>
      </c>
      <c r="C20" s="463">
        <v>1106699</v>
      </c>
      <c r="D20" s="463">
        <v>864320</v>
      </c>
      <c r="E20" s="464">
        <v>786682</v>
      </c>
      <c r="F20" s="469"/>
      <c r="G20" s="468" t="s">
        <v>576</v>
      </c>
      <c r="H20" s="465">
        <v>-2466590</v>
      </c>
      <c r="I20" s="465">
        <v>-2435164</v>
      </c>
      <c r="J20" s="465">
        <v>-2471921</v>
      </c>
    </row>
    <row r="21" spans="1:10" ht="15" customHeight="1">
      <c r="A21" s="469"/>
      <c r="B21" s="468" t="s">
        <v>585</v>
      </c>
      <c r="C21" s="463">
        <v>2680064</v>
      </c>
      <c r="D21" s="463">
        <v>2863151</v>
      </c>
      <c r="E21" s="464">
        <v>2702356</v>
      </c>
      <c r="F21" s="469"/>
      <c r="G21" s="468" t="s">
        <v>578</v>
      </c>
      <c r="H21" s="463">
        <v>31426</v>
      </c>
      <c r="I21" s="465">
        <v>-36757</v>
      </c>
      <c r="J21" s="463">
        <v>134927</v>
      </c>
    </row>
    <row r="22" spans="1:10" ht="15" customHeight="1">
      <c r="A22" s="469"/>
      <c r="B22" s="468" t="s">
        <v>615</v>
      </c>
      <c r="C22" s="463">
        <v>9663</v>
      </c>
      <c r="D22" s="463">
        <v>9881</v>
      </c>
      <c r="E22" s="464">
        <v>9586</v>
      </c>
      <c r="F22" s="439"/>
      <c r="G22" s="454"/>
      <c r="H22" s="463"/>
      <c r="I22" s="463"/>
      <c r="J22" s="463"/>
    </row>
    <row r="23" spans="1:10" ht="15" customHeight="1">
      <c r="A23" s="469"/>
      <c r="B23" s="468" t="s">
        <v>586</v>
      </c>
      <c r="C23" s="463" t="s">
        <v>592</v>
      </c>
      <c r="D23" s="463" t="s">
        <v>30</v>
      </c>
      <c r="E23" s="464" t="s">
        <v>592</v>
      </c>
      <c r="F23" s="439"/>
      <c r="G23" s="454"/>
      <c r="H23" s="463"/>
      <c r="I23" s="463"/>
      <c r="J23" s="463"/>
    </row>
    <row r="24" spans="1:10" ht="15" customHeight="1">
      <c r="A24" s="469"/>
      <c r="B24" s="468" t="s">
        <v>587</v>
      </c>
      <c r="C24" s="463" t="s">
        <v>592</v>
      </c>
      <c r="D24" s="463" t="s">
        <v>30</v>
      </c>
      <c r="E24" s="464" t="s">
        <v>592</v>
      </c>
      <c r="F24" s="439"/>
      <c r="G24" s="454"/>
      <c r="H24" s="463"/>
      <c r="I24" s="463"/>
      <c r="J24" s="463"/>
    </row>
    <row r="25" spans="1:10" ht="15" customHeight="1">
      <c r="A25" s="466" t="s">
        <v>616</v>
      </c>
      <c r="B25" s="467"/>
      <c r="C25" s="471">
        <v>123749</v>
      </c>
      <c r="D25" s="471">
        <v>113968</v>
      </c>
      <c r="E25" s="472">
        <v>104187</v>
      </c>
      <c r="F25" s="439"/>
      <c r="G25" s="454"/>
      <c r="H25" s="486"/>
      <c r="I25" s="463"/>
      <c r="J25" s="463"/>
    </row>
    <row r="26" spans="1:10" ht="9" customHeight="1">
      <c r="A26" s="473"/>
      <c r="B26" s="474"/>
      <c r="C26" s="473"/>
      <c r="D26" s="473"/>
      <c r="E26" s="512"/>
      <c r="F26" s="473"/>
      <c r="G26" s="474"/>
      <c r="H26" s="513"/>
      <c r="I26" s="513"/>
      <c r="J26" s="513"/>
    </row>
    <row r="27" spans="1:10" s="492" customFormat="1" ht="15" customHeight="1">
      <c r="A27" s="491" t="s">
        <v>617</v>
      </c>
      <c r="B27" s="439"/>
      <c r="C27" s="439"/>
      <c r="D27" s="493"/>
      <c r="E27" s="493"/>
      <c r="F27" s="439"/>
      <c r="G27" s="493"/>
      <c r="H27" s="463"/>
      <c r="I27" s="463"/>
      <c r="J27" s="463"/>
    </row>
    <row r="28" spans="1:10" ht="15" customHeight="1">
      <c r="A28" s="439" t="s">
        <v>618</v>
      </c>
      <c r="B28" s="492"/>
      <c r="C28" s="493"/>
      <c r="D28" s="439"/>
      <c r="E28" s="439"/>
      <c r="F28" s="439"/>
      <c r="G28" s="439"/>
      <c r="H28" s="463"/>
      <c r="I28" s="463"/>
      <c r="J28" s="463"/>
    </row>
    <row r="29" spans="1:10" ht="15" customHeight="1">
      <c r="A29" s="439"/>
      <c r="B29" s="439"/>
      <c r="C29" s="439"/>
      <c r="D29" s="439"/>
      <c r="E29" s="439"/>
      <c r="F29" s="439"/>
      <c r="G29" s="439"/>
      <c r="H29" s="463"/>
      <c r="I29" s="463"/>
      <c r="J29" s="463"/>
    </row>
    <row r="30" spans="1:10" ht="15" customHeight="1">
      <c r="A30" s="439"/>
      <c r="B30" s="439"/>
      <c r="C30" s="439"/>
      <c r="D30" s="439"/>
      <c r="E30" s="439"/>
      <c r="F30" s="439"/>
      <c r="G30" s="439"/>
      <c r="H30" s="463"/>
      <c r="I30" s="463"/>
      <c r="J30" s="463"/>
    </row>
    <row r="31" spans="1:10" ht="15" customHeight="1">
      <c r="A31" s="439"/>
      <c r="B31" s="439"/>
      <c r="C31" s="439"/>
      <c r="D31" s="439"/>
      <c r="E31" s="439"/>
      <c r="F31" s="439"/>
      <c r="G31" s="439"/>
      <c r="H31" s="463"/>
      <c r="I31" s="463"/>
      <c r="J31" s="463"/>
    </row>
    <row r="32" spans="1:10" ht="15" customHeight="1">
      <c r="F32" s="439"/>
      <c r="G32" s="439"/>
      <c r="H32" s="463"/>
      <c r="I32" s="463"/>
      <c r="J32" s="463"/>
    </row>
    <row r="35" spans="1:7" ht="15" customHeight="1">
      <c r="G35" s="439"/>
    </row>
    <row r="38" spans="1:7" ht="15" customHeight="1">
      <c r="A38" s="491"/>
      <c r="B38" s="439"/>
      <c r="C38" s="439"/>
      <c r="D38" s="439"/>
    </row>
    <row r="39" spans="1:7" ht="15" customHeight="1">
      <c r="A39" s="439"/>
      <c r="B39" s="492"/>
      <c r="C39" s="493"/>
      <c r="D39" s="493"/>
    </row>
  </sheetData>
  <mergeCells count="14">
    <mergeCell ref="A25:B25"/>
    <mergeCell ref="F10:G10"/>
    <mergeCell ref="F14:G14"/>
    <mergeCell ref="A17:B17"/>
    <mergeCell ref="F17:G17"/>
    <mergeCell ref="A18:B18"/>
    <mergeCell ref="A19:B19"/>
    <mergeCell ref="A1:I1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DF43-81BD-4036-B410-B5BB3EE676BC}">
  <sheetPr>
    <pageSetUpPr fitToPage="1"/>
  </sheetPr>
  <dimension ref="A1:P50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N1"/>
    </sheetView>
  </sheetViews>
  <sheetFormatPr defaultColWidth="8.6328125" defaultRowHeight="15" customHeight="1"/>
  <cols>
    <col min="1" max="1" width="2.6328125" style="1" customWidth="1"/>
    <col min="2" max="2" width="28.6328125" style="103" customWidth="1"/>
    <col min="3" max="3" width="0.90625" style="103" customWidth="1"/>
    <col min="4" max="13" width="13.08984375" style="1" customWidth="1"/>
    <col min="14" max="14" width="4.08984375" style="99" customWidth="1"/>
    <col min="15" max="16" width="7.6328125" style="1" customWidth="1"/>
    <col min="17" max="256" width="8.6328125" style="1"/>
    <col min="257" max="257" width="2.6328125" style="1" customWidth="1"/>
    <col min="258" max="258" width="28.6328125" style="1" customWidth="1"/>
    <col min="259" max="259" width="0.90625" style="1" customWidth="1"/>
    <col min="260" max="269" width="13.08984375" style="1" customWidth="1"/>
    <col min="270" max="270" width="4.08984375" style="1" customWidth="1"/>
    <col min="271" max="272" width="7.6328125" style="1" customWidth="1"/>
    <col min="273" max="512" width="8.6328125" style="1"/>
    <col min="513" max="513" width="2.6328125" style="1" customWidth="1"/>
    <col min="514" max="514" width="28.6328125" style="1" customWidth="1"/>
    <col min="515" max="515" width="0.90625" style="1" customWidth="1"/>
    <col min="516" max="525" width="13.08984375" style="1" customWidth="1"/>
    <col min="526" max="526" width="4.08984375" style="1" customWidth="1"/>
    <col min="527" max="528" width="7.6328125" style="1" customWidth="1"/>
    <col min="529" max="768" width="8.6328125" style="1"/>
    <col min="769" max="769" width="2.6328125" style="1" customWidth="1"/>
    <col min="770" max="770" width="28.6328125" style="1" customWidth="1"/>
    <col min="771" max="771" width="0.90625" style="1" customWidth="1"/>
    <col min="772" max="781" width="13.08984375" style="1" customWidth="1"/>
    <col min="782" max="782" width="4.08984375" style="1" customWidth="1"/>
    <col min="783" max="784" width="7.6328125" style="1" customWidth="1"/>
    <col min="785" max="1024" width="8.6328125" style="1"/>
    <col min="1025" max="1025" width="2.6328125" style="1" customWidth="1"/>
    <col min="1026" max="1026" width="28.6328125" style="1" customWidth="1"/>
    <col min="1027" max="1027" width="0.90625" style="1" customWidth="1"/>
    <col min="1028" max="1037" width="13.08984375" style="1" customWidth="1"/>
    <col min="1038" max="1038" width="4.08984375" style="1" customWidth="1"/>
    <col min="1039" max="1040" width="7.6328125" style="1" customWidth="1"/>
    <col min="1041" max="1280" width="8.6328125" style="1"/>
    <col min="1281" max="1281" width="2.6328125" style="1" customWidth="1"/>
    <col min="1282" max="1282" width="28.6328125" style="1" customWidth="1"/>
    <col min="1283" max="1283" width="0.90625" style="1" customWidth="1"/>
    <col min="1284" max="1293" width="13.08984375" style="1" customWidth="1"/>
    <col min="1294" max="1294" width="4.08984375" style="1" customWidth="1"/>
    <col min="1295" max="1296" width="7.6328125" style="1" customWidth="1"/>
    <col min="1297" max="1536" width="8.6328125" style="1"/>
    <col min="1537" max="1537" width="2.6328125" style="1" customWidth="1"/>
    <col min="1538" max="1538" width="28.6328125" style="1" customWidth="1"/>
    <col min="1539" max="1539" width="0.90625" style="1" customWidth="1"/>
    <col min="1540" max="1549" width="13.08984375" style="1" customWidth="1"/>
    <col min="1550" max="1550" width="4.08984375" style="1" customWidth="1"/>
    <col min="1551" max="1552" width="7.6328125" style="1" customWidth="1"/>
    <col min="1553" max="1792" width="8.6328125" style="1"/>
    <col min="1793" max="1793" width="2.6328125" style="1" customWidth="1"/>
    <col min="1794" max="1794" width="28.6328125" style="1" customWidth="1"/>
    <col min="1795" max="1795" width="0.90625" style="1" customWidth="1"/>
    <col min="1796" max="1805" width="13.08984375" style="1" customWidth="1"/>
    <col min="1806" max="1806" width="4.08984375" style="1" customWidth="1"/>
    <col min="1807" max="1808" width="7.6328125" style="1" customWidth="1"/>
    <col min="1809" max="2048" width="8.6328125" style="1"/>
    <col min="2049" max="2049" width="2.6328125" style="1" customWidth="1"/>
    <col min="2050" max="2050" width="28.6328125" style="1" customWidth="1"/>
    <col min="2051" max="2051" width="0.90625" style="1" customWidth="1"/>
    <col min="2052" max="2061" width="13.08984375" style="1" customWidth="1"/>
    <col min="2062" max="2062" width="4.08984375" style="1" customWidth="1"/>
    <col min="2063" max="2064" width="7.6328125" style="1" customWidth="1"/>
    <col min="2065" max="2304" width="8.6328125" style="1"/>
    <col min="2305" max="2305" width="2.6328125" style="1" customWidth="1"/>
    <col min="2306" max="2306" width="28.6328125" style="1" customWidth="1"/>
    <col min="2307" max="2307" width="0.90625" style="1" customWidth="1"/>
    <col min="2308" max="2317" width="13.08984375" style="1" customWidth="1"/>
    <col min="2318" max="2318" width="4.08984375" style="1" customWidth="1"/>
    <col min="2319" max="2320" width="7.6328125" style="1" customWidth="1"/>
    <col min="2321" max="2560" width="8.6328125" style="1"/>
    <col min="2561" max="2561" width="2.6328125" style="1" customWidth="1"/>
    <col min="2562" max="2562" width="28.6328125" style="1" customWidth="1"/>
    <col min="2563" max="2563" width="0.90625" style="1" customWidth="1"/>
    <col min="2564" max="2573" width="13.08984375" style="1" customWidth="1"/>
    <col min="2574" max="2574" width="4.08984375" style="1" customWidth="1"/>
    <col min="2575" max="2576" width="7.6328125" style="1" customWidth="1"/>
    <col min="2577" max="2816" width="8.6328125" style="1"/>
    <col min="2817" max="2817" width="2.6328125" style="1" customWidth="1"/>
    <col min="2818" max="2818" width="28.6328125" style="1" customWidth="1"/>
    <col min="2819" max="2819" width="0.90625" style="1" customWidth="1"/>
    <col min="2820" max="2829" width="13.08984375" style="1" customWidth="1"/>
    <col min="2830" max="2830" width="4.08984375" style="1" customWidth="1"/>
    <col min="2831" max="2832" width="7.6328125" style="1" customWidth="1"/>
    <col min="2833" max="3072" width="8.6328125" style="1"/>
    <col min="3073" max="3073" width="2.6328125" style="1" customWidth="1"/>
    <col min="3074" max="3074" width="28.6328125" style="1" customWidth="1"/>
    <col min="3075" max="3075" width="0.90625" style="1" customWidth="1"/>
    <col min="3076" max="3085" width="13.08984375" style="1" customWidth="1"/>
    <col min="3086" max="3086" width="4.08984375" style="1" customWidth="1"/>
    <col min="3087" max="3088" width="7.6328125" style="1" customWidth="1"/>
    <col min="3089" max="3328" width="8.6328125" style="1"/>
    <col min="3329" max="3329" width="2.6328125" style="1" customWidth="1"/>
    <col min="3330" max="3330" width="28.6328125" style="1" customWidth="1"/>
    <col min="3331" max="3331" width="0.90625" style="1" customWidth="1"/>
    <col min="3332" max="3341" width="13.08984375" style="1" customWidth="1"/>
    <col min="3342" max="3342" width="4.08984375" style="1" customWidth="1"/>
    <col min="3343" max="3344" width="7.6328125" style="1" customWidth="1"/>
    <col min="3345" max="3584" width="8.6328125" style="1"/>
    <col min="3585" max="3585" width="2.6328125" style="1" customWidth="1"/>
    <col min="3586" max="3586" width="28.6328125" style="1" customWidth="1"/>
    <col min="3587" max="3587" width="0.90625" style="1" customWidth="1"/>
    <col min="3588" max="3597" width="13.08984375" style="1" customWidth="1"/>
    <col min="3598" max="3598" width="4.08984375" style="1" customWidth="1"/>
    <col min="3599" max="3600" width="7.6328125" style="1" customWidth="1"/>
    <col min="3601" max="3840" width="8.6328125" style="1"/>
    <col min="3841" max="3841" width="2.6328125" style="1" customWidth="1"/>
    <col min="3842" max="3842" width="28.6328125" style="1" customWidth="1"/>
    <col min="3843" max="3843" width="0.90625" style="1" customWidth="1"/>
    <col min="3844" max="3853" width="13.08984375" style="1" customWidth="1"/>
    <col min="3854" max="3854" width="4.08984375" style="1" customWidth="1"/>
    <col min="3855" max="3856" width="7.6328125" style="1" customWidth="1"/>
    <col min="3857" max="4096" width="8.6328125" style="1"/>
    <col min="4097" max="4097" width="2.6328125" style="1" customWidth="1"/>
    <col min="4098" max="4098" width="28.6328125" style="1" customWidth="1"/>
    <col min="4099" max="4099" width="0.90625" style="1" customWidth="1"/>
    <col min="4100" max="4109" width="13.08984375" style="1" customWidth="1"/>
    <col min="4110" max="4110" width="4.08984375" style="1" customWidth="1"/>
    <col min="4111" max="4112" width="7.6328125" style="1" customWidth="1"/>
    <col min="4113" max="4352" width="8.6328125" style="1"/>
    <col min="4353" max="4353" width="2.6328125" style="1" customWidth="1"/>
    <col min="4354" max="4354" width="28.6328125" style="1" customWidth="1"/>
    <col min="4355" max="4355" width="0.90625" style="1" customWidth="1"/>
    <col min="4356" max="4365" width="13.08984375" style="1" customWidth="1"/>
    <col min="4366" max="4366" width="4.08984375" style="1" customWidth="1"/>
    <col min="4367" max="4368" width="7.6328125" style="1" customWidth="1"/>
    <col min="4369" max="4608" width="8.6328125" style="1"/>
    <col min="4609" max="4609" width="2.6328125" style="1" customWidth="1"/>
    <col min="4610" max="4610" width="28.6328125" style="1" customWidth="1"/>
    <col min="4611" max="4611" width="0.90625" style="1" customWidth="1"/>
    <col min="4612" max="4621" width="13.08984375" style="1" customWidth="1"/>
    <col min="4622" max="4622" width="4.08984375" style="1" customWidth="1"/>
    <col min="4623" max="4624" width="7.6328125" style="1" customWidth="1"/>
    <col min="4625" max="4864" width="8.6328125" style="1"/>
    <col min="4865" max="4865" width="2.6328125" style="1" customWidth="1"/>
    <col min="4866" max="4866" width="28.6328125" style="1" customWidth="1"/>
    <col min="4867" max="4867" width="0.90625" style="1" customWidth="1"/>
    <col min="4868" max="4877" width="13.08984375" style="1" customWidth="1"/>
    <col min="4878" max="4878" width="4.08984375" style="1" customWidth="1"/>
    <col min="4879" max="4880" width="7.6328125" style="1" customWidth="1"/>
    <col min="4881" max="5120" width="8.6328125" style="1"/>
    <col min="5121" max="5121" width="2.6328125" style="1" customWidth="1"/>
    <col min="5122" max="5122" width="28.6328125" style="1" customWidth="1"/>
    <col min="5123" max="5123" width="0.90625" style="1" customWidth="1"/>
    <col min="5124" max="5133" width="13.08984375" style="1" customWidth="1"/>
    <col min="5134" max="5134" width="4.08984375" style="1" customWidth="1"/>
    <col min="5135" max="5136" width="7.6328125" style="1" customWidth="1"/>
    <col min="5137" max="5376" width="8.6328125" style="1"/>
    <col min="5377" max="5377" width="2.6328125" style="1" customWidth="1"/>
    <col min="5378" max="5378" width="28.6328125" style="1" customWidth="1"/>
    <col min="5379" max="5379" width="0.90625" style="1" customWidth="1"/>
    <col min="5380" max="5389" width="13.08984375" style="1" customWidth="1"/>
    <col min="5390" max="5390" width="4.08984375" style="1" customWidth="1"/>
    <col min="5391" max="5392" width="7.6328125" style="1" customWidth="1"/>
    <col min="5393" max="5632" width="8.6328125" style="1"/>
    <col min="5633" max="5633" width="2.6328125" style="1" customWidth="1"/>
    <col min="5634" max="5634" width="28.6328125" style="1" customWidth="1"/>
    <col min="5635" max="5635" width="0.90625" style="1" customWidth="1"/>
    <col min="5636" max="5645" width="13.08984375" style="1" customWidth="1"/>
    <col min="5646" max="5646" width="4.08984375" style="1" customWidth="1"/>
    <col min="5647" max="5648" width="7.6328125" style="1" customWidth="1"/>
    <col min="5649" max="5888" width="8.6328125" style="1"/>
    <col min="5889" max="5889" width="2.6328125" style="1" customWidth="1"/>
    <col min="5890" max="5890" width="28.6328125" style="1" customWidth="1"/>
    <col min="5891" max="5891" width="0.90625" style="1" customWidth="1"/>
    <col min="5892" max="5901" width="13.08984375" style="1" customWidth="1"/>
    <col min="5902" max="5902" width="4.08984375" style="1" customWidth="1"/>
    <col min="5903" max="5904" width="7.6328125" style="1" customWidth="1"/>
    <col min="5905" max="6144" width="8.6328125" style="1"/>
    <col min="6145" max="6145" width="2.6328125" style="1" customWidth="1"/>
    <col min="6146" max="6146" width="28.6328125" style="1" customWidth="1"/>
    <col min="6147" max="6147" width="0.90625" style="1" customWidth="1"/>
    <col min="6148" max="6157" width="13.08984375" style="1" customWidth="1"/>
    <col min="6158" max="6158" width="4.08984375" style="1" customWidth="1"/>
    <col min="6159" max="6160" width="7.6328125" style="1" customWidth="1"/>
    <col min="6161" max="6400" width="8.6328125" style="1"/>
    <col min="6401" max="6401" width="2.6328125" style="1" customWidth="1"/>
    <col min="6402" max="6402" width="28.6328125" style="1" customWidth="1"/>
    <col min="6403" max="6403" width="0.90625" style="1" customWidth="1"/>
    <col min="6404" max="6413" width="13.08984375" style="1" customWidth="1"/>
    <col min="6414" max="6414" width="4.08984375" style="1" customWidth="1"/>
    <col min="6415" max="6416" width="7.6328125" style="1" customWidth="1"/>
    <col min="6417" max="6656" width="8.6328125" style="1"/>
    <col min="6657" max="6657" width="2.6328125" style="1" customWidth="1"/>
    <col min="6658" max="6658" width="28.6328125" style="1" customWidth="1"/>
    <col min="6659" max="6659" width="0.90625" style="1" customWidth="1"/>
    <col min="6660" max="6669" width="13.08984375" style="1" customWidth="1"/>
    <col min="6670" max="6670" width="4.08984375" style="1" customWidth="1"/>
    <col min="6671" max="6672" width="7.6328125" style="1" customWidth="1"/>
    <col min="6673" max="6912" width="8.6328125" style="1"/>
    <col min="6913" max="6913" width="2.6328125" style="1" customWidth="1"/>
    <col min="6914" max="6914" width="28.6328125" style="1" customWidth="1"/>
    <col min="6915" max="6915" width="0.90625" style="1" customWidth="1"/>
    <col min="6916" max="6925" width="13.08984375" style="1" customWidth="1"/>
    <col min="6926" max="6926" width="4.08984375" style="1" customWidth="1"/>
    <col min="6927" max="6928" width="7.6328125" style="1" customWidth="1"/>
    <col min="6929" max="7168" width="8.6328125" style="1"/>
    <col min="7169" max="7169" width="2.6328125" style="1" customWidth="1"/>
    <col min="7170" max="7170" width="28.6328125" style="1" customWidth="1"/>
    <col min="7171" max="7171" width="0.90625" style="1" customWidth="1"/>
    <col min="7172" max="7181" width="13.08984375" style="1" customWidth="1"/>
    <col min="7182" max="7182" width="4.08984375" style="1" customWidth="1"/>
    <col min="7183" max="7184" width="7.6328125" style="1" customWidth="1"/>
    <col min="7185" max="7424" width="8.6328125" style="1"/>
    <col min="7425" max="7425" width="2.6328125" style="1" customWidth="1"/>
    <col min="7426" max="7426" width="28.6328125" style="1" customWidth="1"/>
    <col min="7427" max="7427" width="0.90625" style="1" customWidth="1"/>
    <col min="7428" max="7437" width="13.08984375" style="1" customWidth="1"/>
    <col min="7438" max="7438" width="4.08984375" style="1" customWidth="1"/>
    <col min="7439" max="7440" width="7.6328125" style="1" customWidth="1"/>
    <col min="7441" max="7680" width="8.6328125" style="1"/>
    <col min="7681" max="7681" width="2.6328125" style="1" customWidth="1"/>
    <col min="7682" max="7682" width="28.6328125" style="1" customWidth="1"/>
    <col min="7683" max="7683" width="0.90625" style="1" customWidth="1"/>
    <col min="7684" max="7693" width="13.08984375" style="1" customWidth="1"/>
    <col min="7694" max="7694" width="4.08984375" style="1" customWidth="1"/>
    <col min="7695" max="7696" width="7.6328125" style="1" customWidth="1"/>
    <col min="7697" max="7936" width="8.6328125" style="1"/>
    <col min="7937" max="7937" width="2.6328125" style="1" customWidth="1"/>
    <col min="7938" max="7938" width="28.6328125" style="1" customWidth="1"/>
    <col min="7939" max="7939" width="0.90625" style="1" customWidth="1"/>
    <col min="7940" max="7949" width="13.08984375" style="1" customWidth="1"/>
    <col min="7950" max="7950" width="4.08984375" style="1" customWidth="1"/>
    <col min="7951" max="7952" width="7.6328125" style="1" customWidth="1"/>
    <col min="7953" max="8192" width="8.6328125" style="1"/>
    <col min="8193" max="8193" width="2.6328125" style="1" customWidth="1"/>
    <col min="8194" max="8194" width="28.6328125" style="1" customWidth="1"/>
    <col min="8195" max="8195" width="0.90625" style="1" customWidth="1"/>
    <col min="8196" max="8205" width="13.08984375" style="1" customWidth="1"/>
    <col min="8206" max="8206" width="4.08984375" style="1" customWidth="1"/>
    <col min="8207" max="8208" width="7.6328125" style="1" customWidth="1"/>
    <col min="8209" max="8448" width="8.6328125" style="1"/>
    <col min="8449" max="8449" width="2.6328125" style="1" customWidth="1"/>
    <col min="8450" max="8450" width="28.6328125" style="1" customWidth="1"/>
    <col min="8451" max="8451" width="0.90625" style="1" customWidth="1"/>
    <col min="8452" max="8461" width="13.08984375" style="1" customWidth="1"/>
    <col min="8462" max="8462" width="4.08984375" style="1" customWidth="1"/>
    <col min="8463" max="8464" width="7.6328125" style="1" customWidth="1"/>
    <col min="8465" max="8704" width="8.6328125" style="1"/>
    <col min="8705" max="8705" width="2.6328125" style="1" customWidth="1"/>
    <col min="8706" max="8706" width="28.6328125" style="1" customWidth="1"/>
    <col min="8707" max="8707" width="0.90625" style="1" customWidth="1"/>
    <col min="8708" max="8717" width="13.08984375" style="1" customWidth="1"/>
    <col min="8718" max="8718" width="4.08984375" style="1" customWidth="1"/>
    <col min="8719" max="8720" width="7.6328125" style="1" customWidth="1"/>
    <col min="8721" max="8960" width="8.6328125" style="1"/>
    <col min="8961" max="8961" width="2.6328125" style="1" customWidth="1"/>
    <col min="8962" max="8962" width="28.6328125" style="1" customWidth="1"/>
    <col min="8963" max="8963" width="0.90625" style="1" customWidth="1"/>
    <col min="8964" max="8973" width="13.08984375" style="1" customWidth="1"/>
    <col min="8974" max="8974" width="4.08984375" style="1" customWidth="1"/>
    <col min="8975" max="8976" width="7.6328125" style="1" customWidth="1"/>
    <col min="8977" max="9216" width="8.6328125" style="1"/>
    <col min="9217" max="9217" width="2.6328125" style="1" customWidth="1"/>
    <col min="9218" max="9218" width="28.6328125" style="1" customWidth="1"/>
    <col min="9219" max="9219" width="0.90625" style="1" customWidth="1"/>
    <col min="9220" max="9229" width="13.08984375" style="1" customWidth="1"/>
    <col min="9230" max="9230" width="4.08984375" style="1" customWidth="1"/>
    <col min="9231" max="9232" width="7.6328125" style="1" customWidth="1"/>
    <col min="9233" max="9472" width="8.6328125" style="1"/>
    <col min="9473" max="9473" width="2.6328125" style="1" customWidth="1"/>
    <col min="9474" max="9474" width="28.6328125" style="1" customWidth="1"/>
    <col min="9475" max="9475" width="0.90625" style="1" customWidth="1"/>
    <col min="9476" max="9485" width="13.08984375" style="1" customWidth="1"/>
    <col min="9486" max="9486" width="4.08984375" style="1" customWidth="1"/>
    <col min="9487" max="9488" width="7.6328125" style="1" customWidth="1"/>
    <col min="9489" max="9728" width="8.6328125" style="1"/>
    <col min="9729" max="9729" width="2.6328125" style="1" customWidth="1"/>
    <col min="9730" max="9730" width="28.6328125" style="1" customWidth="1"/>
    <col min="9731" max="9731" width="0.90625" style="1" customWidth="1"/>
    <col min="9732" max="9741" width="13.08984375" style="1" customWidth="1"/>
    <col min="9742" max="9742" width="4.08984375" style="1" customWidth="1"/>
    <col min="9743" max="9744" width="7.6328125" style="1" customWidth="1"/>
    <col min="9745" max="9984" width="8.6328125" style="1"/>
    <col min="9985" max="9985" width="2.6328125" style="1" customWidth="1"/>
    <col min="9986" max="9986" width="28.6328125" style="1" customWidth="1"/>
    <col min="9987" max="9987" width="0.90625" style="1" customWidth="1"/>
    <col min="9988" max="9997" width="13.08984375" style="1" customWidth="1"/>
    <col min="9998" max="9998" width="4.08984375" style="1" customWidth="1"/>
    <col min="9999" max="10000" width="7.6328125" style="1" customWidth="1"/>
    <col min="10001" max="10240" width="8.6328125" style="1"/>
    <col min="10241" max="10241" width="2.6328125" style="1" customWidth="1"/>
    <col min="10242" max="10242" width="28.6328125" style="1" customWidth="1"/>
    <col min="10243" max="10243" width="0.90625" style="1" customWidth="1"/>
    <col min="10244" max="10253" width="13.08984375" style="1" customWidth="1"/>
    <col min="10254" max="10254" width="4.08984375" style="1" customWidth="1"/>
    <col min="10255" max="10256" width="7.6328125" style="1" customWidth="1"/>
    <col min="10257" max="10496" width="8.6328125" style="1"/>
    <col min="10497" max="10497" width="2.6328125" style="1" customWidth="1"/>
    <col min="10498" max="10498" width="28.6328125" style="1" customWidth="1"/>
    <col min="10499" max="10499" width="0.90625" style="1" customWidth="1"/>
    <col min="10500" max="10509" width="13.08984375" style="1" customWidth="1"/>
    <col min="10510" max="10510" width="4.08984375" style="1" customWidth="1"/>
    <col min="10511" max="10512" width="7.6328125" style="1" customWidth="1"/>
    <col min="10513" max="10752" width="8.6328125" style="1"/>
    <col min="10753" max="10753" width="2.6328125" style="1" customWidth="1"/>
    <col min="10754" max="10754" width="28.6328125" style="1" customWidth="1"/>
    <col min="10755" max="10755" width="0.90625" style="1" customWidth="1"/>
    <col min="10756" max="10765" width="13.08984375" style="1" customWidth="1"/>
    <col min="10766" max="10766" width="4.08984375" style="1" customWidth="1"/>
    <col min="10767" max="10768" width="7.6328125" style="1" customWidth="1"/>
    <col min="10769" max="11008" width="8.6328125" style="1"/>
    <col min="11009" max="11009" width="2.6328125" style="1" customWidth="1"/>
    <col min="11010" max="11010" width="28.6328125" style="1" customWidth="1"/>
    <col min="11011" max="11011" width="0.90625" style="1" customWidth="1"/>
    <col min="11012" max="11021" width="13.08984375" style="1" customWidth="1"/>
    <col min="11022" max="11022" width="4.08984375" style="1" customWidth="1"/>
    <col min="11023" max="11024" width="7.6328125" style="1" customWidth="1"/>
    <col min="11025" max="11264" width="8.6328125" style="1"/>
    <col min="11265" max="11265" width="2.6328125" style="1" customWidth="1"/>
    <col min="11266" max="11266" width="28.6328125" style="1" customWidth="1"/>
    <col min="11267" max="11267" width="0.90625" style="1" customWidth="1"/>
    <col min="11268" max="11277" width="13.08984375" style="1" customWidth="1"/>
    <col min="11278" max="11278" width="4.08984375" style="1" customWidth="1"/>
    <col min="11279" max="11280" width="7.6328125" style="1" customWidth="1"/>
    <col min="11281" max="11520" width="8.6328125" style="1"/>
    <col min="11521" max="11521" width="2.6328125" style="1" customWidth="1"/>
    <col min="11522" max="11522" width="28.6328125" style="1" customWidth="1"/>
    <col min="11523" max="11523" width="0.90625" style="1" customWidth="1"/>
    <col min="11524" max="11533" width="13.08984375" style="1" customWidth="1"/>
    <col min="11534" max="11534" width="4.08984375" style="1" customWidth="1"/>
    <col min="11535" max="11536" width="7.6328125" style="1" customWidth="1"/>
    <col min="11537" max="11776" width="8.6328125" style="1"/>
    <col min="11777" max="11777" width="2.6328125" style="1" customWidth="1"/>
    <col min="11778" max="11778" width="28.6328125" style="1" customWidth="1"/>
    <col min="11779" max="11779" width="0.90625" style="1" customWidth="1"/>
    <col min="11780" max="11789" width="13.08984375" style="1" customWidth="1"/>
    <col min="11790" max="11790" width="4.08984375" style="1" customWidth="1"/>
    <col min="11791" max="11792" width="7.6328125" style="1" customWidth="1"/>
    <col min="11793" max="12032" width="8.6328125" style="1"/>
    <col min="12033" max="12033" width="2.6328125" style="1" customWidth="1"/>
    <col min="12034" max="12034" width="28.6328125" style="1" customWidth="1"/>
    <col min="12035" max="12035" width="0.90625" style="1" customWidth="1"/>
    <col min="12036" max="12045" width="13.08984375" style="1" customWidth="1"/>
    <col min="12046" max="12046" width="4.08984375" style="1" customWidth="1"/>
    <col min="12047" max="12048" width="7.6328125" style="1" customWidth="1"/>
    <col min="12049" max="12288" width="8.6328125" style="1"/>
    <col min="12289" max="12289" width="2.6328125" style="1" customWidth="1"/>
    <col min="12290" max="12290" width="28.6328125" style="1" customWidth="1"/>
    <col min="12291" max="12291" width="0.90625" style="1" customWidth="1"/>
    <col min="12292" max="12301" width="13.08984375" style="1" customWidth="1"/>
    <col min="12302" max="12302" width="4.08984375" style="1" customWidth="1"/>
    <col min="12303" max="12304" width="7.6328125" style="1" customWidth="1"/>
    <col min="12305" max="12544" width="8.6328125" style="1"/>
    <col min="12545" max="12545" width="2.6328125" style="1" customWidth="1"/>
    <col min="12546" max="12546" width="28.6328125" style="1" customWidth="1"/>
    <col min="12547" max="12547" width="0.90625" style="1" customWidth="1"/>
    <col min="12548" max="12557" width="13.08984375" style="1" customWidth="1"/>
    <col min="12558" max="12558" width="4.08984375" style="1" customWidth="1"/>
    <col min="12559" max="12560" width="7.6328125" style="1" customWidth="1"/>
    <col min="12561" max="12800" width="8.6328125" style="1"/>
    <col min="12801" max="12801" width="2.6328125" style="1" customWidth="1"/>
    <col min="12802" max="12802" width="28.6328125" style="1" customWidth="1"/>
    <col min="12803" max="12803" width="0.90625" style="1" customWidth="1"/>
    <col min="12804" max="12813" width="13.08984375" style="1" customWidth="1"/>
    <col min="12814" max="12814" width="4.08984375" style="1" customWidth="1"/>
    <col min="12815" max="12816" width="7.6328125" style="1" customWidth="1"/>
    <col min="12817" max="13056" width="8.6328125" style="1"/>
    <col min="13057" max="13057" width="2.6328125" style="1" customWidth="1"/>
    <col min="13058" max="13058" width="28.6328125" style="1" customWidth="1"/>
    <col min="13059" max="13059" width="0.90625" style="1" customWidth="1"/>
    <col min="13060" max="13069" width="13.08984375" style="1" customWidth="1"/>
    <col min="13070" max="13070" width="4.08984375" style="1" customWidth="1"/>
    <col min="13071" max="13072" width="7.6328125" style="1" customWidth="1"/>
    <col min="13073" max="13312" width="8.6328125" style="1"/>
    <col min="13313" max="13313" width="2.6328125" style="1" customWidth="1"/>
    <col min="13314" max="13314" width="28.6328125" style="1" customWidth="1"/>
    <col min="13315" max="13315" width="0.90625" style="1" customWidth="1"/>
    <col min="13316" max="13325" width="13.08984375" style="1" customWidth="1"/>
    <col min="13326" max="13326" width="4.08984375" style="1" customWidth="1"/>
    <col min="13327" max="13328" width="7.6328125" style="1" customWidth="1"/>
    <col min="13329" max="13568" width="8.6328125" style="1"/>
    <col min="13569" max="13569" width="2.6328125" style="1" customWidth="1"/>
    <col min="13570" max="13570" width="28.6328125" style="1" customWidth="1"/>
    <col min="13571" max="13571" width="0.90625" style="1" customWidth="1"/>
    <col min="13572" max="13581" width="13.08984375" style="1" customWidth="1"/>
    <col min="13582" max="13582" width="4.08984375" style="1" customWidth="1"/>
    <col min="13583" max="13584" width="7.6328125" style="1" customWidth="1"/>
    <col min="13585" max="13824" width="8.6328125" style="1"/>
    <col min="13825" max="13825" width="2.6328125" style="1" customWidth="1"/>
    <col min="13826" max="13826" width="28.6328125" style="1" customWidth="1"/>
    <col min="13827" max="13827" width="0.90625" style="1" customWidth="1"/>
    <col min="13828" max="13837" width="13.08984375" style="1" customWidth="1"/>
    <col min="13838" max="13838" width="4.08984375" style="1" customWidth="1"/>
    <col min="13839" max="13840" width="7.6328125" style="1" customWidth="1"/>
    <col min="13841" max="14080" width="8.6328125" style="1"/>
    <col min="14081" max="14081" width="2.6328125" style="1" customWidth="1"/>
    <col min="14082" max="14082" width="28.6328125" style="1" customWidth="1"/>
    <col min="14083" max="14083" width="0.90625" style="1" customWidth="1"/>
    <col min="14084" max="14093" width="13.08984375" style="1" customWidth="1"/>
    <col min="14094" max="14094" width="4.08984375" style="1" customWidth="1"/>
    <col min="14095" max="14096" width="7.6328125" style="1" customWidth="1"/>
    <col min="14097" max="14336" width="8.6328125" style="1"/>
    <col min="14337" max="14337" width="2.6328125" style="1" customWidth="1"/>
    <col min="14338" max="14338" width="28.6328125" style="1" customWidth="1"/>
    <col min="14339" max="14339" width="0.90625" style="1" customWidth="1"/>
    <col min="14340" max="14349" width="13.08984375" style="1" customWidth="1"/>
    <col min="14350" max="14350" width="4.08984375" style="1" customWidth="1"/>
    <col min="14351" max="14352" width="7.6328125" style="1" customWidth="1"/>
    <col min="14353" max="14592" width="8.6328125" style="1"/>
    <col min="14593" max="14593" width="2.6328125" style="1" customWidth="1"/>
    <col min="14594" max="14594" width="28.6328125" style="1" customWidth="1"/>
    <col min="14595" max="14595" width="0.90625" style="1" customWidth="1"/>
    <col min="14596" max="14605" width="13.08984375" style="1" customWidth="1"/>
    <col min="14606" max="14606" width="4.08984375" style="1" customWidth="1"/>
    <col min="14607" max="14608" width="7.6328125" style="1" customWidth="1"/>
    <col min="14609" max="14848" width="8.6328125" style="1"/>
    <col min="14849" max="14849" width="2.6328125" style="1" customWidth="1"/>
    <col min="14850" max="14850" width="28.6328125" style="1" customWidth="1"/>
    <col min="14851" max="14851" width="0.90625" style="1" customWidth="1"/>
    <col min="14852" max="14861" width="13.08984375" style="1" customWidth="1"/>
    <col min="14862" max="14862" width="4.08984375" style="1" customWidth="1"/>
    <col min="14863" max="14864" width="7.6328125" style="1" customWidth="1"/>
    <col min="14865" max="15104" width="8.6328125" style="1"/>
    <col min="15105" max="15105" width="2.6328125" style="1" customWidth="1"/>
    <col min="15106" max="15106" width="28.6328125" style="1" customWidth="1"/>
    <col min="15107" max="15107" width="0.90625" style="1" customWidth="1"/>
    <col min="15108" max="15117" width="13.08984375" style="1" customWidth="1"/>
    <col min="15118" max="15118" width="4.08984375" style="1" customWidth="1"/>
    <col min="15119" max="15120" width="7.6328125" style="1" customWidth="1"/>
    <col min="15121" max="15360" width="8.6328125" style="1"/>
    <col min="15361" max="15361" width="2.6328125" style="1" customWidth="1"/>
    <col min="15362" max="15362" width="28.6328125" style="1" customWidth="1"/>
    <col min="15363" max="15363" width="0.90625" style="1" customWidth="1"/>
    <col min="15364" max="15373" width="13.08984375" style="1" customWidth="1"/>
    <col min="15374" max="15374" width="4.08984375" style="1" customWidth="1"/>
    <col min="15375" max="15376" width="7.6328125" style="1" customWidth="1"/>
    <col min="15377" max="15616" width="8.6328125" style="1"/>
    <col min="15617" max="15617" width="2.6328125" style="1" customWidth="1"/>
    <col min="15618" max="15618" width="28.6328125" style="1" customWidth="1"/>
    <col min="15619" max="15619" width="0.90625" style="1" customWidth="1"/>
    <col min="15620" max="15629" width="13.08984375" style="1" customWidth="1"/>
    <col min="15630" max="15630" width="4.08984375" style="1" customWidth="1"/>
    <col min="15631" max="15632" width="7.6328125" style="1" customWidth="1"/>
    <col min="15633" max="15872" width="8.6328125" style="1"/>
    <col min="15873" max="15873" width="2.6328125" style="1" customWidth="1"/>
    <col min="15874" max="15874" width="28.6328125" style="1" customWidth="1"/>
    <col min="15875" max="15875" width="0.90625" style="1" customWidth="1"/>
    <col min="15876" max="15885" width="13.08984375" style="1" customWidth="1"/>
    <col min="15886" max="15886" width="4.08984375" style="1" customWidth="1"/>
    <col min="15887" max="15888" width="7.6328125" style="1" customWidth="1"/>
    <col min="15889" max="16128" width="8.6328125" style="1"/>
    <col min="16129" max="16129" width="2.6328125" style="1" customWidth="1"/>
    <col min="16130" max="16130" width="28.6328125" style="1" customWidth="1"/>
    <col min="16131" max="16131" width="0.90625" style="1" customWidth="1"/>
    <col min="16132" max="16141" width="13.08984375" style="1" customWidth="1"/>
    <col min="16142" max="16142" width="4.08984375" style="1" customWidth="1"/>
    <col min="16143" max="16144" width="7.6328125" style="1" customWidth="1"/>
    <col min="16145" max="16384" width="8.6328125" style="1"/>
  </cols>
  <sheetData>
    <row r="1" spans="1:15" ht="24" customHeight="1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15" customHeight="1">
      <c r="A2" s="2"/>
      <c r="B2" s="53"/>
      <c r="C2" s="53"/>
      <c r="D2" s="2"/>
      <c r="E2" s="2"/>
      <c r="F2" s="2"/>
      <c r="G2" s="54"/>
      <c r="H2" s="54"/>
      <c r="I2" s="54"/>
      <c r="J2" s="54"/>
      <c r="K2" s="54"/>
      <c r="L2" s="54"/>
      <c r="M2" s="54"/>
      <c r="N2" s="55"/>
    </row>
    <row r="3" spans="1:15" ht="15" customHeight="1">
      <c r="A3" s="2" t="s">
        <v>94</v>
      </c>
      <c r="B3" s="53"/>
      <c r="C3" s="53"/>
      <c r="D3" s="2"/>
      <c r="E3" s="2"/>
      <c r="F3" s="2"/>
      <c r="G3" s="54"/>
      <c r="H3" s="54"/>
      <c r="I3" s="54"/>
      <c r="J3" s="54"/>
      <c r="K3" s="54"/>
      <c r="L3" s="54"/>
      <c r="M3" s="54"/>
      <c r="N3" s="55"/>
    </row>
    <row r="4" spans="1:15" s="4" customFormat="1" ht="15" customHeight="1">
      <c r="A4" s="5" t="s">
        <v>95</v>
      </c>
      <c r="B4" s="5"/>
      <c r="C4" s="6"/>
      <c r="D4" s="7" t="s">
        <v>96</v>
      </c>
      <c r="E4" s="8"/>
      <c r="F4" s="56" t="s">
        <v>97</v>
      </c>
      <c r="G4" s="56"/>
      <c r="H4" s="56" t="s">
        <v>98</v>
      </c>
      <c r="I4" s="56"/>
      <c r="J4" s="56" t="s">
        <v>99</v>
      </c>
      <c r="K4" s="56"/>
      <c r="L4" s="56" t="s">
        <v>100</v>
      </c>
      <c r="M4" s="56"/>
      <c r="N4" s="57" t="s">
        <v>101</v>
      </c>
    </row>
    <row r="5" spans="1:15" s="4" customFormat="1" ht="15" customHeight="1">
      <c r="A5" s="11"/>
      <c r="B5" s="11"/>
      <c r="C5" s="12"/>
      <c r="D5" s="15" t="s">
        <v>102</v>
      </c>
      <c r="E5" s="15" t="s">
        <v>103</v>
      </c>
      <c r="F5" s="15" t="s">
        <v>102</v>
      </c>
      <c r="G5" s="15" t="s">
        <v>103</v>
      </c>
      <c r="H5" s="15" t="s">
        <v>102</v>
      </c>
      <c r="I5" s="15" t="s">
        <v>103</v>
      </c>
      <c r="J5" s="15" t="s">
        <v>102</v>
      </c>
      <c r="K5" s="15" t="s">
        <v>103</v>
      </c>
      <c r="L5" s="15" t="s">
        <v>102</v>
      </c>
      <c r="M5" s="15" t="s">
        <v>103</v>
      </c>
      <c r="N5" s="16" t="s">
        <v>104</v>
      </c>
      <c r="O5" s="10"/>
    </row>
    <row r="6" spans="1:15" ht="9" customHeight="1">
      <c r="A6" s="2"/>
      <c r="B6" s="58"/>
      <c r="C6" s="59"/>
      <c r="D6" s="60"/>
      <c r="E6" s="54"/>
      <c r="F6" s="60"/>
      <c r="G6" s="60"/>
      <c r="H6" s="60"/>
      <c r="I6" s="60"/>
      <c r="J6" s="60"/>
      <c r="K6" s="60"/>
      <c r="L6" s="60"/>
      <c r="M6" s="61"/>
      <c r="N6" s="55"/>
    </row>
    <row r="7" spans="1:15" s="23" customFormat="1" ht="15" customHeight="1">
      <c r="A7" s="62"/>
      <c r="B7" s="63" t="s">
        <v>105</v>
      </c>
      <c r="C7" s="64"/>
      <c r="D7" s="65">
        <v>198140487</v>
      </c>
      <c r="E7" s="65">
        <v>202282222</v>
      </c>
      <c r="F7" s="65">
        <v>148481897</v>
      </c>
      <c r="G7" s="65">
        <v>150425981</v>
      </c>
      <c r="H7" s="65">
        <v>147344323</v>
      </c>
      <c r="I7" s="65">
        <v>150008793</v>
      </c>
      <c r="J7" s="44">
        <v>158203843</v>
      </c>
      <c r="K7" s="44">
        <v>161893389</v>
      </c>
      <c r="L7" s="44">
        <v>173877169</v>
      </c>
      <c r="M7" s="45">
        <v>177090748</v>
      </c>
      <c r="N7" s="55" t="s">
        <v>106</v>
      </c>
    </row>
    <row r="8" spans="1:15" ht="10.5" customHeight="1">
      <c r="A8" s="66"/>
      <c r="B8" s="67"/>
      <c r="C8" s="68"/>
      <c r="D8" s="69"/>
      <c r="E8" s="69"/>
      <c r="F8" s="69"/>
      <c r="G8" s="69"/>
      <c r="H8" s="69"/>
      <c r="I8" s="69"/>
      <c r="J8" s="42"/>
      <c r="K8" s="42"/>
      <c r="L8" s="42"/>
      <c r="M8" s="43"/>
      <c r="N8" s="55"/>
    </row>
    <row r="9" spans="1:15" ht="15" customHeight="1">
      <c r="A9" s="70" t="s">
        <v>107</v>
      </c>
      <c r="B9" s="71" t="s">
        <v>108</v>
      </c>
      <c r="C9" s="68"/>
      <c r="D9" s="69">
        <v>69724809</v>
      </c>
      <c r="E9" s="69">
        <v>77600658</v>
      </c>
      <c r="F9" s="69">
        <v>66450460</v>
      </c>
      <c r="G9" s="69">
        <v>74471406</v>
      </c>
      <c r="H9" s="69">
        <v>69254667</v>
      </c>
      <c r="I9" s="69">
        <v>77457715</v>
      </c>
      <c r="J9" s="72">
        <v>77577624</v>
      </c>
      <c r="K9" s="72">
        <v>84859992</v>
      </c>
      <c r="L9" s="72">
        <v>81208150</v>
      </c>
      <c r="M9" s="73">
        <v>86510301</v>
      </c>
      <c r="N9" s="70" t="s">
        <v>107</v>
      </c>
    </row>
    <row r="10" spans="1:15" s="80" customFormat="1" ht="15" customHeight="1">
      <c r="A10" s="74" t="s">
        <v>109</v>
      </c>
      <c r="B10" s="75" t="s">
        <v>110</v>
      </c>
      <c r="C10" s="76"/>
      <c r="D10" s="77">
        <v>36735402</v>
      </c>
      <c r="E10" s="77">
        <v>33998164</v>
      </c>
      <c r="F10" s="77">
        <v>39207998</v>
      </c>
      <c r="G10" s="77">
        <v>35486321</v>
      </c>
      <c r="H10" s="77">
        <v>41191497</v>
      </c>
      <c r="I10" s="77">
        <v>38033645</v>
      </c>
      <c r="J10" s="77">
        <v>45132532</v>
      </c>
      <c r="K10" s="77">
        <v>42760389</v>
      </c>
      <c r="L10" s="77">
        <v>46324390</v>
      </c>
      <c r="M10" s="78">
        <v>45136353</v>
      </c>
      <c r="N10" s="74" t="s">
        <v>109</v>
      </c>
      <c r="O10" s="79"/>
    </row>
    <row r="11" spans="1:15" s="80" customFormat="1" ht="15" customHeight="1">
      <c r="A11" s="74" t="s">
        <v>111</v>
      </c>
      <c r="B11" s="75" t="s">
        <v>112</v>
      </c>
      <c r="C11" s="76"/>
      <c r="D11" s="77">
        <v>332982</v>
      </c>
      <c r="E11" s="77">
        <v>171643</v>
      </c>
      <c r="F11" s="77">
        <v>297750</v>
      </c>
      <c r="G11" s="77">
        <v>197219</v>
      </c>
      <c r="H11" s="77">
        <v>228793</v>
      </c>
      <c r="I11" s="77">
        <v>221199</v>
      </c>
      <c r="J11" s="77">
        <v>258614</v>
      </c>
      <c r="K11" s="77">
        <v>202455</v>
      </c>
      <c r="L11" s="77">
        <v>291829</v>
      </c>
      <c r="M11" s="78">
        <v>191012</v>
      </c>
      <c r="N11" s="74" t="s">
        <v>111</v>
      </c>
      <c r="O11" s="79"/>
    </row>
    <row r="12" spans="1:15" ht="15" customHeight="1">
      <c r="A12" s="70" t="s">
        <v>113</v>
      </c>
      <c r="B12" s="71" t="s">
        <v>114</v>
      </c>
      <c r="C12" s="68"/>
      <c r="D12" s="69">
        <v>58062078</v>
      </c>
      <c r="E12" s="69">
        <v>58822725</v>
      </c>
      <c r="F12" s="69">
        <v>6281207</v>
      </c>
      <c r="G12" s="69">
        <v>6400843</v>
      </c>
      <c r="H12" s="69">
        <v>206720</v>
      </c>
      <c r="I12" s="69">
        <v>136697</v>
      </c>
      <c r="J12" s="72">
        <v>119776</v>
      </c>
      <c r="K12" s="72">
        <v>119776</v>
      </c>
      <c r="L12" s="69" t="s">
        <v>30</v>
      </c>
      <c r="M12" s="69" t="s">
        <v>30</v>
      </c>
      <c r="N12" s="70" t="s">
        <v>113</v>
      </c>
      <c r="O12" s="38"/>
    </row>
    <row r="13" spans="1:15" ht="15" customHeight="1">
      <c r="A13" s="70" t="s">
        <v>115</v>
      </c>
      <c r="B13" s="71" t="s">
        <v>116</v>
      </c>
      <c r="C13" s="68"/>
      <c r="D13" s="69" t="s">
        <v>30</v>
      </c>
      <c r="E13" s="69" t="s">
        <v>30</v>
      </c>
      <c r="F13" s="69">
        <v>6193193</v>
      </c>
      <c r="G13" s="69">
        <v>6006929</v>
      </c>
      <c r="H13" s="69">
        <v>6595132</v>
      </c>
      <c r="I13" s="69">
        <v>6397779</v>
      </c>
      <c r="J13" s="72">
        <v>7280897</v>
      </c>
      <c r="K13" s="72">
        <v>7070538</v>
      </c>
      <c r="L13" s="72">
        <v>7447179</v>
      </c>
      <c r="M13" s="73">
        <v>7226659</v>
      </c>
      <c r="N13" s="70" t="s">
        <v>115</v>
      </c>
      <c r="O13" s="38"/>
    </row>
    <row r="14" spans="1:15" ht="10.5" customHeight="1">
      <c r="A14" s="2"/>
      <c r="B14" s="53"/>
      <c r="C14" s="81"/>
      <c r="D14" s="82"/>
      <c r="E14" s="82"/>
      <c r="F14" s="82"/>
      <c r="G14" s="82"/>
      <c r="H14" s="82"/>
      <c r="I14" s="69"/>
      <c r="J14" s="72"/>
      <c r="K14" s="72"/>
      <c r="L14" s="72"/>
      <c r="M14" s="73"/>
      <c r="N14" s="2"/>
      <c r="O14" s="38"/>
    </row>
    <row r="15" spans="1:15" ht="15" customHeight="1">
      <c r="A15" s="70" t="s">
        <v>117</v>
      </c>
      <c r="B15" s="71" t="s">
        <v>118</v>
      </c>
      <c r="C15" s="68"/>
      <c r="D15" s="69">
        <v>463731</v>
      </c>
      <c r="E15" s="69">
        <v>459588</v>
      </c>
      <c r="F15" s="69">
        <v>460060</v>
      </c>
      <c r="G15" s="69">
        <v>456084</v>
      </c>
      <c r="H15" s="69">
        <v>458377</v>
      </c>
      <c r="I15" s="69">
        <v>454601</v>
      </c>
      <c r="J15" s="72">
        <v>389010</v>
      </c>
      <c r="K15" s="72">
        <v>385583</v>
      </c>
      <c r="L15" s="72">
        <v>414822</v>
      </c>
      <c r="M15" s="73">
        <v>410538</v>
      </c>
      <c r="N15" s="70" t="s">
        <v>117</v>
      </c>
      <c r="O15" s="38"/>
    </row>
    <row r="16" spans="1:15" ht="15" customHeight="1">
      <c r="A16" s="70" t="s">
        <v>119</v>
      </c>
      <c r="B16" s="71" t="s">
        <v>120</v>
      </c>
      <c r="C16" s="68"/>
      <c r="D16" s="69">
        <v>593506</v>
      </c>
      <c r="E16" s="69">
        <v>583827</v>
      </c>
      <c r="F16" s="69">
        <v>580935</v>
      </c>
      <c r="G16" s="69">
        <v>571520</v>
      </c>
      <c r="H16" s="69">
        <v>547248</v>
      </c>
      <c r="I16" s="69">
        <v>537722</v>
      </c>
      <c r="J16" s="72">
        <v>531901</v>
      </c>
      <c r="K16" s="72">
        <v>522521</v>
      </c>
      <c r="L16" s="72">
        <v>525261</v>
      </c>
      <c r="M16" s="73">
        <v>516060</v>
      </c>
      <c r="N16" s="70" t="s">
        <v>119</v>
      </c>
      <c r="O16" s="38"/>
    </row>
    <row r="17" spans="1:16" ht="15" customHeight="1">
      <c r="A17" s="70" t="s">
        <v>121</v>
      </c>
      <c r="B17" s="71" t="s">
        <v>122</v>
      </c>
      <c r="C17" s="68"/>
      <c r="D17" s="69" t="s">
        <v>30</v>
      </c>
      <c r="E17" s="69" t="s">
        <v>30</v>
      </c>
      <c r="F17" s="69" t="s">
        <v>30</v>
      </c>
      <c r="G17" s="69" t="s">
        <v>30</v>
      </c>
      <c r="H17" s="69">
        <v>9638</v>
      </c>
      <c r="I17" s="69">
        <v>6230</v>
      </c>
      <c r="J17" s="72">
        <v>161378</v>
      </c>
      <c r="K17" s="72">
        <v>158114</v>
      </c>
      <c r="L17" s="72">
        <v>171979</v>
      </c>
      <c r="M17" s="73">
        <v>167959</v>
      </c>
      <c r="N17" s="70" t="s">
        <v>121</v>
      </c>
      <c r="O17" s="38"/>
    </row>
    <row r="18" spans="1:16" ht="15" customHeight="1">
      <c r="A18" s="70" t="s">
        <v>123</v>
      </c>
      <c r="B18" s="71" t="s">
        <v>124</v>
      </c>
      <c r="C18" s="68"/>
      <c r="D18" s="69">
        <v>3743821</v>
      </c>
      <c r="E18" s="69">
        <v>3721180</v>
      </c>
      <c r="F18" s="69">
        <v>3530744</v>
      </c>
      <c r="G18" s="69">
        <v>3515960</v>
      </c>
      <c r="H18" s="69">
        <v>3516137</v>
      </c>
      <c r="I18" s="69">
        <v>3514220</v>
      </c>
      <c r="J18" s="72">
        <v>3512758</v>
      </c>
      <c r="K18" s="72">
        <v>3505650</v>
      </c>
      <c r="L18" s="72">
        <v>3512909</v>
      </c>
      <c r="M18" s="73">
        <v>3499350</v>
      </c>
      <c r="N18" s="70" t="s">
        <v>123</v>
      </c>
      <c r="O18" s="38"/>
    </row>
    <row r="19" spans="1:16" ht="15" customHeight="1">
      <c r="A19" s="70" t="s">
        <v>125</v>
      </c>
      <c r="B19" s="71" t="s">
        <v>126</v>
      </c>
      <c r="C19" s="68"/>
      <c r="D19" s="69">
        <v>155099</v>
      </c>
      <c r="E19" s="69">
        <v>152529</v>
      </c>
      <c r="F19" s="69">
        <v>149491</v>
      </c>
      <c r="G19" s="69">
        <v>111238</v>
      </c>
      <c r="H19" s="69">
        <v>81536</v>
      </c>
      <c r="I19" s="69">
        <v>80985</v>
      </c>
      <c r="J19" s="72">
        <v>79163</v>
      </c>
      <c r="K19" s="72">
        <v>78612</v>
      </c>
      <c r="L19" s="72">
        <v>76791</v>
      </c>
      <c r="M19" s="73">
        <v>76240</v>
      </c>
      <c r="N19" s="70" t="s">
        <v>125</v>
      </c>
      <c r="O19" s="38"/>
    </row>
    <row r="20" spans="1:16" ht="10.5" customHeight="1">
      <c r="A20" s="2"/>
      <c r="B20" s="53"/>
      <c r="C20" s="81"/>
      <c r="D20" s="82"/>
      <c r="E20" s="82"/>
      <c r="F20" s="82"/>
      <c r="G20" s="82"/>
      <c r="H20" s="82"/>
      <c r="I20" s="69"/>
      <c r="J20" s="72"/>
      <c r="K20" s="72"/>
      <c r="L20" s="72"/>
      <c r="M20" s="73"/>
      <c r="N20" s="2"/>
      <c r="O20" s="38"/>
    </row>
    <row r="21" spans="1:16" ht="15" customHeight="1">
      <c r="A21" s="70" t="s">
        <v>127</v>
      </c>
      <c r="B21" s="71" t="s">
        <v>128</v>
      </c>
      <c r="C21" s="68"/>
      <c r="D21" s="69">
        <v>22253531</v>
      </c>
      <c r="E21" s="69">
        <v>21464099</v>
      </c>
      <c r="F21" s="69">
        <v>17451358</v>
      </c>
      <c r="G21" s="69">
        <v>16360513</v>
      </c>
      <c r="H21" s="69">
        <v>15437851</v>
      </c>
      <c r="I21" s="69">
        <v>14689919</v>
      </c>
      <c r="J21" s="72">
        <v>13004268</v>
      </c>
      <c r="K21" s="72">
        <v>12728752</v>
      </c>
      <c r="L21" s="72">
        <v>21107811</v>
      </c>
      <c r="M21" s="73">
        <v>20795498</v>
      </c>
      <c r="N21" s="70" t="s">
        <v>127</v>
      </c>
      <c r="O21" s="38"/>
    </row>
    <row r="22" spans="1:16" ht="15" customHeight="1">
      <c r="A22" s="70" t="s">
        <v>129</v>
      </c>
      <c r="B22" s="71" t="s">
        <v>130</v>
      </c>
      <c r="C22" s="68"/>
      <c r="D22" s="69">
        <v>653399</v>
      </c>
      <c r="E22" s="69">
        <v>652425</v>
      </c>
      <c r="F22" s="69">
        <v>655992</v>
      </c>
      <c r="G22" s="69">
        <v>655008</v>
      </c>
      <c r="H22" s="69">
        <v>632187</v>
      </c>
      <c r="I22" s="69">
        <v>631272</v>
      </c>
      <c r="J22" s="72">
        <v>540059</v>
      </c>
      <c r="K22" s="72">
        <v>539097</v>
      </c>
      <c r="L22" s="72">
        <v>406286</v>
      </c>
      <c r="M22" s="73">
        <v>405342</v>
      </c>
      <c r="N22" s="70" t="s">
        <v>129</v>
      </c>
      <c r="O22" s="38"/>
    </row>
    <row r="23" spans="1:16" ht="15" customHeight="1">
      <c r="A23" s="70" t="s">
        <v>131</v>
      </c>
      <c r="B23" s="71" t="s">
        <v>132</v>
      </c>
      <c r="C23" s="68"/>
      <c r="D23" s="69">
        <v>48843</v>
      </c>
      <c r="E23" s="69">
        <v>48843</v>
      </c>
      <c r="F23" s="69">
        <v>159855</v>
      </c>
      <c r="G23" s="69">
        <v>159855</v>
      </c>
      <c r="H23" s="69">
        <v>2936835</v>
      </c>
      <c r="I23" s="69">
        <v>2936835</v>
      </c>
      <c r="J23" s="72" t="s">
        <v>30</v>
      </c>
      <c r="K23" s="72" t="s">
        <v>30</v>
      </c>
      <c r="L23" s="72" t="s">
        <v>30</v>
      </c>
      <c r="M23" s="72" t="s">
        <v>30</v>
      </c>
      <c r="N23" s="70" t="s">
        <v>131</v>
      </c>
      <c r="O23" s="38"/>
    </row>
    <row r="24" spans="1:16" ht="15" customHeight="1">
      <c r="A24" s="70" t="s">
        <v>133</v>
      </c>
      <c r="B24" s="83" t="s">
        <v>134</v>
      </c>
      <c r="C24" s="81"/>
      <c r="D24" s="69">
        <v>1759333</v>
      </c>
      <c r="E24" s="69">
        <v>1582250</v>
      </c>
      <c r="F24" s="69">
        <v>1920828</v>
      </c>
      <c r="G24" s="69">
        <v>1748399</v>
      </c>
      <c r="H24" s="69">
        <v>1830050</v>
      </c>
      <c r="I24" s="69">
        <v>1156585</v>
      </c>
      <c r="J24" s="72">
        <v>5954686</v>
      </c>
      <c r="K24" s="72">
        <v>5790637</v>
      </c>
      <c r="L24" s="72">
        <v>9570071</v>
      </c>
      <c r="M24" s="73">
        <v>9536785</v>
      </c>
      <c r="N24" s="70" t="s">
        <v>133</v>
      </c>
      <c r="O24" s="38"/>
    </row>
    <row r="25" spans="1:16" ht="15" customHeight="1">
      <c r="A25" s="70" t="s">
        <v>135</v>
      </c>
      <c r="B25" s="71" t="s">
        <v>136</v>
      </c>
      <c r="C25" s="68"/>
      <c r="D25" s="69">
        <v>739</v>
      </c>
      <c r="E25" s="69">
        <v>739</v>
      </c>
      <c r="F25" s="69">
        <v>350</v>
      </c>
      <c r="G25" s="69">
        <v>350</v>
      </c>
      <c r="H25" s="69" t="s">
        <v>30</v>
      </c>
      <c r="I25" s="69" t="s">
        <v>30</v>
      </c>
      <c r="J25" s="72" t="s">
        <v>30</v>
      </c>
      <c r="K25" s="72" t="s">
        <v>30</v>
      </c>
      <c r="L25" s="72" t="s">
        <v>30</v>
      </c>
      <c r="M25" s="72" t="s">
        <v>30</v>
      </c>
      <c r="N25" s="70" t="s">
        <v>135</v>
      </c>
      <c r="O25" s="38"/>
    </row>
    <row r="26" spans="1:16" ht="10.5" customHeight="1">
      <c r="A26" s="70"/>
      <c r="B26" s="71"/>
      <c r="C26" s="68"/>
      <c r="D26" s="69"/>
      <c r="E26" s="69"/>
      <c r="F26" s="69"/>
      <c r="G26" s="69"/>
      <c r="H26" s="69"/>
      <c r="I26" s="69"/>
      <c r="J26" s="72"/>
      <c r="K26" s="72"/>
      <c r="L26" s="72"/>
      <c r="M26" s="73"/>
      <c r="N26" s="70"/>
    </row>
    <row r="27" spans="1:16" ht="15" customHeight="1">
      <c r="A27" s="70" t="s">
        <v>137</v>
      </c>
      <c r="B27" s="71" t="s">
        <v>138</v>
      </c>
      <c r="C27" s="68"/>
      <c r="D27" s="69">
        <v>3436753</v>
      </c>
      <c r="E27" s="69">
        <v>2856424</v>
      </c>
      <c r="F27" s="69">
        <v>4961914</v>
      </c>
      <c r="G27" s="69">
        <v>4118914</v>
      </c>
      <c r="H27" s="69">
        <v>4298585</v>
      </c>
      <c r="I27" s="69">
        <v>3634503</v>
      </c>
      <c r="J27" s="72">
        <v>3163024</v>
      </c>
      <c r="K27" s="72">
        <v>2745319</v>
      </c>
      <c r="L27" s="72">
        <v>1885744</v>
      </c>
      <c r="M27" s="73">
        <v>1747548</v>
      </c>
      <c r="N27" s="70" t="s">
        <v>137</v>
      </c>
      <c r="P27" s="84"/>
    </row>
    <row r="28" spans="1:16" ht="15" customHeight="1">
      <c r="A28" s="70" t="s">
        <v>139</v>
      </c>
      <c r="B28" s="71" t="s">
        <v>140</v>
      </c>
      <c r="C28" s="68"/>
      <c r="D28" s="69" t="s">
        <v>30</v>
      </c>
      <c r="E28" s="69" t="s">
        <v>30</v>
      </c>
      <c r="F28" s="69" t="s">
        <v>30</v>
      </c>
      <c r="G28" s="69" t="s">
        <v>30</v>
      </c>
      <c r="H28" s="69" t="s">
        <v>30</v>
      </c>
      <c r="I28" s="69" t="s">
        <v>30</v>
      </c>
      <c r="J28" s="69">
        <v>340739</v>
      </c>
      <c r="K28" s="69">
        <v>268777</v>
      </c>
      <c r="L28" s="72">
        <v>771808</v>
      </c>
      <c r="M28" s="73">
        <v>709106</v>
      </c>
      <c r="N28" s="70" t="s">
        <v>139</v>
      </c>
      <c r="P28" s="84"/>
    </row>
    <row r="29" spans="1:16" ht="15" customHeight="1">
      <c r="A29" s="70" t="s">
        <v>141</v>
      </c>
      <c r="B29" s="71" t="s">
        <v>142</v>
      </c>
      <c r="C29" s="68"/>
      <c r="D29" s="69">
        <v>62754</v>
      </c>
      <c r="E29" s="69">
        <v>53461</v>
      </c>
      <c r="F29" s="69">
        <v>58805</v>
      </c>
      <c r="G29" s="69">
        <v>44645</v>
      </c>
      <c r="H29" s="69" t="s">
        <v>30</v>
      </c>
      <c r="I29" s="69" t="s">
        <v>30</v>
      </c>
      <c r="J29" s="69" t="s">
        <v>30</v>
      </c>
      <c r="K29" s="69" t="s">
        <v>30</v>
      </c>
      <c r="L29" s="69" t="s">
        <v>30</v>
      </c>
      <c r="M29" s="69" t="s">
        <v>30</v>
      </c>
      <c r="N29" s="70" t="s">
        <v>141</v>
      </c>
      <c r="P29" s="84"/>
    </row>
    <row r="30" spans="1:16" ht="15" customHeight="1">
      <c r="A30" s="70" t="s">
        <v>143</v>
      </c>
      <c r="B30" s="71" t="s">
        <v>144</v>
      </c>
      <c r="C30" s="68"/>
      <c r="D30" s="69">
        <v>113707</v>
      </c>
      <c r="E30" s="69">
        <v>113667</v>
      </c>
      <c r="F30" s="69">
        <v>120957</v>
      </c>
      <c r="G30" s="69">
        <v>120777</v>
      </c>
      <c r="H30" s="69">
        <v>119070</v>
      </c>
      <c r="I30" s="69">
        <v>118886</v>
      </c>
      <c r="J30" s="72">
        <v>157414</v>
      </c>
      <c r="K30" s="72">
        <v>157177</v>
      </c>
      <c r="L30" s="72">
        <v>162139</v>
      </c>
      <c r="M30" s="73">
        <v>161997</v>
      </c>
      <c r="N30" s="70" t="s">
        <v>143</v>
      </c>
      <c r="P30" s="84"/>
    </row>
    <row r="31" spans="1:16" ht="9" customHeight="1">
      <c r="A31" s="85"/>
      <c r="B31" s="86"/>
      <c r="C31" s="87"/>
      <c r="D31" s="88"/>
      <c r="E31" s="89"/>
      <c r="F31" s="89"/>
      <c r="G31" s="89"/>
      <c r="H31" s="89"/>
      <c r="I31" s="89"/>
      <c r="J31" s="89"/>
      <c r="K31" s="89"/>
      <c r="L31" s="89"/>
      <c r="M31" s="90"/>
      <c r="N31" s="85"/>
      <c r="P31" s="84"/>
    </row>
    <row r="32" spans="1:16" ht="15" customHeight="1">
      <c r="A32" s="2" t="s">
        <v>92</v>
      </c>
      <c r="B32" s="58"/>
      <c r="C32" s="58"/>
      <c r="D32" s="91"/>
      <c r="E32" s="92"/>
      <c r="F32" s="92"/>
      <c r="G32" s="93"/>
      <c r="H32" s="93"/>
      <c r="I32" s="93"/>
      <c r="J32" s="93"/>
      <c r="K32" s="93"/>
      <c r="L32" s="93"/>
      <c r="M32" s="93"/>
      <c r="N32" s="55"/>
      <c r="P32" s="84"/>
    </row>
    <row r="33" spans="1:16" ht="15" customHeight="1">
      <c r="A33" s="2"/>
      <c r="B33" s="58"/>
      <c r="C33" s="58"/>
      <c r="D33" s="94"/>
      <c r="E33" s="92"/>
      <c r="F33" s="92"/>
      <c r="G33" s="93"/>
      <c r="H33" s="93"/>
      <c r="I33" s="93"/>
      <c r="J33" s="93"/>
      <c r="K33" s="93"/>
      <c r="L33" s="93"/>
      <c r="M33" s="93"/>
      <c r="N33" s="55"/>
      <c r="P33" s="84"/>
    </row>
    <row r="34" spans="1:16" ht="15" customHeight="1">
      <c r="A34" s="70" t="s">
        <v>109</v>
      </c>
      <c r="B34" s="71" t="s">
        <v>112</v>
      </c>
      <c r="C34" s="68"/>
      <c r="D34" s="69">
        <v>332982</v>
      </c>
      <c r="E34" s="69">
        <v>171643</v>
      </c>
      <c r="F34" s="69">
        <v>297750</v>
      </c>
      <c r="G34" s="69">
        <v>197219</v>
      </c>
      <c r="H34" s="69">
        <v>228793</v>
      </c>
      <c r="I34" s="69">
        <v>221199</v>
      </c>
      <c r="J34" s="72">
        <v>258614</v>
      </c>
      <c r="K34" s="72">
        <v>202455</v>
      </c>
      <c r="L34" s="72">
        <v>291829</v>
      </c>
      <c r="M34" s="73">
        <v>191012</v>
      </c>
      <c r="N34" s="70" t="s">
        <v>145</v>
      </c>
      <c r="O34" s="38"/>
    </row>
    <row r="35" spans="1:16" ht="15" customHeight="1">
      <c r="B35" s="95"/>
      <c r="C35" s="95"/>
      <c r="D35" s="96"/>
      <c r="E35" s="97"/>
      <c r="F35" s="97"/>
      <c r="G35" s="98"/>
      <c r="H35" s="98"/>
      <c r="I35" s="98"/>
      <c r="J35" s="98"/>
      <c r="K35" s="98"/>
      <c r="L35" s="98"/>
      <c r="M35" s="98"/>
      <c r="P35" s="84"/>
    </row>
    <row r="36" spans="1:16" ht="15" customHeight="1">
      <c r="B36" s="95"/>
      <c r="C36" s="95"/>
      <c r="D36" s="96"/>
      <c r="E36" s="97"/>
      <c r="F36" s="97"/>
      <c r="G36" s="98"/>
      <c r="H36" s="98"/>
      <c r="I36" s="98"/>
      <c r="J36" s="98"/>
      <c r="K36" s="98"/>
      <c r="L36" s="98"/>
      <c r="M36" s="98"/>
    </row>
    <row r="37" spans="1:16" ht="15" customHeight="1">
      <c r="B37" s="95"/>
      <c r="C37" s="95"/>
      <c r="D37" s="96"/>
      <c r="E37" s="97"/>
      <c r="F37" s="97"/>
      <c r="G37" s="98"/>
      <c r="H37" s="98"/>
      <c r="I37" s="98"/>
      <c r="J37" s="98"/>
      <c r="K37" s="98"/>
      <c r="L37" s="98"/>
      <c r="M37" s="98"/>
    </row>
    <row r="38" spans="1:16" ht="15" customHeight="1">
      <c r="B38" s="95"/>
      <c r="C38" s="95"/>
      <c r="D38" s="96"/>
      <c r="E38" s="97"/>
      <c r="F38" s="97"/>
      <c r="G38" s="98"/>
      <c r="H38" s="98"/>
      <c r="I38" s="98"/>
      <c r="J38" s="98"/>
      <c r="K38" s="98"/>
      <c r="L38" s="98"/>
      <c r="M38" s="98"/>
    </row>
    <row r="39" spans="1:16" ht="15" customHeight="1">
      <c r="B39" s="95"/>
      <c r="C39" s="95"/>
      <c r="D39" s="96"/>
      <c r="E39" s="97"/>
      <c r="F39" s="97"/>
      <c r="G39" s="98"/>
      <c r="H39" s="98"/>
      <c r="I39" s="98"/>
      <c r="J39" s="98"/>
      <c r="K39" s="98"/>
      <c r="L39" s="98"/>
      <c r="M39" s="98"/>
    </row>
    <row r="40" spans="1:16" ht="15" customHeight="1">
      <c r="B40" s="95"/>
      <c r="C40" s="95"/>
      <c r="D40" s="96"/>
      <c r="E40" s="97"/>
      <c r="F40" s="97"/>
      <c r="G40" s="98"/>
      <c r="H40" s="98"/>
      <c r="I40" s="98"/>
      <c r="J40" s="98"/>
      <c r="K40" s="98"/>
      <c r="L40" s="98"/>
      <c r="M40" s="98"/>
    </row>
    <row r="41" spans="1:16" ht="15" customHeight="1">
      <c r="B41" s="95"/>
      <c r="C41" s="95"/>
      <c r="D41" s="96"/>
      <c r="E41" s="97"/>
      <c r="F41" s="97"/>
      <c r="G41" s="100"/>
      <c r="H41" s="100"/>
      <c r="I41" s="100"/>
      <c r="J41" s="100"/>
      <c r="K41" s="100"/>
      <c r="L41" s="100"/>
      <c r="M41" s="100"/>
    </row>
    <row r="42" spans="1:16" ht="15" customHeight="1">
      <c r="B42" s="95"/>
      <c r="C42" s="95"/>
      <c r="D42" s="96"/>
      <c r="E42" s="97"/>
      <c r="F42" s="97"/>
      <c r="G42" s="100"/>
      <c r="H42" s="100"/>
      <c r="I42" s="100"/>
      <c r="J42" s="100"/>
      <c r="K42" s="100"/>
      <c r="L42" s="100"/>
      <c r="M42" s="100"/>
    </row>
    <row r="43" spans="1:16" ht="15" customHeight="1">
      <c r="B43" s="101"/>
      <c r="C43" s="101"/>
      <c r="D43" s="102"/>
      <c r="E43" s="97"/>
      <c r="F43" s="97"/>
      <c r="G43" s="100"/>
      <c r="H43" s="100"/>
      <c r="I43" s="100"/>
      <c r="J43" s="100"/>
      <c r="K43" s="100"/>
      <c r="L43" s="100"/>
      <c r="M43" s="100"/>
    </row>
    <row r="44" spans="1:16" ht="15" customHeight="1">
      <c r="B44" s="95"/>
      <c r="C44" s="95"/>
      <c r="D44" s="96"/>
      <c r="E44" s="97"/>
      <c r="F44" s="97"/>
      <c r="G44" s="100"/>
      <c r="H44" s="100"/>
      <c r="I44" s="100"/>
      <c r="J44" s="100"/>
      <c r="K44" s="100"/>
      <c r="L44" s="100"/>
      <c r="M44" s="100"/>
    </row>
    <row r="45" spans="1:16" ht="15" customHeight="1">
      <c r="B45" s="95"/>
      <c r="C45" s="95"/>
      <c r="D45" s="96"/>
      <c r="E45" s="97"/>
      <c r="F45" s="97"/>
      <c r="G45" s="100"/>
      <c r="H45" s="100"/>
      <c r="I45" s="100"/>
      <c r="J45" s="100"/>
      <c r="K45" s="100"/>
      <c r="L45" s="100"/>
      <c r="M45" s="100"/>
    </row>
    <row r="46" spans="1:16" ht="15" customHeight="1">
      <c r="B46" s="95"/>
      <c r="C46" s="95"/>
      <c r="D46" s="100"/>
      <c r="E46" s="100"/>
      <c r="F46" s="100"/>
      <c r="G46" s="100"/>
      <c r="H46" s="100"/>
      <c r="I46" s="100"/>
      <c r="J46" s="100"/>
      <c r="K46" s="100"/>
      <c r="L46" s="100"/>
      <c r="M46" s="100"/>
    </row>
    <row r="47" spans="1:16" ht="15" customHeight="1">
      <c r="A47" s="100"/>
      <c r="B47" s="95"/>
      <c r="C47" s="95"/>
    </row>
    <row r="48" spans="1:16" ht="15" customHeight="1">
      <c r="B48" s="95"/>
      <c r="C48" s="95"/>
    </row>
    <row r="49" spans="2:3" ht="15" customHeight="1">
      <c r="B49" s="95"/>
      <c r="C49" s="95"/>
    </row>
    <row r="50" spans="2:3" ht="15" customHeight="1">
      <c r="B50" s="95"/>
      <c r="C50" s="95"/>
    </row>
  </sheetData>
  <mergeCells count="7">
    <mergeCell ref="A1:N1"/>
    <mergeCell ref="A4:B5"/>
    <mergeCell ref="D4:E4"/>
    <mergeCell ref="F4:G4"/>
    <mergeCell ref="H4:I4"/>
    <mergeCell ref="J4:K4"/>
    <mergeCell ref="L4:M4"/>
  </mergeCells>
  <phoneticPr fontId="3"/>
  <pageMargins left="0.91" right="0.59055118110236227" top="0.78740157480314965" bottom="0.59055118110236227" header="0.51181102362204722" footer="0.51181102362204722"/>
  <pageSetup paperSize="9" scale="7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3E60A-B189-47A9-9B03-1F35F2EF3D5A}">
  <dimension ref="A1:M28"/>
  <sheetViews>
    <sheetView zoomScaleNormal="100" workbookViewId="0">
      <selection sqref="A1:J1"/>
    </sheetView>
  </sheetViews>
  <sheetFormatPr defaultColWidth="9" defaultRowHeight="15" customHeight="1"/>
  <cols>
    <col min="1" max="1" width="2.26953125" style="407" customWidth="1"/>
    <col min="2" max="2" width="14.6328125" style="407" customWidth="1"/>
    <col min="3" max="5" width="9.6328125" style="407" customWidth="1"/>
    <col min="6" max="6" width="2.08984375" style="407" customWidth="1"/>
    <col min="7" max="7" width="15.08984375" style="407" customWidth="1"/>
    <col min="8" max="10" width="9.6328125" style="407" customWidth="1"/>
    <col min="11" max="256" width="9" style="407"/>
    <col min="257" max="257" width="2.26953125" style="407" customWidth="1"/>
    <col min="258" max="258" width="14.6328125" style="407" customWidth="1"/>
    <col min="259" max="261" width="9.6328125" style="407" customWidth="1"/>
    <col min="262" max="262" width="2.08984375" style="407" customWidth="1"/>
    <col min="263" max="263" width="15.08984375" style="407" customWidth="1"/>
    <col min="264" max="266" width="9.6328125" style="407" customWidth="1"/>
    <col min="267" max="512" width="9" style="407"/>
    <col min="513" max="513" width="2.26953125" style="407" customWidth="1"/>
    <col min="514" max="514" width="14.6328125" style="407" customWidth="1"/>
    <col min="515" max="517" width="9.6328125" style="407" customWidth="1"/>
    <col min="518" max="518" width="2.08984375" style="407" customWidth="1"/>
    <col min="519" max="519" width="15.08984375" style="407" customWidth="1"/>
    <col min="520" max="522" width="9.6328125" style="407" customWidth="1"/>
    <col min="523" max="768" width="9" style="407"/>
    <col min="769" max="769" width="2.26953125" style="407" customWidth="1"/>
    <col min="770" max="770" width="14.6328125" style="407" customWidth="1"/>
    <col min="771" max="773" width="9.6328125" style="407" customWidth="1"/>
    <col min="774" max="774" width="2.08984375" style="407" customWidth="1"/>
    <col min="775" max="775" width="15.08984375" style="407" customWidth="1"/>
    <col min="776" max="778" width="9.6328125" style="407" customWidth="1"/>
    <col min="779" max="1024" width="9" style="407"/>
    <col min="1025" max="1025" width="2.26953125" style="407" customWidth="1"/>
    <col min="1026" max="1026" width="14.6328125" style="407" customWidth="1"/>
    <col min="1027" max="1029" width="9.6328125" style="407" customWidth="1"/>
    <col min="1030" max="1030" width="2.08984375" style="407" customWidth="1"/>
    <col min="1031" max="1031" width="15.08984375" style="407" customWidth="1"/>
    <col min="1032" max="1034" width="9.6328125" style="407" customWidth="1"/>
    <col min="1035" max="1280" width="9" style="407"/>
    <col min="1281" max="1281" width="2.26953125" style="407" customWidth="1"/>
    <col min="1282" max="1282" width="14.6328125" style="407" customWidth="1"/>
    <col min="1283" max="1285" width="9.6328125" style="407" customWidth="1"/>
    <col min="1286" max="1286" width="2.08984375" style="407" customWidth="1"/>
    <col min="1287" max="1287" width="15.08984375" style="407" customWidth="1"/>
    <col min="1288" max="1290" width="9.6328125" style="407" customWidth="1"/>
    <col min="1291" max="1536" width="9" style="407"/>
    <col min="1537" max="1537" width="2.26953125" style="407" customWidth="1"/>
    <col min="1538" max="1538" width="14.6328125" style="407" customWidth="1"/>
    <col min="1539" max="1541" width="9.6328125" style="407" customWidth="1"/>
    <col min="1542" max="1542" width="2.08984375" style="407" customWidth="1"/>
    <col min="1543" max="1543" width="15.08984375" style="407" customWidth="1"/>
    <col min="1544" max="1546" width="9.6328125" style="407" customWidth="1"/>
    <col min="1547" max="1792" width="9" style="407"/>
    <col min="1793" max="1793" width="2.26953125" style="407" customWidth="1"/>
    <col min="1794" max="1794" width="14.6328125" style="407" customWidth="1"/>
    <col min="1795" max="1797" width="9.6328125" style="407" customWidth="1"/>
    <col min="1798" max="1798" width="2.08984375" style="407" customWidth="1"/>
    <col min="1799" max="1799" width="15.08984375" style="407" customWidth="1"/>
    <col min="1800" max="1802" width="9.6328125" style="407" customWidth="1"/>
    <col min="1803" max="2048" width="9" style="407"/>
    <col min="2049" max="2049" width="2.26953125" style="407" customWidth="1"/>
    <col min="2050" max="2050" width="14.6328125" style="407" customWidth="1"/>
    <col min="2051" max="2053" width="9.6328125" style="407" customWidth="1"/>
    <col min="2054" max="2054" width="2.08984375" style="407" customWidth="1"/>
    <col min="2055" max="2055" width="15.08984375" style="407" customWidth="1"/>
    <col min="2056" max="2058" width="9.6328125" style="407" customWidth="1"/>
    <col min="2059" max="2304" width="9" style="407"/>
    <col min="2305" max="2305" width="2.26953125" style="407" customWidth="1"/>
    <col min="2306" max="2306" width="14.6328125" style="407" customWidth="1"/>
    <col min="2307" max="2309" width="9.6328125" style="407" customWidth="1"/>
    <col min="2310" max="2310" width="2.08984375" style="407" customWidth="1"/>
    <col min="2311" max="2311" width="15.08984375" style="407" customWidth="1"/>
    <col min="2312" max="2314" width="9.6328125" style="407" customWidth="1"/>
    <col min="2315" max="2560" width="9" style="407"/>
    <col min="2561" max="2561" width="2.26953125" style="407" customWidth="1"/>
    <col min="2562" max="2562" width="14.6328125" style="407" customWidth="1"/>
    <col min="2563" max="2565" width="9.6328125" style="407" customWidth="1"/>
    <col min="2566" max="2566" width="2.08984375" style="407" customWidth="1"/>
    <col min="2567" max="2567" width="15.08984375" style="407" customWidth="1"/>
    <col min="2568" max="2570" width="9.6328125" style="407" customWidth="1"/>
    <col min="2571" max="2816" width="9" style="407"/>
    <col min="2817" max="2817" width="2.26953125" style="407" customWidth="1"/>
    <col min="2818" max="2818" width="14.6328125" style="407" customWidth="1"/>
    <col min="2819" max="2821" width="9.6328125" style="407" customWidth="1"/>
    <col min="2822" max="2822" width="2.08984375" style="407" customWidth="1"/>
    <col min="2823" max="2823" width="15.08984375" style="407" customWidth="1"/>
    <col min="2824" max="2826" width="9.6328125" style="407" customWidth="1"/>
    <col min="2827" max="3072" width="9" style="407"/>
    <col min="3073" max="3073" width="2.26953125" style="407" customWidth="1"/>
    <col min="3074" max="3074" width="14.6328125" style="407" customWidth="1"/>
    <col min="3075" max="3077" width="9.6328125" style="407" customWidth="1"/>
    <col min="3078" max="3078" width="2.08984375" style="407" customWidth="1"/>
    <col min="3079" max="3079" width="15.08984375" style="407" customWidth="1"/>
    <col min="3080" max="3082" width="9.6328125" style="407" customWidth="1"/>
    <col min="3083" max="3328" width="9" style="407"/>
    <col min="3329" max="3329" width="2.26953125" style="407" customWidth="1"/>
    <col min="3330" max="3330" width="14.6328125" style="407" customWidth="1"/>
    <col min="3331" max="3333" width="9.6328125" style="407" customWidth="1"/>
    <col min="3334" max="3334" width="2.08984375" style="407" customWidth="1"/>
    <col min="3335" max="3335" width="15.08984375" style="407" customWidth="1"/>
    <col min="3336" max="3338" width="9.6328125" style="407" customWidth="1"/>
    <col min="3339" max="3584" width="9" style="407"/>
    <col min="3585" max="3585" width="2.26953125" style="407" customWidth="1"/>
    <col min="3586" max="3586" width="14.6328125" style="407" customWidth="1"/>
    <col min="3587" max="3589" width="9.6328125" style="407" customWidth="1"/>
    <col min="3590" max="3590" width="2.08984375" style="407" customWidth="1"/>
    <col min="3591" max="3591" width="15.08984375" style="407" customWidth="1"/>
    <col min="3592" max="3594" width="9.6328125" style="407" customWidth="1"/>
    <col min="3595" max="3840" width="9" style="407"/>
    <col min="3841" max="3841" width="2.26953125" style="407" customWidth="1"/>
    <col min="3842" max="3842" width="14.6328125" style="407" customWidth="1"/>
    <col min="3843" max="3845" width="9.6328125" style="407" customWidth="1"/>
    <col min="3846" max="3846" width="2.08984375" style="407" customWidth="1"/>
    <col min="3847" max="3847" width="15.08984375" style="407" customWidth="1"/>
    <col min="3848" max="3850" width="9.6328125" style="407" customWidth="1"/>
    <col min="3851" max="4096" width="9" style="407"/>
    <col min="4097" max="4097" width="2.26953125" style="407" customWidth="1"/>
    <col min="4098" max="4098" width="14.6328125" style="407" customWidth="1"/>
    <col min="4099" max="4101" width="9.6328125" style="407" customWidth="1"/>
    <col min="4102" max="4102" width="2.08984375" style="407" customWidth="1"/>
    <col min="4103" max="4103" width="15.08984375" style="407" customWidth="1"/>
    <col min="4104" max="4106" width="9.6328125" style="407" customWidth="1"/>
    <col min="4107" max="4352" width="9" style="407"/>
    <col min="4353" max="4353" width="2.26953125" style="407" customWidth="1"/>
    <col min="4354" max="4354" width="14.6328125" style="407" customWidth="1"/>
    <col min="4355" max="4357" width="9.6328125" style="407" customWidth="1"/>
    <col min="4358" max="4358" width="2.08984375" style="407" customWidth="1"/>
    <col min="4359" max="4359" width="15.08984375" style="407" customWidth="1"/>
    <col min="4360" max="4362" width="9.6328125" style="407" customWidth="1"/>
    <col min="4363" max="4608" width="9" style="407"/>
    <col min="4609" max="4609" width="2.26953125" style="407" customWidth="1"/>
    <col min="4610" max="4610" width="14.6328125" style="407" customWidth="1"/>
    <col min="4611" max="4613" width="9.6328125" style="407" customWidth="1"/>
    <col min="4614" max="4614" width="2.08984375" style="407" customWidth="1"/>
    <col min="4615" max="4615" width="15.08984375" style="407" customWidth="1"/>
    <col min="4616" max="4618" width="9.6328125" style="407" customWidth="1"/>
    <col min="4619" max="4864" width="9" style="407"/>
    <col min="4865" max="4865" width="2.26953125" style="407" customWidth="1"/>
    <col min="4866" max="4866" width="14.6328125" style="407" customWidth="1"/>
    <col min="4867" max="4869" width="9.6328125" style="407" customWidth="1"/>
    <col min="4870" max="4870" width="2.08984375" style="407" customWidth="1"/>
    <col min="4871" max="4871" width="15.08984375" style="407" customWidth="1"/>
    <col min="4872" max="4874" width="9.6328125" style="407" customWidth="1"/>
    <col min="4875" max="5120" width="9" style="407"/>
    <col min="5121" max="5121" width="2.26953125" style="407" customWidth="1"/>
    <col min="5122" max="5122" width="14.6328125" style="407" customWidth="1"/>
    <col min="5123" max="5125" width="9.6328125" style="407" customWidth="1"/>
    <col min="5126" max="5126" width="2.08984375" style="407" customWidth="1"/>
    <col min="5127" max="5127" width="15.08984375" style="407" customWidth="1"/>
    <col min="5128" max="5130" width="9.6328125" style="407" customWidth="1"/>
    <col min="5131" max="5376" width="9" style="407"/>
    <col min="5377" max="5377" width="2.26953125" style="407" customWidth="1"/>
    <col min="5378" max="5378" width="14.6328125" style="407" customWidth="1"/>
    <col min="5379" max="5381" width="9.6328125" style="407" customWidth="1"/>
    <col min="5382" max="5382" width="2.08984375" style="407" customWidth="1"/>
    <col min="5383" max="5383" width="15.08984375" style="407" customWidth="1"/>
    <col min="5384" max="5386" width="9.6328125" style="407" customWidth="1"/>
    <col min="5387" max="5632" width="9" style="407"/>
    <col min="5633" max="5633" width="2.26953125" style="407" customWidth="1"/>
    <col min="5634" max="5634" width="14.6328125" style="407" customWidth="1"/>
    <col min="5635" max="5637" width="9.6328125" style="407" customWidth="1"/>
    <col min="5638" max="5638" width="2.08984375" style="407" customWidth="1"/>
    <col min="5639" max="5639" width="15.08984375" style="407" customWidth="1"/>
    <col min="5640" max="5642" width="9.6328125" style="407" customWidth="1"/>
    <col min="5643" max="5888" width="9" style="407"/>
    <col min="5889" max="5889" width="2.26953125" style="407" customWidth="1"/>
    <col min="5890" max="5890" width="14.6328125" style="407" customWidth="1"/>
    <col min="5891" max="5893" width="9.6328125" style="407" customWidth="1"/>
    <col min="5894" max="5894" width="2.08984375" style="407" customWidth="1"/>
    <col min="5895" max="5895" width="15.08984375" style="407" customWidth="1"/>
    <col min="5896" max="5898" width="9.6328125" style="407" customWidth="1"/>
    <col min="5899" max="6144" width="9" style="407"/>
    <col min="6145" max="6145" width="2.26953125" style="407" customWidth="1"/>
    <col min="6146" max="6146" width="14.6328125" style="407" customWidth="1"/>
    <col min="6147" max="6149" width="9.6328125" style="407" customWidth="1"/>
    <col min="6150" max="6150" width="2.08984375" style="407" customWidth="1"/>
    <col min="6151" max="6151" width="15.08984375" style="407" customWidth="1"/>
    <col min="6152" max="6154" width="9.6328125" style="407" customWidth="1"/>
    <col min="6155" max="6400" width="9" style="407"/>
    <col min="6401" max="6401" width="2.26953125" style="407" customWidth="1"/>
    <col min="6402" max="6402" width="14.6328125" style="407" customWidth="1"/>
    <col min="6403" max="6405" width="9.6328125" style="407" customWidth="1"/>
    <col min="6406" max="6406" width="2.08984375" style="407" customWidth="1"/>
    <col min="6407" max="6407" width="15.08984375" style="407" customWidth="1"/>
    <col min="6408" max="6410" width="9.6328125" style="407" customWidth="1"/>
    <col min="6411" max="6656" width="9" style="407"/>
    <col min="6657" max="6657" width="2.26953125" style="407" customWidth="1"/>
    <col min="6658" max="6658" width="14.6328125" style="407" customWidth="1"/>
    <col min="6659" max="6661" width="9.6328125" style="407" customWidth="1"/>
    <col min="6662" max="6662" width="2.08984375" style="407" customWidth="1"/>
    <col min="6663" max="6663" width="15.08984375" style="407" customWidth="1"/>
    <col min="6664" max="6666" width="9.6328125" style="407" customWidth="1"/>
    <col min="6667" max="6912" width="9" style="407"/>
    <col min="6913" max="6913" width="2.26953125" style="407" customWidth="1"/>
    <col min="6914" max="6914" width="14.6328125" style="407" customWidth="1"/>
    <col min="6915" max="6917" width="9.6328125" style="407" customWidth="1"/>
    <col min="6918" max="6918" width="2.08984375" style="407" customWidth="1"/>
    <col min="6919" max="6919" width="15.08984375" style="407" customWidth="1"/>
    <col min="6920" max="6922" width="9.6328125" style="407" customWidth="1"/>
    <col min="6923" max="7168" width="9" style="407"/>
    <col min="7169" max="7169" width="2.26953125" style="407" customWidth="1"/>
    <col min="7170" max="7170" width="14.6328125" style="407" customWidth="1"/>
    <col min="7171" max="7173" width="9.6328125" style="407" customWidth="1"/>
    <col min="7174" max="7174" width="2.08984375" style="407" customWidth="1"/>
    <col min="7175" max="7175" width="15.08984375" style="407" customWidth="1"/>
    <col min="7176" max="7178" width="9.6328125" style="407" customWidth="1"/>
    <col min="7179" max="7424" width="9" style="407"/>
    <col min="7425" max="7425" width="2.26953125" style="407" customWidth="1"/>
    <col min="7426" max="7426" width="14.6328125" style="407" customWidth="1"/>
    <col min="7427" max="7429" width="9.6328125" style="407" customWidth="1"/>
    <col min="7430" max="7430" width="2.08984375" style="407" customWidth="1"/>
    <col min="7431" max="7431" width="15.08984375" style="407" customWidth="1"/>
    <col min="7432" max="7434" width="9.6328125" style="407" customWidth="1"/>
    <col min="7435" max="7680" width="9" style="407"/>
    <col min="7681" max="7681" width="2.26953125" style="407" customWidth="1"/>
    <col min="7682" max="7682" width="14.6328125" style="407" customWidth="1"/>
    <col min="7683" max="7685" width="9.6328125" style="407" customWidth="1"/>
    <col min="7686" max="7686" width="2.08984375" style="407" customWidth="1"/>
    <col min="7687" max="7687" width="15.08984375" style="407" customWidth="1"/>
    <col min="7688" max="7690" width="9.6328125" style="407" customWidth="1"/>
    <col min="7691" max="7936" width="9" style="407"/>
    <col min="7937" max="7937" width="2.26953125" style="407" customWidth="1"/>
    <col min="7938" max="7938" width="14.6328125" style="407" customWidth="1"/>
    <col min="7939" max="7941" width="9.6328125" style="407" customWidth="1"/>
    <col min="7942" max="7942" width="2.08984375" style="407" customWidth="1"/>
    <col min="7943" max="7943" width="15.08984375" style="407" customWidth="1"/>
    <col min="7944" max="7946" width="9.6328125" style="407" customWidth="1"/>
    <col min="7947" max="8192" width="9" style="407"/>
    <col min="8193" max="8193" width="2.26953125" style="407" customWidth="1"/>
    <col min="8194" max="8194" width="14.6328125" style="407" customWidth="1"/>
    <col min="8195" max="8197" width="9.6328125" style="407" customWidth="1"/>
    <col min="8198" max="8198" width="2.08984375" style="407" customWidth="1"/>
    <col min="8199" max="8199" width="15.08984375" style="407" customWidth="1"/>
    <col min="8200" max="8202" width="9.6328125" style="407" customWidth="1"/>
    <col min="8203" max="8448" width="9" style="407"/>
    <col min="8449" max="8449" width="2.26953125" style="407" customWidth="1"/>
    <col min="8450" max="8450" width="14.6328125" style="407" customWidth="1"/>
    <col min="8451" max="8453" width="9.6328125" style="407" customWidth="1"/>
    <col min="8454" max="8454" width="2.08984375" style="407" customWidth="1"/>
    <col min="8455" max="8455" width="15.08984375" style="407" customWidth="1"/>
    <col min="8456" max="8458" width="9.6328125" style="407" customWidth="1"/>
    <col min="8459" max="8704" width="9" style="407"/>
    <col min="8705" max="8705" width="2.26953125" style="407" customWidth="1"/>
    <col min="8706" max="8706" width="14.6328125" style="407" customWidth="1"/>
    <col min="8707" max="8709" width="9.6328125" style="407" customWidth="1"/>
    <col min="8710" max="8710" width="2.08984375" style="407" customWidth="1"/>
    <col min="8711" max="8711" width="15.08984375" style="407" customWidth="1"/>
    <col min="8712" max="8714" width="9.6328125" style="407" customWidth="1"/>
    <col min="8715" max="8960" width="9" style="407"/>
    <col min="8961" max="8961" width="2.26953125" style="407" customWidth="1"/>
    <col min="8962" max="8962" width="14.6328125" style="407" customWidth="1"/>
    <col min="8963" max="8965" width="9.6328125" style="407" customWidth="1"/>
    <col min="8966" max="8966" width="2.08984375" style="407" customWidth="1"/>
    <col min="8967" max="8967" width="15.08984375" style="407" customWidth="1"/>
    <col min="8968" max="8970" width="9.6328125" style="407" customWidth="1"/>
    <col min="8971" max="9216" width="9" style="407"/>
    <col min="9217" max="9217" width="2.26953125" style="407" customWidth="1"/>
    <col min="9218" max="9218" width="14.6328125" style="407" customWidth="1"/>
    <col min="9219" max="9221" width="9.6328125" style="407" customWidth="1"/>
    <col min="9222" max="9222" width="2.08984375" style="407" customWidth="1"/>
    <col min="9223" max="9223" width="15.08984375" style="407" customWidth="1"/>
    <col min="9224" max="9226" width="9.6328125" style="407" customWidth="1"/>
    <col min="9227" max="9472" width="9" style="407"/>
    <col min="9473" max="9473" width="2.26953125" style="407" customWidth="1"/>
    <col min="9474" max="9474" width="14.6328125" style="407" customWidth="1"/>
    <col min="9475" max="9477" width="9.6328125" style="407" customWidth="1"/>
    <col min="9478" max="9478" width="2.08984375" style="407" customWidth="1"/>
    <col min="9479" max="9479" width="15.08984375" style="407" customWidth="1"/>
    <col min="9480" max="9482" width="9.6328125" style="407" customWidth="1"/>
    <col min="9483" max="9728" width="9" style="407"/>
    <col min="9729" max="9729" width="2.26953125" style="407" customWidth="1"/>
    <col min="9730" max="9730" width="14.6328125" style="407" customWidth="1"/>
    <col min="9731" max="9733" width="9.6328125" style="407" customWidth="1"/>
    <col min="9734" max="9734" width="2.08984375" style="407" customWidth="1"/>
    <col min="9735" max="9735" width="15.08984375" style="407" customWidth="1"/>
    <col min="9736" max="9738" width="9.6328125" style="407" customWidth="1"/>
    <col min="9739" max="9984" width="9" style="407"/>
    <col min="9985" max="9985" width="2.26953125" style="407" customWidth="1"/>
    <col min="9986" max="9986" width="14.6328125" style="407" customWidth="1"/>
    <col min="9987" max="9989" width="9.6328125" style="407" customWidth="1"/>
    <col min="9990" max="9990" width="2.08984375" style="407" customWidth="1"/>
    <col min="9991" max="9991" width="15.08984375" style="407" customWidth="1"/>
    <col min="9992" max="9994" width="9.6328125" style="407" customWidth="1"/>
    <col min="9995" max="10240" width="9" style="407"/>
    <col min="10241" max="10241" width="2.26953125" style="407" customWidth="1"/>
    <col min="10242" max="10242" width="14.6328125" style="407" customWidth="1"/>
    <col min="10243" max="10245" width="9.6328125" style="407" customWidth="1"/>
    <col min="10246" max="10246" width="2.08984375" style="407" customWidth="1"/>
    <col min="10247" max="10247" width="15.08984375" style="407" customWidth="1"/>
    <col min="10248" max="10250" width="9.6328125" style="407" customWidth="1"/>
    <col min="10251" max="10496" width="9" style="407"/>
    <col min="10497" max="10497" width="2.26953125" style="407" customWidth="1"/>
    <col min="10498" max="10498" width="14.6328125" style="407" customWidth="1"/>
    <col min="10499" max="10501" width="9.6328125" style="407" customWidth="1"/>
    <col min="10502" max="10502" width="2.08984375" style="407" customWidth="1"/>
    <col min="10503" max="10503" width="15.08984375" style="407" customWidth="1"/>
    <col min="10504" max="10506" width="9.6328125" style="407" customWidth="1"/>
    <col min="10507" max="10752" width="9" style="407"/>
    <col min="10753" max="10753" width="2.26953125" style="407" customWidth="1"/>
    <col min="10754" max="10754" width="14.6328125" style="407" customWidth="1"/>
    <col min="10755" max="10757" width="9.6328125" style="407" customWidth="1"/>
    <col min="10758" max="10758" width="2.08984375" style="407" customWidth="1"/>
    <col min="10759" max="10759" width="15.08984375" style="407" customWidth="1"/>
    <col min="10760" max="10762" width="9.6328125" style="407" customWidth="1"/>
    <col min="10763" max="11008" width="9" style="407"/>
    <col min="11009" max="11009" width="2.26953125" style="407" customWidth="1"/>
    <col min="11010" max="11010" width="14.6328125" style="407" customWidth="1"/>
    <col min="11011" max="11013" width="9.6328125" style="407" customWidth="1"/>
    <col min="11014" max="11014" width="2.08984375" style="407" customWidth="1"/>
    <col min="11015" max="11015" width="15.08984375" style="407" customWidth="1"/>
    <col min="11016" max="11018" width="9.6328125" style="407" customWidth="1"/>
    <col min="11019" max="11264" width="9" style="407"/>
    <col min="11265" max="11265" width="2.26953125" style="407" customWidth="1"/>
    <col min="11266" max="11266" width="14.6328125" style="407" customWidth="1"/>
    <col min="11267" max="11269" width="9.6328125" style="407" customWidth="1"/>
    <col min="11270" max="11270" width="2.08984375" style="407" customWidth="1"/>
    <col min="11271" max="11271" width="15.08984375" style="407" customWidth="1"/>
    <col min="11272" max="11274" width="9.6328125" style="407" customWidth="1"/>
    <col min="11275" max="11520" width="9" style="407"/>
    <col min="11521" max="11521" width="2.26953125" style="407" customWidth="1"/>
    <col min="11522" max="11522" width="14.6328125" style="407" customWidth="1"/>
    <col min="11523" max="11525" width="9.6328125" style="407" customWidth="1"/>
    <col min="11526" max="11526" width="2.08984375" style="407" customWidth="1"/>
    <col min="11527" max="11527" width="15.08984375" style="407" customWidth="1"/>
    <col min="11528" max="11530" width="9.6328125" style="407" customWidth="1"/>
    <col min="11531" max="11776" width="9" style="407"/>
    <col min="11777" max="11777" width="2.26953125" style="407" customWidth="1"/>
    <col min="11778" max="11778" width="14.6328125" style="407" customWidth="1"/>
    <col min="11779" max="11781" width="9.6328125" style="407" customWidth="1"/>
    <col min="11782" max="11782" width="2.08984375" style="407" customWidth="1"/>
    <col min="11783" max="11783" width="15.08984375" style="407" customWidth="1"/>
    <col min="11784" max="11786" width="9.6328125" style="407" customWidth="1"/>
    <col min="11787" max="12032" width="9" style="407"/>
    <col min="12033" max="12033" width="2.26953125" style="407" customWidth="1"/>
    <col min="12034" max="12034" width="14.6328125" style="407" customWidth="1"/>
    <col min="12035" max="12037" width="9.6328125" style="407" customWidth="1"/>
    <col min="12038" max="12038" width="2.08984375" style="407" customWidth="1"/>
    <col min="12039" max="12039" width="15.08984375" style="407" customWidth="1"/>
    <col min="12040" max="12042" width="9.6328125" style="407" customWidth="1"/>
    <col min="12043" max="12288" width="9" style="407"/>
    <col min="12289" max="12289" width="2.26953125" style="407" customWidth="1"/>
    <col min="12290" max="12290" width="14.6328125" style="407" customWidth="1"/>
    <col min="12291" max="12293" width="9.6328125" style="407" customWidth="1"/>
    <col min="12294" max="12294" width="2.08984375" style="407" customWidth="1"/>
    <col min="12295" max="12295" width="15.08984375" style="407" customWidth="1"/>
    <col min="12296" max="12298" width="9.6328125" style="407" customWidth="1"/>
    <col min="12299" max="12544" width="9" style="407"/>
    <col min="12545" max="12545" width="2.26953125" style="407" customWidth="1"/>
    <col min="12546" max="12546" width="14.6328125" style="407" customWidth="1"/>
    <col min="12547" max="12549" width="9.6328125" style="407" customWidth="1"/>
    <col min="12550" max="12550" width="2.08984375" style="407" customWidth="1"/>
    <col min="12551" max="12551" width="15.08984375" style="407" customWidth="1"/>
    <col min="12552" max="12554" width="9.6328125" style="407" customWidth="1"/>
    <col min="12555" max="12800" width="9" style="407"/>
    <col min="12801" max="12801" width="2.26953125" style="407" customWidth="1"/>
    <col min="12802" max="12802" width="14.6328125" style="407" customWidth="1"/>
    <col min="12803" max="12805" width="9.6328125" style="407" customWidth="1"/>
    <col min="12806" max="12806" width="2.08984375" style="407" customWidth="1"/>
    <col min="12807" max="12807" width="15.08984375" style="407" customWidth="1"/>
    <col min="12808" max="12810" width="9.6328125" style="407" customWidth="1"/>
    <col min="12811" max="13056" width="9" style="407"/>
    <col min="13057" max="13057" width="2.26953125" style="407" customWidth="1"/>
    <col min="13058" max="13058" width="14.6328125" style="407" customWidth="1"/>
    <col min="13059" max="13061" width="9.6328125" style="407" customWidth="1"/>
    <col min="13062" max="13062" width="2.08984375" style="407" customWidth="1"/>
    <col min="13063" max="13063" width="15.08984375" style="407" customWidth="1"/>
    <col min="13064" max="13066" width="9.6328125" style="407" customWidth="1"/>
    <col min="13067" max="13312" width="9" style="407"/>
    <col min="13313" max="13313" width="2.26953125" style="407" customWidth="1"/>
    <col min="13314" max="13314" width="14.6328125" style="407" customWidth="1"/>
    <col min="13315" max="13317" width="9.6328125" style="407" customWidth="1"/>
    <col min="13318" max="13318" width="2.08984375" style="407" customWidth="1"/>
    <col min="13319" max="13319" width="15.08984375" style="407" customWidth="1"/>
    <col min="13320" max="13322" width="9.6328125" style="407" customWidth="1"/>
    <col min="13323" max="13568" width="9" style="407"/>
    <col min="13569" max="13569" width="2.26953125" style="407" customWidth="1"/>
    <col min="13570" max="13570" width="14.6328125" style="407" customWidth="1"/>
    <col min="13571" max="13573" width="9.6328125" style="407" customWidth="1"/>
    <col min="13574" max="13574" width="2.08984375" style="407" customWidth="1"/>
    <col min="13575" max="13575" width="15.08984375" style="407" customWidth="1"/>
    <col min="13576" max="13578" width="9.6328125" style="407" customWidth="1"/>
    <col min="13579" max="13824" width="9" style="407"/>
    <col min="13825" max="13825" width="2.26953125" style="407" customWidth="1"/>
    <col min="13826" max="13826" width="14.6328125" style="407" customWidth="1"/>
    <col min="13827" max="13829" width="9.6328125" style="407" customWidth="1"/>
    <col min="13830" max="13830" width="2.08984375" style="407" customWidth="1"/>
    <col min="13831" max="13831" width="15.08984375" style="407" customWidth="1"/>
    <col min="13832" max="13834" width="9.6328125" style="407" customWidth="1"/>
    <col min="13835" max="14080" width="9" style="407"/>
    <col min="14081" max="14081" width="2.26953125" style="407" customWidth="1"/>
    <col min="14082" max="14082" width="14.6328125" style="407" customWidth="1"/>
    <col min="14083" max="14085" width="9.6328125" style="407" customWidth="1"/>
    <col min="14086" max="14086" width="2.08984375" style="407" customWidth="1"/>
    <col min="14087" max="14087" width="15.08984375" style="407" customWidth="1"/>
    <col min="14088" max="14090" width="9.6328125" style="407" customWidth="1"/>
    <col min="14091" max="14336" width="9" style="407"/>
    <col min="14337" max="14337" width="2.26953125" style="407" customWidth="1"/>
    <col min="14338" max="14338" width="14.6328125" style="407" customWidth="1"/>
    <col min="14339" max="14341" width="9.6328125" style="407" customWidth="1"/>
    <col min="14342" max="14342" width="2.08984375" style="407" customWidth="1"/>
    <col min="14343" max="14343" width="15.08984375" style="407" customWidth="1"/>
    <col min="14344" max="14346" width="9.6328125" style="407" customWidth="1"/>
    <col min="14347" max="14592" width="9" style="407"/>
    <col min="14593" max="14593" width="2.26953125" style="407" customWidth="1"/>
    <col min="14594" max="14594" width="14.6328125" style="407" customWidth="1"/>
    <col min="14595" max="14597" width="9.6328125" style="407" customWidth="1"/>
    <col min="14598" max="14598" width="2.08984375" style="407" customWidth="1"/>
    <col min="14599" max="14599" width="15.08984375" style="407" customWidth="1"/>
    <col min="14600" max="14602" width="9.6328125" style="407" customWidth="1"/>
    <col min="14603" max="14848" width="9" style="407"/>
    <col min="14849" max="14849" width="2.26953125" style="407" customWidth="1"/>
    <col min="14850" max="14850" width="14.6328125" style="407" customWidth="1"/>
    <col min="14851" max="14853" width="9.6328125" style="407" customWidth="1"/>
    <col min="14854" max="14854" width="2.08984375" style="407" customWidth="1"/>
    <col min="14855" max="14855" width="15.08984375" style="407" customWidth="1"/>
    <col min="14856" max="14858" width="9.6328125" style="407" customWidth="1"/>
    <col min="14859" max="15104" width="9" style="407"/>
    <col min="15105" max="15105" width="2.26953125" style="407" customWidth="1"/>
    <col min="15106" max="15106" width="14.6328125" style="407" customWidth="1"/>
    <col min="15107" max="15109" width="9.6328125" style="407" customWidth="1"/>
    <col min="15110" max="15110" width="2.08984375" style="407" customWidth="1"/>
    <col min="15111" max="15111" width="15.08984375" style="407" customWidth="1"/>
    <col min="15112" max="15114" width="9.6328125" style="407" customWidth="1"/>
    <col min="15115" max="15360" width="9" style="407"/>
    <col min="15361" max="15361" width="2.26953125" style="407" customWidth="1"/>
    <col min="15362" max="15362" width="14.6328125" style="407" customWidth="1"/>
    <col min="15363" max="15365" width="9.6328125" style="407" customWidth="1"/>
    <col min="15366" max="15366" width="2.08984375" style="407" customWidth="1"/>
    <col min="15367" max="15367" width="15.08984375" style="407" customWidth="1"/>
    <col min="15368" max="15370" width="9.6328125" style="407" customWidth="1"/>
    <col min="15371" max="15616" width="9" style="407"/>
    <col min="15617" max="15617" width="2.26953125" style="407" customWidth="1"/>
    <col min="15618" max="15618" width="14.6328125" style="407" customWidth="1"/>
    <col min="15619" max="15621" width="9.6328125" style="407" customWidth="1"/>
    <col min="15622" max="15622" width="2.08984375" style="407" customWidth="1"/>
    <col min="15623" max="15623" width="15.08984375" style="407" customWidth="1"/>
    <col min="15624" max="15626" width="9.6328125" style="407" customWidth="1"/>
    <col min="15627" max="15872" width="9" style="407"/>
    <col min="15873" max="15873" width="2.26953125" style="407" customWidth="1"/>
    <col min="15874" max="15874" width="14.6328125" style="407" customWidth="1"/>
    <col min="15875" max="15877" width="9.6328125" style="407" customWidth="1"/>
    <col min="15878" max="15878" width="2.08984375" style="407" customWidth="1"/>
    <col min="15879" max="15879" width="15.08984375" style="407" customWidth="1"/>
    <col min="15880" max="15882" width="9.6328125" style="407" customWidth="1"/>
    <col min="15883" max="16128" width="9" style="407"/>
    <col min="16129" max="16129" width="2.26953125" style="407" customWidth="1"/>
    <col min="16130" max="16130" width="14.6328125" style="407" customWidth="1"/>
    <col min="16131" max="16133" width="9.6328125" style="407" customWidth="1"/>
    <col min="16134" max="16134" width="2.08984375" style="407" customWidth="1"/>
    <col min="16135" max="16135" width="15.08984375" style="407" customWidth="1"/>
    <col min="16136" max="16138" width="9.6328125" style="407" customWidth="1"/>
    <col min="16139" max="16384" width="9" style="407"/>
  </cols>
  <sheetData>
    <row r="1" spans="1:13" ht="24" customHeight="1">
      <c r="A1" s="52" t="s">
        <v>619</v>
      </c>
      <c r="B1" s="52"/>
      <c r="C1" s="52"/>
      <c r="D1" s="52"/>
      <c r="E1" s="52"/>
      <c r="F1" s="52"/>
      <c r="G1" s="52"/>
      <c r="H1" s="52"/>
      <c r="I1" s="52"/>
      <c r="J1" s="52"/>
    </row>
    <row r="2" spans="1:13" ht="15" customHeight="1">
      <c r="A2" s="439"/>
      <c r="B2" s="439"/>
      <c r="C2" s="439"/>
      <c r="D2" s="439"/>
      <c r="E2" s="439"/>
      <c r="F2" s="439"/>
      <c r="G2" s="439"/>
      <c r="H2" s="439"/>
      <c r="I2" s="439"/>
      <c r="J2" s="439"/>
    </row>
    <row r="3" spans="1:13" ht="15" customHeight="1">
      <c r="A3" s="261" t="s">
        <v>620</v>
      </c>
      <c r="B3" s="439"/>
      <c r="C3" s="439"/>
      <c r="D3" s="439"/>
      <c r="E3" s="439"/>
      <c r="F3" s="439"/>
      <c r="G3" s="439"/>
      <c r="H3" s="439"/>
      <c r="I3" s="439"/>
      <c r="J3" s="439"/>
    </row>
    <row r="4" spans="1:13" ht="15" customHeight="1">
      <c r="A4" s="439"/>
      <c r="B4" s="439"/>
      <c r="C4" s="439"/>
      <c r="D4" s="439"/>
      <c r="E4" s="439"/>
      <c r="F4" s="439"/>
      <c r="G4" s="439"/>
      <c r="H4" s="439"/>
      <c r="I4" s="439"/>
      <c r="J4" s="439"/>
      <c r="L4" s="514"/>
    </row>
    <row r="5" spans="1:13" ht="15" customHeight="1">
      <c r="A5" s="439" t="s">
        <v>621</v>
      </c>
      <c r="B5" s="439"/>
      <c r="C5" s="439"/>
      <c r="D5" s="439"/>
      <c r="E5" s="439"/>
      <c r="F5" s="479"/>
      <c r="G5" s="439"/>
      <c r="H5" s="439"/>
      <c r="I5" s="439"/>
      <c r="J5" s="439"/>
    </row>
    <row r="6" spans="1:13" ht="15" customHeight="1">
      <c r="A6" s="448" t="s">
        <v>536</v>
      </c>
      <c r="B6" s="449"/>
      <c r="C6" s="494" t="s">
        <v>622</v>
      </c>
      <c r="D6" s="451" t="s">
        <v>235</v>
      </c>
      <c r="E6" s="452" t="s">
        <v>623</v>
      </c>
      <c r="F6" s="515" t="s">
        <v>624</v>
      </c>
      <c r="G6" s="516"/>
      <c r="H6" s="451" t="s">
        <v>622</v>
      </c>
      <c r="I6" s="451" t="s">
        <v>235</v>
      </c>
      <c r="J6" s="451" t="s">
        <v>623</v>
      </c>
      <c r="M6" s="439"/>
    </row>
    <row r="7" spans="1:13" s="453" customFormat="1" ht="9" customHeight="1">
      <c r="A7" s="517"/>
      <c r="B7" s="508"/>
      <c r="C7" s="439"/>
      <c r="D7" s="517"/>
      <c r="E7" s="518"/>
      <c r="F7" s="517"/>
      <c r="G7" s="508"/>
      <c r="H7" s="517"/>
      <c r="I7" s="517"/>
      <c r="J7" s="517"/>
      <c r="L7" s="453" t="s">
        <v>625</v>
      </c>
      <c r="M7" s="439"/>
    </row>
    <row r="8" spans="1:13" ht="15" customHeight="1">
      <c r="A8" s="456" t="s">
        <v>626</v>
      </c>
      <c r="B8" s="457"/>
      <c r="C8" s="458">
        <v>2092189</v>
      </c>
      <c r="D8" s="458">
        <v>2445148</v>
      </c>
      <c r="E8" s="459">
        <v>2164087</v>
      </c>
      <c r="F8" s="460" t="s">
        <v>627</v>
      </c>
      <c r="G8" s="461"/>
      <c r="H8" s="458">
        <v>2092189</v>
      </c>
      <c r="I8" s="458">
        <v>2445148</v>
      </c>
      <c r="J8" s="458">
        <v>2164087</v>
      </c>
      <c r="M8" s="439"/>
    </row>
    <row r="9" spans="1:13" ht="10.5" customHeight="1">
      <c r="A9" s="469"/>
      <c r="B9" s="468"/>
      <c r="C9" s="463"/>
      <c r="D9" s="463"/>
      <c r="E9" s="464"/>
      <c r="F9" s="469"/>
      <c r="G9" s="468"/>
      <c r="H9" s="463"/>
      <c r="I9" s="463"/>
      <c r="J9" s="463"/>
      <c r="M9" s="439"/>
    </row>
    <row r="10" spans="1:13" ht="15" customHeight="1">
      <c r="A10" s="466" t="s">
        <v>628</v>
      </c>
      <c r="B10" s="467"/>
      <c r="C10" s="463">
        <v>2000764</v>
      </c>
      <c r="D10" s="463">
        <v>1849612</v>
      </c>
      <c r="E10" s="464">
        <v>1775369</v>
      </c>
      <c r="F10" s="466" t="s">
        <v>629</v>
      </c>
      <c r="G10" s="467"/>
      <c r="H10" s="463">
        <v>1188550</v>
      </c>
      <c r="I10" s="463">
        <v>1223533</v>
      </c>
      <c r="J10" s="463">
        <v>1305675</v>
      </c>
      <c r="M10" s="439"/>
    </row>
    <row r="11" spans="1:13" ht="15" customHeight="1">
      <c r="A11" s="469"/>
      <c r="B11" s="468" t="s">
        <v>630</v>
      </c>
      <c r="C11" s="463">
        <v>95826</v>
      </c>
      <c r="D11" s="463">
        <v>68585</v>
      </c>
      <c r="E11" s="464">
        <v>84701</v>
      </c>
      <c r="F11" s="469"/>
      <c r="G11" s="468" t="s">
        <v>631</v>
      </c>
      <c r="H11" s="463">
        <v>1089715</v>
      </c>
      <c r="I11" s="463">
        <v>1126696</v>
      </c>
      <c r="J11" s="463">
        <v>1199739</v>
      </c>
      <c r="M11" s="439"/>
    </row>
    <row r="12" spans="1:13" ht="15" customHeight="1">
      <c r="A12" s="469"/>
      <c r="B12" s="468" t="s">
        <v>632</v>
      </c>
      <c r="C12" s="463">
        <v>119280</v>
      </c>
      <c r="D12" s="463">
        <v>61919</v>
      </c>
      <c r="E12" s="464">
        <v>74223</v>
      </c>
      <c r="F12" s="469"/>
      <c r="G12" s="468" t="s">
        <v>633</v>
      </c>
      <c r="H12" s="463">
        <v>98818</v>
      </c>
      <c r="I12" s="463">
        <v>96809</v>
      </c>
      <c r="J12" s="463">
        <v>105919</v>
      </c>
      <c r="M12" s="439"/>
    </row>
    <row r="13" spans="1:13" ht="15" customHeight="1">
      <c r="A13" s="469"/>
      <c r="B13" s="468" t="s">
        <v>634</v>
      </c>
      <c r="C13" s="463">
        <v>312214</v>
      </c>
      <c r="D13" s="463">
        <v>306806</v>
      </c>
      <c r="E13" s="464">
        <v>286326</v>
      </c>
      <c r="F13" s="469"/>
      <c r="G13" s="468" t="s">
        <v>635</v>
      </c>
      <c r="H13" s="463">
        <v>17</v>
      </c>
      <c r="I13" s="463">
        <v>28</v>
      </c>
      <c r="J13" s="463">
        <v>17</v>
      </c>
      <c r="M13" s="439"/>
    </row>
    <row r="14" spans="1:13" ht="15" customHeight="1">
      <c r="A14" s="469"/>
      <c r="B14" s="468" t="s">
        <v>636</v>
      </c>
      <c r="C14" s="463">
        <v>1050021</v>
      </c>
      <c r="D14" s="463">
        <v>928763</v>
      </c>
      <c r="E14" s="464">
        <v>929845</v>
      </c>
      <c r="F14" s="466" t="s">
        <v>637</v>
      </c>
      <c r="G14" s="467"/>
      <c r="H14" s="463">
        <v>815094</v>
      </c>
      <c r="I14" s="463">
        <v>987595</v>
      </c>
      <c r="J14" s="463">
        <v>839720</v>
      </c>
      <c r="M14" s="439"/>
    </row>
    <row r="15" spans="1:13" ht="15" customHeight="1">
      <c r="A15" s="469"/>
      <c r="B15" s="468" t="s">
        <v>638</v>
      </c>
      <c r="C15" s="463">
        <v>124545</v>
      </c>
      <c r="D15" s="463">
        <v>201733</v>
      </c>
      <c r="E15" s="464">
        <v>117919</v>
      </c>
      <c r="F15" s="469"/>
      <c r="G15" s="519" t="s">
        <v>639</v>
      </c>
      <c r="H15" s="463" t="s">
        <v>546</v>
      </c>
      <c r="I15" s="463" t="s">
        <v>546</v>
      </c>
      <c r="J15" s="463" t="s">
        <v>546</v>
      </c>
      <c r="M15" s="439"/>
    </row>
    <row r="16" spans="1:13" ht="15" customHeight="1">
      <c r="A16" s="469"/>
      <c r="B16" s="468" t="s">
        <v>640</v>
      </c>
      <c r="C16" s="463">
        <v>86173</v>
      </c>
      <c r="D16" s="463">
        <v>84579</v>
      </c>
      <c r="E16" s="464">
        <v>84752</v>
      </c>
      <c r="F16" s="469"/>
      <c r="G16" s="468" t="s">
        <v>641</v>
      </c>
      <c r="H16" s="463">
        <v>808400</v>
      </c>
      <c r="I16" s="463">
        <v>916900</v>
      </c>
      <c r="J16" s="463">
        <v>834500</v>
      </c>
      <c r="M16" s="439"/>
    </row>
    <row r="17" spans="1:13" ht="15" customHeight="1">
      <c r="A17" s="469"/>
      <c r="B17" s="468" t="s">
        <v>642</v>
      </c>
      <c r="C17" s="463">
        <v>30197</v>
      </c>
      <c r="D17" s="463">
        <v>29572</v>
      </c>
      <c r="E17" s="464">
        <v>33214</v>
      </c>
      <c r="F17" s="469"/>
      <c r="G17" s="468" t="s">
        <v>643</v>
      </c>
      <c r="H17" s="463">
        <v>662</v>
      </c>
      <c r="I17" s="463">
        <v>24969</v>
      </c>
      <c r="J17" s="463" t="s">
        <v>546</v>
      </c>
      <c r="M17" s="439"/>
    </row>
    <row r="18" spans="1:13" ht="15" customHeight="1">
      <c r="A18" s="469"/>
      <c r="B18" s="468" t="s">
        <v>644</v>
      </c>
      <c r="C18" s="463">
        <v>182508</v>
      </c>
      <c r="D18" s="463">
        <v>167655</v>
      </c>
      <c r="E18" s="464">
        <v>164389</v>
      </c>
      <c r="F18" s="469"/>
      <c r="G18" s="468" t="s">
        <v>645</v>
      </c>
      <c r="H18" s="463" t="s">
        <v>546</v>
      </c>
      <c r="I18" s="463" t="s">
        <v>546</v>
      </c>
      <c r="J18" s="463" t="s">
        <v>546</v>
      </c>
      <c r="M18" s="439"/>
    </row>
    <row r="19" spans="1:13" ht="25.5" customHeight="1">
      <c r="A19" s="466" t="s">
        <v>646</v>
      </c>
      <c r="B19" s="467"/>
      <c r="C19" s="463">
        <v>87986</v>
      </c>
      <c r="D19" s="463">
        <v>75957</v>
      </c>
      <c r="E19" s="464">
        <v>44022</v>
      </c>
      <c r="F19" s="469"/>
      <c r="G19" s="468" t="s">
        <v>647</v>
      </c>
      <c r="H19" s="463">
        <v>6032</v>
      </c>
      <c r="I19" s="463">
        <v>45726</v>
      </c>
      <c r="J19" s="463">
        <v>5220</v>
      </c>
      <c r="M19" s="439"/>
    </row>
    <row r="20" spans="1:13" ht="23.25" customHeight="1">
      <c r="A20" s="469"/>
      <c r="B20" s="520" t="s">
        <v>648</v>
      </c>
      <c r="C20" s="463">
        <v>66427</v>
      </c>
      <c r="D20" s="463">
        <v>46973</v>
      </c>
      <c r="E20" s="464">
        <v>37634</v>
      </c>
      <c r="F20" s="466" t="s">
        <v>649</v>
      </c>
      <c r="G20" s="467"/>
      <c r="H20" s="463">
        <v>2459</v>
      </c>
      <c r="I20" s="463">
        <v>234020</v>
      </c>
      <c r="J20" s="463">
        <v>18692</v>
      </c>
      <c r="L20" s="521"/>
      <c r="M20" s="439"/>
    </row>
    <row r="21" spans="1:13" ht="15" customHeight="1">
      <c r="A21" s="469"/>
      <c r="B21" s="468" t="s">
        <v>650</v>
      </c>
      <c r="C21" s="463">
        <v>216</v>
      </c>
      <c r="D21" s="463" t="s">
        <v>546</v>
      </c>
      <c r="E21" s="464" t="s">
        <v>546</v>
      </c>
      <c r="F21" s="466" t="s">
        <v>651</v>
      </c>
      <c r="G21" s="467"/>
      <c r="H21" s="463">
        <v>86086</v>
      </c>
      <c r="I21" s="463" t="s">
        <v>546</v>
      </c>
      <c r="J21" s="463" t="s">
        <v>546</v>
      </c>
      <c r="M21" s="439"/>
    </row>
    <row r="22" spans="1:13" ht="15" customHeight="1">
      <c r="A22" s="469"/>
      <c r="B22" s="468" t="s">
        <v>652</v>
      </c>
      <c r="C22" s="463">
        <v>11740</v>
      </c>
      <c r="D22" s="463">
        <v>12670</v>
      </c>
      <c r="E22" s="464" t="s">
        <v>546</v>
      </c>
      <c r="F22" s="469"/>
      <c r="G22" s="468"/>
      <c r="H22" s="463"/>
      <c r="I22" s="463"/>
      <c r="J22" s="463"/>
      <c r="M22" s="439"/>
    </row>
    <row r="23" spans="1:13" ht="15" customHeight="1">
      <c r="A23" s="469"/>
      <c r="B23" s="468" t="s">
        <v>653</v>
      </c>
      <c r="C23" s="463">
        <v>9603</v>
      </c>
      <c r="D23" s="463">
        <v>16314</v>
      </c>
      <c r="E23" s="464">
        <v>6388</v>
      </c>
      <c r="F23" s="439"/>
      <c r="G23" s="468"/>
      <c r="H23" s="463"/>
      <c r="I23" s="463"/>
      <c r="J23" s="463"/>
      <c r="M23" s="439"/>
    </row>
    <row r="24" spans="1:13" ht="15" customHeight="1">
      <c r="A24" s="466" t="s">
        <v>654</v>
      </c>
      <c r="B24" s="467"/>
      <c r="C24" s="463">
        <v>3439</v>
      </c>
      <c r="D24" s="463">
        <v>101665</v>
      </c>
      <c r="E24" s="464">
        <v>42199</v>
      </c>
      <c r="F24" s="439"/>
      <c r="G24" s="468"/>
      <c r="H24" s="463"/>
      <c r="I24" s="463"/>
      <c r="J24" s="463"/>
      <c r="M24" s="439"/>
    </row>
    <row r="25" spans="1:13" ht="14.25" customHeight="1">
      <c r="A25" s="466" t="s">
        <v>655</v>
      </c>
      <c r="B25" s="467"/>
      <c r="C25" s="463" t="s">
        <v>546</v>
      </c>
      <c r="D25" s="463">
        <v>417914</v>
      </c>
      <c r="E25" s="464">
        <v>302497</v>
      </c>
      <c r="F25" s="439"/>
      <c r="G25" s="468"/>
      <c r="H25" s="463"/>
      <c r="I25" s="463"/>
      <c r="J25" s="463"/>
      <c r="M25" s="439"/>
    </row>
    <row r="26" spans="1:13" ht="9" customHeight="1">
      <c r="A26" s="473"/>
      <c r="B26" s="474"/>
      <c r="C26" s="473"/>
      <c r="D26" s="473"/>
      <c r="E26" s="475"/>
      <c r="F26" s="473"/>
      <c r="G26" s="476"/>
      <c r="H26" s="477"/>
      <c r="I26" s="477"/>
      <c r="J26" s="477"/>
      <c r="M26" s="439"/>
    </row>
    <row r="27" spans="1:13" ht="15" customHeight="1">
      <c r="A27" s="439" t="s">
        <v>656</v>
      </c>
      <c r="B27" s="439"/>
      <c r="C27" s="439"/>
      <c r="D27" s="439"/>
      <c r="E27" s="439"/>
      <c r="F27" s="439"/>
      <c r="G27" s="439"/>
      <c r="H27" s="439"/>
      <c r="I27" s="439"/>
      <c r="J27" s="439"/>
    </row>
    <row r="28" spans="1:13" ht="15" customHeight="1">
      <c r="A28" s="439"/>
      <c r="B28" s="439"/>
      <c r="C28" s="439"/>
      <c r="D28" s="439"/>
      <c r="E28" s="439"/>
      <c r="F28" s="439"/>
      <c r="G28" s="439"/>
      <c r="H28" s="439"/>
      <c r="I28" s="439"/>
      <c r="J28" s="439"/>
    </row>
  </sheetData>
  <mergeCells count="13">
    <mergeCell ref="F14:G14"/>
    <mergeCell ref="A19:B19"/>
    <mergeCell ref="F20:G20"/>
    <mergeCell ref="F21:G21"/>
    <mergeCell ref="A24:B24"/>
    <mergeCell ref="A25:B25"/>
    <mergeCell ref="A1:J1"/>
    <mergeCell ref="A6:B6"/>
    <mergeCell ref="F6:G6"/>
    <mergeCell ref="A8:B8"/>
    <mergeCell ref="F8:G8"/>
    <mergeCell ref="A10:B10"/>
    <mergeCell ref="F10:G10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9EBC-99E4-412B-9692-1C5AE65BA7BE}">
  <dimension ref="A1:M26"/>
  <sheetViews>
    <sheetView zoomScaleNormal="100" workbookViewId="0"/>
  </sheetViews>
  <sheetFormatPr defaultColWidth="9" defaultRowHeight="15" customHeight="1"/>
  <cols>
    <col min="1" max="1" width="2.08984375" style="407" customWidth="1"/>
    <col min="2" max="2" width="15.6328125" style="407" customWidth="1"/>
    <col min="3" max="5" width="9.90625" style="538" customWidth="1"/>
    <col min="6" max="6" width="2.08984375" style="538" customWidth="1"/>
    <col min="7" max="7" width="15.6328125" style="538" customWidth="1"/>
    <col min="8" max="10" width="9.90625" style="538" customWidth="1"/>
    <col min="11" max="256" width="9" style="407"/>
    <col min="257" max="257" width="2.08984375" style="407" customWidth="1"/>
    <col min="258" max="258" width="15.6328125" style="407" customWidth="1"/>
    <col min="259" max="261" width="9.90625" style="407" customWidth="1"/>
    <col min="262" max="262" width="2.08984375" style="407" customWidth="1"/>
    <col min="263" max="263" width="15.6328125" style="407" customWidth="1"/>
    <col min="264" max="266" width="9.90625" style="407" customWidth="1"/>
    <col min="267" max="512" width="9" style="407"/>
    <col min="513" max="513" width="2.08984375" style="407" customWidth="1"/>
    <col min="514" max="514" width="15.6328125" style="407" customWidth="1"/>
    <col min="515" max="517" width="9.90625" style="407" customWidth="1"/>
    <col min="518" max="518" width="2.08984375" style="407" customWidth="1"/>
    <col min="519" max="519" width="15.6328125" style="407" customWidth="1"/>
    <col min="520" max="522" width="9.90625" style="407" customWidth="1"/>
    <col min="523" max="768" width="9" style="407"/>
    <col min="769" max="769" width="2.08984375" style="407" customWidth="1"/>
    <col min="770" max="770" width="15.6328125" style="407" customWidth="1"/>
    <col min="771" max="773" width="9.90625" style="407" customWidth="1"/>
    <col min="774" max="774" width="2.08984375" style="407" customWidth="1"/>
    <col min="775" max="775" width="15.6328125" style="407" customWidth="1"/>
    <col min="776" max="778" width="9.90625" style="407" customWidth="1"/>
    <col min="779" max="1024" width="9" style="407"/>
    <col min="1025" max="1025" width="2.08984375" style="407" customWidth="1"/>
    <col min="1026" max="1026" width="15.6328125" style="407" customWidth="1"/>
    <col min="1027" max="1029" width="9.90625" style="407" customWidth="1"/>
    <col min="1030" max="1030" width="2.08984375" style="407" customWidth="1"/>
    <col min="1031" max="1031" width="15.6328125" style="407" customWidth="1"/>
    <col min="1032" max="1034" width="9.90625" style="407" customWidth="1"/>
    <col min="1035" max="1280" width="9" style="407"/>
    <col min="1281" max="1281" width="2.08984375" style="407" customWidth="1"/>
    <col min="1282" max="1282" width="15.6328125" style="407" customWidth="1"/>
    <col min="1283" max="1285" width="9.90625" style="407" customWidth="1"/>
    <col min="1286" max="1286" width="2.08984375" style="407" customWidth="1"/>
    <col min="1287" max="1287" width="15.6328125" style="407" customWidth="1"/>
    <col min="1288" max="1290" width="9.90625" style="407" customWidth="1"/>
    <col min="1291" max="1536" width="9" style="407"/>
    <col min="1537" max="1537" width="2.08984375" style="407" customWidth="1"/>
    <col min="1538" max="1538" width="15.6328125" style="407" customWidth="1"/>
    <col min="1539" max="1541" width="9.90625" style="407" customWidth="1"/>
    <col min="1542" max="1542" width="2.08984375" style="407" customWidth="1"/>
    <col min="1543" max="1543" width="15.6328125" style="407" customWidth="1"/>
    <col min="1544" max="1546" width="9.90625" style="407" customWidth="1"/>
    <col min="1547" max="1792" width="9" style="407"/>
    <col min="1793" max="1793" width="2.08984375" style="407" customWidth="1"/>
    <col min="1794" max="1794" width="15.6328125" style="407" customWidth="1"/>
    <col min="1795" max="1797" width="9.90625" style="407" customWidth="1"/>
    <col min="1798" max="1798" width="2.08984375" style="407" customWidth="1"/>
    <col min="1799" max="1799" width="15.6328125" style="407" customWidth="1"/>
    <col min="1800" max="1802" width="9.90625" style="407" customWidth="1"/>
    <col min="1803" max="2048" width="9" style="407"/>
    <col min="2049" max="2049" width="2.08984375" style="407" customWidth="1"/>
    <col min="2050" max="2050" width="15.6328125" style="407" customWidth="1"/>
    <col min="2051" max="2053" width="9.90625" style="407" customWidth="1"/>
    <col min="2054" max="2054" width="2.08984375" style="407" customWidth="1"/>
    <col min="2055" max="2055" width="15.6328125" style="407" customWidth="1"/>
    <col min="2056" max="2058" width="9.90625" style="407" customWidth="1"/>
    <col min="2059" max="2304" width="9" style="407"/>
    <col min="2305" max="2305" width="2.08984375" style="407" customWidth="1"/>
    <col min="2306" max="2306" width="15.6328125" style="407" customWidth="1"/>
    <col min="2307" max="2309" width="9.90625" style="407" customWidth="1"/>
    <col min="2310" max="2310" width="2.08984375" style="407" customWidth="1"/>
    <col min="2311" max="2311" width="15.6328125" style="407" customWidth="1"/>
    <col min="2312" max="2314" width="9.90625" style="407" customWidth="1"/>
    <col min="2315" max="2560" width="9" style="407"/>
    <col min="2561" max="2561" width="2.08984375" style="407" customWidth="1"/>
    <col min="2562" max="2562" width="15.6328125" style="407" customWidth="1"/>
    <col min="2563" max="2565" width="9.90625" style="407" customWidth="1"/>
    <col min="2566" max="2566" width="2.08984375" style="407" customWidth="1"/>
    <col min="2567" max="2567" width="15.6328125" style="407" customWidth="1"/>
    <col min="2568" max="2570" width="9.90625" style="407" customWidth="1"/>
    <col min="2571" max="2816" width="9" style="407"/>
    <col min="2817" max="2817" width="2.08984375" style="407" customWidth="1"/>
    <col min="2818" max="2818" width="15.6328125" style="407" customWidth="1"/>
    <col min="2819" max="2821" width="9.90625" style="407" customWidth="1"/>
    <col min="2822" max="2822" width="2.08984375" style="407" customWidth="1"/>
    <col min="2823" max="2823" width="15.6328125" style="407" customWidth="1"/>
    <col min="2824" max="2826" width="9.90625" style="407" customWidth="1"/>
    <col min="2827" max="3072" width="9" style="407"/>
    <col min="3073" max="3073" width="2.08984375" style="407" customWidth="1"/>
    <col min="3074" max="3074" width="15.6328125" style="407" customWidth="1"/>
    <col min="3075" max="3077" width="9.90625" style="407" customWidth="1"/>
    <col min="3078" max="3078" width="2.08984375" style="407" customWidth="1"/>
    <col min="3079" max="3079" width="15.6328125" style="407" customWidth="1"/>
    <col min="3080" max="3082" width="9.90625" style="407" customWidth="1"/>
    <col min="3083" max="3328" width="9" style="407"/>
    <col min="3329" max="3329" width="2.08984375" style="407" customWidth="1"/>
    <col min="3330" max="3330" width="15.6328125" style="407" customWidth="1"/>
    <col min="3331" max="3333" width="9.90625" style="407" customWidth="1"/>
    <col min="3334" max="3334" width="2.08984375" style="407" customWidth="1"/>
    <col min="3335" max="3335" width="15.6328125" style="407" customWidth="1"/>
    <col min="3336" max="3338" width="9.90625" style="407" customWidth="1"/>
    <col min="3339" max="3584" width="9" style="407"/>
    <col min="3585" max="3585" width="2.08984375" style="407" customWidth="1"/>
    <col min="3586" max="3586" width="15.6328125" style="407" customWidth="1"/>
    <col min="3587" max="3589" width="9.90625" style="407" customWidth="1"/>
    <col min="3590" max="3590" width="2.08984375" style="407" customWidth="1"/>
    <col min="3591" max="3591" width="15.6328125" style="407" customWidth="1"/>
    <col min="3592" max="3594" width="9.90625" style="407" customWidth="1"/>
    <col min="3595" max="3840" width="9" style="407"/>
    <col min="3841" max="3841" width="2.08984375" style="407" customWidth="1"/>
    <col min="3842" max="3842" width="15.6328125" style="407" customWidth="1"/>
    <col min="3843" max="3845" width="9.90625" style="407" customWidth="1"/>
    <col min="3846" max="3846" width="2.08984375" style="407" customWidth="1"/>
    <col min="3847" max="3847" width="15.6328125" style="407" customWidth="1"/>
    <col min="3848" max="3850" width="9.90625" style="407" customWidth="1"/>
    <col min="3851" max="4096" width="9" style="407"/>
    <col min="4097" max="4097" width="2.08984375" style="407" customWidth="1"/>
    <col min="4098" max="4098" width="15.6328125" style="407" customWidth="1"/>
    <col min="4099" max="4101" width="9.90625" style="407" customWidth="1"/>
    <col min="4102" max="4102" width="2.08984375" style="407" customWidth="1"/>
    <col min="4103" max="4103" width="15.6328125" style="407" customWidth="1"/>
    <col min="4104" max="4106" width="9.90625" style="407" customWidth="1"/>
    <col min="4107" max="4352" width="9" style="407"/>
    <col min="4353" max="4353" width="2.08984375" style="407" customWidth="1"/>
    <col min="4354" max="4354" width="15.6328125" style="407" customWidth="1"/>
    <col min="4355" max="4357" width="9.90625" style="407" customWidth="1"/>
    <col min="4358" max="4358" width="2.08984375" style="407" customWidth="1"/>
    <col min="4359" max="4359" width="15.6328125" style="407" customWidth="1"/>
    <col min="4360" max="4362" width="9.90625" style="407" customWidth="1"/>
    <col min="4363" max="4608" width="9" style="407"/>
    <col min="4609" max="4609" width="2.08984375" style="407" customWidth="1"/>
    <col min="4610" max="4610" width="15.6328125" style="407" customWidth="1"/>
    <col min="4611" max="4613" width="9.90625" style="407" customWidth="1"/>
    <col min="4614" max="4614" width="2.08984375" style="407" customWidth="1"/>
    <col min="4615" max="4615" width="15.6328125" style="407" customWidth="1"/>
    <col min="4616" max="4618" width="9.90625" style="407" customWidth="1"/>
    <col min="4619" max="4864" width="9" style="407"/>
    <col min="4865" max="4865" width="2.08984375" style="407" customWidth="1"/>
    <col min="4866" max="4866" width="15.6328125" style="407" customWidth="1"/>
    <col min="4867" max="4869" width="9.90625" style="407" customWidth="1"/>
    <col min="4870" max="4870" width="2.08984375" style="407" customWidth="1"/>
    <col min="4871" max="4871" width="15.6328125" style="407" customWidth="1"/>
    <col min="4872" max="4874" width="9.90625" style="407" customWidth="1"/>
    <col min="4875" max="5120" width="9" style="407"/>
    <col min="5121" max="5121" width="2.08984375" style="407" customWidth="1"/>
    <col min="5122" max="5122" width="15.6328125" style="407" customWidth="1"/>
    <col min="5123" max="5125" width="9.90625" style="407" customWidth="1"/>
    <col min="5126" max="5126" width="2.08984375" style="407" customWidth="1"/>
    <col min="5127" max="5127" width="15.6328125" style="407" customWidth="1"/>
    <col min="5128" max="5130" width="9.90625" style="407" customWidth="1"/>
    <col min="5131" max="5376" width="9" style="407"/>
    <col min="5377" max="5377" width="2.08984375" style="407" customWidth="1"/>
    <col min="5378" max="5378" width="15.6328125" style="407" customWidth="1"/>
    <col min="5379" max="5381" width="9.90625" style="407" customWidth="1"/>
    <col min="5382" max="5382" width="2.08984375" style="407" customWidth="1"/>
    <col min="5383" max="5383" width="15.6328125" style="407" customWidth="1"/>
    <col min="5384" max="5386" width="9.90625" style="407" customWidth="1"/>
    <col min="5387" max="5632" width="9" style="407"/>
    <col min="5633" max="5633" width="2.08984375" style="407" customWidth="1"/>
    <col min="5634" max="5634" width="15.6328125" style="407" customWidth="1"/>
    <col min="5635" max="5637" width="9.90625" style="407" customWidth="1"/>
    <col min="5638" max="5638" width="2.08984375" style="407" customWidth="1"/>
    <col min="5639" max="5639" width="15.6328125" style="407" customWidth="1"/>
    <col min="5640" max="5642" width="9.90625" style="407" customWidth="1"/>
    <col min="5643" max="5888" width="9" style="407"/>
    <col min="5889" max="5889" width="2.08984375" style="407" customWidth="1"/>
    <col min="5890" max="5890" width="15.6328125" style="407" customWidth="1"/>
    <col min="5891" max="5893" width="9.90625" style="407" customWidth="1"/>
    <col min="5894" max="5894" width="2.08984375" style="407" customWidth="1"/>
    <col min="5895" max="5895" width="15.6328125" style="407" customWidth="1"/>
    <col min="5896" max="5898" width="9.90625" style="407" customWidth="1"/>
    <col min="5899" max="6144" width="9" style="407"/>
    <col min="6145" max="6145" width="2.08984375" style="407" customWidth="1"/>
    <col min="6146" max="6146" width="15.6328125" style="407" customWidth="1"/>
    <col min="6147" max="6149" width="9.90625" style="407" customWidth="1"/>
    <col min="6150" max="6150" width="2.08984375" style="407" customWidth="1"/>
    <col min="6151" max="6151" width="15.6328125" style="407" customWidth="1"/>
    <col min="6152" max="6154" width="9.90625" style="407" customWidth="1"/>
    <col min="6155" max="6400" width="9" style="407"/>
    <col min="6401" max="6401" width="2.08984375" style="407" customWidth="1"/>
    <col min="6402" max="6402" width="15.6328125" style="407" customWidth="1"/>
    <col min="6403" max="6405" width="9.90625" style="407" customWidth="1"/>
    <col min="6406" max="6406" width="2.08984375" style="407" customWidth="1"/>
    <col min="6407" max="6407" width="15.6328125" style="407" customWidth="1"/>
    <col min="6408" max="6410" width="9.90625" style="407" customWidth="1"/>
    <col min="6411" max="6656" width="9" style="407"/>
    <col min="6657" max="6657" width="2.08984375" style="407" customWidth="1"/>
    <col min="6658" max="6658" width="15.6328125" style="407" customWidth="1"/>
    <col min="6659" max="6661" width="9.90625" style="407" customWidth="1"/>
    <col min="6662" max="6662" width="2.08984375" style="407" customWidth="1"/>
    <col min="6663" max="6663" width="15.6328125" style="407" customWidth="1"/>
    <col min="6664" max="6666" width="9.90625" style="407" customWidth="1"/>
    <col min="6667" max="6912" width="9" style="407"/>
    <col min="6913" max="6913" width="2.08984375" style="407" customWidth="1"/>
    <col min="6914" max="6914" width="15.6328125" style="407" customWidth="1"/>
    <col min="6915" max="6917" width="9.90625" style="407" customWidth="1"/>
    <col min="6918" max="6918" width="2.08984375" style="407" customWidth="1"/>
    <col min="6919" max="6919" width="15.6328125" style="407" customWidth="1"/>
    <col min="6920" max="6922" width="9.90625" style="407" customWidth="1"/>
    <col min="6923" max="7168" width="9" style="407"/>
    <col min="7169" max="7169" width="2.08984375" style="407" customWidth="1"/>
    <col min="7170" max="7170" width="15.6328125" style="407" customWidth="1"/>
    <col min="7171" max="7173" width="9.90625" style="407" customWidth="1"/>
    <col min="7174" max="7174" width="2.08984375" style="407" customWidth="1"/>
    <col min="7175" max="7175" width="15.6328125" style="407" customWidth="1"/>
    <col min="7176" max="7178" width="9.90625" style="407" customWidth="1"/>
    <col min="7179" max="7424" width="9" style="407"/>
    <col min="7425" max="7425" width="2.08984375" style="407" customWidth="1"/>
    <col min="7426" max="7426" width="15.6328125" style="407" customWidth="1"/>
    <col min="7427" max="7429" width="9.90625" style="407" customWidth="1"/>
    <col min="7430" max="7430" width="2.08984375" style="407" customWidth="1"/>
    <col min="7431" max="7431" width="15.6328125" style="407" customWidth="1"/>
    <col min="7432" max="7434" width="9.90625" style="407" customWidth="1"/>
    <col min="7435" max="7680" width="9" style="407"/>
    <col min="7681" max="7681" width="2.08984375" style="407" customWidth="1"/>
    <col min="7682" max="7682" width="15.6328125" style="407" customWidth="1"/>
    <col min="7683" max="7685" width="9.90625" style="407" customWidth="1"/>
    <col min="7686" max="7686" width="2.08984375" style="407" customWidth="1"/>
    <col min="7687" max="7687" width="15.6328125" style="407" customWidth="1"/>
    <col min="7688" max="7690" width="9.90625" style="407" customWidth="1"/>
    <col min="7691" max="7936" width="9" style="407"/>
    <col min="7937" max="7937" width="2.08984375" style="407" customWidth="1"/>
    <col min="7938" max="7938" width="15.6328125" style="407" customWidth="1"/>
    <col min="7939" max="7941" width="9.90625" style="407" customWidth="1"/>
    <col min="7942" max="7942" width="2.08984375" style="407" customWidth="1"/>
    <col min="7943" max="7943" width="15.6328125" style="407" customWidth="1"/>
    <col min="7944" max="7946" width="9.90625" style="407" customWidth="1"/>
    <col min="7947" max="8192" width="9" style="407"/>
    <col min="8193" max="8193" width="2.08984375" style="407" customWidth="1"/>
    <col min="8194" max="8194" width="15.6328125" style="407" customWidth="1"/>
    <col min="8195" max="8197" width="9.90625" style="407" customWidth="1"/>
    <col min="8198" max="8198" width="2.08984375" style="407" customWidth="1"/>
    <col min="8199" max="8199" width="15.6328125" style="407" customWidth="1"/>
    <col min="8200" max="8202" width="9.90625" style="407" customWidth="1"/>
    <col min="8203" max="8448" width="9" style="407"/>
    <col min="8449" max="8449" width="2.08984375" style="407" customWidth="1"/>
    <col min="8450" max="8450" width="15.6328125" style="407" customWidth="1"/>
    <col min="8451" max="8453" width="9.90625" style="407" customWidth="1"/>
    <col min="8454" max="8454" width="2.08984375" style="407" customWidth="1"/>
    <col min="8455" max="8455" width="15.6328125" style="407" customWidth="1"/>
    <col min="8456" max="8458" width="9.90625" style="407" customWidth="1"/>
    <col min="8459" max="8704" width="9" style="407"/>
    <col min="8705" max="8705" width="2.08984375" style="407" customWidth="1"/>
    <col min="8706" max="8706" width="15.6328125" style="407" customWidth="1"/>
    <col min="8707" max="8709" width="9.90625" style="407" customWidth="1"/>
    <col min="8710" max="8710" width="2.08984375" style="407" customWidth="1"/>
    <col min="8711" max="8711" width="15.6328125" style="407" customWidth="1"/>
    <col min="8712" max="8714" width="9.90625" style="407" customWidth="1"/>
    <col min="8715" max="8960" width="9" style="407"/>
    <col min="8961" max="8961" width="2.08984375" style="407" customWidth="1"/>
    <col min="8962" max="8962" width="15.6328125" style="407" customWidth="1"/>
    <col min="8963" max="8965" width="9.90625" style="407" customWidth="1"/>
    <col min="8966" max="8966" width="2.08984375" style="407" customWidth="1"/>
    <col min="8967" max="8967" width="15.6328125" style="407" customWidth="1"/>
    <col min="8968" max="8970" width="9.90625" style="407" customWidth="1"/>
    <col min="8971" max="9216" width="9" style="407"/>
    <col min="9217" max="9217" width="2.08984375" style="407" customWidth="1"/>
    <col min="9218" max="9218" width="15.6328125" style="407" customWidth="1"/>
    <col min="9219" max="9221" width="9.90625" style="407" customWidth="1"/>
    <col min="9222" max="9222" width="2.08984375" style="407" customWidth="1"/>
    <col min="9223" max="9223" width="15.6328125" style="407" customWidth="1"/>
    <col min="9224" max="9226" width="9.90625" style="407" customWidth="1"/>
    <col min="9227" max="9472" width="9" style="407"/>
    <col min="9473" max="9473" width="2.08984375" style="407" customWidth="1"/>
    <col min="9474" max="9474" width="15.6328125" style="407" customWidth="1"/>
    <col min="9475" max="9477" width="9.90625" style="407" customWidth="1"/>
    <col min="9478" max="9478" width="2.08984375" style="407" customWidth="1"/>
    <col min="9479" max="9479" width="15.6328125" style="407" customWidth="1"/>
    <col min="9480" max="9482" width="9.90625" style="407" customWidth="1"/>
    <col min="9483" max="9728" width="9" style="407"/>
    <col min="9729" max="9729" width="2.08984375" style="407" customWidth="1"/>
    <col min="9730" max="9730" width="15.6328125" style="407" customWidth="1"/>
    <col min="9731" max="9733" width="9.90625" style="407" customWidth="1"/>
    <col min="9734" max="9734" width="2.08984375" style="407" customWidth="1"/>
    <col min="9735" max="9735" width="15.6328125" style="407" customWidth="1"/>
    <col min="9736" max="9738" width="9.90625" style="407" customWidth="1"/>
    <col min="9739" max="9984" width="9" style="407"/>
    <col min="9985" max="9985" width="2.08984375" style="407" customWidth="1"/>
    <col min="9986" max="9986" width="15.6328125" style="407" customWidth="1"/>
    <col min="9987" max="9989" width="9.90625" style="407" customWidth="1"/>
    <col min="9990" max="9990" width="2.08984375" style="407" customWidth="1"/>
    <col min="9991" max="9991" width="15.6328125" style="407" customWidth="1"/>
    <col min="9992" max="9994" width="9.90625" style="407" customWidth="1"/>
    <col min="9995" max="10240" width="9" style="407"/>
    <col min="10241" max="10241" width="2.08984375" style="407" customWidth="1"/>
    <col min="10242" max="10242" width="15.6328125" style="407" customWidth="1"/>
    <col min="10243" max="10245" width="9.90625" style="407" customWidth="1"/>
    <col min="10246" max="10246" width="2.08984375" style="407" customWidth="1"/>
    <col min="10247" max="10247" width="15.6328125" style="407" customWidth="1"/>
    <col min="10248" max="10250" width="9.90625" style="407" customWidth="1"/>
    <col min="10251" max="10496" width="9" style="407"/>
    <col min="10497" max="10497" width="2.08984375" style="407" customWidth="1"/>
    <col min="10498" max="10498" width="15.6328125" style="407" customWidth="1"/>
    <col min="10499" max="10501" width="9.90625" style="407" customWidth="1"/>
    <col min="10502" max="10502" width="2.08984375" style="407" customWidth="1"/>
    <col min="10503" max="10503" width="15.6328125" style="407" customWidth="1"/>
    <col min="10504" max="10506" width="9.90625" style="407" customWidth="1"/>
    <col min="10507" max="10752" width="9" style="407"/>
    <col min="10753" max="10753" width="2.08984375" style="407" customWidth="1"/>
    <col min="10754" max="10754" width="15.6328125" style="407" customWidth="1"/>
    <col min="10755" max="10757" width="9.90625" style="407" customWidth="1"/>
    <col min="10758" max="10758" width="2.08984375" style="407" customWidth="1"/>
    <col min="10759" max="10759" width="15.6328125" style="407" customWidth="1"/>
    <col min="10760" max="10762" width="9.90625" style="407" customWidth="1"/>
    <col min="10763" max="11008" width="9" style="407"/>
    <col min="11009" max="11009" width="2.08984375" style="407" customWidth="1"/>
    <col min="11010" max="11010" width="15.6328125" style="407" customWidth="1"/>
    <col min="11011" max="11013" width="9.90625" style="407" customWidth="1"/>
    <col min="11014" max="11014" width="2.08984375" style="407" customWidth="1"/>
    <col min="11015" max="11015" width="15.6328125" style="407" customWidth="1"/>
    <col min="11016" max="11018" width="9.90625" style="407" customWidth="1"/>
    <col min="11019" max="11264" width="9" style="407"/>
    <col min="11265" max="11265" width="2.08984375" style="407" customWidth="1"/>
    <col min="11266" max="11266" width="15.6328125" style="407" customWidth="1"/>
    <col min="11267" max="11269" width="9.90625" style="407" customWidth="1"/>
    <col min="11270" max="11270" width="2.08984375" style="407" customWidth="1"/>
    <col min="11271" max="11271" width="15.6328125" style="407" customWidth="1"/>
    <col min="11272" max="11274" width="9.90625" style="407" customWidth="1"/>
    <col min="11275" max="11520" width="9" style="407"/>
    <col min="11521" max="11521" width="2.08984375" style="407" customWidth="1"/>
    <col min="11522" max="11522" width="15.6328125" style="407" customWidth="1"/>
    <col min="11523" max="11525" width="9.90625" style="407" customWidth="1"/>
    <col min="11526" max="11526" width="2.08984375" style="407" customWidth="1"/>
    <col min="11527" max="11527" width="15.6328125" style="407" customWidth="1"/>
    <col min="11528" max="11530" width="9.90625" style="407" customWidth="1"/>
    <col min="11531" max="11776" width="9" style="407"/>
    <col min="11777" max="11777" width="2.08984375" style="407" customWidth="1"/>
    <col min="11778" max="11778" width="15.6328125" style="407" customWidth="1"/>
    <col min="11779" max="11781" width="9.90625" style="407" customWidth="1"/>
    <col min="11782" max="11782" width="2.08984375" style="407" customWidth="1"/>
    <col min="11783" max="11783" width="15.6328125" style="407" customWidth="1"/>
    <col min="11784" max="11786" width="9.90625" style="407" customWidth="1"/>
    <col min="11787" max="12032" width="9" style="407"/>
    <col min="12033" max="12033" width="2.08984375" style="407" customWidth="1"/>
    <col min="12034" max="12034" width="15.6328125" style="407" customWidth="1"/>
    <col min="12035" max="12037" width="9.90625" style="407" customWidth="1"/>
    <col min="12038" max="12038" width="2.08984375" style="407" customWidth="1"/>
    <col min="12039" max="12039" width="15.6328125" style="407" customWidth="1"/>
    <col min="12040" max="12042" width="9.90625" style="407" customWidth="1"/>
    <col min="12043" max="12288" width="9" style="407"/>
    <col min="12289" max="12289" width="2.08984375" style="407" customWidth="1"/>
    <col min="12290" max="12290" width="15.6328125" style="407" customWidth="1"/>
    <col min="12291" max="12293" width="9.90625" style="407" customWidth="1"/>
    <col min="12294" max="12294" width="2.08984375" style="407" customWidth="1"/>
    <col min="12295" max="12295" width="15.6328125" style="407" customWidth="1"/>
    <col min="12296" max="12298" width="9.90625" style="407" customWidth="1"/>
    <col min="12299" max="12544" width="9" style="407"/>
    <col min="12545" max="12545" width="2.08984375" style="407" customWidth="1"/>
    <col min="12546" max="12546" width="15.6328125" style="407" customWidth="1"/>
    <col min="12547" max="12549" width="9.90625" style="407" customWidth="1"/>
    <col min="12550" max="12550" width="2.08984375" style="407" customWidth="1"/>
    <col min="12551" max="12551" width="15.6328125" style="407" customWidth="1"/>
    <col min="12552" max="12554" width="9.90625" style="407" customWidth="1"/>
    <col min="12555" max="12800" width="9" style="407"/>
    <col min="12801" max="12801" width="2.08984375" style="407" customWidth="1"/>
    <col min="12802" max="12802" width="15.6328125" style="407" customWidth="1"/>
    <col min="12803" max="12805" width="9.90625" style="407" customWidth="1"/>
    <col min="12806" max="12806" width="2.08984375" style="407" customWidth="1"/>
    <col min="12807" max="12807" width="15.6328125" style="407" customWidth="1"/>
    <col min="12808" max="12810" width="9.90625" style="407" customWidth="1"/>
    <col min="12811" max="13056" width="9" style="407"/>
    <col min="13057" max="13057" width="2.08984375" style="407" customWidth="1"/>
    <col min="13058" max="13058" width="15.6328125" style="407" customWidth="1"/>
    <col min="13059" max="13061" width="9.90625" style="407" customWidth="1"/>
    <col min="13062" max="13062" width="2.08984375" style="407" customWidth="1"/>
    <col min="13063" max="13063" width="15.6328125" style="407" customWidth="1"/>
    <col min="13064" max="13066" width="9.90625" style="407" customWidth="1"/>
    <col min="13067" max="13312" width="9" style="407"/>
    <col min="13313" max="13313" width="2.08984375" style="407" customWidth="1"/>
    <col min="13314" max="13314" width="15.6328125" style="407" customWidth="1"/>
    <col min="13315" max="13317" width="9.90625" style="407" customWidth="1"/>
    <col min="13318" max="13318" width="2.08984375" style="407" customWidth="1"/>
    <col min="13319" max="13319" width="15.6328125" style="407" customWidth="1"/>
    <col min="13320" max="13322" width="9.90625" style="407" customWidth="1"/>
    <col min="13323" max="13568" width="9" style="407"/>
    <col min="13569" max="13569" width="2.08984375" style="407" customWidth="1"/>
    <col min="13570" max="13570" width="15.6328125" style="407" customWidth="1"/>
    <col min="13571" max="13573" width="9.90625" style="407" customWidth="1"/>
    <col min="13574" max="13574" width="2.08984375" style="407" customWidth="1"/>
    <col min="13575" max="13575" width="15.6328125" style="407" customWidth="1"/>
    <col min="13576" max="13578" width="9.90625" style="407" customWidth="1"/>
    <col min="13579" max="13824" width="9" style="407"/>
    <col min="13825" max="13825" width="2.08984375" style="407" customWidth="1"/>
    <col min="13826" max="13826" width="15.6328125" style="407" customWidth="1"/>
    <col min="13827" max="13829" width="9.90625" style="407" customWidth="1"/>
    <col min="13830" max="13830" width="2.08984375" style="407" customWidth="1"/>
    <col min="13831" max="13831" width="15.6328125" style="407" customWidth="1"/>
    <col min="13832" max="13834" width="9.90625" style="407" customWidth="1"/>
    <col min="13835" max="14080" width="9" style="407"/>
    <col min="14081" max="14081" width="2.08984375" style="407" customWidth="1"/>
    <col min="14082" max="14082" width="15.6328125" style="407" customWidth="1"/>
    <col min="14083" max="14085" width="9.90625" style="407" customWidth="1"/>
    <col min="14086" max="14086" width="2.08984375" style="407" customWidth="1"/>
    <col min="14087" max="14087" width="15.6328125" style="407" customWidth="1"/>
    <col min="14088" max="14090" width="9.90625" style="407" customWidth="1"/>
    <col min="14091" max="14336" width="9" style="407"/>
    <col min="14337" max="14337" width="2.08984375" style="407" customWidth="1"/>
    <col min="14338" max="14338" width="15.6328125" style="407" customWidth="1"/>
    <col min="14339" max="14341" width="9.90625" style="407" customWidth="1"/>
    <col min="14342" max="14342" width="2.08984375" style="407" customWidth="1"/>
    <col min="14343" max="14343" width="15.6328125" style="407" customWidth="1"/>
    <col min="14344" max="14346" width="9.90625" style="407" customWidth="1"/>
    <col min="14347" max="14592" width="9" style="407"/>
    <col min="14593" max="14593" width="2.08984375" style="407" customWidth="1"/>
    <col min="14594" max="14594" width="15.6328125" style="407" customWidth="1"/>
    <col min="14595" max="14597" width="9.90625" style="407" customWidth="1"/>
    <col min="14598" max="14598" width="2.08984375" style="407" customWidth="1"/>
    <col min="14599" max="14599" width="15.6328125" style="407" customWidth="1"/>
    <col min="14600" max="14602" width="9.90625" style="407" customWidth="1"/>
    <col min="14603" max="14848" width="9" style="407"/>
    <col min="14849" max="14849" width="2.08984375" style="407" customWidth="1"/>
    <col min="14850" max="14850" width="15.6328125" style="407" customWidth="1"/>
    <col min="14851" max="14853" width="9.90625" style="407" customWidth="1"/>
    <col min="14854" max="14854" width="2.08984375" style="407" customWidth="1"/>
    <col min="14855" max="14855" width="15.6328125" style="407" customWidth="1"/>
    <col min="14856" max="14858" width="9.90625" style="407" customWidth="1"/>
    <col min="14859" max="15104" width="9" style="407"/>
    <col min="15105" max="15105" width="2.08984375" style="407" customWidth="1"/>
    <col min="15106" max="15106" width="15.6328125" style="407" customWidth="1"/>
    <col min="15107" max="15109" width="9.90625" style="407" customWidth="1"/>
    <col min="15110" max="15110" width="2.08984375" style="407" customWidth="1"/>
    <col min="15111" max="15111" width="15.6328125" style="407" customWidth="1"/>
    <col min="15112" max="15114" width="9.90625" style="407" customWidth="1"/>
    <col min="15115" max="15360" width="9" style="407"/>
    <col min="15361" max="15361" width="2.08984375" style="407" customWidth="1"/>
    <col min="15362" max="15362" width="15.6328125" style="407" customWidth="1"/>
    <col min="15363" max="15365" width="9.90625" style="407" customWidth="1"/>
    <col min="15366" max="15366" width="2.08984375" style="407" customWidth="1"/>
    <col min="15367" max="15367" width="15.6328125" style="407" customWidth="1"/>
    <col min="15368" max="15370" width="9.90625" style="407" customWidth="1"/>
    <col min="15371" max="15616" width="9" style="407"/>
    <col min="15617" max="15617" width="2.08984375" style="407" customWidth="1"/>
    <col min="15618" max="15618" width="15.6328125" style="407" customWidth="1"/>
    <col min="15619" max="15621" width="9.90625" style="407" customWidth="1"/>
    <col min="15622" max="15622" width="2.08984375" style="407" customWidth="1"/>
    <col min="15623" max="15623" width="15.6328125" style="407" customWidth="1"/>
    <col min="15624" max="15626" width="9.90625" style="407" customWidth="1"/>
    <col min="15627" max="15872" width="9" style="407"/>
    <col min="15873" max="15873" width="2.08984375" style="407" customWidth="1"/>
    <col min="15874" max="15874" width="15.6328125" style="407" customWidth="1"/>
    <col min="15875" max="15877" width="9.90625" style="407" customWidth="1"/>
    <col min="15878" max="15878" width="2.08984375" style="407" customWidth="1"/>
    <col min="15879" max="15879" width="15.6328125" style="407" customWidth="1"/>
    <col min="15880" max="15882" width="9.90625" style="407" customWidth="1"/>
    <col min="15883" max="16128" width="9" style="407"/>
    <col min="16129" max="16129" width="2.08984375" style="407" customWidth="1"/>
    <col min="16130" max="16130" width="15.6328125" style="407" customWidth="1"/>
    <col min="16131" max="16133" width="9.90625" style="407" customWidth="1"/>
    <col min="16134" max="16134" width="2.08984375" style="407" customWidth="1"/>
    <col min="16135" max="16135" width="15.6328125" style="407" customWidth="1"/>
    <col min="16136" max="16138" width="9.90625" style="407" customWidth="1"/>
    <col min="16139" max="16384" width="9" style="407"/>
  </cols>
  <sheetData>
    <row r="1" spans="1:13" ht="15" customHeight="1">
      <c r="A1" s="380"/>
      <c r="B1" s="380"/>
      <c r="C1" s="380"/>
      <c r="D1" s="380"/>
      <c r="E1" s="380"/>
      <c r="F1" s="380"/>
      <c r="G1" s="380"/>
      <c r="H1" s="380"/>
      <c r="I1" s="380"/>
      <c r="J1" s="380"/>
    </row>
    <row r="2" spans="1:13" ht="15" customHeight="1">
      <c r="A2" s="135" t="s">
        <v>657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3" ht="15" customHeight="1">
      <c r="A3" s="439"/>
      <c r="B3" s="439"/>
      <c r="C3" s="509"/>
      <c r="D3" s="509"/>
      <c r="E3" s="509"/>
      <c r="F3" s="509"/>
      <c r="G3" s="509"/>
      <c r="H3" s="509"/>
      <c r="I3" s="509"/>
      <c r="J3" s="509"/>
    </row>
    <row r="4" spans="1:13" ht="15" customHeight="1">
      <c r="A4" s="439" t="s">
        <v>621</v>
      </c>
      <c r="B4" s="439"/>
      <c r="C4" s="509"/>
      <c r="D4" s="509"/>
      <c r="E4" s="509"/>
      <c r="F4" s="509"/>
      <c r="G4" s="509"/>
      <c r="H4" s="509"/>
      <c r="I4" s="509"/>
      <c r="J4" s="509"/>
      <c r="M4" s="471"/>
    </row>
    <row r="5" spans="1:13" ht="15" customHeight="1">
      <c r="A5" s="448" t="s">
        <v>536</v>
      </c>
      <c r="B5" s="448"/>
      <c r="C5" s="451" t="s">
        <v>622</v>
      </c>
      <c r="D5" s="494" t="s">
        <v>658</v>
      </c>
      <c r="E5" s="452" t="s">
        <v>623</v>
      </c>
      <c r="F5" s="522" t="s">
        <v>536</v>
      </c>
      <c r="G5" s="522"/>
      <c r="H5" s="451" t="s">
        <v>622</v>
      </c>
      <c r="I5" s="451" t="s">
        <v>658</v>
      </c>
      <c r="J5" s="451" t="s">
        <v>623</v>
      </c>
      <c r="M5" s="471"/>
    </row>
    <row r="6" spans="1:13" ht="9" customHeight="1">
      <c r="A6" s="517"/>
      <c r="B6" s="508"/>
      <c r="C6" s="517"/>
      <c r="D6" s="439"/>
      <c r="E6" s="523"/>
      <c r="F6" s="524"/>
      <c r="G6" s="525"/>
      <c r="H6" s="517"/>
      <c r="I6" s="517"/>
      <c r="J6" s="524"/>
      <c r="M6" s="471"/>
    </row>
    <row r="7" spans="1:13" s="453" customFormat="1" ht="15" customHeight="1">
      <c r="A7" s="456" t="s">
        <v>626</v>
      </c>
      <c r="B7" s="457"/>
      <c r="C7" s="458">
        <v>2857294</v>
      </c>
      <c r="D7" s="458">
        <v>2439897</v>
      </c>
      <c r="E7" s="459">
        <v>1839733</v>
      </c>
      <c r="F7" s="526" t="s">
        <v>627</v>
      </c>
      <c r="G7" s="527"/>
      <c r="H7" s="458">
        <v>2857294</v>
      </c>
      <c r="I7" s="458">
        <v>2439897</v>
      </c>
      <c r="J7" s="458">
        <v>1839733</v>
      </c>
      <c r="M7" s="471"/>
    </row>
    <row r="8" spans="1:13" ht="15" customHeight="1">
      <c r="A8" s="469"/>
      <c r="B8" s="468"/>
      <c r="C8" s="463"/>
      <c r="D8" s="463"/>
      <c r="E8" s="464"/>
      <c r="F8" s="528"/>
      <c r="G8" s="529"/>
      <c r="H8" s="463"/>
      <c r="I8" s="463"/>
      <c r="J8" s="463"/>
      <c r="M8" s="471"/>
    </row>
    <row r="9" spans="1:13" ht="15" customHeight="1">
      <c r="A9" s="466" t="s">
        <v>628</v>
      </c>
      <c r="B9" s="467"/>
      <c r="C9" s="463">
        <v>2179447</v>
      </c>
      <c r="D9" s="463">
        <v>1909271</v>
      </c>
      <c r="E9" s="464">
        <v>1419826</v>
      </c>
      <c r="F9" s="530" t="s">
        <v>629</v>
      </c>
      <c r="G9" s="531"/>
      <c r="H9" s="463">
        <v>1247795</v>
      </c>
      <c r="I9" s="463">
        <v>1150534</v>
      </c>
      <c r="J9" s="463">
        <v>948696</v>
      </c>
      <c r="M9" s="471"/>
    </row>
    <row r="10" spans="1:13" ht="15" customHeight="1">
      <c r="A10" s="469"/>
      <c r="B10" s="468" t="s">
        <v>659</v>
      </c>
      <c r="C10" s="463">
        <v>1517</v>
      </c>
      <c r="D10" s="463">
        <v>2887</v>
      </c>
      <c r="E10" s="464">
        <v>913</v>
      </c>
      <c r="F10" s="528"/>
      <c r="G10" s="529" t="s">
        <v>631</v>
      </c>
      <c r="H10" s="463">
        <v>1193140</v>
      </c>
      <c r="I10" s="463">
        <v>1107128</v>
      </c>
      <c r="J10" s="463">
        <v>918871</v>
      </c>
      <c r="M10" s="471"/>
    </row>
    <row r="11" spans="1:13" ht="15" customHeight="1">
      <c r="A11" s="469"/>
      <c r="B11" s="468" t="s">
        <v>660</v>
      </c>
      <c r="C11" s="463">
        <v>169026</v>
      </c>
      <c r="D11" s="463">
        <v>151232</v>
      </c>
      <c r="E11" s="464">
        <v>126808</v>
      </c>
      <c r="F11" s="528"/>
      <c r="G11" s="529" t="s">
        <v>633</v>
      </c>
      <c r="H11" s="463">
        <v>54537</v>
      </c>
      <c r="I11" s="463">
        <v>43309</v>
      </c>
      <c r="J11" s="463">
        <v>29825</v>
      </c>
      <c r="M11" s="471"/>
    </row>
    <row r="12" spans="1:13" ht="15" customHeight="1">
      <c r="A12" s="469"/>
      <c r="B12" s="468" t="s">
        <v>661</v>
      </c>
      <c r="C12" s="463">
        <v>1587016</v>
      </c>
      <c r="D12" s="463">
        <v>1381344</v>
      </c>
      <c r="E12" s="464">
        <v>1044126</v>
      </c>
      <c r="F12" s="528"/>
      <c r="G12" s="529" t="s">
        <v>635</v>
      </c>
      <c r="H12" s="463">
        <v>118</v>
      </c>
      <c r="I12" s="463">
        <v>97</v>
      </c>
      <c r="J12" s="463" t="s">
        <v>546</v>
      </c>
      <c r="M12" s="471"/>
    </row>
    <row r="13" spans="1:13" ht="15" customHeight="1">
      <c r="A13" s="469"/>
      <c r="B13" s="468" t="s">
        <v>662</v>
      </c>
      <c r="C13" s="463">
        <v>210762</v>
      </c>
      <c r="D13" s="463">
        <v>203444</v>
      </c>
      <c r="E13" s="464">
        <v>122824</v>
      </c>
      <c r="F13" s="530" t="s">
        <v>637</v>
      </c>
      <c r="G13" s="531"/>
      <c r="H13" s="463">
        <v>1087524</v>
      </c>
      <c r="I13" s="463">
        <v>1065094</v>
      </c>
      <c r="J13" s="463">
        <v>832051</v>
      </c>
      <c r="M13" s="471"/>
    </row>
    <row r="14" spans="1:13" ht="15" customHeight="1">
      <c r="A14" s="469"/>
      <c r="B14" s="468" t="s">
        <v>332</v>
      </c>
      <c r="C14" s="463">
        <v>4764</v>
      </c>
      <c r="D14" s="463">
        <v>4170</v>
      </c>
      <c r="E14" s="464">
        <v>3165</v>
      </c>
      <c r="F14" s="528"/>
      <c r="G14" s="532" t="s">
        <v>639</v>
      </c>
      <c r="H14" s="463" t="s">
        <v>546</v>
      </c>
      <c r="I14" s="463" t="s">
        <v>546</v>
      </c>
      <c r="J14" s="463" t="s">
        <v>546</v>
      </c>
      <c r="M14" s="471"/>
    </row>
    <row r="15" spans="1:13" ht="15" customHeight="1">
      <c r="A15" s="469"/>
      <c r="B15" s="468" t="s">
        <v>663</v>
      </c>
      <c r="C15" s="463">
        <v>96397</v>
      </c>
      <c r="D15" s="463">
        <v>89452</v>
      </c>
      <c r="E15" s="464">
        <v>71617</v>
      </c>
      <c r="F15" s="528"/>
      <c r="G15" s="529" t="s">
        <v>641</v>
      </c>
      <c r="H15" s="463">
        <v>989800</v>
      </c>
      <c r="I15" s="463">
        <v>1007100</v>
      </c>
      <c r="J15" s="463">
        <v>805800</v>
      </c>
      <c r="M15" s="471"/>
    </row>
    <row r="16" spans="1:13" ht="15" customHeight="1">
      <c r="A16" s="469"/>
      <c r="B16" s="468" t="s">
        <v>664</v>
      </c>
      <c r="C16" s="463">
        <v>9358</v>
      </c>
      <c r="D16" s="463">
        <v>8102</v>
      </c>
      <c r="E16" s="464">
        <v>5015</v>
      </c>
      <c r="F16" s="528"/>
      <c r="G16" s="529" t="s">
        <v>645</v>
      </c>
      <c r="H16" s="463">
        <v>600</v>
      </c>
      <c r="I16" s="463">
        <v>1972</v>
      </c>
      <c r="J16" s="463">
        <v>1451</v>
      </c>
      <c r="M16" s="471"/>
    </row>
    <row r="17" spans="1:13" ht="15" customHeight="1">
      <c r="A17" s="469"/>
      <c r="B17" s="468" t="s">
        <v>665</v>
      </c>
      <c r="C17" s="463">
        <v>100607</v>
      </c>
      <c r="D17" s="463">
        <v>68640</v>
      </c>
      <c r="E17" s="464">
        <v>45358</v>
      </c>
      <c r="F17" s="528"/>
      <c r="G17" s="529" t="s">
        <v>647</v>
      </c>
      <c r="H17" s="463">
        <v>31980</v>
      </c>
      <c r="I17" s="463">
        <v>16557</v>
      </c>
      <c r="J17" s="463">
        <v>24800</v>
      </c>
      <c r="M17" s="471"/>
    </row>
    <row r="18" spans="1:13" ht="15" customHeight="1">
      <c r="A18" s="466" t="s">
        <v>646</v>
      </c>
      <c r="B18" s="467"/>
      <c r="C18" s="463">
        <v>32181</v>
      </c>
      <c r="D18" s="463">
        <v>16712</v>
      </c>
      <c r="E18" s="464">
        <v>8268</v>
      </c>
      <c r="F18" s="528"/>
      <c r="G18" s="529" t="s">
        <v>666</v>
      </c>
      <c r="H18" s="463">
        <v>65144</v>
      </c>
      <c r="I18" s="463">
        <v>39465</v>
      </c>
      <c r="J18" s="463" t="s">
        <v>546</v>
      </c>
      <c r="M18" s="471"/>
    </row>
    <row r="19" spans="1:13" ht="25.5" customHeight="1">
      <c r="A19" s="469"/>
      <c r="B19" s="520" t="s">
        <v>667</v>
      </c>
      <c r="C19" s="463">
        <v>27289</v>
      </c>
      <c r="D19" s="463">
        <v>11286</v>
      </c>
      <c r="E19" s="464">
        <v>5917</v>
      </c>
      <c r="F19" s="530" t="s">
        <v>649</v>
      </c>
      <c r="G19" s="531"/>
      <c r="H19" s="463">
        <v>521975</v>
      </c>
      <c r="I19" s="463">
        <v>224269</v>
      </c>
      <c r="J19" s="463">
        <v>58986</v>
      </c>
      <c r="M19" s="471"/>
    </row>
    <row r="20" spans="1:13" ht="15" customHeight="1">
      <c r="A20" s="469"/>
      <c r="B20" s="468" t="s">
        <v>650</v>
      </c>
      <c r="C20" s="463">
        <v>242</v>
      </c>
      <c r="D20" s="463" t="s">
        <v>546</v>
      </c>
      <c r="E20" s="464" t="s">
        <v>546</v>
      </c>
      <c r="F20" s="530" t="s">
        <v>651</v>
      </c>
      <c r="G20" s="531"/>
      <c r="H20" s="463" t="s">
        <v>546</v>
      </c>
      <c r="I20" s="463" t="s">
        <v>546</v>
      </c>
      <c r="J20" s="463" t="s">
        <v>546</v>
      </c>
      <c r="L20" s="533"/>
      <c r="M20" s="471"/>
    </row>
    <row r="21" spans="1:13" ht="15" customHeight="1">
      <c r="A21" s="469"/>
      <c r="B21" s="468" t="s">
        <v>668</v>
      </c>
      <c r="C21" s="463">
        <v>4650</v>
      </c>
      <c r="D21" s="463">
        <v>5426</v>
      </c>
      <c r="E21" s="464">
        <v>2351</v>
      </c>
      <c r="F21" s="534"/>
      <c r="G21" s="529"/>
      <c r="H21" s="463"/>
      <c r="I21" s="463"/>
      <c r="J21" s="463"/>
      <c r="M21" s="471"/>
    </row>
    <row r="22" spans="1:13" ht="15" customHeight="1">
      <c r="A22" s="466" t="s">
        <v>654</v>
      </c>
      <c r="B22" s="467"/>
      <c r="C22" s="463">
        <v>116</v>
      </c>
      <c r="D22" s="463">
        <v>2279</v>
      </c>
      <c r="E22" s="464">
        <v>6480</v>
      </c>
      <c r="F22" s="534"/>
      <c r="G22" s="529"/>
      <c r="H22" s="463"/>
      <c r="I22" s="463"/>
      <c r="J22" s="463"/>
      <c r="M22" s="471"/>
    </row>
    <row r="23" spans="1:13" ht="15" customHeight="1">
      <c r="A23" s="466" t="s">
        <v>655</v>
      </c>
      <c r="B23" s="467"/>
      <c r="C23" s="463">
        <v>645550</v>
      </c>
      <c r="D23" s="463">
        <v>511635</v>
      </c>
      <c r="E23" s="464">
        <v>405159</v>
      </c>
      <c r="F23" s="534"/>
      <c r="G23" s="529"/>
      <c r="H23" s="535"/>
      <c r="I23" s="535"/>
      <c r="J23" s="535"/>
      <c r="M23" s="471"/>
    </row>
    <row r="24" spans="1:13" ht="9" customHeight="1">
      <c r="A24" s="473"/>
      <c r="B24" s="474"/>
      <c r="C24" s="536"/>
      <c r="D24" s="536"/>
      <c r="E24" s="512"/>
      <c r="F24" s="536"/>
      <c r="G24" s="537"/>
      <c r="H24" s="513"/>
      <c r="I24" s="513"/>
      <c r="J24" s="513"/>
      <c r="M24" s="471"/>
    </row>
    <row r="25" spans="1:13" ht="15" customHeight="1">
      <c r="A25" s="439" t="s">
        <v>656</v>
      </c>
      <c r="B25" s="439"/>
      <c r="C25" s="509"/>
      <c r="D25" s="509"/>
      <c r="E25" s="509"/>
      <c r="F25" s="509"/>
      <c r="G25" s="509"/>
      <c r="H25" s="509"/>
      <c r="I25" s="509"/>
      <c r="J25" s="509"/>
      <c r="M25" s="471"/>
    </row>
    <row r="26" spans="1:13" ht="15" customHeight="1">
      <c r="A26" s="439"/>
      <c r="B26" s="439"/>
      <c r="C26" s="509"/>
      <c r="D26" s="509"/>
      <c r="E26" s="509"/>
      <c r="F26" s="509"/>
      <c r="G26" s="509"/>
      <c r="H26" s="509"/>
      <c r="I26" s="509"/>
      <c r="J26" s="509"/>
    </row>
  </sheetData>
  <mergeCells count="13">
    <mergeCell ref="F13:G13"/>
    <mergeCell ref="A18:B18"/>
    <mergeCell ref="F19:G19"/>
    <mergeCell ref="F20:G20"/>
    <mergeCell ref="A22:B22"/>
    <mergeCell ref="A23:B23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D3D8-653D-4163-B0D4-F897727C8AD2}">
  <dimension ref="A1:M30"/>
  <sheetViews>
    <sheetView showGridLines="0" showRowColHeaders="0" zoomScaleNormal="100" workbookViewId="0"/>
  </sheetViews>
  <sheetFormatPr defaultColWidth="9" defaultRowHeight="15" customHeight="1"/>
  <cols>
    <col min="1" max="1" width="2.08984375" style="407" customWidth="1"/>
    <col min="2" max="2" width="14.08984375" style="407" customWidth="1"/>
    <col min="3" max="5" width="9.6328125" style="407" customWidth="1"/>
    <col min="6" max="6" width="2.08984375" style="407" customWidth="1"/>
    <col min="7" max="7" width="14.08984375" style="407" customWidth="1"/>
    <col min="8" max="10" width="9.6328125" style="407" customWidth="1"/>
    <col min="11" max="256" width="9" style="407"/>
    <col min="257" max="257" width="2.08984375" style="407" customWidth="1"/>
    <col min="258" max="258" width="14.08984375" style="407" customWidth="1"/>
    <col min="259" max="261" width="9.6328125" style="407" customWidth="1"/>
    <col min="262" max="262" width="2.08984375" style="407" customWidth="1"/>
    <col min="263" max="263" width="14.08984375" style="407" customWidth="1"/>
    <col min="264" max="266" width="9.6328125" style="407" customWidth="1"/>
    <col min="267" max="512" width="9" style="407"/>
    <col min="513" max="513" width="2.08984375" style="407" customWidth="1"/>
    <col min="514" max="514" width="14.08984375" style="407" customWidth="1"/>
    <col min="515" max="517" width="9.6328125" style="407" customWidth="1"/>
    <col min="518" max="518" width="2.08984375" style="407" customWidth="1"/>
    <col min="519" max="519" width="14.08984375" style="407" customWidth="1"/>
    <col min="520" max="522" width="9.6328125" style="407" customWidth="1"/>
    <col min="523" max="768" width="9" style="407"/>
    <col min="769" max="769" width="2.08984375" style="407" customWidth="1"/>
    <col min="770" max="770" width="14.08984375" style="407" customWidth="1"/>
    <col min="771" max="773" width="9.6328125" style="407" customWidth="1"/>
    <col min="774" max="774" width="2.08984375" style="407" customWidth="1"/>
    <col min="775" max="775" width="14.08984375" style="407" customWidth="1"/>
    <col min="776" max="778" width="9.6328125" style="407" customWidth="1"/>
    <col min="779" max="1024" width="9" style="407"/>
    <col min="1025" max="1025" width="2.08984375" style="407" customWidth="1"/>
    <col min="1026" max="1026" width="14.08984375" style="407" customWidth="1"/>
    <col min="1027" max="1029" width="9.6328125" style="407" customWidth="1"/>
    <col min="1030" max="1030" width="2.08984375" style="407" customWidth="1"/>
    <col min="1031" max="1031" width="14.08984375" style="407" customWidth="1"/>
    <col min="1032" max="1034" width="9.6328125" style="407" customWidth="1"/>
    <col min="1035" max="1280" width="9" style="407"/>
    <col min="1281" max="1281" width="2.08984375" style="407" customWidth="1"/>
    <col min="1282" max="1282" width="14.08984375" style="407" customWidth="1"/>
    <col min="1283" max="1285" width="9.6328125" style="407" customWidth="1"/>
    <col min="1286" max="1286" width="2.08984375" style="407" customWidth="1"/>
    <col min="1287" max="1287" width="14.08984375" style="407" customWidth="1"/>
    <col min="1288" max="1290" width="9.6328125" style="407" customWidth="1"/>
    <col min="1291" max="1536" width="9" style="407"/>
    <col min="1537" max="1537" width="2.08984375" style="407" customWidth="1"/>
    <col min="1538" max="1538" width="14.08984375" style="407" customWidth="1"/>
    <col min="1539" max="1541" width="9.6328125" style="407" customWidth="1"/>
    <col min="1542" max="1542" width="2.08984375" style="407" customWidth="1"/>
    <col min="1543" max="1543" width="14.08984375" style="407" customWidth="1"/>
    <col min="1544" max="1546" width="9.6328125" style="407" customWidth="1"/>
    <col min="1547" max="1792" width="9" style="407"/>
    <col min="1793" max="1793" width="2.08984375" style="407" customWidth="1"/>
    <col min="1794" max="1794" width="14.08984375" style="407" customWidth="1"/>
    <col min="1795" max="1797" width="9.6328125" style="407" customWidth="1"/>
    <col min="1798" max="1798" width="2.08984375" style="407" customWidth="1"/>
    <col min="1799" max="1799" width="14.08984375" style="407" customWidth="1"/>
    <col min="1800" max="1802" width="9.6328125" style="407" customWidth="1"/>
    <col min="1803" max="2048" width="9" style="407"/>
    <col min="2049" max="2049" width="2.08984375" style="407" customWidth="1"/>
    <col min="2050" max="2050" width="14.08984375" style="407" customWidth="1"/>
    <col min="2051" max="2053" width="9.6328125" style="407" customWidth="1"/>
    <col min="2054" max="2054" width="2.08984375" style="407" customWidth="1"/>
    <col min="2055" max="2055" width="14.08984375" style="407" customWidth="1"/>
    <col min="2056" max="2058" width="9.6328125" style="407" customWidth="1"/>
    <col min="2059" max="2304" width="9" style="407"/>
    <col min="2305" max="2305" width="2.08984375" style="407" customWidth="1"/>
    <col min="2306" max="2306" width="14.08984375" style="407" customWidth="1"/>
    <col min="2307" max="2309" width="9.6328125" style="407" customWidth="1"/>
    <col min="2310" max="2310" width="2.08984375" style="407" customWidth="1"/>
    <col min="2311" max="2311" width="14.08984375" style="407" customWidth="1"/>
    <col min="2312" max="2314" width="9.6328125" style="407" customWidth="1"/>
    <col min="2315" max="2560" width="9" style="407"/>
    <col min="2561" max="2561" width="2.08984375" style="407" customWidth="1"/>
    <col min="2562" max="2562" width="14.08984375" style="407" customWidth="1"/>
    <col min="2563" max="2565" width="9.6328125" style="407" customWidth="1"/>
    <col min="2566" max="2566" width="2.08984375" style="407" customWidth="1"/>
    <col min="2567" max="2567" width="14.08984375" style="407" customWidth="1"/>
    <col min="2568" max="2570" width="9.6328125" style="407" customWidth="1"/>
    <col min="2571" max="2816" width="9" style="407"/>
    <col min="2817" max="2817" width="2.08984375" style="407" customWidth="1"/>
    <col min="2818" max="2818" width="14.08984375" style="407" customWidth="1"/>
    <col min="2819" max="2821" width="9.6328125" style="407" customWidth="1"/>
    <col min="2822" max="2822" width="2.08984375" style="407" customWidth="1"/>
    <col min="2823" max="2823" width="14.08984375" style="407" customWidth="1"/>
    <col min="2824" max="2826" width="9.6328125" style="407" customWidth="1"/>
    <col min="2827" max="3072" width="9" style="407"/>
    <col min="3073" max="3073" width="2.08984375" style="407" customWidth="1"/>
    <col min="3074" max="3074" width="14.08984375" style="407" customWidth="1"/>
    <col min="3075" max="3077" width="9.6328125" style="407" customWidth="1"/>
    <col min="3078" max="3078" width="2.08984375" style="407" customWidth="1"/>
    <col min="3079" max="3079" width="14.08984375" style="407" customWidth="1"/>
    <col min="3080" max="3082" width="9.6328125" style="407" customWidth="1"/>
    <col min="3083" max="3328" width="9" style="407"/>
    <col min="3329" max="3329" width="2.08984375" style="407" customWidth="1"/>
    <col min="3330" max="3330" width="14.08984375" style="407" customWidth="1"/>
    <col min="3331" max="3333" width="9.6328125" style="407" customWidth="1"/>
    <col min="3334" max="3334" width="2.08984375" style="407" customWidth="1"/>
    <col min="3335" max="3335" width="14.08984375" style="407" customWidth="1"/>
    <col min="3336" max="3338" width="9.6328125" style="407" customWidth="1"/>
    <col min="3339" max="3584" width="9" style="407"/>
    <col min="3585" max="3585" width="2.08984375" style="407" customWidth="1"/>
    <col min="3586" max="3586" width="14.08984375" style="407" customWidth="1"/>
    <col min="3587" max="3589" width="9.6328125" style="407" customWidth="1"/>
    <col min="3590" max="3590" width="2.08984375" style="407" customWidth="1"/>
    <col min="3591" max="3591" width="14.08984375" style="407" customWidth="1"/>
    <col min="3592" max="3594" width="9.6328125" style="407" customWidth="1"/>
    <col min="3595" max="3840" width="9" style="407"/>
    <col min="3841" max="3841" width="2.08984375" style="407" customWidth="1"/>
    <col min="3842" max="3842" width="14.08984375" style="407" customWidth="1"/>
    <col min="3843" max="3845" width="9.6328125" style="407" customWidth="1"/>
    <col min="3846" max="3846" width="2.08984375" style="407" customWidth="1"/>
    <col min="3847" max="3847" width="14.08984375" style="407" customWidth="1"/>
    <col min="3848" max="3850" width="9.6328125" style="407" customWidth="1"/>
    <col min="3851" max="4096" width="9" style="407"/>
    <col min="4097" max="4097" width="2.08984375" style="407" customWidth="1"/>
    <col min="4098" max="4098" width="14.08984375" style="407" customWidth="1"/>
    <col min="4099" max="4101" width="9.6328125" style="407" customWidth="1"/>
    <col min="4102" max="4102" width="2.08984375" style="407" customWidth="1"/>
    <col min="4103" max="4103" width="14.08984375" style="407" customWidth="1"/>
    <col min="4104" max="4106" width="9.6328125" style="407" customWidth="1"/>
    <col min="4107" max="4352" width="9" style="407"/>
    <col min="4353" max="4353" width="2.08984375" style="407" customWidth="1"/>
    <col min="4354" max="4354" width="14.08984375" style="407" customWidth="1"/>
    <col min="4355" max="4357" width="9.6328125" style="407" customWidth="1"/>
    <col min="4358" max="4358" width="2.08984375" style="407" customWidth="1"/>
    <col min="4359" max="4359" width="14.08984375" style="407" customWidth="1"/>
    <col min="4360" max="4362" width="9.6328125" style="407" customWidth="1"/>
    <col min="4363" max="4608" width="9" style="407"/>
    <col min="4609" max="4609" width="2.08984375" style="407" customWidth="1"/>
    <col min="4610" max="4610" width="14.08984375" style="407" customWidth="1"/>
    <col min="4611" max="4613" width="9.6328125" style="407" customWidth="1"/>
    <col min="4614" max="4614" width="2.08984375" style="407" customWidth="1"/>
    <col min="4615" max="4615" width="14.08984375" style="407" customWidth="1"/>
    <col min="4616" max="4618" width="9.6328125" style="407" customWidth="1"/>
    <col min="4619" max="4864" width="9" style="407"/>
    <col min="4865" max="4865" width="2.08984375" style="407" customWidth="1"/>
    <col min="4866" max="4866" width="14.08984375" style="407" customWidth="1"/>
    <col min="4867" max="4869" width="9.6328125" style="407" customWidth="1"/>
    <col min="4870" max="4870" width="2.08984375" style="407" customWidth="1"/>
    <col min="4871" max="4871" width="14.08984375" style="407" customWidth="1"/>
    <col min="4872" max="4874" width="9.6328125" style="407" customWidth="1"/>
    <col min="4875" max="5120" width="9" style="407"/>
    <col min="5121" max="5121" width="2.08984375" style="407" customWidth="1"/>
    <col min="5122" max="5122" width="14.08984375" style="407" customWidth="1"/>
    <col min="5123" max="5125" width="9.6328125" style="407" customWidth="1"/>
    <col min="5126" max="5126" width="2.08984375" style="407" customWidth="1"/>
    <col min="5127" max="5127" width="14.08984375" style="407" customWidth="1"/>
    <col min="5128" max="5130" width="9.6328125" style="407" customWidth="1"/>
    <col min="5131" max="5376" width="9" style="407"/>
    <col min="5377" max="5377" width="2.08984375" style="407" customWidth="1"/>
    <col min="5378" max="5378" width="14.08984375" style="407" customWidth="1"/>
    <col min="5379" max="5381" width="9.6328125" style="407" customWidth="1"/>
    <col min="5382" max="5382" width="2.08984375" style="407" customWidth="1"/>
    <col min="5383" max="5383" width="14.08984375" style="407" customWidth="1"/>
    <col min="5384" max="5386" width="9.6328125" style="407" customWidth="1"/>
    <col min="5387" max="5632" width="9" style="407"/>
    <col min="5633" max="5633" width="2.08984375" style="407" customWidth="1"/>
    <col min="5634" max="5634" width="14.08984375" style="407" customWidth="1"/>
    <col min="5635" max="5637" width="9.6328125" style="407" customWidth="1"/>
    <col min="5638" max="5638" width="2.08984375" style="407" customWidth="1"/>
    <col min="5639" max="5639" width="14.08984375" style="407" customWidth="1"/>
    <col min="5640" max="5642" width="9.6328125" style="407" customWidth="1"/>
    <col min="5643" max="5888" width="9" style="407"/>
    <col min="5889" max="5889" width="2.08984375" style="407" customWidth="1"/>
    <col min="5890" max="5890" width="14.08984375" style="407" customWidth="1"/>
    <col min="5891" max="5893" width="9.6328125" style="407" customWidth="1"/>
    <col min="5894" max="5894" width="2.08984375" style="407" customWidth="1"/>
    <col min="5895" max="5895" width="14.08984375" style="407" customWidth="1"/>
    <col min="5896" max="5898" width="9.6328125" style="407" customWidth="1"/>
    <col min="5899" max="6144" width="9" style="407"/>
    <col min="6145" max="6145" width="2.08984375" style="407" customWidth="1"/>
    <col min="6146" max="6146" width="14.08984375" style="407" customWidth="1"/>
    <col min="6147" max="6149" width="9.6328125" style="407" customWidth="1"/>
    <col min="6150" max="6150" width="2.08984375" style="407" customWidth="1"/>
    <col min="6151" max="6151" width="14.08984375" style="407" customWidth="1"/>
    <col min="6152" max="6154" width="9.6328125" style="407" customWidth="1"/>
    <col min="6155" max="6400" width="9" style="407"/>
    <col min="6401" max="6401" width="2.08984375" style="407" customWidth="1"/>
    <col min="6402" max="6402" width="14.08984375" style="407" customWidth="1"/>
    <col min="6403" max="6405" width="9.6328125" style="407" customWidth="1"/>
    <col min="6406" max="6406" width="2.08984375" style="407" customWidth="1"/>
    <col min="6407" max="6407" width="14.08984375" style="407" customWidth="1"/>
    <col min="6408" max="6410" width="9.6328125" style="407" customWidth="1"/>
    <col min="6411" max="6656" width="9" style="407"/>
    <col min="6657" max="6657" width="2.08984375" style="407" customWidth="1"/>
    <col min="6658" max="6658" width="14.08984375" style="407" customWidth="1"/>
    <col min="6659" max="6661" width="9.6328125" style="407" customWidth="1"/>
    <col min="6662" max="6662" width="2.08984375" style="407" customWidth="1"/>
    <col min="6663" max="6663" width="14.08984375" style="407" customWidth="1"/>
    <col min="6664" max="6666" width="9.6328125" style="407" customWidth="1"/>
    <col min="6667" max="6912" width="9" style="407"/>
    <col min="6913" max="6913" width="2.08984375" style="407" customWidth="1"/>
    <col min="6914" max="6914" width="14.08984375" style="407" customWidth="1"/>
    <col min="6915" max="6917" width="9.6328125" style="407" customWidth="1"/>
    <col min="6918" max="6918" width="2.08984375" style="407" customWidth="1"/>
    <col min="6919" max="6919" width="14.08984375" style="407" customWidth="1"/>
    <col min="6920" max="6922" width="9.6328125" style="407" customWidth="1"/>
    <col min="6923" max="7168" width="9" style="407"/>
    <col min="7169" max="7169" width="2.08984375" style="407" customWidth="1"/>
    <col min="7170" max="7170" width="14.08984375" style="407" customWidth="1"/>
    <col min="7171" max="7173" width="9.6328125" style="407" customWidth="1"/>
    <col min="7174" max="7174" width="2.08984375" style="407" customWidth="1"/>
    <col min="7175" max="7175" width="14.08984375" style="407" customWidth="1"/>
    <col min="7176" max="7178" width="9.6328125" style="407" customWidth="1"/>
    <col min="7179" max="7424" width="9" style="407"/>
    <col min="7425" max="7425" width="2.08984375" style="407" customWidth="1"/>
    <col min="7426" max="7426" width="14.08984375" style="407" customWidth="1"/>
    <col min="7427" max="7429" width="9.6328125" style="407" customWidth="1"/>
    <col min="7430" max="7430" width="2.08984375" style="407" customWidth="1"/>
    <col min="7431" max="7431" width="14.08984375" style="407" customWidth="1"/>
    <col min="7432" max="7434" width="9.6328125" style="407" customWidth="1"/>
    <col min="7435" max="7680" width="9" style="407"/>
    <col min="7681" max="7681" width="2.08984375" style="407" customWidth="1"/>
    <col min="7682" max="7682" width="14.08984375" style="407" customWidth="1"/>
    <col min="7683" max="7685" width="9.6328125" style="407" customWidth="1"/>
    <col min="7686" max="7686" width="2.08984375" style="407" customWidth="1"/>
    <col min="7687" max="7687" width="14.08984375" style="407" customWidth="1"/>
    <col min="7688" max="7690" width="9.6328125" style="407" customWidth="1"/>
    <col min="7691" max="7936" width="9" style="407"/>
    <col min="7937" max="7937" width="2.08984375" style="407" customWidth="1"/>
    <col min="7938" max="7938" width="14.08984375" style="407" customWidth="1"/>
    <col min="7939" max="7941" width="9.6328125" style="407" customWidth="1"/>
    <col min="7942" max="7942" width="2.08984375" style="407" customWidth="1"/>
    <col min="7943" max="7943" width="14.08984375" style="407" customWidth="1"/>
    <col min="7944" max="7946" width="9.6328125" style="407" customWidth="1"/>
    <col min="7947" max="8192" width="9" style="407"/>
    <col min="8193" max="8193" width="2.08984375" style="407" customWidth="1"/>
    <col min="8194" max="8194" width="14.08984375" style="407" customWidth="1"/>
    <col min="8195" max="8197" width="9.6328125" style="407" customWidth="1"/>
    <col min="8198" max="8198" width="2.08984375" style="407" customWidth="1"/>
    <col min="8199" max="8199" width="14.08984375" style="407" customWidth="1"/>
    <col min="8200" max="8202" width="9.6328125" style="407" customWidth="1"/>
    <col min="8203" max="8448" width="9" style="407"/>
    <col min="8449" max="8449" width="2.08984375" style="407" customWidth="1"/>
    <col min="8450" max="8450" width="14.08984375" style="407" customWidth="1"/>
    <col min="8451" max="8453" width="9.6328125" style="407" customWidth="1"/>
    <col min="8454" max="8454" width="2.08984375" style="407" customWidth="1"/>
    <col min="8455" max="8455" width="14.08984375" style="407" customWidth="1"/>
    <col min="8456" max="8458" width="9.6328125" style="407" customWidth="1"/>
    <col min="8459" max="8704" width="9" style="407"/>
    <col min="8705" max="8705" width="2.08984375" style="407" customWidth="1"/>
    <col min="8706" max="8706" width="14.08984375" style="407" customWidth="1"/>
    <col min="8707" max="8709" width="9.6328125" style="407" customWidth="1"/>
    <col min="8710" max="8710" width="2.08984375" style="407" customWidth="1"/>
    <col min="8711" max="8711" width="14.08984375" style="407" customWidth="1"/>
    <col min="8712" max="8714" width="9.6328125" style="407" customWidth="1"/>
    <col min="8715" max="8960" width="9" style="407"/>
    <col min="8961" max="8961" width="2.08984375" style="407" customWidth="1"/>
    <col min="8962" max="8962" width="14.08984375" style="407" customWidth="1"/>
    <col min="8963" max="8965" width="9.6328125" style="407" customWidth="1"/>
    <col min="8966" max="8966" width="2.08984375" style="407" customWidth="1"/>
    <col min="8967" max="8967" width="14.08984375" style="407" customWidth="1"/>
    <col min="8968" max="8970" width="9.6328125" style="407" customWidth="1"/>
    <col min="8971" max="9216" width="9" style="407"/>
    <col min="9217" max="9217" width="2.08984375" style="407" customWidth="1"/>
    <col min="9218" max="9218" width="14.08984375" style="407" customWidth="1"/>
    <col min="9219" max="9221" width="9.6328125" style="407" customWidth="1"/>
    <col min="9222" max="9222" width="2.08984375" style="407" customWidth="1"/>
    <col min="9223" max="9223" width="14.08984375" style="407" customWidth="1"/>
    <col min="9224" max="9226" width="9.6328125" style="407" customWidth="1"/>
    <col min="9227" max="9472" width="9" style="407"/>
    <col min="9473" max="9473" width="2.08984375" style="407" customWidth="1"/>
    <col min="9474" max="9474" width="14.08984375" style="407" customWidth="1"/>
    <col min="9475" max="9477" width="9.6328125" style="407" customWidth="1"/>
    <col min="9478" max="9478" width="2.08984375" style="407" customWidth="1"/>
    <col min="9479" max="9479" width="14.08984375" style="407" customWidth="1"/>
    <col min="9480" max="9482" width="9.6328125" style="407" customWidth="1"/>
    <col min="9483" max="9728" width="9" style="407"/>
    <col min="9729" max="9729" width="2.08984375" style="407" customWidth="1"/>
    <col min="9730" max="9730" width="14.08984375" style="407" customWidth="1"/>
    <col min="9731" max="9733" width="9.6328125" style="407" customWidth="1"/>
    <col min="9734" max="9734" width="2.08984375" style="407" customWidth="1"/>
    <col min="9735" max="9735" width="14.08984375" style="407" customWidth="1"/>
    <col min="9736" max="9738" width="9.6328125" style="407" customWidth="1"/>
    <col min="9739" max="9984" width="9" style="407"/>
    <col min="9985" max="9985" width="2.08984375" style="407" customWidth="1"/>
    <col min="9986" max="9986" width="14.08984375" style="407" customWidth="1"/>
    <col min="9987" max="9989" width="9.6328125" style="407" customWidth="1"/>
    <col min="9990" max="9990" width="2.08984375" style="407" customWidth="1"/>
    <col min="9991" max="9991" width="14.08984375" style="407" customWidth="1"/>
    <col min="9992" max="9994" width="9.6328125" style="407" customWidth="1"/>
    <col min="9995" max="10240" width="9" style="407"/>
    <col min="10241" max="10241" width="2.08984375" style="407" customWidth="1"/>
    <col min="10242" max="10242" width="14.08984375" style="407" customWidth="1"/>
    <col min="10243" max="10245" width="9.6328125" style="407" customWidth="1"/>
    <col min="10246" max="10246" width="2.08984375" style="407" customWidth="1"/>
    <col min="10247" max="10247" width="14.08984375" style="407" customWidth="1"/>
    <col min="10248" max="10250" width="9.6328125" style="407" customWidth="1"/>
    <col min="10251" max="10496" width="9" style="407"/>
    <col min="10497" max="10497" width="2.08984375" style="407" customWidth="1"/>
    <col min="10498" max="10498" width="14.08984375" style="407" customWidth="1"/>
    <col min="10499" max="10501" width="9.6328125" style="407" customWidth="1"/>
    <col min="10502" max="10502" width="2.08984375" style="407" customWidth="1"/>
    <col min="10503" max="10503" width="14.08984375" style="407" customWidth="1"/>
    <col min="10504" max="10506" width="9.6328125" style="407" customWidth="1"/>
    <col min="10507" max="10752" width="9" style="407"/>
    <col min="10753" max="10753" width="2.08984375" style="407" customWidth="1"/>
    <col min="10754" max="10754" width="14.08984375" style="407" customWidth="1"/>
    <col min="10755" max="10757" width="9.6328125" style="407" customWidth="1"/>
    <col min="10758" max="10758" width="2.08984375" style="407" customWidth="1"/>
    <col min="10759" max="10759" width="14.08984375" style="407" customWidth="1"/>
    <col min="10760" max="10762" width="9.6328125" style="407" customWidth="1"/>
    <col min="10763" max="11008" width="9" style="407"/>
    <col min="11009" max="11009" width="2.08984375" style="407" customWidth="1"/>
    <col min="11010" max="11010" width="14.08984375" style="407" customWidth="1"/>
    <col min="11011" max="11013" width="9.6328125" style="407" customWidth="1"/>
    <col min="11014" max="11014" width="2.08984375" style="407" customWidth="1"/>
    <col min="11015" max="11015" width="14.08984375" style="407" customWidth="1"/>
    <col min="11016" max="11018" width="9.6328125" style="407" customWidth="1"/>
    <col min="11019" max="11264" width="9" style="407"/>
    <col min="11265" max="11265" width="2.08984375" style="407" customWidth="1"/>
    <col min="11266" max="11266" width="14.08984375" style="407" customWidth="1"/>
    <col min="11267" max="11269" width="9.6328125" style="407" customWidth="1"/>
    <col min="11270" max="11270" width="2.08984375" style="407" customWidth="1"/>
    <col min="11271" max="11271" width="14.08984375" style="407" customWidth="1"/>
    <col min="11272" max="11274" width="9.6328125" style="407" customWidth="1"/>
    <col min="11275" max="11520" width="9" style="407"/>
    <col min="11521" max="11521" width="2.08984375" style="407" customWidth="1"/>
    <col min="11522" max="11522" width="14.08984375" style="407" customWidth="1"/>
    <col min="11523" max="11525" width="9.6328125" style="407" customWidth="1"/>
    <col min="11526" max="11526" width="2.08984375" style="407" customWidth="1"/>
    <col min="11527" max="11527" width="14.08984375" style="407" customWidth="1"/>
    <col min="11528" max="11530" width="9.6328125" style="407" customWidth="1"/>
    <col min="11531" max="11776" width="9" style="407"/>
    <col min="11777" max="11777" width="2.08984375" style="407" customWidth="1"/>
    <col min="11778" max="11778" width="14.08984375" style="407" customWidth="1"/>
    <col min="11779" max="11781" width="9.6328125" style="407" customWidth="1"/>
    <col min="11782" max="11782" width="2.08984375" style="407" customWidth="1"/>
    <col min="11783" max="11783" width="14.08984375" style="407" customWidth="1"/>
    <col min="11784" max="11786" width="9.6328125" style="407" customWidth="1"/>
    <col min="11787" max="12032" width="9" style="407"/>
    <col min="12033" max="12033" width="2.08984375" style="407" customWidth="1"/>
    <col min="12034" max="12034" width="14.08984375" style="407" customWidth="1"/>
    <col min="12035" max="12037" width="9.6328125" style="407" customWidth="1"/>
    <col min="12038" max="12038" width="2.08984375" style="407" customWidth="1"/>
    <col min="12039" max="12039" width="14.08984375" style="407" customWidth="1"/>
    <col min="12040" max="12042" width="9.6328125" style="407" customWidth="1"/>
    <col min="12043" max="12288" width="9" style="407"/>
    <col min="12289" max="12289" width="2.08984375" style="407" customWidth="1"/>
    <col min="12290" max="12290" width="14.08984375" style="407" customWidth="1"/>
    <col min="12291" max="12293" width="9.6328125" style="407" customWidth="1"/>
    <col min="12294" max="12294" width="2.08984375" style="407" customWidth="1"/>
    <col min="12295" max="12295" width="14.08984375" style="407" customWidth="1"/>
    <col min="12296" max="12298" width="9.6328125" style="407" customWidth="1"/>
    <col min="12299" max="12544" width="9" style="407"/>
    <col min="12545" max="12545" width="2.08984375" style="407" customWidth="1"/>
    <col min="12546" max="12546" width="14.08984375" style="407" customWidth="1"/>
    <col min="12547" max="12549" width="9.6328125" style="407" customWidth="1"/>
    <col min="12550" max="12550" width="2.08984375" style="407" customWidth="1"/>
    <col min="12551" max="12551" width="14.08984375" style="407" customWidth="1"/>
    <col min="12552" max="12554" width="9.6328125" style="407" customWidth="1"/>
    <col min="12555" max="12800" width="9" style="407"/>
    <col min="12801" max="12801" width="2.08984375" style="407" customWidth="1"/>
    <col min="12802" max="12802" width="14.08984375" style="407" customWidth="1"/>
    <col min="12803" max="12805" width="9.6328125" style="407" customWidth="1"/>
    <col min="12806" max="12806" width="2.08984375" style="407" customWidth="1"/>
    <col min="12807" max="12807" width="14.08984375" style="407" customWidth="1"/>
    <col min="12808" max="12810" width="9.6328125" style="407" customWidth="1"/>
    <col min="12811" max="13056" width="9" style="407"/>
    <col min="13057" max="13057" width="2.08984375" style="407" customWidth="1"/>
    <col min="13058" max="13058" width="14.08984375" style="407" customWidth="1"/>
    <col min="13059" max="13061" width="9.6328125" style="407" customWidth="1"/>
    <col min="13062" max="13062" width="2.08984375" style="407" customWidth="1"/>
    <col min="13063" max="13063" width="14.08984375" style="407" customWidth="1"/>
    <col min="13064" max="13066" width="9.6328125" style="407" customWidth="1"/>
    <col min="13067" max="13312" width="9" style="407"/>
    <col min="13313" max="13313" width="2.08984375" style="407" customWidth="1"/>
    <col min="13314" max="13314" width="14.08984375" style="407" customWidth="1"/>
    <col min="13315" max="13317" width="9.6328125" style="407" customWidth="1"/>
    <col min="13318" max="13318" width="2.08984375" style="407" customWidth="1"/>
    <col min="13319" max="13319" width="14.08984375" style="407" customWidth="1"/>
    <col min="13320" max="13322" width="9.6328125" style="407" customWidth="1"/>
    <col min="13323" max="13568" width="9" style="407"/>
    <col min="13569" max="13569" width="2.08984375" style="407" customWidth="1"/>
    <col min="13570" max="13570" width="14.08984375" style="407" customWidth="1"/>
    <col min="13571" max="13573" width="9.6328125" style="407" customWidth="1"/>
    <col min="13574" max="13574" width="2.08984375" style="407" customWidth="1"/>
    <col min="13575" max="13575" width="14.08984375" style="407" customWidth="1"/>
    <col min="13576" max="13578" width="9.6328125" style="407" customWidth="1"/>
    <col min="13579" max="13824" width="9" style="407"/>
    <col min="13825" max="13825" width="2.08984375" style="407" customWidth="1"/>
    <col min="13826" max="13826" width="14.08984375" style="407" customWidth="1"/>
    <col min="13827" max="13829" width="9.6328125" style="407" customWidth="1"/>
    <col min="13830" max="13830" width="2.08984375" style="407" customWidth="1"/>
    <col min="13831" max="13831" width="14.08984375" style="407" customWidth="1"/>
    <col min="13832" max="13834" width="9.6328125" style="407" customWidth="1"/>
    <col min="13835" max="14080" width="9" style="407"/>
    <col min="14081" max="14081" width="2.08984375" style="407" customWidth="1"/>
    <col min="14082" max="14082" width="14.08984375" style="407" customWidth="1"/>
    <col min="14083" max="14085" width="9.6328125" style="407" customWidth="1"/>
    <col min="14086" max="14086" width="2.08984375" style="407" customWidth="1"/>
    <col min="14087" max="14087" width="14.08984375" style="407" customWidth="1"/>
    <col min="14088" max="14090" width="9.6328125" style="407" customWidth="1"/>
    <col min="14091" max="14336" width="9" style="407"/>
    <col min="14337" max="14337" width="2.08984375" style="407" customWidth="1"/>
    <col min="14338" max="14338" width="14.08984375" style="407" customWidth="1"/>
    <col min="14339" max="14341" width="9.6328125" style="407" customWidth="1"/>
    <col min="14342" max="14342" width="2.08984375" style="407" customWidth="1"/>
    <col min="14343" max="14343" width="14.08984375" style="407" customWidth="1"/>
    <col min="14344" max="14346" width="9.6328125" style="407" customWidth="1"/>
    <col min="14347" max="14592" width="9" style="407"/>
    <col min="14593" max="14593" width="2.08984375" style="407" customWidth="1"/>
    <col min="14594" max="14594" width="14.08984375" style="407" customWidth="1"/>
    <col min="14595" max="14597" width="9.6328125" style="407" customWidth="1"/>
    <col min="14598" max="14598" width="2.08984375" style="407" customWidth="1"/>
    <col min="14599" max="14599" width="14.08984375" style="407" customWidth="1"/>
    <col min="14600" max="14602" width="9.6328125" style="407" customWidth="1"/>
    <col min="14603" max="14848" width="9" style="407"/>
    <col min="14849" max="14849" width="2.08984375" style="407" customWidth="1"/>
    <col min="14850" max="14850" width="14.08984375" style="407" customWidth="1"/>
    <col min="14851" max="14853" width="9.6328125" style="407" customWidth="1"/>
    <col min="14854" max="14854" width="2.08984375" style="407" customWidth="1"/>
    <col min="14855" max="14855" width="14.08984375" style="407" customWidth="1"/>
    <col min="14856" max="14858" width="9.6328125" style="407" customWidth="1"/>
    <col min="14859" max="15104" width="9" style="407"/>
    <col min="15105" max="15105" width="2.08984375" style="407" customWidth="1"/>
    <col min="15106" max="15106" width="14.08984375" style="407" customWidth="1"/>
    <col min="15107" max="15109" width="9.6328125" style="407" customWidth="1"/>
    <col min="15110" max="15110" width="2.08984375" style="407" customWidth="1"/>
    <col min="15111" max="15111" width="14.08984375" style="407" customWidth="1"/>
    <col min="15112" max="15114" width="9.6328125" style="407" customWidth="1"/>
    <col min="15115" max="15360" width="9" style="407"/>
    <col min="15361" max="15361" width="2.08984375" style="407" customWidth="1"/>
    <col min="15362" max="15362" width="14.08984375" style="407" customWidth="1"/>
    <col min="15363" max="15365" width="9.6328125" style="407" customWidth="1"/>
    <col min="15366" max="15366" width="2.08984375" style="407" customWidth="1"/>
    <col min="15367" max="15367" width="14.08984375" style="407" customWidth="1"/>
    <col min="15368" max="15370" width="9.6328125" style="407" customWidth="1"/>
    <col min="15371" max="15616" width="9" style="407"/>
    <col min="15617" max="15617" width="2.08984375" style="407" customWidth="1"/>
    <col min="15618" max="15618" width="14.08984375" style="407" customWidth="1"/>
    <col min="15619" max="15621" width="9.6328125" style="407" customWidth="1"/>
    <col min="15622" max="15622" width="2.08984375" style="407" customWidth="1"/>
    <col min="15623" max="15623" width="14.08984375" style="407" customWidth="1"/>
    <col min="15624" max="15626" width="9.6328125" style="407" customWidth="1"/>
    <col min="15627" max="15872" width="9" style="407"/>
    <col min="15873" max="15873" width="2.08984375" style="407" customWidth="1"/>
    <col min="15874" max="15874" width="14.08984375" style="407" customWidth="1"/>
    <col min="15875" max="15877" width="9.6328125" style="407" customWidth="1"/>
    <col min="15878" max="15878" width="2.08984375" style="407" customWidth="1"/>
    <col min="15879" max="15879" width="14.08984375" style="407" customWidth="1"/>
    <col min="15880" max="15882" width="9.6328125" style="407" customWidth="1"/>
    <col min="15883" max="16128" width="9" style="407"/>
    <col min="16129" max="16129" width="2.08984375" style="407" customWidth="1"/>
    <col min="16130" max="16130" width="14.08984375" style="407" customWidth="1"/>
    <col min="16131" max="16133" width="9.6328125" style="407" customWidth="1"/>
    <col min="16134" max="16134" width="2.08984375" style="407" customWidth="1"/>
    <col min="16135" max="16135" width="14.08984375" style="407" customWidth="1"/>
    <col min="16136" max="16138" width="9.6328125" style="407" customWidth="1"/>
    <col min="16139" max="16384" width="9" style="407"/>
  </cols>
  <sheetData>
    <row r="1" spans="1:13" ht="15" customHeight="1">
      <c r="A1" s="440"/>
      <c r="B1" s="440"/>
      <c r="C1" s="440"/>
      <c r="D1" s="440"/>
      <c r="E1" s="440"/>
      <c r="F1" s="440"/>
      <c r="G1" s="440"/>
      <c r="H1" s="440"/>
      <c r="I1" s="440"/>
      <c r="J1" s="440"/>
      <c r="K1" s="439"/>
    </row>
    <row r="2" spans="1:13" ht="15" customHeight="1">
      <c r="A2" s="261" t="s">
        <v>669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</row>
    <row r="3" spans="1:13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439"/>
    </row>
    <row r="4" spans="1:13" ht="15" customHeight="1">
      <c r="A4" s="439" t="s">
        <v>621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</row>
    <row r="5" spans="1:13" ht="15" customHeight="1">
      <c r="A5" s="448" t="s">
        <v>536</v>
      </c>
      <c r="B5" s="448"/>
      <c r="C5" s="451" t="s">
        <v>622</v>
      </c>
      <c r="D5" s="494" t="s">
        <v>235</v>
      </c>
      <c r="E5" s="495" t="s">
        <v>623</v>
      </c>
      <c r="F5" s="448" t="s">
        <v>536</v>
      </c>
      <c r="G5" s="449"/>
      <c r="H5" s="451" t="s">
        <v>622</v>
      </c>
      <c r="I5" s="451" t="s">
        <v>235</v>
      </c>
      <c r="J5" s="451" t="s">
        <v>623</v>
      </c>
      <c r="K5" s="439"/>
      <c r="M5" s="439"/>
    </row>
    <row r="6" spans="1:13" ht="9" customHeight="1">
      <c r="A6" s="517"/>
      <c r="B6" s="517"/>
      <c r="C6" s="517"/>
      <c r="D6" s="517"/>
      <c r="E6" s="518"/>
      <c r="F6" s="517"/>
      <c r="G6" s="517"/>
      <c r="H6" s="517"/>
      <c r="I6" s="539"/>
      <c r="J6" s="539"/>
      <c r="K6" s="439"/>
      <c r="M6" s="439"/>
    </row>
    <row r="7" spans="1:13" s="453" customFormat="1" ht="15" customHeight="1">
      <c r="A7" s="456" t="s">
        <v>626</v>
      </c>
      <c r="B7" s="457"/>
      <c r="C7" s="458">
        <v>12865790</v>
      </c>
      <c r="D7" s="458">
        <v>12852188</v>
      </c>
      <c r="E7" s="459">
        <f>SUM(E9,E19,E22,E23)</f>
        <v>12797064.556</v>
      </c>
      <c r="F7" s="460" t="s">
        <v>670</v>
      </c>
      <c r="G7" s="461"/>
      <c r="H7" s="458">
        <v>12865790</v>
      </c>
      <c r="I7" s="458">
        <v>12852188</v>
      </c>
      <c r="J7" s="458">
        <f>SUM(J9,J14,J19)</f>
        <v>12797064.556</v>
      </c>
      <c r="K7" s="540"/>
      <c r="M7" s="439"/>
    </row>
    <row r="8" spans="1:13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  <c r="K8" s="439"/>
      <c r="M8" s="439"/>
    </row>
    <row r="9" spans="1:13" ht="15" customHeight="1">
      <c r="A9" s="466" t="s">
        <v>628</v>
      </c>
      <c r="B9" s="467"/>
      <c r="C9" s="463">
        <v>9626137</v>
      </c>
      <c r="D9" s="463">
        <v>9713351</v>
      </c>
      <c r="E9" s="464">
        <f>SUM(E10:E18)</f>
        <v>9933085.3870000001</v>
      </c>
      <c r="F9" s="466" t="s">
        <v>629</v>
      </c>
      <c r="G9" s="467"/>
      <c r="H9" s="463">
        <v>12802532</v>
      </c>
      <c r="I9" s="463">
        <v>12698381</v>
      </c>
      <c r="J9" s="463">
        <f>SUM(J10:J13)</f>
        <v>12569316.589</v>
      </c>
      <c r="K9" s="439"/>
      <c r="M9" s="439"/>
    </row>
    <row r="10" spans="1:13" ht="15" customHeight="1">
      <c r="A10" s="469"/>
      <c r="B10" s="468" t="s">
        <v>671</v>
      </c>
      <c r="C10" s="463">
        <v>1357297</v>
      </c>
      <c r="D10" s="463">
        <v>1289219</v>
      </c>
      <c r="E10" s="464">
        <v>1277117.372</v>
      </c>
      <c r="F10" s="469"/>
      <c r="G10" s="468" t="s">
        <v>672</v>
      </c>
      <c r="H10" s="463">
        <v>11946360</v>
      </c>
      <c r="I10" s="463">
        <v>12097240</v>
      </c>
      <c r="J10" s="463">
        <v>12001083.6</v>
      </c>
      <c r="K10" s="439"/>
      <c r="M10" s="439"/>
    </row>
    <row r="11" spans="1:13" ht="15" customHeight="1">
      <c r="A11" s="469"/>
      <c r="B11" s="468" t="s">
        <v>673</v>
      </c>
      <c r="C11" s="463">
        <v>1267388</v>
      </c>
      <c r="D11" s="463">
        <v>1467716</v>
      </c>
      <c r="E11" s="464">
        <v>1391324.074</v>
      </c>
      <c r="F11" s="469"/>
      <c r="G11" s="468" t="s">
        <v>674</v>
      </c>
      <c r="H11" s="463">
        <v>634298</v>
      </c>
      <c r="I11" s="463">
        <v>375137</v>
      </c>
      <c r="J11" s="463">
        <v>406329.76199999999</v>
      </c>
      <c r="K11" s="439"/>
      <c r="M11" s="439"/>
    </row>
    <row r="12" spans="1:13" ht="15" customHeight="1">
      <c r="A12" s="469"/>
      <c r="B12" s="468" t="s">
        <v>675</v>
      </c>
      <c r="C12" s="463">
        <v>200081</v>
      </c>
      <c r="D12" s="463">
        <v>204237</v>
      </c>
      <c r="E12" s="464">
        <v>129165.393</v>
      </c>
      <c r="F12" s="469"/>
      <c r="G12" s="468" t="s">
        <v>676</v>
      </c>
      <c r="H12" s="463">
        <v>192842</v>
      </c>
      <c r="I12" s="463">
        <v>194195</v>
      </c>
      <c r="J12" s="463">
        <v>127461.227</v>
      </c>
      <c r="K12" s="439"/>
      <c r="M12" s="439"/>
    </row>
    <row r="13" spans="1:13" ht="15" customHeight="1">
      <c r="A13" s="469"/>
      <c r="B13" s="468" t="s">
        <v>677</v>
      </c>
      <c r="C13" s="463">
        <v>660350</v>
      </c>
      <c r="D13" s="463">
        <v>533374</v>
      </c>
      <c r="E13" s="464">
        <v>540918.87300000002</v>
      </c>
      <c r="F13" s="469"/>
      <c r="G13" s="468" t="s">
        <v>678</v>
      </c>
      <c r="H13" s="463">
        <v>29032</v>
      </c>
      <c r="I13" s="463">
        <v>31809</v>
      </c>
      <c r="J13" s="463">
        <v>34442</v>
      </c>
      <c r="K13" s="439"/>
      <c r="M13" s="439"/>
    </row>
    <row r="14" spans="1:13" ht="15" customHeight="1">
      <c r="A14" s="469"/>
      <c r="B14" s="468" t="s">
        <v>679</v>
      </c>
      <c r="C14" s="463">
        <v>1169317</v>
      </c>
      <c r="D14" s="463">
        <v>957077</v>
      </c>
      <c r="E14" s="464">
        <v>1010492.531</v>
      </c>
      <c r="F14" s="466" t="s">
        <v>637</v>
      </c>
      <c r="G14" s="467"/>
      <c r="H14" s="463">
        <v>54709</v>
      </c>
      <c r="I14" s="463">
        <v>106325</v>
      </c>
      <c r="J14" s="463">
        <f>SUM(J15:J18)</f>
        <v>213824.44300000003</v>
      </c>
      <c r="K14" s="439"/>
      <c r="M14" s="439"/>
    </row>
    <row r="15" spans="1:13" ht="15" customHeight="1">
      <c r="A15" s="469"/>
      <c r="B15" s="468" t="s">
        <v>680</v>
      </c>
      <c r="C15" s="463">
        <v>1202633</v>
      </c>
      <c r="D15" s="463">
        <v>1091290</v>
      </c>
      <c r="E15" s="464">
        <v>1198888.4129999999</v>
      </c>
      <c r="F15" s="469"/>
      <c r="G15" s="468" t="s">
        <v>681</v>
      </c>
      <c r="H15" s="463">
        <v>22979</v>
      </c>
      <c r="I15" s="463">
        <v>12667</v>
      </c>
      <c r="J15" s="463">
        <v>10731.647999999999</v>
      </c>
      <c r="K15" s="439"/>
      <c r="M15" s="439"/>
    </row>
    <row r="16" spans="1:13" ht="15" customHeight="1">
      <c r="A16" s="469"/>
      <c r="B16" s="468" t="s">
        <v>682</v>
      </c>
      <c r="C16" s="463">
        <v>110962</v>
      </c>
      <c r="D16" s="463">
        <v>141836</v>
      </c>
      <c r="E16" s="464">
        <v>143432.45600000001</v>
      </c>
      <c r="F16" s="469"/>
      <c r="G16" s="468" t="s">
        <v>683</v>
      </c>
      <c r="H16" s="463">
        <v>8747</v>
      </c>
      <c r="I16" s="463">
        <v>61046</v>
      </c>
      <c r="J16" s="463">
        <v>66801</v>
      </c>
      <c r="K16" s="439"/>
      <c r="M16" s="439"/>
    </row>
    <row r="17" spans="1:13" ht="15" customHeight="1">
      <c r="A17" s="469"/>
      <c r="B17" s="468" t="s">
        <v>644</v>
      </c>
      <c r="C17" s="463">
        <v>3494894</v>
      </c>
      <c r="D17" s="463">
        <v>3765670</v>
      </c>
      <c r="E17" s="464">
        <v>3806120.0520000001</v>
      </c>
      <c r="F17" s="469"/>
      <c r="G17" s="468" t="s">
        <v>684</v>
      </c>
      <c r="H17" s="463" t="s">
        <v>30</v>
      </c>
      <c r="I17" s="463" t="s">
        <v>30</v>
      </c>
      <c r="J17" s="463" t="s">
        <v>685</v>
      </c>
      <c r="K17" s="439"/>
      <c r="M17" s="439"/>
    </row>
    <row r="18" spans="1:13" ht="15" customHeight="1">
      <c r="A18" s="469"/>
      <c r="B18" s="468" t="s">
        <v>686</v>
      </c>
      <c r="C18" s="463">
        <v>163216</v>
      </c>
      <c r="D18" s="463">
        <v>262932</v>
      </c>
      <c r="E18" s="464">
        <v>435626.223</v>
      </c>
      <c r="F18" s="469"/>
      <c r="G18" s="468" t="s">
        <v>687</v>
      </c>
      <c r="H18" s="463">
        <v>22983</v>
      </c>
      <c r="I18" s="463">
        <v>32612</v>
      </c>
      <c r="J18" s="463">
        <v>136291.79500000001</v>
      </c>
      <c r="K18" s="439"/>
      <c r="M18" s="439"/>
    </row>
    <row r="19" spans="1:13" ht="15" customHeight="1">
      <c r="A19" s="466" t="s">
        <v>646</v>
      </c>
      <c r="B19" s="467"/>
      <c r="C19" s="463">
        <v>782651</v>
      </c>
      <c r="D19" s="463">
        <v>835485</v>
      </c>
      <c r="E19" s="464">
        <f>SUM(E20:E21)</f>
        <v>792602.42500000005</v>
      </c>
      <c r="F19" s="466" t="s">
        <v>649</v>
      </c>
      <c r="G19" s="467"/>
      <c r="H19" s="463">
        <v>8549</v>
      </c>
      <c r="I19" s="463">
        <v>47482</v>
      </c>
      <c r="J19" s="463">
        <v>13923.523999999999</v>
      </c>
      <c r="K19" s="439"/>
      <c r="M19" s="439"/>
    </row>
    <row r="20" spans="1:13" ht="15" customHeight="1">
      <c r="A20" s="469"/>
      <c r="B20" s="468" t="s">
        <v>688</v>
      </c>
      <c r="C20" s="463">
        <v>782651</v>
      </c>
      <c r="D20" s="463">
        <v>825209</v>
      </c>
      <c r="E20" s="464">
        <v>791810.48300000001</v>
      </c>
      <c r="F20" s="469"/>
      <c r="G20" s="468"/>
      <c r="H20" s="463"/>
      <c r="I20" s="463"/>
      <c r="J20" s="463"/>
      <c r="K20" s="439"/>
      <c r="M20" s="439"/>
    </row>
    <row r="21" spans="1:13" ht="15" customHeight="1">
      <c r="A21" s="469"/>
      <c r="B21" s="468" t="s">
        <v>668</v>
      </c>
      <c r="C21" s="463" t="s">
        <v>685</v>
      </c>
      <c r="D21" s="463">
        <v>10276</v>
      </c>
      <c r="E21" s="464">
        <v>791.94200000000001</v>
      </c>
      <c r="F21" s="469"/>
      <c r="G21" s="469"/>
      <c r="H21" s="486"/>
      <c r="I21" s="463"/>
      <c r="J21" s="504"/>
      <c r="K21" s="439"/>
      <c r="M21" s="439"/>
    </row>
    <row r="22" spans="1:13" ht="15" customHeight="1">
      <c r="A22" s="466" t="s">
        <v>654</v>
      </c>
      <c r="B22" s="467"/>
      <c r="C22" s="463">
        <v>34023</v>
      </c>
      <c r="D22" s="463">
        <v>50750</v>
      </c>
      <c r="E22" s="464">
        <v>20526.951000000001</v>
      </c>
      <c r="F22" s="469"/>
      <c r="G22" s="469"/>
      <c r="H22" s="486"/>
      <c r="I22" s="463"/>
      <c r="J22" s="504"/>
      <c r="K22" s="439"/>
      <c r="M22" s="439"/>
    </row>
    <row r="23" spans="1:13" ht="15" customHeight="1">
      <c r="A23" s="466" t="s">
        <v>655</v>
      </c>
      <c r="B23" s="467"/>
      <c r="C23" s="463">
        <v>2422979</v>
      </c>
      <c r="D23" s="463">
        <v>2252602</v>
      </c>
      <c r="E23" s="464">
        <v>2050849.7930000001</v>
      </c>
      <c r="F23" s="469"/>
      <c r="G23" s="468"/>
      <c r="H23" s="463"/>
      <c r="I23" s="463"/>
      <c r="J23" s="504"/>
      <c r="K23" s="439"/>
      <c r="M23" s="439"/>
    </row>
    <row r="24" spans="1:13" ht="9" customHeight="1">
      <c r="A24" s="473"/>
      <c r="B24" s="474"/>
      <c r="C24" s="473"/>
      <c r="D24" s="473"/>
      <c r="E24" s="473"/>
      <c r="F24" s="541"/>
      <c r="G24" s="474"/>
      <c r="H24" s="536"/>
      <c r="I24" s="536"/>
      <c r="J24" s="536"/>
      <c r="K24" s="439"/>
      <c r="M24" s="439"/>
    </row>
    <row r="25" spans="1:13" ht="15" customHeight="1">
      <c r="A25" s="439" t="s">
        <v>689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</row>
    <row r="26" spans="1:13" ht="15" customHeight="1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</row>
    <row r="27" spans="1:13" ht="15" customHeight="1">
      <c r="A27" s="439"/>
      <c r="B27" s="439"/>
      <c r="C27" s="439"/>
      <c r="D27" s="439"/>
      <c r="E27" s="439"/>
      <c r="F27" s="439"/>
      <c r="G27" s="439"/>
      <c r="H27" s="439"/>
      <c r="I27" s="439"/>
      <c r="J27" s="439"/>
      <c r="K27" s="439"/>
    </row>
    <row r="28" spans="1:13" ht="15" customHeight="1">
      <c r="A28" s="439"/>
      <c r="B28" s="439"/>
      <c r="C28" s="439"/>
      <c r="D28" s="439"/>
      <c r="E28" s="439"/>
      <c r="F28" s="439"/>
      <c r="G28" s="439"/>
      <c r="H28" s="439"/>
      <c r="I28" s="439"/>
      <c r="J28" s="439"/>
      <c r="K28" s="439"/>
    </row>
    <row r="29" spans="1:13" ht="15" customHeight="1">
      <c r="A29" s="439"/>
      <c r="B29" s="439"/>
      <c r="C29" s="439"/>
      <c r="D29" s="439"/>
      <c r="E29" s="439"/>
      <c r="F29" s="439"/>
      <c r="G29" s="439"/>
      <c r="H29" s="439"/>
      <c r="I29" s="439"/>
      <c r="J29" s="439"/>
      <c r="K29" s="439"/>
    </row>
    <row r="30" spans="1:13" ht="15" customHeight="1">
      <c r="A30" s="439"/>
      <c r="B30" s="439"/>
      <c r="C30" s="439"/>
      <c r="D30" s="439"/>
      <c r="E30" s="439"/>
      <c r="F30" s="439"/>
      <c r="G30" s="439"/>
      <c r="H30" s="439"/>
      <c r="I30" s="439"/>
      <c r="J30" s="439"/>
      <c r="K30" s="439"/>
    </row>
  </sheetData>
  <mergeCells count="11">
    <mergeCell ref="F14:G14"/>
    <mergeCell ref="A19:B19"/>
    <mergeCell ref="F19:G19"/>
    <mergeCell ref="A22:B22"/>
    <mergeCell ref="A23:B23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3CA3-0698-458D-91D1-9CABFFE65AD3}">
  <dimension ref="A1:M30"/>
  <sheetViews>
    <sheetView showGridLines="0" showRowColHeaders="0" zoomScaleNormal="100" workbookViewId="0"/>
  </sheetViews>
  <sheetFormatPr defaultColWidth="9" defaultRowHeight="15" customHeight="1"/>
  <cols>
    <col min="1" max="1" width="2.08984375" style="407" customWidth="1"/>
    <col min="2" max="2" width="13.08984375" style="407" customWidth="1"/>
    <col min="3" max="5" width="9.6328125" style="407" customWidth="1"/>
    <col min="6" max="6" width="2.08984375" style="407" customWidth="1"/>
    <col min="7" max="7" width="14.08984375" style="407" customWidth="1"/>
    <col min="8" max="10" width="9.6328125" style="407" customWidth="1"/>
    <col min="11" max="256" width="9" style="407"/>
    <col min="257" max="257" width="2.08984375" style="407" customWidth="1"/>
    <col min="258" max="258" width="13.08984375" style="407" customWidth="1"/>
    <col min="259" max="261" width="9.6328125" style="407" customWidth="1"/>
    <col min="262" max="262" width="2.08984375" style="407" customWidth="1"/>
    <col min="263" max="263" width="14.08984375" style="407" customWidth="1"/>
    <col min="264" max="266" width="9.6328125" style="407" customWidth="1"/>
    <col min="267" max="512" width="9" style="407"/>
    <col min="513" max="513" width="2.08984375" style="407" customWidth="1"/>
    <col min="514" max="514" width="13.08984375" style="407" customWidth="1"/>
    <col min="515" max="517" width="9.6328125" style="407" customWidth="1"/>
    <col min="518" max="518" width="2.08984375" style="407" customWidth="1"/>
    <col min="519" max="519" width="14.08984375" style="407" customWidth="1"/>
    <col min="520" max="522" width="9.6328125" style="407" customWidth="1"/>
    <col min="523" max="768" width="9" style="407"/>
    <col min="769" max="769" width="2.08984375" style="407" customWidth="1"/>
    <col min="770" max="770" width="13.08984375" style="407" customWidth="1"/>
    <col min="771" max="773" width="9.6328125" style="407" customWidth="1"/>
    <col min="774" max="774" width="2.08984375" style="407" customWidth="1"/>
    <col min="775" max="775" width="14.08984375" style="407" customWidth="1"/>
    <col min="776" max="778" width="9.6328125" style="407" customWidth="1"/>
    <col min="779" max="1024" width="9" style="407"/>
    <col min="1025" max="1025" width="2.08984375" style="407" customWidth="1"/>
    <col min="1026" max="1026" width="13.08984375" style="407" customWidth="1"/>
    <col min="1027" max="1029" width="9.6328125" style="407" customWidth="1"/>
    <col min="1030" max="1030" width="2.08984375" style="407" customWidth="1"/>
    <col min="1031" max="1031" width="14.08984375" style="407" customWidth="1"/>
    <col min="1032" max="1034" width="9.6328125" style="407" customWidth="1"/>
    <col min="1035" max="1280" width="9" style="407"/>
    <col min="1281" max="1281" width="2.08984375" style="407" customWidth="1"/>
    <col min="1282" max="1282" width="13.08984375" style="407" customWidth="1"/>
    <col min="1283" max="1285" width="9.6328125" style="407" customWidth="1"/>
    <col min="1286" max="1286" width="2.08984375" style="407" customWidth="1"/>
    <col min="1287" max="1287" width="14.08984375" style="407" customWidth="1"/>
    <col min="1288" max="1290" width="9.6328125" style="407" customWidth="1"/>
    <col min="1291" max="1536" width="9" style="407"/>
    <col min="1537" max="1537" width="2.08984375" style="407" customWidth="1"/>
    <col min="1538" max="1538" width="13.08984375" style="407" customWidth="1"/>
    <col min="1539" max="1541" width="9.6328125" style="407" customWidth="1"/>
    <col min="1542" max="1542" width="2.08984375" style="407" customWidth="1"/>
    <col min="1543" max="1543" width="14.08984375" style="407" customWidth="1"/>
    <col min="1544" max="1546" width="9.6328125" style="407" customWidth="1"/>
    <col min="1547" max="1792" width="9" style="407"/>
    <col min="1793" max="1793" width="2.08984375" style="407" customWidth="1"/>
    <col min="1794" max="1794" width="13.08984375" style="407" customWidth="1"/>
    <col min="1795" max="1797" width="9.6328125" style="407" customWidth="1"/>
    <col min="1798" max="1798" width="2.08984375" style="407" customWidth="1"/>
    <col min="1799" max="1799" width="14.08984375" style="407" customWidth="1"/>
    <col min="1800" max="1802" width="9.6328125" style="407" customWidth="1"/>
    <col min="1803" max="2048" width="9" style="407"/>
    <col min="2049" max="2049" width="2.08984375" style="407" customWidth="1"/>
    <col min="2050" max="2050" width="13.08984375" style="407" customWidth="1"/>
    <col min="2051" max="2053" width="9.6328125" style="407" customWidth="1"/>
    <col min="2054" max="2054" width="2.08984375" style="407" customWidth="1"/>
    <col min="2055" max="2055" width="14.08984375" style="407" customWidth="1"/>
    <col min="2056" max="2058" width="9.6328125" style="407" customWidth="1"/>
    <col min="2059" max="2304" width="9" style="407"/>
    <col min="2305" max="2305" width="2.08984375" style="407" customWidth="1"/>
    <col min="2306" max="2306" width="13.08984375" style="407" customWidth="1"/>
    <col min="2307" max="2309" width="9.6328125" style="407" customWidth="1"/>
    <col min="2310" max="2310" width="2.08984375" style="407" customWidth="1"/>
    <col min="2311" max="2311" width="14.08984375" style="407" customWidth="1"/>
    <col min="2312" max="2314" width="9.6328125" style="407" customWidth="1"/>
    <col min="2315" max="2560" width="9" style="407"/>
    <col min="2561" max="2561" width="2.08984375" style="407" customWidth="1"/>
    <col min="2562" max="2562" width="13.08984375" style="407" customWidth="1"/>
    <col min="2563" max="2565" width="9.6328125" style="407" customWidth="1"/>
    <col min="2566" max="2566" width="2.08984375" style="407" customWidth="1"/>
    <col min="2567" max="2567" width="14.08984375" style="407" customWidth="1"/>
    <col min="2568" max="2570" width="9.6328125" style="407" customWidth="1"/>
    <col min="2571" max="2816" width="9" style="407"/>
    <col min="2817" max="2817" width="2.08984375" style="407" customWidth="1"/>
    <col min="2818" max="2818" width="13.08984375" style="407" customWidth="1"/>
    <col min="2819" max="2821" width="9.6328125" style="407" customWidth="1"/>
    <col min="2822" max="2822" width="2.08984375" style="407" customWidth="1"/>
    <col min="2823" max="2823" width="14.08984375" style="407" customWidth="1"/>
    <col min="2824" max="2826" width="9.6328125" style="407" customWidth="1"/>
    <col min="2827" max="3072" width="9" style="407"/>
    <col min="3073" max="3073" width="2.08984375" style="407" customWidth="1"/>
    <col min="3074" max="3074" width="13.08984375" style="407" customWidth="1"/>
    <col min="3075" max="3077" width="9.6328125" style="407" customWidth="1"/>
    <col min="3078" max="3078" width="2.08984375" style="407" customWidth="1"/>
    <col min="3079" max="3079" width="14.08984375" style="407" customWidth="1"/>
    <col min="3080" max="3082" width="9.6328125" style="407" customWidth="1"/>
    <col min="3083" max="3328" width="9" style="407"/>
    <col min="3329" max="3329" width="2.08984375" style="407" customWidth="1"/>
    <col min="3330" max="3330" width="13.08984375" style="407" customWidth="1"/>
    <col min="3331" max="3333" width="9.6328125" style="407" customWidth="1"/>
    <col min="3334" max="3334" width="2.08984375" style="407" customWidth="1"/>
    <col min="3335" max="3335" width="14.08984375" style="407" customWidth="1"/>
    <col min="3336" max="3338" width="9.6328125" style="407" customWidth="1"/>
    <col min="3339" max="3584" width="9" style="407"/>
    <col min="3585" max="3585" width="2.08984375" style="407" customWidth="1"/>
    <col min="3586" max="3586" width="13.08984375" style="407" customWidth="1"/>
    <col min="3587" max="3589" width="9.6328125" style="407" customWidth="1"/>
    <col min="3590" max="3590" width="2.08984375" style="407" customWidth="1"/>
    <col min="3591" max="3591" width="14.08984375" style="407" customWidth="1"/>
    <col min="3592" max="3594" width="9.6328125" style="407" customWidth="1"/>
    <col min="3595" max="3840" width="9" style="407"/>
    <col min="3841" max="3841" width="2.08984375" style="407" customWidth="1"/>
    <col min="3842" max="3842" width="13.08984375" style="407" customWidth="1"/>
    <col min="3843" max="3845" width="9.6328125" style="407" customWidth="1"/>
    <col min="3846" max="3846" width="2.08984375" style="407" customWidth="1"/>
    <col min="3847" max="3847" width="14.08984375" style="407" customWidth="1"/>
    <col min="3848" max="3850" width="9.6328125" style="407" customWidth="1"/>
    <col min="3851" max="4096" width="9" style="407"/>
    <col min="4097" max="4097" width="2.08984375" style="407" customWidth="1"/>
    <col min="4098" max="4098" width="13.08984375" style="407" customWidth="1"/>
    <col min="4099" max="4101" width="9.6328125" style="407" customWidth="1"/>
    <col min="4102" max="4102" width="2.08984375" style="407" customWidth="1"/>
    <col min="4103" max="4103" width="14.08984375" style="407" customWidth="1"/>
    <col min="4104" max="4106" width="9.6328125" style="407" customWidth="1"/>
    <col min="4107" max="4352" width="9" style="407"/>
    <col min="4353" max="4353" width="2.08984375" style="407" customWidth="1"/>
    <col min="4354" max="4354" width="13.08984375" style="407" customWidth="1"/>
    <col min="4355" max="4357" width="9.6328125" style="407" customWidth="1"/>
    <col min="4358" max="4358" width="2.08984375" style="407" customWidth="1"/>
    <col min="4359" max="4359" width="14.08984375" style="407" customWidth="1"/>
    <col min="4360" max="4362" width="9.6328125" style="407" customWidth="1"/>
    <col min="4363" max="4608" width="9" style="407"/>
    <col min="4609" max="4609" width="2.08984375" style="407" customWidth="1"/>
    <col min="4610" max="4610" width="13.08984375" style="407" customWidth="1"/>
    <col min="4611" max="4613" width="9.6328125" style="407" customWidth="1"/>
    <col min="4614" max="4614" width="2.08984375" style="407" customWidth="1"/>
    <col min="4615" max="4615" width="14.08984375" style="407" customWidth="1"/>
    <col min="4616" max="4618" width="9.6328125" style="407" customWidth="1"/>
    <col min="4619" max="4864" width="9" style="407"/>
    <col min="4865" max="4865" width="2.08984375" style="407" customWidth="1"/>
    <col min="4866" max="4866" width="13.08984375" style="407" customWidth="1"/>
    <col min="4867" max="4869" width="9.6328125" style="407" customWidth="1"/>
    <col min="4870" max="4870" width="2.08984375" style="407" customWidth="1"/>
    <col min="4871" max="4871" width="14.08984375" style="407" customWidth="1"/>
    <col min="4872" max="4874" width="9.6328125" style="407" customWidth="1"/>
    <col min="4875" max="5120" width="9" style="407"/>
    <col min="5121" max="5121" width="2.08984375" style="407" customWidth="1"/>
    <col min="5122" max="5122" width="13.08984375" style="407" customWidth="1"/>
    <col min="5123" max="5125" width="9.6328125" style="407" customWidth="1"/>
    <col min="5126" max="5126" width="2.08984375" style="407" customWidth="1"/>
    <col min="5127" max="5127" width="14.08984375" style="407" customWidth="1"/>
    <col min="5128" max="5130" width="9.6328125" style="407" customWidth="1"/>
    <col min="5131" max="5376" width="9" style="407"/>
    <col min="5377" max="5377" width="2.08984375" style="407" customWidth="1"/>
    <col min="5378" max="5378" width="13.08984375" style="407" customWidth="1"/>
    <col min="5379" max="5381" width="9.6328125" style="407" customWidth="1"/>
    <col min="5382" max="5382" width="2.08984375" style="407" customWidth="1"/>
    <col min="5383" max="5383" width="14.08984375" style="407" customWidth="1"/>
    <col min="5384" max="5386" width="9.6328125" style="407" customWidth="1"/>
    <col min="5387" max="5632" width="9" style="407"/>
    <col min="5633" max="5633" width="2.08984375" style="407" customWidth="1"/>
    <col min="5634" max="5634" width="13.08984375" style="407" customWidth="1"/>
    <col min="5635" max="5637" width="9.6328125" style="407" customWidth="1"/>
    <col min="5638" max="5638" width="2.08984375" style="407" customWidth="1"/>
    <col min="5639" max="5639" width="14.08984375" style="407" customWidth="1"/>
    <col min="5640" max="5642" width="9.6328125" style="407" customWidth="1"/>
    <col min="5643" max="5888" width="9" style="407"/>
    <col min="5889" max="5889" width="2.08984375" style="407" customWidth="1"/>
    <col min="5890" max="5890" width="13.08984375" style="407" customWidth="1"/>
    <col min="5891" max="5893" width="9.6328125" style="407" customWidth="1"/>
    <col min="5894" max="5894" width="2.08984375" style="407" customWidth="1"/>
    <col min="5895" max="5895" width="14.08984375" style="407" customWidth="1"/>
    <col min="5896" max="5898" width="9.6328125" style="407" customWidth="1"/>
    <col min="5899" max="6144" width="9" style="407"/>
    <col min="6145" max="6145" width="2.08984375" style="407" customWidth="1"/>
    <col min="6146" max="6146" width="13.08984375" style="407" customWidth="1"/>
    <col min="6147" max="6149" width="9.6328125" style="407" customWidth="1"/>
    <col min="6150" max="6150" width="2.08984375" style="407" customWidth="1"/>
    <col min="6151" max="6151" width="14.08984375" style="407" customWidth="1"/>
    <col min="6152" max="6154" width="9.6328125" style="407" customWidth="1"/>
    <col min="6155" max="6400" width="9" style="407"/>
    <col min="6401" max="6401" width="2.08984375" style="407" customWidth="1"/>
    <col min="6402" max="6402" width="13.08984375" style="407" customWidth="1"/>
    <col min="6403" max="6405" width="9.6328125" style="407" customWidth="1"/>
    <col min="6406" max="6406" width="2.08984375" style="407" customWidth="1"/>
    <col min="6407" max="6407" width="14.08984375" style="407" customWidth="1"/>
    <col min="6408" max="6410" width="9.6328125" style="407" customWidth="1"/>
    <col min="6411" max="6656" width="9" style="407"/>
    <col min="6657" max="6657" width="2.08984375" style="407" customWidth="1"/>
    <col min="6658" max="6658" width="13.08984375" style="407" customWidth="1"/>
    <col min="6659" max="6661" width="9.6328125" style="407" customWidth="1"/>
    <col min="6662" max="6662" width="2.08984375" style="407" customWidth="1"/>
    <col min="6663" max="6663" width="14.08984375" style="407" customWidth="1"/>
    <col min="6664" max="6666" width="9.6328125" style="407" customWidth="1"/>
    <col min="6667" max="6912" width="9" style="407"/>
    <col min="6913" max="6913" width="2.08984375" style="407" customWidth="1"/>
    <col min="6914" max="6914" width="13.08984375" style="407" customWidth="1"/>
    <col min="6915" max="6917" width="9.6328125" style="407" customWidth="1"/>
    <col min="6918" max="6918" width="2.08984375" style="407" customWidth="1"/>
    <col min="6919" max="6919" width="14.08984375" style="407" customWidth="1"/>
    <col min="6920" max="6922" width="9.6328125" style="407" customWidth="1"/>
    <col min="6923" max="7168" width="9" style="407"/>
    <col min="7169" max="7169" width="2.08984375" style="407" customWidth="1"/>
    <col min="7170" max="7170" width="13.08984375" style="407" customWidth="1"/>
    <col min="7171" max="7173" width="9.6328125" style="407" customWidth="1"/>
    <col min="7174" max="7174" width="2.08984375" style="407" customWidth="1"/>
    <col min="7175" max="7175" width="14.08984375" style="407" customWidth="1"/>
    <col min="7176" max="7178" width="9.6328125" style="407" customWidth="1"/>
    <col min="7179" max="7424" width="9" style="407"/>
    <col min="7425" max="7425" width="2.08984375" style="407" customWidth="1"/>
    <col min="7426" max="7426" width="13.08984375" style="407" customWidth="1"/>
    <col min="7427" max="7429" width="9.6328125" style="407" customWidth="1"/>
    <col min="7430" max="7430" width="2.08984375" style="407" customWidth="1"/>
    <col min="7431" max="7431" width="14.08984375" style="407" customWidth="1"/>
    <col min="7432" max="7434" width="9.6328125" style="407" customWidth="1"/>
    <col min="7435" max="7680" width="9" style="407"/>
    <col min="7681" max="7681" width="2.08984375" style="407" customWidth="1"/>
    <col min="7682" max="7682" width="13.08984375" style="407" customWidth="1"/>
    <col min="7683" max="7685" width="9.6328125" style="407" customWidth="1"/>
    <col min="7686" max="7686" width="2.08984375" style="407" customWidth="1"/>
    <col min="7687" max="7687" width="14.08984375" style="407" customWidth="1"/>
    <col min="7688" max="7690" width="9.6328125" style="407" customWidth="1"/>
    <col min="7691" max="7936" width="9" style="407"/>
    <col min="7937" max="7937" width="2.08984375" style="407" customWidth="1"/>
    <col min="7938" max="7938" width="13.08984375" style="407" customWidth="1"/>
    <col min="7939" max="7941" width="9.6328125" style="407" customWidth="1"/>
    <col min="7942" max="7942" width="2.08984375" style="407" customWidth="1"/>
    <col min="7943" max="7943" width="14.08984375" style="407" customWidth="1"/>
    <col min="7944" max="7946" width="9.6328125" style="407" customWidth="1"/>
    <col min="7947" max="8192" width="9" style="407"/>
    <col min="8193" max="8193" width="2.08984375" style="407" customWidth="1"/>
    <col min="8194" max="8194" width="13.08984375" style="407" customWidth="1"/>
    <col min="8195" max="8197" width="9.6328125" style="407" customWidth="1"/>
    <col min="8198" max="8198" width="2.08984375" style="407" customWidth="1"/>
    <col min="8199" max="8199" width="14.08984375" style="407" customWidth="1"/>
    <col min="8200" max="8202" width="9.6328125" style="407" customWidth="1"/>
    <col min="8203" max="8448" width="9" style="407"/>
    <col min="8449" max="8449" width="2.08984375" style="407" customWidth="1"/>
    <col min="8450" max="8450" width="13.08984375" style="407" customWidth="1"/>
    <col min="8451" max="8453" width="9.6328125" style="407" customWidth="1"/>
    <col min="8454" max="8454" width="2.08984375" style="407" customWidth="1"/>
    <col min="8455" max="8455" width="14.08984375" style="407" customWidth="1"/>
    <col min="8456" max="8458" width="9.6328125" style="407" customWidth="1"/>
    <col min="8459" max="8704" width="9" style="407"/>
    <col min="8705" max="8705" width="2.08984375" style="407" customWidth="1"/>
    <col min="8706" max="8706" width="13.08984375" style="407" customWidth="1"/>
    <col min="8707" max="8709" width="9.6328125" style="407" customWidth="1"/>
    <col min="8710" max="8710" width="2.08984375" style="407" customWidth="1"/>
    <col min="8711" max="8711" width="14.08984375" style="407" customWidth="1"/>
    <col min="8712" max="8714" width="9.6328125" style="407" customWidth="1"/>
    <col min="8715" max="8960" width="9" style="407"/>
    <col min="8961" max="8961" width="2.08984375" style="407" customWidth="1"/>
    <col min="8962" max="8962" width="13.08984375" style="407" customWidth="1"/>
    <col min="8963" max="8965" width="9.6328125" style="407" customWidth="1"/>
    <col min="8966" max="8966" width="2.08984375" style="407" customWidth="1"/>
    <col min="8967" max="8967" width="14.08984375" style="407" customWidth="1"/>
    <col min="8968" max="8970" width="9.6328125" style="407" customWidth="1"/>
    <col min="8971" max="9216" width="9" style="407"/>
    <col min="9217" max="9217" width="2.08984375" style="407" customWidth="1"/>
    <col min="9218" max="9218" width="13.08984375" style="407" customWidth="1"/>
    <col min="9219" max="9221" width="9.6328125" style="407" customWidth="1"/>
    <col min="9222" max="9222" width="2.08984375" style="407" customWidth="1"/>
    <col min="9223" max="9223" width="14.08984375" style="407" customWidth="1"/>
    <col min="9224" max="9226" width="9.6328125" style="407" customWidth="1"/>
    <col min="9227" max="9472" width="9" style="407"/>
    <col min="9473" max="9473" width="2.08984375" style="407" customWidth="1"/>
    <col min="9474" max="9474" width="13.08984375" style="407" customWidth="1"/>
    <col min="9475" max="9477" width="9.6328125" style="407" customWidth="1"/>
    <col min="9478" max="9478" width="2.08984375" style="407" customWidth="1"/>
    <col min="9479" max="9479" width="14.08984375" style="407" customWidth="1"/>
    <col min="9480" max="9482" width="9.6328125" style="407" customWidth="1"/>
    <col min="9483" max="9728" width="9" style="407"/>
    <col min="9729" max="9729" width="2.08984375" style="407" customWidth="1"/>
    <col min="9730" max="9730" width="13.08984375" style="407" customWidth="1"/>
    <col min="9731" max="9733" width="9.6328125" style="407" customWidth="1"/>
    <col min="9734" max="9734" width="2.08984375" style="407" customWidth="1"/>
    <col min="9735" max="9735" width="14.08984375" style="407" customWidth="1"/>
    <col min="9736" max="9738" width="9.6328125" style="407" customWidth="1"/>
    <col min="9739" max="9984" width="9" style="407"/>
    <col min="9985" max="9985" width="2.08984375" style="407" customWidth="1"/>
    <col min="9986" max="9986" width="13.08984375" style="407" customWidth="1"/>
    <col min="9987" max="9989" width="9.6328125" style="407" customWidth="1"/>
    <col min="9990" max="9990" width="2.08984375" style="407" customWidth="1"/>
    <col min="9991" max="9991" width="14.08984375" style="407" customWidth="1"/>
    <col min="9992" max="9994" width="9.6328125" style="407" customWidth="1"/>
    <col min="9995" max="10240" width="9" style="407"/>
    <col min="10241" max="10241" width="2.08984375" style="407" customWidth="1"/>
    <col min="10242" max="10242" width="13.08984375" style="407" customWidth="1"/>
    <col min="10243" max="10245" width="9.6328125" style="407" customWidth="1"/>
    <col min="10246" max="10246" width="2.08984375" style="407" customWidth="1"/>
    <col min="10247" max="10247" width="14.08984375" style="407" customWidth="1"/>
    <col min="10248" max="10250" width="9.6328125" style="407" customWidth="1"/>
    <col min="10251" max="10496" width="9" style="407"/>
    <col min="10497" max="10497" width="2.08984375" style="407" customWidth="1"/>
    <col min="10498" max="10498" width="13.08984375" style="407" customWidth="1"/>
    <col min="10499" max="10501" width="9.6328125" style="407" customWidth="1"/>
    <col min="10502" max="10502" width="2.08984375" style="407" customWidth="1"/>
    <col min="10503" max="10503" width="14.08984375" style="407" customWidth="1"/>
    <col min="10504" max="10506" width="9.6328125" style="407" customWidth="1"/>
    <col min="10507" max="10752" width="9" style="407"/>
    <col min="10753" max="10753" width="2.08984375" style="407" customWidth="1"/>
    <col min="10754" max="10754" width="13.08984375" style="407" customWidth="1"/>
    <col min="10755" max="10757" width="9.6328125" style="407" customWidth="1"/>
    <col min="10758" max="10758" width="2.08984375" style="407" customWidth="1"/>
    <col min="10759" max="10759" width="14.08984375" style="407" customWidth="1"/>
    <col min="10760" max="10762" width="9.6328125" style="407" customWidth="1"/>
    <col min="10763" max="11008" width="9" style="407"/>
    <col min="11009" max="11009" width="2.08984375" style="407" customWidth="1"/>
    <col min="11010" max="11010" width="13.08984375" style="407" customWidth="1"/>
    <col min="11011" max="11013" width="9.6328125" style="407" customWidth="1"/>
    <col min="11014" max="11014" width="2.08984375" style="407" customWidth="1"/>
    <col min="11015" max="11015" width="14.08984375" style="407" customWidth="1"/>
    <col min="11016" max="11018" width="9.6328125" style="407" customWidth="1"/>
    <col min="11019" max="11264" width="9" style="407"/>
    <col min="11265" max="11265" width="2.08984375" style="407" customWidth="1"/>
    <col min="11266" max="11266" width="13.08984375" style="407" customWidth="1"/>
    <col min="11267" max="11269" width="9.6328125" style="407" customWidth="1"/>
    <col min="11270" max="11270" width="2.08984375" style="407" customWidth="1"/>
    <col min="11271" max="11271" width="14.08984375" style="407" customWidth="1"/>
    <col min="11272" max="11274" width="9.6328125" style="407" customWidth="1"/>
    <col min="11275" max="11520" width="9" style="407"/>
    <col min="11521" max="11521" width="2.08984375" style="407" customWidth="1"/>
    <col min="11522" max="11522" width="13.08984375" style="407" customWidth="1"/>
    <col min="11523" max="11525" width="9.6328125" style="407" customWidth="1"/>
    <col min="11526" max="11526" width="2.08984375" style="407" customWidth="1"/>
    <col min="11527" max="11527" width="14.08984375" style="407" customWidth="1"/>
    <col min="11528" max="11530" width="9.6328125" style="407" customWidth="1"/>
    <col min="11531" max="11776" width="9" style="407"/>
    <col min="11777" max="11777" width="2.08984375" style="407" customWidth="1"/>
    <col min="11778" max="11778" width="13.08984375" style="407" customWidth="1"/>
    <col min="11779" max="11781" width="9.6328125" style="407" customWidth="1"/>
    <col min="11782" max="11782" width="2.08984375" style="407" customWidth="1"/>
    <col min="11783" max="11783" width="14.08984375" style="407" customWidth="1"/>
    <col min="11784" max="11786" width="9.6328125" style="407" customWidth="1"/>
    <col min="11787" max="12032" width="9" style="407"/>
    <col min="12033" max="12033" width="2.08984375" style="407" customWidth="1"/>
    <col min="12034" max="12034" width="13.08984375" style="407" customWidth="1"/>
    <col min="12035" max="12037" width="9.6328125" style="407" customWidth="1"/>
    <col min="12038" max="12038" width="2.08984375" style="407" customWidth="1"/>
    <col min="12039" max="12039" width="14.08984375" style="407" customWidth="1"/>
    <col min="12040" max="12042" width="9.6328125" style="407" customWidth="1"/>
    <col min="12043" max="12288" width="9" style="407"/>
    <col min="12289" max="12289" width="2.08984375" style="407" customWidth="1"/>
    <col min="12290" max="12290" width="13.08984375" style="407" customWidth="1"/>
    <col min="12291" max="12293" width="9.6328125" style="407" customWidth="1"/>
    <col min="12294" max="12294" width="2.08984375" style="407" customWidth="1"/>
    <col min="12295" max="12295" width="14.08984375" style="407" customWidth="1"/>
    <col min="12296" max="12298" width="9.6328125" style="407" customWidth="1"/>
    <col min="12299" max="12544" width="9" style="407"/>
    <col min="12545" max="12545" width="2.08984375" style="407" customWidth="1"/>
    <col min="12546" max="12546" width="13.08984375" style="407" customWidth="1"/>
    <col min="12547" max="12549" width="9.6328125" style="407" customWidth="1"/>
    <col min="12550" max="12550" width="2.08984375" style="407" customWidth="1"/>
    <col min="12551" max="12551" width="14.08984375" style="407" customWidth="1"/>
    <col min="12552" max="12554" width="9.6328125" style="407" customWidth="1"/>
    <col min="12555" max="12800" width="9" style="407"/>
    <col min="12801" max="12801" width="2.08984375" style="407" customWidth="1"/>
    <col min="12802" max="12802" width="13.08984375" style="407" customWidth="1"/>
    <col min="12803" max="12805" width="9.6328125" style="407" customWidth="1"/>
    <col min="12806" max="12806" width="2.08984375" style="407" customWidth="1"/>
    <col min="12807" max="12807" width="14.08984375" style="407" customWidth="1"/>
    <col min="12808" max="12810" width="9.6328125" style="407" customWidth="1"/>
    <col min="12811" max="13056" width="9" style="407"/>
    <col min="13057" max="13057" width="2.08984375" style="407" customWidth="1"/>
    <col min="13058" max="13058" width="13.08984375" style="407" customWidth="1"/>
    <col min="13059" max="13061" width="9.6328125" style="407" customWidth="1"/>
    <col min="13062" max="13062" width="2.08984375" style="407" customWidth="1"/>
    <col min="13063" max="13063" width="14.08984375" style="407" customWidth="1"/>
    <col min="13064" max="13066" width="9.6328125" style="407" customWidth="1"/>
    <col min="13067" max="13312" width="9" style="407"/>
    <col min="13313" max="13313" width="2.08984375" style="407" customWidth="1"/>
    <col min="13314" max="13314" width="13.08984375" style="407" customWidth="1"/>
    <col min="13315" max="13317" width="9.6328125" style="407" customWidth="1"/>
    <col min="13318" max="13318" width="2.08984375" style="407" customWidth="1"/>
    <col min="13319" max="13319" width="14.08984375" style="407" customWidth="1"/>
    <col min="13320" max="13322" width="9.6328125" style="407" customWidth="1"/>
    <col min="13323" max="13568" width="9" style="407"/>
    <col min="13569" max="13569" width="2.08984375" style="407" customWidth="1"/>
    <col min="13570" max="13570" width="13.08984375" style="407" customWidth="1"/>
    <col min="13571" max="13573" width="9.6328125" style="407" customWidth="1"/>
    <col min="13574" max="13574" width="2.08984375" style="407" customWidth="1"/>
    <col min="13575" max="13575" width="14.08984375" style="407" customWidth="1"/>
    <col min="13576" max="13578" width="9.6328125" style="407" customWidth="1"/>
    <col min="13579" max="13824" width="9" style="407"/>
    <col min="13825" max="13825" width="2.08984375" style="407" customWidth="1"/>
    <col min="13826" max="13826" width="13.08984375" style="407" customWidth="1"/>
    <col min="13827" max="13829" width="9.6328125" style="407" customWidth="1"/>
    <col min="13830" max="13830" width="2.08984375" style="407" customWidth="1"/>
    <col min="13831" max="13831" width="14.08984375" style="407" customWidth="1"/>
    <col min="13832" max="13834" width="9.6328125" style="407" customWidth="1"/>
    <col min="13835" max="14080" width="9" style="407"/>
    <col min="14081" max="14081" width="2.08984375" style="407" customWidth="1"/>
    <col min="14082" max="14082" width="13.08984375" style="407" customWidth="1"/>
    <col min="14083" max="14085" width="9.6328125" style="407" customWidth="1"/>
    <col min="14086" max="14086" width="2.08984375" style="407" customWidth="1"/>
    <col min="14087" max="14087" width="14.08984375" style="407" customWidth="1"/>
    <col min="14088" max="14090" width="9.6328125" style="407" customWidth="1"/>
    <col min="14091" max="14336" width="9" style="407"/>
    <col min="14337" max="14337" width="2.08984375" style="407" customWidth="1"/>
    <col min="14338" max="14338" width="13.08984375" style="407" customWidth="1"/>
    <col min="14339" max="14341" width="9.6328125" style="407" customWidth="1"/>
    <col min="14342" max="14342" width="2.08984375" style="407" customWidth="1"/>
    <col min="14343" max="14343" width="14.08984375" style="407" customWidth="1"/>
    <col min="14344" max="14346" width="9.6328125" style="407" customWidth="1"/>
    <col min="14347" max="14592" width="9" style="407"/>
    <col min="14593" max="14593" width="2.08984375" style="407" customWidth="1"/>
    <col min="14594" max="14594" width="13.08984375" style="407" customWidth="1"/>
    <col min="14595" max="14597" width="9.6328125" style="407" customWidth="1"/>
    <col min="14598" max="14598" width="2.08984375" style="407" customWidth="1"/>
    <col min="14599" max="14599" width="14.08984375" style="407" customWidth="1"/>
    <col min="14600" max="14602" width="9.6328125" style="407" customWidth="1"/>
    <col min="14603" max="14848" width="9" style="407"/>
    <col min="14849" max="14849" width="2.08984375" style="407" customWidth="1"/>
    <col min="14850" max="14850" width="13.08984375" style="407" customWidth="1"/>
    <col min="14851" max="14853" width="9.6328125" style="407" customWidth="1"/>
    <col min="14854" max="14854" width="2.08984375" style="407" customWidth="1"/>
    <col min="14855" max="14855" width="14.08984375" style="407" customWidth="1"/>
    <col min="14856" max="14858" width="9.6328125" style="407" customWidth="1"/>
    <col min="14859" max="15104" width="9" style="407"/>
    <col min="15105" max="15105" width="2.08984375" style="407" customWidth="1"/>
    <col min="15106" max="15106" width="13.08984375" style="407" customWidth="1"/>
    <col min="15107" max="15109" width="9.6328125" style="407" customWidth="1"/>
    <col min="15110" max="15110" width="2.08984375" style="407" customWidth="1"/>
    <col min="15111" max="15111" width="14.08984375" style="407" customWidth="1"/>
    <col min="15112" max="15114" width="9.6328125" style="407" customWidth="1"/>
    <col min="15115" max="15360" width="9" style="407"/>
    <col min="15361" max="15361" width="2.08984375" style="407" customWidth="1"/>
    <col min="15362" max="15362" width="13.08984375" style="407" customWidth="1"/>
    <col min="15363" max="15365" width="9.6328125" style="407" customWidth="1"/>
    <col min="15366" max="15366" width="2.08984375" style="407" customWidth="1"/>
    <col min="15367" max="15367" width="14.08984375" style="407" customWidth="1"/>
    <col min="15368" max="15370" width="9.6328125" style="407" customWidth="1"/>
    <col min="15371" max="15616" width="9" style="407"/>
    <col min="15617" max="15617" width="2.08984375" style="407" customWidth="1"/>
    <col min="15618" max="15618" width="13.08984375" style="407" customWidth="1"/>
    <col min="15619" max="15621" width="9.6328125" style="407" customWidth="1"/>
    <col min="15622" max="15622" width="2.08984375" style="407" customWidth="1"/>
    <col min="15623" max="15623" width="14.08984375" style="407" customWidth="1"/>
    <col min="15624" max="15626" width="9.6328125" style="407" customWidth="1"/>
    <col min="15627" max="15872" width="9" style="407"/>
    <col min="15873" max="15873" width="2.08984375" style="407" customWidth="1"/>
    <col min="15874" max="15874" width="13.08984375" style="407" customWidth="1"/>
    <col min="15875" max="15877" width="9.6328125" style="407" customWidth="1"/>
    <col min="15878" max="15878" width="2.08984375" style="407" customWidth="1"/>
    <col min="15879" max="15879" width="14.08984375" style="407" customWidth="1"/>
    <col min="15880" max="15882" width="9.6328125" style="407" customWidth="1"/>
    <col min="15883" max="16128" width="9" style="407"/>
    <col min="16129" max="16129" width="2.08984375" style="407" customWidth="1"/>
    <col min="16130" max="16130" width="13.08984375" style="407" customWidth="1"/>
    <col min="16131" max="16133" width="9.6328125" style="407" customWidth="1"/>
    <col min="16134" max="16134" width="2.08984375" style="407" customWidth="1"/>
    <col min="16135" max="16135" width="14.08984375" style="407" customWidth="1"/>
    <col min="16136" max="16138" width="9.6328125" style="407" customWidth="1"/>
    <col min="16139" max="16384" width="9" style="407"/>
  </cols>
  <sheetData>
    <row r="1" spans="1:13" ht="15" customHeight="1">
      <c r="A1" s="380"/>
      <c r="B1" s="380"/>
      <c r="C1" s="380"/>
      <c r="D1" s="380"/>
      <c r="E1" s="380"/>
      <c r="F1" s="380"/>
      <c r="G1" s="380"/>
      <c r="H1" s="380"/>
      <c r="I1" s="380"/>
    </row>
    <row r="2" spans="1:13" ht="15" customHeight="1">
      <c r="A2" s="261" t="s">
        <v>690</v>
      </c>
      <c r="B2" s="493"/>
      <c r="C2" s="493"/>
      <c r="D2" s="493"/>
      <c r="E2" s="493"/>
      <c r="F2" s="493"/>
      <c r="G2" s="493"/>
      <c r="H2" s="493"/>
      <c r="I2" s="493"/>
      <c r="J2" s="439"/>
    </row>
    <row r="3" spans="1:13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3" ht="15" customHeight="1">
      <c r="A4" s="439" t="s">
        <v>621</v>
      </c>
      <c r="B4" s="439"/>
      <c r="C4" s="439"/>
      <c r="D4" s="439"/>
      <c r="E4" s="439"/>
      <c r="F4" s="439"/>
      <c r="G4" s="439"/>
      <c r="H4" s="439"/>
      <c r="I4" s="439"/>
      <c r="J4" s="439"/>
    </row>
    <row r="5" spans="1:13" ht="15" customHeight="1">
      <c r="A5" s="448" t="s">
        <v>536</v>
      </c>
      <c r="B5" s="449"/>
      <c r="C5" s="451" t="s">
        <v>622</v>
      </c>
      <c r="D5" s="494" t="s">
        <v>235</v>
      </c>
      <c r="E5" s="495" t="s">
        <v>623</v>
      </c>
      <c r="F5" s="542" t="s">
        <v>536</v>
      </c>
      <c r="G5" s="449"/>
      <c r="H5" s="451" t="s">
        <v>691</v>
      </c>
      <c r="I5" s="451" t="s">
        <v>235</v>
      </c>
      <c r="J5" s="451" t="s">
        <v>623</v>
      </c>
      <c r="M5" s="439"/>
    </row>
    <row r="6" spans="1:13" ht="9" customHeight="1">
      <c r="A6" s="517"/>
      <c r="B6" s="508"/>
      <c r="C6" s="517"/>
      <c r="D6" s="517"/>
      <c r="E6" s="518"/>
      <c r="F6" s="517"/>
      <c r="G6" s="508"/>
      <c r="H6" s="517"/>
      <c r="I6" s="539"/>
      <c r="J6" s="539"/>
      <c r="M6" s="439"/>
    </row>
    <row r="7" spans="1:13" s="453" customFormat="1" ht="15" customHeight="1">
      <c r="A7" s="456" t="s">
        <v>626</v>
      </c>
      <c r="B7" s="457"/>
      <c r="C7" s="458">
        <v>15996392</v>
      </c>
      <c r="D7" s="458">
        <v>16158770</v>
      </c>
      <c r="E7" s="459">
        <f>SUM(E9,E22,E26,E27)</f>
        <v>16304891.184</v>
      </c>
      <c r="F7" s="460" t="s">
        <v>627</v>
      </c>
      <c r="G7" s="461"/>
      <c r="H7" s="458">
        <v>15893000</v>
      </c>
      <c r="I7" s="458">
        <v>16158770</v>
      </c>
      <c r="J7" s="458">
        <f>SUM(J9,J14,J22)</f>
        <v>16304891.184000002</v>
      </c>
      <c r="M7" s="439"/>
    </row>
    <row r="8" spans="1:13" ht="10.5" customHeight="1">
      <c r="A8" s="469"/>
      <c r="B8" s="468"/>
      <c r="C8" s="463"/>
      <c r="D8" s="463"/>
      <c r="E8" s="464"/>
      <c r="F8" s="469"/>
      <c r="G8" s="468"/>
      <c r="H8" s="463"/>
      <c r="I8" s="463"/>
      <c r="J8" s="463"/>
      <c r="M8" s="439"/>
    </row>
    <row r="9" spans="1:13" ht="15" customHeight="1">
      <c r="A9" s="466" t="s">
        <v>628</v>
      </c>
      <c r="B9" s="467"/>
      <c r="C9" s="463">
        <v>10895138</v>
      </c>
      <c r="D9" s="463">
        <v>11329480</v>
      </c>
      <c r="E9" s="464">
        <f>SUM(E10:E21)</f>
        <v>11653798.098000001</v>
      </c>
      <c r="F9" s="466" t="s">
        <v>629</v>
      </c>
      <c r="G9" s="467"/>
      <c r="H9" s="463">
        <v>11675561</v>
      </c>
      <c r="I9" s="463">
        <v>11728589</v>
      </c>
      <c r="J9" s="463">
        <f>SUM(J10:J13)</f>
        <v>11758961.418000001</v>
      </c>
      <c r="M9" s="439"/>
    </row>
    <row r="10" spans="1:13" ht="15" customHeight="1">
      <c r="A10" s="469"/>
      <c r="B10" s="468" t="s">
        <v>692</v>
      </c>
      <c r="C10" s="463">
        <v>670786</v>
      </c>
      <c r="D10" s="463">
        <v>696355</v>
      </c>
      <c r="E10" s="464">
        <v>745620.31900000002</v>
      </c>
      <c r="F10" s="469"/>
      <c r="G10" s="468" t="s">
        <v>693</v>
      </c>
      <c r="H10" s="463">
        <v>10502195</v>
      </c>
      <c r="I10" s="463">
        <v>10569505</v>
      </c>
      <c r="J10" s="463">
        <v>10546380.767000001</v>
      </c>
      <c r="M10" s="439"/>
    </row>
    <row r="11" spans="1:13" ht="15" customHeight="1">
      <c r="A11" s="469"/>
      <c r="B11" s="468" t="s">
        <v>694</v>
      </c>
      <c r="C11" s="463">
        <v>535103</v>
      </c>
      <c r="D11" s="463">
        <v>542916</v>
      </c>
      <c r="E11" s="464">
        <v>549900.22400000005</v>
      </c>
      <c r="F11" s="469"/>
      <c r="G11" s="468" t="s">
        <v>674</v>
      </c>
      <c r="H11" s="463">
        <v>1169953</v>
      </c>
      <c r="I11" s="463">
        <v>1158347</v>
      </c>
      <c r="J11" s="463">
        <v>1212135.6510000001</v>
      </c>
      <c r="M11" s="439"/>
    </row>
    <row r="12" spans="1:13" ht="15" customHeight="1">
      <c r="A12" s="469"/>
      <c r="B12" s="468" t="s">
        <v>695</v>
      </c>
      <c r="C12" s="463">
        <v>2066074</v>
      </c>
      <c r="D12" s="463">
        <v>2097397</v>
      </c>
      <c r="E12" s="464">
        <v>2123492.1460000002</v>
      </c>
      <c r="F12" s="469"/>
      <c r="G12" s="468" t="s">
        <v>696</v>
      </c>
      <c r="H12" s="463" t="s">
        <v>30</v>
      </c>
      <c r="I12" s="463" t="s">
        <v>30</v>
      </c>
      <c r="J12" s="463" t="s">
        <v>685</v>
      </c>
      <c r="M12" s="439"/>
    </row>
    <row r="13" spans="1:13" ht="15" customHeight="1">
      <c r="A13" s="469"/>
      <c r="B13" s="468" t="s">
        <v>697</v>
      </c>
      <c r="C13" s="463">
        <v>102500</v>
      </c>
      <c r="D13" s="463">
        <v>103498</v>
      </c>
      <c r="E13" s="464">
        <v>100937.599</v>
      </c>
      <c r="F13" s="469"/>
      <c r="G13" s="468" t="s">
        <v>698</v>
      </c>
      <c r="H13" s="463">
        <v>3412</v>
      </c>
      <c r="I13" s="463">
        <v>737</v>
      </c>
      <c r="J13" s="463">
        <v>445</v>
      </c>
      <c r="M13" s="439"/>
    </row>
    <row r="14" spans="1:13" ht="15" customHeight="1">
      <c r="A14" s="469"/>
      <c r="B14" s="468" t="s">
        <v>699</v>
      </c>
      <c r="C14" s="463">
        <v>29251</v>
      </c>
      <c r="D14" s="463">
        <v>130147</v>
      </c>
      <c r="E14" s="464">
        <v>146970.18100000001</v>
      </c>
      <c r="F14" s="466" t="s">
        <v>637</v>
      </c>
      <c r="G14" s="467"/>
      <c r="H14" s="463">
        <v>4163106</v>
      </c>
      <c r="I14" s="463">
        <v>4224776</v>
      </c>
      <c r="J14" s="463">
        <f>SUM(J15:J21)</f>
        <v>4243697.7060000002</v>
      </c>
      <c r="M14" s="439"/>
    </row>
    <row r="15" spans="1:13" ht="15" customHeight="1">
      <c r="A15" s="469"/>
      <c r="B15" s="468" t="s">
        <v>700</v>
      </c>
      <c r="C15" s="463" t="s">
        <v>30</v>
      </c>
      <c r="D15" s="463" t="s">
        <v>30</v>
      </c>
      <c r="E15" s="464" t="s">
        <v>685</v>
      </c>
      <c r="F15" s="469"/>
      <c r="G15" s="468" t="s">
        <v>681</v>
      </c>
      <c r="H15" s="463">
        <v>1240</v>
      </c>
      <c r="I15" s="463">
        <v>2022</v>
      </c>
      <c r="J15" s="463">
        <v>1763.835</v>
      </c>
      <c r="M15" s="439"/>
    </row>
    <row r="16" spans="1:13" ht="15" customHeight="1">
      <c r="A16" s="469"/>
      <c r="B16" s="468" t="s">
        <v>701</v>
      </c>
      <c r="C16" s="463">
        <v>973</v>
      </c>
      <c r="D16" s="463">
        <v>238</v>
      </c>
      <c r="E16" s="464">
        <v>273.34199999999998</v>
      </c>
      <c r="F16" s="469"/>
      <c r="G16" s="468" t="s">
        <v>702</v>
      </c>
      <c r="H16" s="463" t="s">
        <v>30</v>
      </c>
      <c r="I16" s="463" t="s">
        <v>30</v>
      </c>
      <c r="J16" s="463" t="s">
        <v>685</v>
      </c>
      <c r="M16" s="439"/>
    </row>
    <row r="17" spans="1:13" ht="15" customHeight="1">
      <c r="A17" s="469"/>
      <c r="B17" s="468" t="s">
        <v>703</v>
      </c>
      <c r="C17" s="463">
        <v>710641</v>
      </c>
      <c r="D17" s="463">
        <v>730697</v>
      </c>
      <c r="E17" s="464">
        <v>541125.054</v>
      </c>
      <c r="F17" s="469"/>
      <c r="G17" s="468" t="s">
        <v>696</v>
      </c>
      <c r="H17" s="463" t="s">
        <v>30</v>
      </c>
      <c r="I17" s="463" t="s">
        <v>30</v>
      </c>
      <c r="J17" s="463" t="s">
        <v>685</v>
      </c>
      <c r="M17" s="439"/>
    </row>
    <row r="18" spans="1:13" ht="15" customHeight="1">
      <c r="A18" s="469"/>
      <c r="B18" s="468" t="s">
        <v>679</v>
      </c>
      <c r="C18" s="463">
        <v>533092</v>
      </c>
      <c r="D18" s="463">
        <v>439899</v>
      </c>
      <c r="E18" s="464">
        <v>406621.16</v>
      </c>
      <c r="F18" s="469"/>
      <c r="G18" s="468" t="s">
        <v>704</v>
      </c>
      <c r="H18" s="463" t="s">
        <v>30</v>
      </c>
      <c r="I18" s="463" t="s">
        <v>30</v>
      </c>
      <c r="J18" s="463">
        <v>2500</v>
      </c>
      <c r="M18" s="439"/>
    </row>
    <row r="19" spans="1:13" ht="15" customHeight="1">
      <c r="A19" s="469"/>
      <c r="B19" s="468" t="s">
        <v>680</v>
      </c>
      <c r="C19" s="463">
        <v>576061</v>
      </c>
      <c r="D19" s="463">
        <v>625742</v>
      </c>
      <c r="E19" s="464">
        <v>631945.46799999999</v>
      </c>
      <c r="F19" s="469"/>
      <c r="G19" s="468" t="s">
        <v>683</v>
      </c>
      <c r="H19" s="463">
        <v>4107533</v>
      </c>
      <c r="I19" s="463">
        <v>4164877</v>
      </c>
      <c r="J19" s="463">
        <v>4128216</v>
      </c>
      <c r="M19" s="439"/>
    </row>
    <row r="20" spans="1:13" ht="15" customHeight="1">
      <c r="A20" s="469"/>
      <c r="B20" s="468" t="s">
        <v>705</v>
      </c>
      <c r="C20" s="463">
        <v>5659026</v>
      </c>
      <c r="D20" s="463">
        <v>5918907</v>
      </c>
      <c r="E20" s="464">
        <v>5965659.2539999997</v>
      </c>
      <c r="F20" s="469"/>
      <c r="G20" s="468" t="s">
        <v>706</v>
      </c>
      <c r="H20" s="463" t="s">
        <v>30</v>
      </c>
      <c r="I20" s="463">
        <v>2034</v>
      </c>
      <c r="J20" s="463" t="s">
        <v>685</v>
      </c>
      <c r="M20" s="439"/>
    </row>
    <row r="21" spans="1:13" ht="15" customHeight="1">
      <c r="A21" s="469"/>
      <c r="B21" s="468" t="s">
        <v>707</v>
      </c>
      <c r="C21" s="463">
        <v>11633</v>
      </c>
      <c r="D21" s="463">
        <v>43684</v>
      </c>
      <c r="E21" s="464">
        <v>441253.35100000002</v>
      </c>
      <c r="F21" s="469"/>
      <c r="G21" s="468" t="s">
        <v>647</v>
      </c>
      <c r="H21" s="463">
        <v>54333</v>
      </c>
      <c r="I21" s="463">
        <v>55843</v>
      </c>
      <c r="J21" s="463">
        <v>111217.871</v>
      </c>
      <c r="M21" s="439"/>
    </row>
    <row r="22" spans="1:13" ht="15" customHeight="1">
      <c r="A22" s="466" t="s">
        <v>646</v>
      </c>
      <c r="B22" s="467"/>
      <c r="C22" s="463">
        <v>4070711</v>
      </c>
      <c r="D22" s="463">
        <v>3838934</v>
      </c>
      <c r="E22" s="464">
        <f>SUM(E23:E25)</f>
        <v>3662658.02</v>
      </c>
      <c r="F22" s="466" t="s">
        <v>649</v>
      </c>
      <c r="G22" s="467"/>
      <c r="H22" s="543">
        <v>157725</v>
      </c>
      <c r="I22" s="543">
        <v>205405</v>
      </c>
      <c r="J22" s="471">
        <v>302232.06</v>
      </c>
      <c r="M22" s="439"/>
    </row>
    <row r="23" spans="1:13" ht="15" customHeight="1">
      <c r="A23" s="469"/>
      <c r="B23" s="468" t="s">
        <v>688</v>
      </c>
      <c r="C23" s="463">
        <v>3992808</v>
      </c>
      <c r="D23" s="463">
        <v>3762362</v>
      </c>
      <c r="E23" s="464">
        <v>3568367.37</v>
      </c>
      <c r="F23" s="439"/>
      <c r="G23" s="454"/>
      <c r="H23" s="439"/>
      <c r="I23" s="439"/>
      <c r="J23" s="439"/>
      <c r="M23" s="439"/>
    </row>
    <row r="24" spans="1:13" ht="15" customHeight="1">
      <c r="A24" s="469"/>
      <c r="B24" s="468" t="s">
        <v>700</v>
      </c>
      <c r="C24" s="463" t="s">
        <v>30</v>
      </c>
      <c r="D24" s="463" t="s">
        <v>30</v>
      </c>
      <c r="E24" s="464" t="s">
        <v>685</v>
      </c>
      <c r="F24" s="439"/>
      <c r="G24" s="454"/>
      <c r="H24" s="439"/>
      <c r="I24" s="439"/>
      <c r="J24" s="439"/>
      <c r="M24" s="439"/>
    </row>
    <row r="25" spans="1:13" ht="15" customHeight="1">
      <c r="A25" s="469"/>
      <c r="B25" s="468" t="s">
        <v>668</v>
      </c>
      <c r="C25" s="463">
        <v>77903</v>
      </c>
      <c r="D25" s="463">
        <v>76572</v>
      </c>
      <c r="E25" s="464">
        <v>94290.65</v>
      </c>
      <c r="F25" s="439"/>
      <c r="G25" s="454"/>
      <c r="H25" s="439"/>
      <c r="I25" s="439"/>
      <c r="J25" s="439"/>
      <c r="M25" s="439"/>
    </row>
    <row r="26" spans="1:13" ht="15" customHeight="1">
      <c r="A26" s="466" t="s">
        <v>654</v>
      </c>
      <c r="B26" s="544"/>
      <c r="C26" s="463">
        <v>126690</v>
      </c>
      <c r="D26" s="463">
        <v>38911</v>
      </c>
      <c r="E26" s="464">
        <v>47384.843000000001</v>
      </c>
      <c r="F26" s="469"/>
      <c r="G26" s="468"/>
      <c r="H26" s="504"/>
      <c r="I26" s="504"/>
      <c r="J26" s="439"/>
      <c r="M26" s="439"/>
    </row>
    <row r="27" spans="1:13" ht="15" customHeight="1">
      <c r="A27" s="466" t="s">
        <v>655</v>
      </c>
      <c r="B27" s="467"/>
      <c r="C27" s="463">
        <v>903854</v>
      </c>
      <c r="D27" s="463">
        <v>951445</v>
      </c>
      <c r="E27" s="464">
        <v>941050.223</v>
      </c>
      <c r="F27" s="469"/>
      <c r="G27" s="468"/>
      <c r="H27" s="504"/>
      <c r="I27" s="504"/>
      <c r="J27" s="439"/>
      <c r="M27" s="439"/>
    </row>
    <row r="28" spans="1:13" ht="9" customHeight="1">
      <c r="A28" s="473"/>
      <c r="B28" s="474"/>
      <c r="C28" s="473"/>
      <c r="D28" s="473"/>
      <c r="E28" s="475"/>
      <c r="F28" s="473"/>
      <c r="G28" s="474"/>
      <c r="H28" s="488"/>
      <c r="I28" s="473"/>
      <c r="J28" s="473"/>
      <c r="M28" s="439"/>
    </row>
    <row r="29" spans="1:13" ht="15" customHeight="1">
      <c r="A29" s="439" t="s">
        <v>689</v>
      </c>
      <c r="B29" s="439"/>
      <c r="C29" s="439"/>
      <c r="D29" s="439"/>
      <c r="E29" s="439"/>
      <c r="F29" s="439"/>
      <c r="G29" s="439"/>
      <c r="H29" s="439"/>
      <c r="I29" s="439"/>
      <c r="J29" s="439"/>
    </row>
    <row r="30" spans="1:13" ht="15" customHeight="1">
      <c r="A30" s="439"/>
      <c r="B30" s="439"/>
      <c r="C30" s="439"/>
      <c r="D30" s="439"/>
      <c r="E30" s="439"/>
      <c r="F30" s="439"/>
      <c r="G30" s="439"/>
      <c r="H30" s="439"/>
      <c r="I30" s="439"/>
      <c r="J30" s="439"/>
    </row>
  </sheetData>
  <mergeCells count="11">
    <mergeCell ref="F14:G14"/>
    <mergeCell ref="A22:B22"/>
    <mergeCell ref="F22:G22"/>
    <mergeCell ref="A26:B26"/>
    <mergeCell ref="A27:B27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BBA3-5575-4A7B-A093-DD5BE7C5B612}">
  <dimension ref="A1:J32"/>
  <sheetViews>
    <sheetView zoomScaleNormal="100" workbookViewId="0"/>
  </sheetViews>
  <sheetFormatPr defaultColWidth="9" defaultRowHeight="15" customHeight="1"/>
  <cols>
    <col min="1" max="1" width="2.08984375" style="407" customWidth="1"/>
    <col min="2" max="2" width="10.6328125" style="407" customWidth="1"/>
    <col min="3" max="5" width="9.08984375" style="407" customWidth="1"/>
    <col min="6" max="6" width="2.08984375" style="407" customWidth="1"/>
    <col min="7" max="7" width="10.6328125" style="407" customWidth="1"/>
    <col min="8" max="10" width="9.08984375" style="407" customWidth="1"/>
    <col min="11" max="256" width="9" style="407"/>
    <col min="257" max="257" width="2.08984375" style="407" customWidth="1"/>
    <col min="258" max="258" width="10.6328125" style="407" customWidth="1"/>
    <col min="259" max="261" width="9.08984375" style="407" customWidth="1"/>
    <col min="262" max="262" width="2.08984375" style="407" customWidth="1"/>
    <col min="263" max="263" width="10.6328125" style="407" customWidth="1"/>
    <col min="264" max="266" width="9.08984375" style="407" customWidth="1"/>
    <col min="267" max="512" width="9" style="407"/>
    <col min="513" max="513" width="2.08984375" style="407" customWidth="1"/>
    <col min="514" max="514" width="10.6328125" style="407" customWidth="1"/>
    <col min="515" max="517" width="9.08984375" style="407" customWidth="1"/>
    <col min="518" max="518" width="2.08984375" style="407" customWidth="1"/>
    <col min="519" max="519" width="10.6328125" style="407" customWidth="1"/>
    <col min="520" max="522" width="9.08984375" style="407" customWidth="1"/>
    <col min="523" max="768" width="9" style="407"/>
    <col min="769" max="769" width="2.08984375" style="407" customWidth="1"/>
    <col min="770" max="770" width="10.6328125" style="407" customWidth="1"/>
    <col min="771" max="773" width="9.08984375" style="407" customWidth="1"/>
    <col min="774" max="774" width="2.08984375" style="407" customWidth="1"/>
    <col min="775" max="775" width="10.6328125" style="407" customWidth="1"/>
    <col min="776" max="778" width="9.08984375" style="407" customWidth="1"/>
    <col min="779" max="1024" width="9" style="407"/>
    <col min="1025" max="1025" width="2.08984375" style="407" customWidth="1"/>
    <col min="1026" max="1026" width="10.6328125" style="407" customWidth="1"/>
    <col min="1027" max="1029" width="9.08984375" style="407" customWidth="1"/>
    <col min="1030" max="1030" width="2.08984375" style="407" customWidth="1"/>
    <col min="1031" max="1031" width="10.6328125" style="407" customWidth="1"/>
    <col min="1032" max="1034" width="9.08984375" style="407" customWidth="1"/>
    <col min="1035" max="1280" width="9" style="407"/>
    <col min="1281" max="1281" width="2.08984375" style="407" customWidth="1"/>
    <col min="1282" max="1282" width="10.6328125" style="407" customWidth="1"/>
    <col min="1283" max="1285" width="9.08984375" style="407" customWidth="1"/>
    <col min="1286" max="1286" width="2.08984375" style="407" customWidth="1"/>
    <col min="1287" max="1287" width="10.6328125" style="407" customWidth="1"/>
    <col min="1288" max="1290" width="9.08984375" style="407" customWidth="1"/>
    <col min="1291" max="1536" width="9" style="407"/>
    <col min="1537" max="1537" width="2.08984375" style="407" customWidth="1"/>
    <col min="1538" max="1538" width="10.6328125" style="407" customWidth="1"/>
    <col min="1539" max="1541" width="9.08984375" style="407" customWidth="1"/>
    <col min="1542" max="1542" width="2.08984375" style="407" customWidth="1"/>
    <col min="1543" max="1543" width="10.6328125" style="407" customWidth="1"/>
    <col min="1544" max="1546" width="9.08984375" style="407" customWidth="1"/>
    <col min="1547" max="1792" width="9" style="407"/>
    <col min="1793" max="1793" width="2.08984375" style="407" customWidth="1"/>
    <col min="1794" max="1794" width="10.6328125" style="407" customWidth="1"/>
    <col min="1795" max="1797" width="9.08984375" style="407" customWidth="1"/>
    <col min="1798" max="1798" width="2.08984375" style="407" customWidth="1"/>
    <col min="1799" max="1799" width="10.6328125" style="407" customWidth="1"/>
    <col min="1800" max="1802" width="9.08984375" style="407" customWidth="1"/>
    <col min="1803" max="2048" width="9" style="407"/>
    <col min="2049" max="2049" width="2.08984375" style="407" customWidth="1"/>
    <col min="2050" max="2050" width="10.6328125" style="407" customWidth="1"/>
    <col min="2051" max="2053" width="9.08984375" style="407" customWidth="1"/>
    <col min="2054" max="2054" width="2.08984375" style="407" customWidth="1"/>
    <col min="2055" max="2055" width="10.6328125" style="407" customWidth="1"/>
    <col min="2056" max="2058" width="9.08984375" style="407" customWidth="1"/>
    <col min="2059" max="2304" width="9" style="407"/>
    <col min="2305" max="2305" width="2.08984375" style="407" customWidth="1"/>
    <col min="2306" max="2306" width="10.6328125" style="407" customWidth="1"/>
    <col min="2307" max="2309" width="9.08984375" style="407" customWidth="1"/>
    <col min="2310" max="2310" width="2.08984375" style="407" customWidth="1"/>
    <col min="2311" max="2311" width="10.6328125" style="407" customWidth="1"/>
    <col min="2312" max="2314" width="9.08984375" style="407" customWidth="1"/>
    <col min="2315" max="2560" width="9" style="407"/>
    <col min="2561" max="2561" width="2.08984375" style="407" customWidth="1"/>
    <col min="2562" max="2562" width="10.6328125" style="407" customWidth="1"/>
    <col min="2563" max="2565" width="9.08984375" style="407" customWidth="1"/>
    <col min="2566" max="2566" width="2.08984375" style="407" customWidth="1"/>
    <col min="2567" max="2567" width="10.6328125" style="407" customWidth="1"/>
    <col min="2568" max="2570" width="9.08984375" style="407" customWidth="1"/>
    <col min="2571" max="2816" width="9" style="407"/>
    <col min="2817" max="2817" width="2.08984375" style="407" customWidth="1"/>
    <col min="2818" max="2818" width="10.6328125" style="407" customWidth="1"/>
    <col min="2819" max="2821" width="9.08984375" style="407" customWidth="1"/>
    <col min="2822" max="2822" width="2.08984375" style="407" customWidth="1"/>
    <col min="2823" max="2823" width="10.6328125" style="407" customWidth="1"/>
    <col min="2824" max="2826" width="9.08984375" style="407" customWidth="1"/>
    <col min="2827" max="3072" width="9" style="407"/>
    <col min="3073" max="3073" width="2.08984375" style="407" customWidth="1"/>
    <col min="3074" max="3074" width="10.6328125" style="407" customWidth="1"/>
    <col min="3075" max="3077" width="9.08984375" style="407" customWidth="1"/>
    <col min="3078" max="3078" width="2.08984375" style="407" customWidth="1"/>
    <col min="3079" max="3079" width="10.6328125" style="407" customWidth="1"/>
    <col min="3080" max="3082" width="9.08984375" style="407" customWidth="1"/>
    <col min="3083" max="3328" width="9" style="407"/>
    <col min="3329" max="3329" width="2.08984375" style="407" customWidth="1"/>
    <col min="3330" max="3330" width="10.6328125" style="407" customWidth="1"/>
    <col min="3331" max="3333" width="9.08984375" style="407" customWidth="1"/>
    <col min="3334" max="3334" width="2.08984375" style="407" customWidth="1"/>
    <col min="3335" max="3335" width="10.6328125" style="407" customWidth="1"/>
    <col min="3336" max="3338" width="9.08984375" style="407" customWidth="1"/>
    <col min="3339" max="3584" width="9" style="407"/>
    <col min="3585" max="3585" width="2.08984375" style="407" customWidth="1"/>
    <col min="3586" max="3586" width="10.6328125" style="407" customWidth="1"/>
    <col min="3587" max="3589" width="9.08984375" style="407" customWidth="1"/>
    <col min="3590" max="3590" width="2.08984375" style="407" customWidth="1"/>
    <col min="3591" max="3591" width="10.6328125" style="407" customWidth="1"/>
    <col min="3592" max="3594" width="9.08984375" style="407" customWidth="1"/>
    <col min="3595" max="3840" width="9" style="407"/>
    <col min="3841" max="3841" width="2.08984375" style="407" customWidth="1"/>
    <col min="3842" max="3842" width="10.6328125" style="407" customWidth="1"/>
    <col min="3843" max="3845" width="9.08984375" style="407" customWidth="1"/>
    <col min="3846" max="3846" width="2.08984375" style="407" customWidth="1"/>
    <col min="3847" max="3847" width="10.6328125" style="407" customWidth="1"/>
    <col min="3848" max="3850" width="9.08984375" style="407" customWidth="1"/>
    <col min="3851" max="4096" width="9" style="407"/>
    <col min="4097" max="4097" width="2.08984375" style="407" customWidth="1"/>
    <col min="4098" max="4098" width="10.6328125" style="407" customWidth="1"/>
    <col min="4099" max="4101" width="9.08984375" style="407" customWidth="1"/>
    <col min="4102" max="4102" width="2.08984375" style="407" customWidth="1"/>
    <col min="4103" max="4103" width="10.6328125" style="407" customWidth="1"/>
    <col min="4104" max="4106" width="9.08984375" style="407" customWidth="1"/>
    <col min="4107" max="4352" width="9" style="407"/>
    <col min="4353" max="4353" width="2.08984375" style="407" customWidth="1"/>
    <col min="4354" max="4354" width="10.6328125" style="407" customWidth="1"/>
    <col min="4355" max="4357" width="9.08984375" style="407" customWidth="1"/>
    <col min="4358" max="4358" width="2.08984375" style="407" customWidth="1"/>
    <col min="4359" max="4359" width="10.6328125" style="407" customWidth="1"/>
    <col min="4360" max="4362" width="9.08984375" style="407" customWidth="1"/>
    <col min="4363" max="4608" width="9" style="407"/>
    <col min="4609" max="4609" width="2.08984375" style="407" customWidth="1"/>
    <col min="4610" max="4610" width="10.6328125" style="407" customWidth="1"/>
    <col min="4611" max="4613" width="9.08984375" style="407" customWidth="1"/>
    <col min="4614" max="4614" width="2.08984375" style="407" customWidth="1"/>
    <col min="4615" max="4615" width="10.6328125" style="407" customWidth="1"/>
    <col min="4616" max="4618" width="9.08984375" style="407" customWidth="1"/>
    <col min="4619" max="4864" width="9" style="407"/>
    <col min="4865" max="4865" width="2.08984375" style="407" customWidth="1"/>
    <col min="4866" max="4866" width="10.6328125" style="407" customWidth="1"/>
    <col min="4867" max="4869" width="9.08984375" style="407" customWidth="1"/>
    <col min="4870" max="4870" width="2.08984375" style="407" customWidth="1"/>
    <col min="4871" max="4871" width="10.6328125" style="407" customWidth="1"/>
    <col min="4872" max="4874" width="9.08984375" style="407" customWidth="1"/>
    <col min="4875" max="5120" width="9" style="407"/>
    <col min="5121" max="5121" width="2.08984375" style="407" customWidth="1"/>
    <col min="5122" max="5122" width="10.6328125" style="407" customWidth="1"/>
    <col min="5123" max="5125" width="9.08984375" style="407" customWidth="1"/>
    <col min="5126" max="5126" width="2.08984375" style="407" customWidth="1"/>
    <col min="5127" max="5127" width="10.6328125" style="407" customWidth="1"/>
    <col min="5128" max="5130" width="9.08984375" style="407" customWidth="1"/>
    <col min="5131" max="5376" width="9" style="407"/>
    <col min="5377" max="5377" width="2.08984375" style="407" customWidth="1"/>
    <col min="5378" max="5378" width="10.6328125" style="407" customWidth="1"/>
    <col min="5379" max="5381" width="9.08984375" style="407" customWidth="1"/>
    <col min="5382" max="5382" width="2.08984375" style="407" customWidth="1"/>
    <col min="5383" max="5383" width="10.6328125" style="407" customWidth="1"/>
    <col min="5384" max="5386" width="9.08984375" style="407" customWidth="1"/>
    <col min="5387" max="5632" width="9" style="407"/>
    <col min="5633" max="5633" width="2.08984375" style="407" customWidth="1"/>
    <col min="5634" max="5634" width="10.6328125" style="407" customWidth="1"/>
    <col min="5635" max="5637" width="9.08984375" style="407" customWidth="1"/>
    <col min="5638" max="5638" width="2.08984375" style="407" customWidth="1"/>
    <col min="5639" max="5639" width="10.6328125" style="407" customWidth="1"/>
    <col min="5640" max="5642" width="9.08984375" style="407" customWidth="1"/>
    <col min="5643" max="5888" width="9" style="407"/>
    <col min="5889" max="5889" width="2.08984375" style="407" customWidth="1"/>
    <col min="5890" max="5890" width="10.6328125" style="407" customWidth="1"/>
    <col min="5891" max="5893" width="9.08984375" style="407" customWidth="1"/>
    <col min="5894" max="5894" width="2.08984375" style="407" customWidth="1"/>
    <col min="5895" max="5895" width="10.6328125" style="407" customWidth="1"/>
    <col min="5896" max="5898" width="9.08984375" style="407" customWidth="1"/>
    <col min="5899" max="6144" width="9" style="407"/>
    <col min="6145" max="6145" width="2.08984375" style="407" customWidth="1"/>
    <col min="6146" max="6146" width="10.6328125" style="407" customWidth="1"/>
    <col min="6147" max="6149" width="9.08984375" style="407" customWidth="1"/>
    <col min="6150" max="6150" width="2.08984375" style="407" customWidth="1"/>
    <col min="6151" max="6151" width="10.6328125" style="407" customWidth="1"/>
    <col min="6152" max="6154" width="9.08984375" style="407" customWidth="1"/>
    <col min="6155" max="6400" width="9" style="407"/>
    <col min="6401" max="6401" width="2.08984375" style="407" customWidth="1"/>
    <col min="6402" max="6402" width="10.6328125" style="407" customWidth="1"/>
    <col min="6403" max="6405" width="9.08984375" style="407" customWidth="1"/>
    <col min="6406" max="6406" width="2.08984375" style="407" customWidth="1"/>
    <col min="6407" max="6407" width="10.6328125" style="407" customWidth="1"/>
    <col min="6408" max="6410" width="9.08984375" style="407" customWidth="1"/>
    <col min="6411" max="6656" width="9" style="407"/>
    <col min="6657" max="6657" width="2.08984375" style="407" customWidth="1"/>
    <col min="6658" max="6658" width="10.6328125" style="407" customWidth="1"/>
    <col min="6659" max="6661" width="9.08984375" style="407" customWidth="1"/>
    <col min="6662" max="6662" width="2.08984375" style="407" customWidth="1"/>
    <col min="6663" max="6663" width="10.6328125" style="407" customWidth="1"/>
    <col min="6664" max="6666" width="9.08984375" style="407" customWidth="1"/>
    <col min="6667" max="6912" width="9" style="407"/>
    <col min="6913" max="6913" width="2.08984375" style="407" customWidth="1"/>
    <col min="6914" max="6914" width="10.6328125" style="407" customWidth="1"/>
    <col min="6915" max="6917" width="9.08984375" style="407" customWidth="1"/>
    <col min="6918" max="6918" width="2.08984375" style="407" customWidth="1"/>
    <col min="6919" max="6919" width="10.6328125" style="407" customWidth="1"/>
    <col min="6920" max="6922" width="9.08984375" style="407" customWidth="1"/>
    <col min="6923" max="7168" width="9" style="407"/>
    <col min="7169" max="7169" width="2.08984375" style="407" customWidth="1"/>
    <col min="7170" max="7170" width="10.6328125" style="407" customWidth="1"/>
    <col min="7171" max="7173" width="9.08984375" style="407" customWidth="1"/>
    <col min="7174" max="7174" width="2.08984375" style="407" customWidth="1"/>
    <col min="7175" max="7175" width="10.6328125" style="407" customWidth="1"/>
    <col min="7176" max="7178" width="9.08984375" style="407" customWidth="1"/>
    <col min="7179" max="7424" width="9" style="407"/>
    <col min="7425" max="7425" width="2.08984375" style="407" customWidth="1"/>
    <col min="7426" max="7426" width="10.6328125" style="407" customWidth="1"/>
    <col min="7427" max="7429" width="9.08984375" style="407" customWidth="1"/>
    <col min="7430" max="7430" width="2.08984375" style="407" customWidth="1"/>
    <col min="7431" max="7431" width="10.6328125" style="407" customWidth="1"/>
    <col min="7432" max="7434" width="9.08984375" style="407" customWidth="1"/>
    <col min="7435" max="7680" width="9" style="407"/>
    <col min="7681" max="7681" width="2.08984375" style="407" customWidth="1"/>
    <col min="7682" max="7682" width="10.6328125" style="407" customWidth="1"/>
    <col min="7683" max="7685" width="9.08984375" style="407" customWidth="1"/>
    <col min="7686" max="7686" width="2.08984375" style="407" customWidth="1"/>
    <col min="7687" max="7687" width="10.6328125" style="407" customWidth="1"/>
    <col min="7688" max="7690" width="9.08984375" style="407" customWidth="1"/>
    <col min="7691" max="7936" width="9" style="407"/>
    <col min="7937" max="7937" width="2.08984375" style="407" customWidth="1"/>
    <col min="7938" max="7938" width="10.6328125" style="407" customWidth="1"/>
    <col min="7939" max="7941" width="9.08984375" style="407" customWidth="1"/>
    <col min="7942" max="7942" width="2.08984375" style="407" customWidth="1"/>
    <col min="7943" max="7943" width="10.6328125" style="407" customWidth="1"/>
    <col min="7944" max="7946" width="9.08984375" style="407" customWidth="1"/>
    <col min="7947" max="8192" width="9" style="407"/>
    <col min="8193" max="8193" width="2.08984375" style="407" customWidth="1"/>
    <col min="8194" max="8194" width="10.6328125" style="407" customWidth="1"/>
    <col min="8195" max="8197" width="9.08984375" style="407" customWidth="1"/>
    <col min="8198" max="8198" width="2.08984375" style="407" customWidth="1"/>
    <col min="8199" max="8199" width="10.6328125" style="407" customWidth="1"/>
    <col min="8200" max="8202" width="9.08984375" style="407" customWidth="1"/>
    <col min="8203" max="8448" width="9" style="407"/>
    <col min="8449" max="8449" width="2.08984375" style="407" customWidth="1"/>
    <col min="8450" max="8450" width="10.6328125" style="407" customWidth="1"/>
    <col min="8451" max="8453" width="9.08984375" style="407" customWidth="1"/>
    <col min="8454" max="8454" width="2.08984375" style="407" customWidth="1"/>
    <col min="8455" max="8455" width="10.6328125" style="407" customWidth="1"/>
    <col min="8456" max="8458" width="9.08984375" style="407" customWidth="1"/>
    <col min="8459" max="8704" width="9" style="407"/>
    <col min="8705" max="8705" width="2.08984375" style="407" customWidth="1"/>
    <col min="8706" max="8706" width="10.6328125" style="407" customWidth="1"/>
    <col min="8707" max="8709" width="9.08984375" style="407" customWidth="1"/>
    <col min="8710" max="8710" width="2.08984375" style="407" customWidth="1"/>
    <col min="8711" max="8711" width="10.6328125" style="407" customWidth="1"/>
    <col min="8712" max="8714" width="9.08984375" style="407" customWidth="1"/>
    <col min="8715" max="8960" width="9" style="407"/>
    <col min="8961" max="8961" width="2.08984375" style="407" customWidth="1"/>
    <col min="8962" max="8962" width="10.6328125" style="407" customWidth="1"/>
    <col min="8963" max="8965" width="9.08984375" style="407" customWidth="1"/>
    <col min="8966" max="8966" width="2.08984375" style="407" customWidth="1"/>
    <col min="8967" max="8967" width="10.6328125" style="407" customWidth="1"/>
    <col min="8968" max="8970" width="9.08984375" style="407" customWidth="1"/>
    <col min="8971" max="9216" width="9" style="407"/>
    <col min="9217" max="9217" width="2.08984375" style="407" customWidth="1"/>
    <col min="9218" max="9218" width="10.6328125" style="407" customWidth="1"/>
    <col min="9219" max="9221" width="9.08984375" style="407" customWidth="1"/>
    <col min="9222" max="9222" width="2.08984375" style="407" customWidth="1"/>
    <col min="9223" max="9223" width="10.6328125" style="407" customWidth="1"/>
    <col min="9224" max="9226" width="9.08984375" style="407" customWidth="1"/>
    <col min="9227" max="9472" width="9" style="407"/>
    <col min="9473" max="9473" width="2.08984375" style="407" customWidth="1"/>
    <col min="9474" max="9474" width="10.6328125" style="407" customWidth="1"/>
    <col min="9475" max="9477" width="9.08984375" style="407" customWidth="1"/>
    <col min="9478" max="9478" width="2.08984375" style="407" customWidth="1"/>
    <col min="9479" max="9479" width="10.6328125" style="407" customWidth="1"/>
    <col min="9480" max="9482" width="9.08984375" style="407" customWidth="1"/>
    <col min="9483" max="9728" width="9" style="407"/>
    <col min="9729" max="9729" width="2.08984375" style="407" customWidth="1"/>
    <col min="9730" max="9730" width="10.6328125" style="407" customWidth="1"/>
    <col min="9731" max="9733" width="9.08984375" style="407" customWidth="1"/>
    <col min="9734" max="9734" width="2.08984375" style="407" customWidth="1"/>
    <col min="9735" max="9735" width="10.6328125" style="407" customWidth="1"/>
    <col min="9736" max="9738" width="9.08984375" style="407" customWidth="1"/>
    <col min="9739" max="9984" width="9" style="407"/>
    <col min="9985" max="9985" width="2.08984375" style="407" customWidth="1"/>
    <col min="9986" max="9986" width="10.6328125" style="407" customWidth="1"/>
    <col min="9987" max="9989" width="9.08984375" style="407" customWidth="1"/>
    <col min="9990" max="9990" width="2.08984375" style="407" customWidth="1"/>
    <col min="9991" max="9991" width="10.6328125" style="407" customWidth="1"/>
    <col min="9992" max="9994" width="9.08984375" style="407" customWidth="1"/>
    <col min="9995" max="10240" width="9" style="407"/>
    <col min="10241" max="10241" width="2.08984375" style="407" customWidth="1"/>
    <col min="10242" max="10242" width="10.6328125" style="407" customWidth="1"/>
    <col min="10243" max="10245" width="9.08984375" style="407" customWidth="1"/>
    <col min="10246" max="10246" width="2.08984375" style="407" customWidth="1"/>
    <col min="10247" max="10247" width="10.6328125" style="407" customWidth="1"/>
    <col min="10248" max="10250" width="9.08984375" style="407" customWidth="1"/>
    <col min="10251" max="10496" width="9" style="407"/>
    <col min="10497" max="10497" width="2.08984375" style="407" customWidth="1"/>
    <col min="10498" max="10498" width="10.6328125" style="407" customWidth="1"/>
    <col min="10499" max="10501" width="9.08984375" style="407" customWidth="1"/>
    <col min="10502" max="10502" width="2.08984375" style="407" customWidth="1"/>
    <col min="10503" max="10503" width="10.6328125" style="407" customWidth="1"/>
    <col min="10504" max="10506" width="9.08984375" style="407" customWidth="1"/>
    <col min="10507" max="10752" width="9" style="407"/>
    <col min="10753" max="10753" width="2.08984375" style="407" customWidth="1"/>
    <col min="10754" max="10754" width="10.6328125" style="407" customWidth="1"/>
    <col min="10755" max="10757" width="9.08984375" style="407" customWidth="1"/>
    <col min="10758" max="10758" width="2.08984375" style="407" customWidth="1"/>
    <col min="10759" max="10759" width="10.6328125" style="407" customWidth="1"/>
    <col min="10760" max="10762" width="9.08984375" style="407" customWidth="1"/>
    <col min="10763" max="11008" width="9" style="407"/>
    <col min="11009" max="11009" width="2.08984375" style="407" customWidth="1"/>
    <col min="11010" max="11010" width="10.6328125" style="407" customWidth="1"/>
    <col min="11011" max="11013" width="9.08984375" style="407" customWidth="1"/>
    <col min="11014" max="11014" width="2.08984375" style="407" customWidth="1"/>
    <col min="11015" max="11015" width="10.6328125" style="407" customWidth="1"/>
    <col min="11016" max="11018" width="9.08984375" style="407" customWidth="1"/>
    <col min="11019" max="11264" width="9" style="407"/>
    <col min="11265" max="11265" width="2.08984375" style="407" customWidth="1"/>
    <col min="11266" max="11266" width="10.6328125" style="407" customWidth="1"/>
    <col min="11267" max="11269" width="9.08984375" style="407" customWidth="1"/>
    <col min="11270" max="11270" width="2.08984375" style="407" customWidth="1"/>
    <col min="11271" max="11271" width="10.6328125" style="407" customWidth="1"/>
    <col min="11272" max="11274" width="9.08984375" style="407" customWidth="1"/>
    <col min="11275" max="11520" width="9" style="407"/>
    <col min="11521" max="11521" width="2.08984375" style="407" customWidth="1"/>
    <col min="11522" max="11522" width="10.6328125" style="407" customWidth="1"/>
    <col min="11523" max="11525" width="9.08984375" style="407" customWidth="1"/>
    <col min="11526" max="11526" width="2.08984375" style="407" customWidth="1"/>
    <col min="11527" max="11527" width="10.6328125" style="407" customWidth="1"/>
    <col min="11528" max="11530" width="9.08984375" style="407" customWidth="1"/>
    <col min="11531" max="11776" width="9" style="407"/>
    <col min="11777" max="11777" width="2.08984375" style="407" customWidth="1"/>
    <col min="11778" max="11778" width="10.6328125" style="407" customWidth="1"/>
    <col min="11779" max="11781" width="9.08984375" style="407" customWidth="1"/>
    <col min="11782" max="11782" width="2.08984375" style="407" customWidth="1"/>
    <col min="11783" max="11783" width="10.6328125" style="407" customWidth="1"/>
    <col min="11784" max="11786" width="9.08984375" style="407" customWidth="1"/>
    <col min="11787" max="12032" width="9" style="407"/>
    <col min="12033" max="12033" width="2.08984375" style="407" customWidth="1"/>
    <col min="12034" max="12034" width="10.6328125" style="407" customWidth="1"/>
    <col min="12035" max="12037" width="9.08984375" style="407" customWidth="1"/>
    <col min="12038" max="12038" width="2.08984375" style="407" customWidth="1"/>
    <col min="12039" max="12039" width="10.6328125" style="407" customWidth="1"/>
    <col min="12040" max="12042" width="9.08984375" style="407" customWidth="1"/>
    <col min="12043" max="12288" width="9" style="407"/>
    <col min="12289" max="12289" width="2.08984375" style="407" customWidth="1"/>
    <col min="12290" max="12290" width="10.6328125" style="407" customWidth="1"/>
    <col min="12291" max="12293" width="9.08984375" style="407" customWidth="1"/>
    <col min="12294" max="12294" width="2.08984375" style="407" customWidth="1"/>
    <col min="12295" max="12295" width="10.6328125" style="407" customWidth="1"/>
    <col min="12296" max="12298" width="9.08984375" style="407" customWidth="1"/>
    <col min="12299" max="12544" width="9" style="407"/>
    <col min="12545" max="12545" width="2.08984375" style="407" customWidth="1"/>
    <col min="12546" max="12546" width="10.6328125" style="407" customWidth="1"/>
    <col min="12547" max="12549" width="9.08984375" style="407" customWidth="1"/>
    <col min="12550" max="12550" width="2.08984375" style="407" customWidth="1"/>
    <col min="12551" max="12551" width="10.6328125" style="407" customWidth="1"/>
    <col min="12552" max="12554" width="9.08984375" style="407" customWidth="1"/>
    <col min="12555" max="12800" width="9" style="407"/>
    <col min="12801" max="12801" width="2.08984375" style="407" customWidth="1"/>
    <col min="12802" max="12802" width="10.6328125" style="407" customWidth="1"/>
    <col min="12803" max="12805" width="9.08984375" style="407" customWidth="1"/>
    <col min="12806" max="12806" width="2.08984375" style="407" customWidth="1"/>
    <col min="12807" max="12807" width="10.6328125" style="407" customWidth="1"/>
    <col min="12808" max="12810" width="9.08984375" style="407" customWidth="1"/>
    <col min="12811" max="13056" width="9" style="407"/>
    <col min="13057" max="13057" width="2.08984375" style="407" customWidth="1"/>
    <col min="13058" max="13058" width="10.6328125" style="407" customWidth="1"/>
    <col min="13059" max="13061" width="9.08984375" style="407" customWidth="1"/>
    <col min="13062" max="13062" width="2.08984375" style="407" customWidth="1"/>
    <col min="13063" max="13063" width="10.6328125" style="407" customWidth="1"/>
    <col min="13064" max="13066" width="9.08984375" style="407" customWidth="1"/>
    <col min="13067" max="13312" width="9" style="407"/>
    <col min="13313" max="13313" width="2.08984375" style="407" customWidth="1"/>
    <col min="13314" max="13314" width="10.6328125" style="407" customWidth="1"/>
    <col min="13315" max="13317" width="9.08984375" style="407" customWidth="1"/>
    <col min="13318" max="13318" width="2.08984375" style="407" customWidth="1"/>
    <col min="13319" max="13319" width="10.6328125" style="407" customWidth="1"/>
    <col min="13320" max="13322" width="9.08984375" style="407" customWidth="1"/>
    <col min="13323" max="13568" width="9" style="407"/>
    <col min="13569" max="13569" width="2.08984375" style="407" customWidth="1"/>
    <col min="13570" max="13570" width="10.6328125" style="407" customWidth="1"/>
    <col min="13571" max="13573" width="9.08984375" style="407" customWidth="1"/>
    <col min="13574" max="13574" width="2.08984375" style="407" customWidth="1"/>
    <col min="13575" max="13575" width="10.6328125" style="407" customWidth="1"/>
    <col min="13576" max="13578" width="9.08984375" style="407" customWidth="1"/>
    <col min="13579" max="13824" width="9" style="407"/>
    <col min="13825" max="13825" width="2.08984375" style="407" customWidth="1"/>
    <col min="13826" max="13826" width="10.6328125" style="407" customWidth="1"/>
    <col min="13827" max="13829" width="9.08984375" style="407" customWidth="1"/>
    <col min="13830" max="13830" width="2.08984375" style="407" customWidth="1"/>
    <col min="13831" max="13831" width="10.6328125" style="407" customWidth="1"/>
    <col min="13832" max="13834" width="9.08984375" style="407" customWidth="1"/>
    <col min="13835" max="14080" width="9" style="407"/>
    <col min="14081" max="14081" width="2.08984375" style="407" customWidth="1"/>
    <col min="14082" max="14082" width="10.6328125" style="407" customWidth="1"/>
    <col min="14083" max="14085" width="9.08984375" style="407" customWidth="1"/>
    <col min="14086" max="14086" width="2.08984375" style="407" customWidth="1"/>
    <col min="14087" max="14087" width="10.6328125" style="407" customWidth="1"/>
    <col min="14088" max="14090" width="9.08984375" style="407" customWidth="1"/>
    <col min="14091" max="14336" width="9" style="407"/>
    <col min="14337" max="14337" width="2.08984375" style="407" customWidth="1"/>
    <col min="14338" max="14338" width="10.6328125" style="407" customWidth="1"/>
    <col min="14339" max="14341" width="9.08984375" style="407" customWidth="1"/>
    <col min="14342" max="14342" width="2.08984375" style="407" customWidth="1"/>
    <col min="14343" max="14343" width="10.6328125" style="407" customWidth="1"/>
    <col min="14344" max="14346" width="9.08984375" style="407" customWidth="1"/>
    <col min="14347" max="14592" width="9" style="407"/>
    <col min="14593" max="14593" width="2.08984375" style="407" customWidth="1"/>
    <col min="14594" max="14594" width="10.6328125" style="407" customWidth="1"/>
    <col min="14595" max="14597" width="9.08984375" style="407" customWidth="1"/>
    <col min="14598" max="14598" width="2.08984375" style="407" customWidth="1"/>
    <col min="14599" max="14599" width="10.6328125" style="407" customWidth="1"/>
    <col min="14600" max="14602" width="9.08984375" style="407" customWidth="1"/>
    <col min="14603" max="14848" width="9" style="407"/>
    <col min="14849" max="14849" width="2.08984375" style="407" customWidth="1"/>
    <col min="14850" max="14850" width="10.6328125" style="407" customWidth="1"/>
    <col min="14851" max="14853" width="9.08984375" style="407" customWidth="1"/>
    <col min="14854" max="14854" width="2.08984375" style="407" customWidth="1"/>
    <col min="14855" max="14855" width="10.6328125" style="407" customWidth="1"/>
    <col min="14856" max="14858" width="9.08984375" style="407" customWidth="1"/>
    <col min="14859" max="15104" width="9" style="407"/>
    <col min="15105" max="15105" width="2.08984375" style="407" customWidth="1"/>
    <col min="15106" max="15106" width="10.6328125" style="407" customWidth="1"/>
    <col min="15107" max="15109" width="9.08984375" style="407" customWidth="1"/>
    <col min="15110" max="15110" width="2.08984375" style="407" customWidth="1"/>
    <col min="15111" max="15111" width="10.6328125" style="407" customWidth="1"/>
    <col min="15112" max="15114" width="9.08984375" style="407" customWidth="1"/>
    <col min="15115" max="15360" width="9" style="407"/>
    <col min="15361" max="15361" width="2.08984375" style="407" customWidth="1"/>
    <col min="15362" max="15362" width="10.6328125" style="407" customWidth="1"/>
    <col min="15363" max="15365" width="9.08984375" style="407" customWidth="1"/>
    <col min="15366" max="15366" width="2.08984375" style="407" customWidth="1"/>
    <col min="15367" max="15367" width="10.6328125" style="407" customWidth="1"/>
    <col min="15368" max="15370" width="9.08984375" style="407" customWidth="1"/>
    <col min="15371" max="15616" width="9" style="407"/>
    <col min="15617" max="15617" width="2.08984375" style="407" customWidth="1"/>
    <col min="15618" max="15618" width="10.6328125" style="407" customWidth="1"/>
    <col min="15619" max="15621" width="9.08984375" style="407" customWidth="1"/>
    <col min="15622" max="15622" width="2.08984375" style="407" customWidth="1"/>
    <col min="15623" max="15623" width="10.6328125" style="407" customWidth="1"/>
    <col min="15624" max="15626" width="9.08984375" style="407" customWidth="1"/>
    <col min="15627" max="15872" width="9" style="407"/>
    <col min="15873" max="15873" width="2.08984375" style="407" customWidth="1"/>
    <col min="15874" max="15874" width="10.6328125" style="407" customWidth="1"/>
    <col min="15875" max="15877" width="9.08984375" style="407" customWidth="1"/>
    <col min="15878" max="15878" width="2.08984375" style="407" customWidth="1"/>
    <col min="15879" max="15879" width="10.6328125" style="407" customWidth="1"/>
    <col min="15880" max="15882" width="9.08984375" style="407" customWidth="1"/>
    <col min="15883" max="16128" width="9" style="407"/>
    <col min="16129" max="16129" width="2.08984375" style="407" customWidth="1"/>
    <col min="16130" max="16130" width="10.6328125" style="407" customWidth="1"/>
    <col min="16131" max="16133" width="9.08984375" style="407" customWidth="1"/>
    <col min="16134" max="16134" width="2.08984375" style="407" customWidth="1"/>
    <col min="16135" max="16135" width="10.6328125" style="407" customWidth="1"/>
    <col min="16136" max="16138" width="9.08984375" style="407" customWidth="1"/>
    <col min="16139" max="16384" width="9" style="407"/>
  </cols>
  <sheetData>
    <row r="1" spans="1:10" ht="15" customHeight="1">
      <c r="A1" s="440"/>
      <c r="B1" s="440"/>
      <c r="C1" s="440"/>
      <c r="D1" s="440"/>
      <c r="E1" s="440"/>
      <c r="F1" s="440"/>
      <c r="G1" s="440"/>
      <c r="H1" s="440"/>
      <c r="I1" s="440"/>
      <c r="J1" s="439"/>
    </row>
    <row r="2" spans="1:10" ht="15" customHeight="1">
      <c r="A2" s="261" t="s">
        <v>708</v>
      </c>
      <c r="B2" s="439"/>
      <c r="C2" s="439"/>
      <c r="D2" s="493"/>
      <c r="E2" s="493"/>
      <c r="F2" s="493"/>
      <c r="G2" s="493"/>
      <c r="H2" s="493"/>
      <c r="I2" s="493"/>
      <c r="J2" s="439"/>
    </row>
    <row r="3" spans="1:10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0" ht="15" customHeight="1">
      <c r="A4" s="439" t="s">
        <v>621</v>
      </c>
      <c r="B4" s="439"/>
      <c r="C4" s="439"/>
      <c r="D4" s="439"/>
      <c r="E4" s="439"/>
      <c r="F4" s="439"/>
      <c r="G4" s="439"/>
      <c r="H4" s="439"/>
      <c r="I4" s="439"/>
      <c r="J4" s="439"/>
    </row>
    <row r="5" spans="1:10" ht="15" customHeight="1">
      <c r="A5" s="448" t="s">
        <v>536</v>
      </c>
      <c r="B5" s="449"/>
      <c r="C5" s="451" t="s">
        <v>622</v>
      </c>
      <c r="D5" s="451" t="s">
        <v>658</v>
      </c>
      <c r="E5" s="452" t="s">
        <v>623</v>
      </c>
      <c r="F5" s="542" t="s">
        <v>536</v>
      </c>
      <c r="G5" s="449"/>
      <c r="H5" s="451" t="s">
        <v>622</v>
      </c>
      <c r="I5" s="451" t="s">
        <v>658</v>
      </c>
      <c r="J5" s="545" t="s">
        <v>623</v>
      </c>
    </row>
    <row r="6" spans="1:10" ht="9" customHeight="1">
      <c r="A6" s="517"/>
      <c r="B6" s="517"/>
      <c r="C6" s="546"/>
      <c r="D6" s="517"/>
      <c r="E6" s="518"/>
      <c r="F6" s="517"/>
      <c r="G6" s="508"/>
      <c r="H6" s="517"/>
      <c r="I6" s="517"/>
      <c r="J6" s="539"/>
    </row>
    <row r="7" spans="1:10" s="453" customFormat="1" ht="15" customHeight="1">
      <c r="A7" s="456" t="s">
        <v>626</v>
      </c>
      <c r="B7" s="457"/>
      <c r="C7" s="547">
        <v>98</v>
      </c>
      <c r="D7" s="548">
        <v>10843</v>
      </c>
      <c r="E7" s="459">
        <f>SUM(E9,E13:E15)</f>
        <v>5781.6</v>
      </c>
      <c r="F7" s="460" t="s">
        <v>627</v>
      </c>
      <c r="G7" s="461"/>
      <c r="H7" s="548">
        <v>98</v>
      </c>
      <c r="I7" s="548">
        <v>10843</v>
      </c>
      <c r="J7" s="458">
        <f>SUM(J9,J11:J13)</f>
        <v>5781.6</v>
      </c>
    </row>
    <row r="8" spans="1:10" ht="10.5" customHeight="1">
      <c r="A8" s="469"/>
      <c r="B8" s="469"/>
      <c r="C8" s="549"/>
      <c r="D8" s="550"/>
      <c r="E8" s="464"/>
      <c r="F8" s="469"/>
      <c r="G8" s="468"/>
      <c r="H8" s="551"/>
      <c r="I8" s="551"/>
      <c r="J8" s="463"/>
    </row>
    <row r="9" spans="1:10" ht="15" customHeight="1">
      <c r="A9" s="466" t="s">
        <v>628</v>
      </c>
      <c r="B9" s="467"/>
      <c r="C9" s="549">
        <v>98</v>
      </c>
      <c r="D9" s="550">
        <v>8044</v>
      </c>
      <c r="E9" s="464">
        <f>SUM(E10:E12)</f>
        <v>5695.7629999999999</v>
      </c>
      <c r="F9" s="466" t="s">
        <v>629</v>
      </c>
      <c r="G9" s="467"/>
      <c r="H9" s="550" t="s">
        <v>30</v>
      </c>
      <c r="I9" s="550">
        <v>1362</v>
      </c>
      <c r="J9" s="463">
        <f>SUM(J10)</f>
        <v>1387.35</v>
      </c>
    </row>
    <row r="10" spans="1:10" ht="15" customHeight="1">
      <c r="A10" s="469"/>
      <c r="B10" s="469" t="s">
        <v>709</v>
      </c>
      <c r="C10" s="549">
        <v>7</v>
      </c>
      <c r="D10" s="550">
        <v>1829</v>
      </c>
      <c r="E10" s="464">
        <v>818.202</v>
      </c>
      <c r="F10" s="469"/>
      <c r="G10" s="468" t="s">
        <v>672</v>
      </c>
      <c r="H10" s="550" t="s">
        <v>30</v>
      </c>
      <c r="I10" s="550">
        <v>1362</v>
      </c>
      <c r="J10" s="463">
        <v>1387.35</v>
      </c>
    </row>
    <row r="11" spans="1:10" ht="15" customHeight="1">
      <c r="A11" s="469"/>
      <c r="B11" s="469" t="s">
        <v>710</v>
      </c>
      <c r="C11" s="549" t="s">
        <v>30</v>
      </c>
      <c r="D11" s="550">
        <v>2422</v>
      </c>
      <c r="E11" s="464">
        <v>1040.462</v>
      </c>
      <c r="F11" s="466" t="s">
        <v>711</v>
      </c>
      <c r="G11" s="467"/>
      <c r="H11" s="550" t="s">
        <v>30</v>
      </c>
      <c r="I11" s="550">
        <v>9480</v>
      </c>
      <c r="J11" s="463">
        <v>4370.1499999999996</v>
      </c>
    </row>
    <row r="12" spans="1:10" ht="15" customHeight="1">
      <c r="A12" s="469"/>
      <c r="B12" s="469" t="s">
        <v>665</v>
      </c>
      <c r="C12" s="549">
        <v>91</v>
      </c>
      <c r="D12" s="550">
        <v>3793</v>
      </c>
      <c r="E12" s="464">
        <v>3837.0990000000002</v>
      </c>
      <c r="F12" s="466" t="s">
        <v>712</v>
      </c>
      <c r="G12" s="467"/>
      <c r="H12" s="550" t="s">
        <v>30</v>
      </c>
      <c r="I12" s="550">
        <v>1</v>
      </c>
      <c r="J12" s="463">
        <v>24.1</v>
      </c>
    </row>
    <row r="13" spans="1:10" ht="15" customHeight="1">
      <c r="A13" s="466" t="s">
        <v>713</v>
      </c>
      <c r="B13" s="467"/>
      <c r="C13" s="549" t="s">
        <v>30</v>
      </c>
      <c r="D13" s="550">
        <v>177</v>
      </c>
      <c r="E13" s="472">
        <v>40.953000000000003</v>
      </c>
      <c r="F13" s="466" t="s">
        <v>714</v>
      </c>
      <c r="G13" s="467"/>
      <c r="H13" s="550">
        <v>98</v>
      </c>
      <c r="I13" s="550" t="s">
        <v>30</v>
      </c>
      <c r="J13" s="463" t="s">
        <v>685</v>
      </c>
    </row>
    <row r="14" spans="1:10" ht="15" customHeight="1">
      <c r="A14" s="466" t="s">
        <v>715</v>
      </c>
      <c r="B14" s="467"/>
      <c r="C14" s="549" t="s">
        <v>30</v>
      </c>
      <c r="D14" s="550">
        <v>2589</v>
      </c>
      <c r="E14" s="552" t="s">
        <v>30</v>
      </c>
      <c r="F14" s="466"/>
      <c r="G14" s="467"/>
      <c r="H14" s="463"/>
      <c r="I14" s="463"/>
      <c r="J14" s="463"/>
    </row>
    <row r="15" spans="1:10" ht="15" customHeight="1">
      <c r="A15" s="466" t="s">
        <v>655</v>
      </c>
      <c r="B15" s="467"/>
      <c r="C15" s="549" t="s">
        <v>30</v>
      </c>
      <c r="D15" s="550">
        <v>33</v>
      </c>
      <c r="E15" s="464">
        <v>44.884</v>
      </c>
      <c r="F15" s="439"/>
      <c r="G15" s="454"/>
      <c r="H15" s="463"/>
      <c r="I15" s="463"/>
      <c r="J15" s="463"/>
    </row>
    <row r="16" spans="1:10" ht="9" customHeight="1">
      <c r="A16" s="473"/>
      <c r="B16" s="474"/>
      <c r="C16" s="473"/>
      <c r="D16" s="473"/>
      <c r="E16" s="553"/>
      <c r="F16" s="473"/>
      <c r="G16" s="474"/>
      <c r="H16" s="473"/>
      <c r="I16" s="473"/>
      <c r="J16" s="473"/>
    </row>
    <row r="17" spans="1:10" ht="15" customHeight="1">
      <c r="A17" s="439" t="s">
        <v>689</v>
      </c>
      <c r="B17" s="439"/>
      <c r="C17" s="439"/>
      <c r="D17" s="439"/>
      <c r="E17" s="439"/>
      <c r="F17" s="439"/>
      <c r="G17" s="439"/>
      <c r="H17" s="439"/>
      <c r="I17" s="439"/>
      <c r="J17" s="439"/>
    </row>
    <row r="18" spans="1:10" ht="15" customHeight="1">
      <c r="A18" s="439"/>
      <c r="B18" s="439"/>
      <c r="C18" s="439"/>
      <c r="D18" s="439"/>
      <c r="E18" s="439"/>
      <c r="F18" s="439"/>
      <c r="G18" s="439"/>
      <c r="H18" s="439"/>
      <c r="I18" s="439"/>
      <c r="J18" s="439"/>
    </row>
    <row r="19" spans="1:10" ht="15" customHeight="1">
      <c r="A19" s="439"/>
      <c r="B19" s="439"/>
      <c r="C19" s="439"/>
      <c r="D19" s="439"/>
      <c r="E19" s="439"/>
      <c r="F19" s="439"/>
      <c r="G19" s="439"/>
      <c r="H19" s="439"/>
      <c r="I19" s="439"/>
      <c r="J19" s="439"/>
    </row>
    <row r="20" spans="1:10" ht="15" customHeight="1">
      <c r="A20" s="439"/>
      <c r="B20" s="439"/>
      <c r="C20" s="439"/>
      <c r="D20" s="439"/>
      <c r="E20" s="439"/>
      <c r="F20" s="439"/>
      <c r="G20" s="439"/>
      <c r="H20" s="439"/>
      <c r="I20" s="439"/>
      <c r="J20" s="439"/>
    </row>
    <row r="21" spans="1:10" ht="15" customHeight="1">
      <c r="C21" s="439"/>
      <c r="D21" s="260"/>
    </row>
    <row r="22" spans="1:10" ht="15" customHeight="1">
      <c r="C22" s="439"/>
      <c r="D22" s="260"/>
      <c r="I22" s="439"/>
    </row>
    <row r="23" spans="1:10" ht="15" customHeight="1">
      <c r="I23" s="439"/>
    </row>
    <row r="24" spans="1:10" ht="15" customHeight="1">
      <c r="I24" s="439"/>
    </row>
    <row r="25" spans="1:10" ht="15" customHeight="1">
      <c r="I25" s="439"/>
    </row>
    <row r="26" spans="1:10" ht="15" customHeight="1">
      <c r="I26" s="439"/>
    </row>
    <row r="27" spans="1:10" ht="15" customHeight="1">
      <c r="I27" s="439"/>
    </row>
    <row r="28" spans="1:10" ht="15" customHeight="1">
      <c r="I28" s="439"/>
    </row>
    <row r="29" spans="1:10" ht="15" customHeight="1">
      <c r="I29" s="439"/>
    </row>
    <row r="30" spans="1:10" ht="15" customHeight="1">
      <c r="I30" s="439"/>
    </row>
    <row r="31" spans="1:10" ht="15" customHeight="1">
      <c r="I31" s="439"/>
    </row>
    <row r="32" spans="1:10" ht="15" customHeight="1">
      <c r="I32" s="439"/>
    </row>
  </sheetData>
  <mergeCells count="13">
    <mergeCell ref="A15:B15"/>
    <mergeCell ref="F11:G11"/>
    <mergeCell ref="F12:G12"/>
    <mergeCell ref="A13:B13"/>
    <mergeCell ref="F13:G13"/>
    <mergeCell ref="A14:B14"/>
    <mergeCell ref="F14:G14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4D74-00FA-442F-8C38-4917DF889C54}">
  <dimension ref="A1:J35"/>
  <sheetViews>
    <sheetView showGridLines="0" showRowColHeaders="0" workbookViewId="0"/>
  </sheetViews>
  <sheetFormatPr defaultColWidth="9" defaultRowHeight="15" customHeight="1"/>
  <cols>
    <col min="1" max="1" width="2.08984375" style="407" customWidth="1"/>
    <col min="2" max="2" width="15.6328125" style="407" customWidth="1"/>
    <col min="3" max="5" width="9.90625" style="407" customWidth="1"/>
    <col min="6" max="6" width="2.08984375" style="407" customWidth="1"/>
    <col min="7" max="7" width="15.6328125" style="407" customWidth="1"/>
    <col min="8" max="10" width="9.90625" style="407" customWidth="1"/>
    <col min="11" max="256" width="9" style="407"/>
    <col min="257" max="257" width="2.08984375" style="407" customWidth="1"/>
    <col min="258" max="258" width="15.6328125" style="407" customWidth="1"/>
    <col min="259" max="261" width="9.90625" style="407" customWidth="1"/>
    <col min="262" max="262" width="2.08984375" style="407" customWidth="1"/>
    <col min="263" max="263" width="15.6328125" style="407" customWidth="1"/>
    <col min="264" max="266" width="9.90625" style="407" customWidth="1"/>
    <col min="267" max="512" width="9" style="407"/>
    <col min="513" max="513" width="2.08984375" style="407" customWidth="1"/>
    <col min="514" max="514" width="15.6328125" style="407" customWidth="1"/>
    <col min="515" max="517" width="9.90625" style="407" customWidth="1"/>
    <col min="518" max="518" width="2.08984375" style="407" customWidth="1"/>
    <col min="519" max="519" width="15.6328125" style="407" customWidth="1"/>
    <col min="520" max="522" width="9.90625" style="407" customWidth="1"/>
    <col min="523" max="768" width="9" style="407"/>
    <col min="769" max="769" width="2.08984375" style="407" customWidth="1"/>
    <col min="770" max="770" width="15.6328125" style="407" customWidth="1"/>
    <col min="771" max="773" width="9.90625" style="407" customWidth="1"/>
    <col min="774" max="774" width="2.08984375" style="407" customWidth="1"/>
    <col min="775" max="775" width="15.6328125" style="407" customWidth="1"/>
    <col min="776" max="778" width="9.90625" style="407" customWidth="1"/>
    <col min="779" max="1024" width="9" style="407"/>
    <col min="1025" max="1025" width="2.08984375" style="407" customWidth="1"/>
    <col min="1026" max="1026" width="15.6328125" style="407" customWidth="1"/>
    <col min="1027" max="1029" width="9.90625" style="407" customWidth="1"/>
    <col min="1030" max="1030" width="2.08984375" style="407" customWidth="1"/>
    <col min="1031" max="1031" width="15.6328125" style="407" customWidth="1"/>
    <col min="1032" max="1034" width="9.90625" style="407" customWidth="1"/>
    <col min="1035" max="1280" width="9" style="407"/>
    <col min="1281" max="1281" width="2.08984375" style="407" customWidth="1"/>
    <col min="1282" max="1282" width="15.6328125" style="407" customWidth="1"/>
    <col min="1283" max="1285" width="9.90625" style="407" customWidth="1"/>
    <col min="1286" max="1286" width="2.08984375" style="407" customWidth="1"/>
    <col min="1287" max="1287" width="15.6328125" style="407" customWidth="1"/>
    <col min="1288" max="1290" width="9.90625" style="407" customWidth="1"/>
    <col min="1291" max="1536" width="9" style="407"/>
    <col min="1537" max="1537" width="2.08984375" style="407" customWidth="1"/>
    <col min="1538" max="1538" width="15.6328125" style="407" customWidth="1"/>
    <col min="1539" max="1541" width="9.90625" style="407" customWidth="1"/>
    <col min="1542" max="1542" width="2.08984375" style="407" customWidth="1"/>
    <col min="1543" max="1543" width="15.6328125" style="407" customWidth="1"/>
    <col min="1544" max="1546" width="9.90625" style="407" customWidth="1"/>
    <col min="1547" max="1792" width="9" style="407"/>
    <col min="1793" max="1793" width="2.08984375" style="407" customWidth="1"/>
    <col min="1794" max="1794" width="15.6328125" style="407" customWidth="1"/>
    <col min="1795" max="1797" width="9.90625" style="407" customWidth="1"/>
    <col min="1798" max="1798" width="2.08984375" style="407" customWidth="1"/>
    <col min="1799" max="1799" width="15.6328125" style="407" customWidth="1"/>
    <col min="1800" max="1802" width="9.90625" style="407" customWidth="1"/>
    <col min="1803" max="2048" width="9" style="407"/>
    <col min="2049" max="2049" width="2.08984375" style="407" customWidth="1"/>
    <col min="2050" max="2050" width="15.6328125" style="407" customWidth="1"/>
    <col min="2051" max="2053" width="9.90625" style="407" customWidth="1"/>
    <col min="2054" max="2054" width="2.08984375" style="407" customWidth="1"/>
    <col min="2055" max="2055" width="15.6328125" style="407" customWidth="1"/>
    <col min="2056" max="2058" width="9.90625" style="407" customWidth="1"/>
    <col min="2059" max="2304" width="9" style="407"/>
    <col min="2305" max="2305" width="2.08984375" style="407" customWidth="1"/>
    <col min="2306" max="2306" width="15.6328125" style="407" customWidth="1"/>
    <col min="2307" max="2309" width="9.90625" style="407" customWidth="1"/>
    <col min="2310" max="2310" width="2.08984375" style="407" customWidth="1"/>
    <col min="2311" max="2311" width="15.6328125" style="407" customWidth="1"/>
    <col min="2312" max="2314" width="9.90625" style="407" customWidth="1"/>
    <col min="2315" max="2560" width="9" style="407"/>
    <col min="2561" max="2561" width="2.08984375" style="407" customWidth="1"/>
    <col min="2562" max="2562" width="15.6328125" style="407" customWidth="1"/>
    <col min="2563" max="2565" width="9.90625" style="407" customWidth="1"/>
    <col min="2566" max="2566" width="2.08984375" style="407" customWidth="1"/>
    <col min="2567" max="2567" width="15.6328125" style="407" customWidth="1"/>
    <col min="2568" max="2570" width="9.90625" style="407" customWidth="1"/>
    <col min="2571" max="2816" width="9" style="407"/>
    <col min="2817" max="2817" width="2.08984375" style="407" customWidth="1"/>
    <col min="2818" max="2818" width="15.6328125" style="407" customWidth="1"/>
    <col min="2819" max="2821" width="9.90625" style="407" customWidth="1"/>
    <col min="2822" max="2822" width="2.08984375" style="407" customWidth="1"/>
    <col min="2823" max="2823" width="15.6328125" style="407" customWidth="1"/>
    <col min="2824" max="2826" width="9.90625" style="407" customWidth="1"/>
    <col min="2827" max="3072" width="9" style="407"/>
    <col min="3073" max="3073" width="2.08984375" style="407" customWidth="1"/>
    <col min="3074" max="3074" width="15.6328125" style="407" customWidth="1"/>
    <col min="3075" max="3077" width="9.90625" style="407" customWidth="1"/>
    <col min="3078" max="3078" width="2.08984375" style="407" customWidth="1"/>
    <col min="3079" max="3079" width="15.6328125" style="407" customWidth="1"/>
    <col min="3080" max="3082" width="9.90625" style="407" customWidth="1"/>
    <col min="3083" max="3328" width="9" style="407"/>
    <col min="3329" max="3329" width="2.08984375" style="407" customWidth="1"/>
    <col min="3330" max="3330" width="15.6328125" style="407" customWidth="1"/>
    <col min="3331" max="3333" width="9.90625" style="407" customWidth="1"/>
    <col min="3334" max="3334" width="2.08984375" style="407" customWidth="1"/>
    <col min="3335" max="3335" width="15.6328125" style="407" customWidth="1"/>
    <col min="3336" max="3338" width="9.90625" style="407" customWidth="1"/>
    <col min="3339" max="3584" width="9" style="407"/>
    <col min="3585" max="3585" width="2.08984375" style="407" customWidth="1"/>
    <col min="3586" max="3586" width="15.6328125" style="407" customWidth="1"/>
    <col min="3587" max="3589" width="9.90625" style="407" customWidth="1"/>
    <col min="3590" max="3590" width="2.08984375" style="407" customWidth="1"/>
    <col min="3591" max="3591" width="15.6328125" style="407" customWidth="1"/>
    <col min="3592" max="3594" width="9.90625" style="407" customWidth="1"/>
    <col min="3595" max="3840" width="9" style="407"/>
    <col min="3841" max="3841" width="2.08984375" style="407" customWidth="1"/>
    <col min="3842" max="3842" width="15.6328125" style="407" customWidth="1"/>
    <col min="3843" max="3845" width="9.90625" style="407" customWidth="1"/>
    <col min="3846" max="3846" width="2.08984375" style="407" customWidth="1"/>
    <col min="3847" max="3847" width="15.6328125" style="407" customWidth="1"/>
    <col min="3848" max="3850" width="9.90625" style="407" customWidth="1"/>
    <col min="3851" max="4096" width="9" style="407"/>
    <col min="4097" max="4097" width="2.08984375" style="407" customWidth="1"/>
    <col min="4098" max="4098" width="15.6328125" style="407" customWidth="1"/>
    <col min="4099" max="4101" width="9.90625" style="407" customWidth="1"/>
    <col min="4102" max="4102" width="2.08984375" style="407" customWidth="1"/>
    <col min="4103" max="4103" width="15.6328125" style="407" customWidth="1"/>
    <col min="4104" max="4106" width="9.90625" style="407" customWidth="1"/>
    <col min="4107" max="4352" width="9" style="407"/>
    <col min="4353" max="4353" width="2.08984375" style="407" customWidth="1"/>
    <col min="4354" max="4354" width="15.6328125" style="407" customWidth="1"/>
    <col min="4355" max="4357" width="9.90625" style="407" customWidth="1"/>
    <col min="4358" max="4358" width="2.08984375" style="407" customWidth="1"/>
    <col min="4359" max="4359" width="15.6328125" style="407" customWidth="1"/>
    <col min="4360" max="4362" width="9.90625" style="407" customWidth="1"/>
    <col min="4363" max="4608" width="9" style="407"/>
    <col min="4609" max="4609" width="2.08984375" style="407" customWidth="1"/>
    <col min="4610" max="4610" width="15.6328125" style="407" customWidth="1"/>
    <col min="4611" max="4613" width="9.90625" style="407" customWidth="1"/>
    <col min="4614" max="4614" width="2.08984375" style="407" customWidth="1"/>
    <col min="4615" max="4615" width="15.6328125" style="407" customWidth="1"/>
    <col min="4616" max="4618" width="9.90625" style="407" customWidth="1"/>
    <col min="4619" max="4864" width="9" style="407"/>
    <col min="4865" max="4865" width="2.08984375" style="407" customWidth="1"/>
    <col min="4866" max="4866" width="15.6328125" style="407" customWidth="1"/>
    <col min="4867" max="4869" width="9.90625" style="407" customWidth="1"/>
    <col min="4870" max="4870" width="2.08984375" style="407" customWidth="1"/>
    <col min="4871" max="4871" width="15.6328125" style="407" customWidth="1"/>
    <col min="4872" max="4874" width="9.90625" style="407" customWidth="1"/>
    <col min="4875" max="5120" width="9" style="407"/>
    <col min="5121" max="5121" width="2.08984375" style="407" customWidth="1"/>
    <col min="5122" max="5122" width="15.6328125" style="407" customWidth="1"/>
    <col min="5123" max="5125" width="9.90625" style="407" customWidth="1"/>
    <col min="5126" max="5126" width="2.08984375" style="407" customWidth="1"/>
    <col min="5127" max="5127" width="15.6328125" style="407" customWidth="1"/>
    <col min="5128" max="5130" width="9.90625" style="407" customWidth="1"/>
    <col min="5131" max="5376" width="9" style="407"/>
    <col min="5377" max="5377" width="2.08984375" style="407" customWidth="1"/>
    <col min="5378" max="5378" width="15.6328125" style="407" customWidth="1"/>
    <col min="5379" max="5381" width="9.90625" style="407" customWidth="1"/>
    <col min="5382" max="5382" width="2.08984375" style="407" customWidth="1"/>
    <col min="5383" max="5383" width="15.6328125" style="407" customWidth="1"/>
    <col min="5384" max="5386" width="9.90625" style="407" customWidth="1"/>
    <col min="5387" max="5632" width="9" style="407"/>
    <col min="5633" max="5633" width="2.08984375" style="407" customWidth="1"/>
    <col min="5634" max="5634" width="15.6328125" style="407" customWidth="1"/>
    <col min="5635" max="5637" width="9.90625" style="407" customWidth="1"/>
    <col min="5638" max="5638" width="2.08984375" style="407" customWidth="1"/>
    <col min="5639" max="5639" width="15.6328125" style="407" customWidth="1"/>
    <col min="5640" max="5642" width="9.90625" style="407" customWidth="1"/>
    <col min="5643" max="5888" width="9" style="407"/>
    <col min="5889" max="5889" width="2.08984375" style="407" customWidth="1"/>
    <col min="5890" max="5890" width="15.6328125" style="407" customWidth="1"/>
    <col min="5891" max="5893" width="9.90625" style="407" customWidth="1"/>
    <col min="5894" max="5894" width="2.08984375" style="407" customWidth="1"/>
    <col min="5895" max="5895" width="15.6328125" style="407" customWidth="1"/>
    <col min="5896" max="5898" width="9.90625" style="407" customWidth="1"/>
    <col min="5899" max="6144" width="9" style="407"/>
    <col min="6145" max="6145" width="2.08984375" style="407" customWidth="1"/>
    <col min="6146" max="6146" width="15.6328125" style="407" customWidth="1"/>
    <col min="6147" max="6149" width="9.90625" style="407" customWidth="1"/>
    <col min="6150" max="6150" width="2.08984375" style="407" customWidth="1"/>
    <col min="6151" max="6151" width="15.6328125" style="407" customWidth="1"/>
    <col min="6152" max="6154" width="9.90625" style="407" customWidth="1"/>
    <col min="6155" max="6400" width="9" style="407"/>
    <col min="6401" max="6401" width="2.08984375" style="407" customWidth="1"/>
    <col min="6402" max="6402" width="15.6328125" style="407" customWidth="1"/>
    <col min="6403" max="6405" width="9.90625" style="407" customWidth="1"/>
    <col min="6406" max="6406" width="2.08984375" style="407" customWidth="1"/>
    <col min="6407" max="6407" width="15.6328125" style="407" customWidth="1"/>
    <col min="6408" max="6410" width="9.90625" style="407" customWidth="1"/>
    <col min="6411" max="6656" width="9" style="407"/>
    <col min="6657" max="6657" width="2.08984375" style="407" customWidth="1"/>
    <col min="6658" max="6658" width="15.6328125" style="407" customWidth="1"/>
    <col min="6659" max="6661" width="9.90625" style="407" customWidth="1"/>
    <col min="6662" max="6662" width="2.08984375" style="407" customWidth="1"/>
    <col min="6663" max="6663" width="15.6328125" style="407" customWidth="1"/>
    <col min="6664" max="6666" width="9.90625" style="407" customWidth="1"/>
    <col min="6667" max="6912" width="9" style="407"/>
    <col min="6913" max="6913" width="2.08984375" style="407" customWidth="1"/>
    <col min="6914" max="6914" width="15.6328125" style="407" customWidth="1"/>
    <col min="6915" max="6917" width="9.90625" style="407" customWidth="1"/>
    <col min="6918" max="6918" width="2.08984375" style="407" customWidth="1"/>
    <col min="6919" max="6919" width="15.6328125" style="407" customWidth="1"/>
    <col min="6920" max="6922" width="9.90625" style="407" customWidth="1"/>
    <col min="6923" max="7168" width="9" style="407"/>
    <col min="7169" max="7169" width="2.08984375" style="407" customWidth="1"/>
    <col min="7170" max="7170" width="15.6328125" style="407" customWidth="1"/>
    <col min="7171" max="7173" width="9.90625" style="407" customWidth="1"/>
    <col min="7174" max="7174" width="2.08984375" style="407" customWidth="1"/>
    <col min="7175" max="7175" width="15.6328125" style="407" customWidth="1"/>
    <col min="7176" max="7178" width="9.90625" style="407" customWidth="1"/>
    <col min="7179" max="7424" width="9" style="407"/>
    <col min="7425" max="7425" width="2.08984375" style="407" customWidth="1"/>
    <col min="7426" max="7426" width="15.6328125" style="407" customWidth="1"/>
    <col min="7427" max="7429" width="9.90625" style="407" customWidth="1"/>
    <col min="7430" max="7430" width="2.08984375" style="407" customWidth="1"/>
    <col min="7431" max="7431" width="15.6328125" style="407" customWidth="1"/>
    <col min="7432" max="7434" width="9.90625" style="407" customWidth="1"/>
    <col min="7435" max="7680" width="9" style="407"/>
    <col min="7681" max="7681" width="2.08984375" style="407" customWidth="1"/>
    <col min="7682" max="7682" width="15.6328125" style="407" customWidth="1"/>
    <col min="7683" max="7685" width="9.90625" style="407" customWidth="1"/>
    <col min="7686" max="7686" width="2.08984375" style="407" customWidth="1"/>
    <col min="7687" max="7687" width="15.6328125" style="407" customWidth="1"/>
    <col min="7688" max="7690" width="9.90625" style="407" customWidth="1"/>
    <col min="7691" max="7936" width="9" style="407"/>
    <col min="7937" max="7937" width="2.08984375" style="407" customWidth="1"/>
    <col min="7938" max="7938" width="15.6328125" style="407" customWidth="1"/>
    <col min="7939" max="7941" width="9.90625" style="407" customWidth="1"/>
    <col min="7942" max="7942" width="2.08984375" style="407" customWidth="1"/>
    <col min="7943" max="7943" width="15.6328125" style="407" customWidth="1"/>
    <col min="7944" max="7946" width="9.90625" style="407" customWidth="1"/>
    <col min="7947" max="8192" width="9" style="407"/>
    <col min="8193" max="8193" width="2.08984375" style="407" customWidth="1"/>
    <col min="8194" max="8194" width="15.6328125" style="407" customWidth="1"/>
    <col min="8195" max="8197" width="9.90625" style="407" customWidth="1"/>
    <col min="8198" max="8198" width="2.08984375" style="407" customWidth="1"/>
    <col min="8199" max="8199" width="15.6328125" style="407" customWidth="1"/>
    <col min="8200" max="8202" width="9.90625" style="407" customWidth="1"/>
    <col min="8203" max="8448" width="9" style="407"/>
    <col min="8449" max="8449" width="2.08984375" style="407" customWidth="1"/>
    <col min="8450" max="8450" width="15.6328125" style="407" customWidth="1"/>
    <col min="8451" max="8453" width="9.90625" style="407" customWidth="1"/>
    <col min="8454" max="8454" width="2.08984375" style="407" customWidth="1"/>
    <col min="8455" max="8455" width="15.6328125" style="407" customWidth="1"/>
    <col min="8456" max="8458" width="9.90625" style="407" customWidth="1"/>
    <col min="8459" max="8704" width="9" style="407"/>
    <col min="8705" max="8705" width="2.08984375" style="407" customWidth="1"/>
    <col min="8706" max="8706" width="15.6328125" style="407" customWidth="1"/>
    <col min="8707" max="8709" width="9.90625" style="407" customWidth="1"/>
    <col min="8710" max="8710" width="2.08984375" style="407" customWidth="1"/>
    <col min="8711" max="8711" width="15.6328125" style="407" customWidth="1"/>
    <col min="8712" max="8714" width="9.90625" style="407" customWidth="1"/>
    <col min="8715" max="8960" width="9" style="407"/>
    <col min="8961" max="8961" width="2.08984375" style="407" customWidth="1"/>
    <col min="8962" max="8962" width="15.6328125" style="407" customWidth="1"/>
    <col min="8963" max="8965" width="9.90625" style="407" customWidth="1"/>
    <col min="8966" max="8966" width="2.08984375" style="407" customWidth="1"/>
    <col min="8967" max="8967" width="15.6328125" style="407" customWidth="1"/>
    <col min="8968" max="8970" width="9.90625" style="407" customWidth="1"/>
    <col min="8971" max="9216" width="9" style="407"/>
    <col min="9217" max="9217" width="2.08984375" style="407" customWidth="1"/>
    <col min="9218" max="9218" width="15.6328125" style="407" customWidth="1"/>
    <col min="9219" max="9221" width="9.90625" style="407" customWidth="1"/>
    <col min="9222" max="9222" width="2.08984375" style="407" customWidth="1"/>
    <col min="9223" max="9223" width="15.6328125" style="407" customWidth="1"/>
    <col min="9224" max="9226" width="9.90625" style="407" customWidth="1"/>
    <col min="9227" max="9472" width="9" style="407"/>
    <col min="9473" max="9473" width="2.08984375" style="407" customWidth="1"/>
    <col min="9474" max="9474" width="15.6328125" style="407" customWidth="1"/>
    <col min="9475" max="9477" width="9.90625" style="407" customWidth="1"/>
    <col min="9478" max="9478" width="2.08984375" style="407" customWidth="1"/>
    <col min="9479" max="9479" width="15.6328125" style="407" customWidth="1"/>
    <col min="9480" max="9482" width="9.90625" style="407" customWidth="1"/>
    <col min="9483" max="9728" width="9" style="407"/>
    <col min="9729" max="9729" width="2.08984375" style="407" customWidth="1"/>
    <col min="9730" max="9730" width="15.6328125" style="407" customWidth="1"/>
    <col min="9731" max="9733" width="9.90625" style="407" customWidth="1"/>
    <col min="9734" max="9734" width="2.08984375" style="407" customWidth="1"/>
    <col min="9735" max="9735" width="15.6328125" style="407" customWidth="1"/>
    <col min="9736" max="9738" width="9.90625" style="407" customWidth="1"/>
    <col min="9739" max="9984" width="9" style="407"/>
    <col min="9985" max="9985" width="2.08984375" style="407" customWidth="1"/>
    <col min="9986" max="9986" width="15.6328125" style="407" customWidth="1"/>
    <col min="9987" max="9989" width="9.90625" style="407" customWidth="1"/>
    <col min="9990" max="9990" width="2.08984375" style="407" customWidth="1"/>
    <col min="9991" max="9991" width="15.6328125" style="407" customWidth="1"/>
    <col min="9992" max="9994" width="9.90625" style="407" customWidth="1"/>
    <col min="9995" max="10240" width="9" style="407"/>
    <col min="10241" max="10241" width="2.08984375" style="407" customWidth="1"/>
    <col min="10242" max="10242" width="15.6328125" style="407" customWidth="1"/>
    <col min="10243" max="10245" width="9.90625" style="407" customWidth="1"/>
    <col min="10246" max="10246" width="2.08984375" style="407" customWidth="1"/>
    <col min="10247" max="10247" width="15.6328125" style="407" customWidth="1"/>
    <col min="10248" max="10250" width="9.90625" style="407" customWidth="1"/>
    <col min="10251" max="10496" width="9" style="407"/>
    <col min="10497" max="10497" width="2.08984375" style="407" customWidth="1"/>
    <col min="10498" max="10498" width="15.6328125" style="407" customWidth="1"/>
    <col min="10499" max="10501" width="9.90625" style="407" customWidth="1"/>
    <col min="10502" max="10502" width="2.08984375" style="407" customWidth="1"/>
    <col min="10503" max="10503" width="15.6328125" style="407" customWidth="1"/>
    <col min="10504" max="10506" width="9.90625" style="407" customWidth="1"/>
    <col min="10507" max="10752" width="9" style="407"/>
    <col min="10753" max="10753" width="2.08984375" style="407" customWidth="1"/>
    <col min="10754" max="10754" width="15.6328125" style="407" customWidth="1"/>
    <col min="10755" max="10757" width="9.90625" style="407" customWidth="1"/>
    <col min="10758" max="10758" width="2.08984375" style="407" customWidth="1"/>
    <col min="10759" max="10759" width="15.6328125" style="407" customWidth="1"/>
    <col min="10760" max="10762" width="9.90625" style="407" customWidth="1"/>
    <col min="10763" max="11008" width="9" style="407"/>
    <col min="11009" max="11009" width="2.08984375" style="407" customWidth="1"/>
    <col min="11010" max="11010" width="15.6328125" style="407" customWidth="1"/>
    <col min="11011" max="11013" width="9.90625" style="407" customWidth="1"/>
    <col min="11014" max="11014" width="2.08984375" style="407" customWidth="1"/>
    <col min="11015" max="11015" width="15.6328125" style="407" customWidth="1"/>
    <col min="11016" max="11018" width="9.90625" style="407" customWidth="1"/>
    <col min="11019" max="11264" width="9" style="407"/>
    <col min="11265" max="11265" width="2.08984375" style="407" customWidth="1"/>
    <col min="11266" max="11266" width="15.6328125" style="407" customWidth="1"/>
    <col min="11267" max="11269" width="9.90625" style="407" customWidth="1"/>
    <col min="11270" max="11270" width="2.08984375" style="407" customWidth="1"/>
    <col min="11271" max="11271" width="15.6328125" style="407" customWidth="1"/>
    <col min="11272" max="11274" width="9.90625" style="407" customWidth="1"/>
    <col min="11275" max="11520" width="9" style="407"/>
    <col min="11521" max="11521" width="2.08984375" style="407" customWidth="1"/>
    <col min="11522" max="11522" width="15.6328125" style="407" customWidth="1"/>
    <col min="11523" max="11525" width="9.90625" style="407" customWidth="1"/>
    <col min="11526" max="11526" width="2.08984375" style="407" customWidth="1"/>
    <col min="11527" max="11527" width="15.6328125" style="407" customWidth="1"/>
    <col min="11528" max="11530" width="9.90625" style="407" customWidth="1"/>
    <col min="11531" max="11776" width="9" style="407"/>
    <col min="11777" max="11777" width="2.08984375" style="407" customWidth="1"/>
    <col min="11778" max="11778" width="15.6328125" style="407" customWidth="1"/>
    <col min="11779" max="11781" width="9.90625" style="407" customWidth="1"/>
    <col min="11782" max="11782" width="2.08984375" style="407" customWidth="1"/>
    <col min="11783" max="11783" width="15.6328125" style="407" customWidth="1"/>
    <col min="11784" max="11786" width="9.90625" style="407" customWidth="1"/>
    <col min="11787" max="12032" width="9" style="407"/>
    <col min="12033" max="12033" width="2.08984375" style="407" customWidth="1"/>
    <col min="12034" max="12034" width="15.6328125" style="407" customWidth="1"/>
    <col min="12035" max="12037" width="9.90625" style="407" customWidth="1"/>
    <col min="12038" max="12038" width="2.08984375" style="407" customWidth="1"/>
    <col min="12039" max="12039" width="15.6328125" style="407" customWidth="1"/>
    <col min="12040" max="12042" width="9.90625" style="407" customWidth="1"/>
    <col min="12043" max="12288" width="9" style="407"/>
    <col min="12289" max="12289" width="2.08984375" style="407" customWidth="1"/>
    <col min="12290" max="12290" width="15.6328125" style="407" customWidth="1"/>
    <col min="12291" max="12293" width="9.90625" style="407" customWidth="1"/>
    <col min="12294" max="12294" width="2.08984375" style="407" customWidth="1"/>
    <col min="12295" max="12295" width="15.6328125" style="407" customWidth="1"/>
    <col min="12296" max="12298" width="9.90625" style="407" customWidth="1"/>
    <col min="12299" max="12544" width="9" style="407"/>
    <col min="12545" max="12545" width="2.08984375" style="407" customWidth="1"/>
    <col min="12546" max="12546" width="15.6328125" style="407" customWidth="1"/>
    <col min="12547" max="12549" width="9.90625" style="407" customWidth="1"/>
    <col min="12550" max="12550" width="2.08984375" style="407" customWidth="1"/>
    <col min="12551" max="12551" width="15.6328125" style="407" customWidth="1"/>
    <col min="12552" max="12554" width="9.90625" style="407" customWidth="1"/>
    <col min="12555" max="12800" width="9" style="407"/>
    <col min="12801" max="12801" width="2.08984375" style="407" customWidth="1"/>
    <col min="12802" max="12802" width="15.6328125" style="407" customWidth="1"/>
    <col min="12803" max="12805" width="9.90625" style="407" customWidth="1"/>
    <col min="12806" max="12806" width="2.08984375" style="407" customWidth="1"/>
    <col min="12807" max="12807" width="15.6328125" style="407" customWidth="1"/>
    <col min="12808" max="12810" width="9.90625" style="407" customWidth="1"/>
    <col min="12811" max="13056" width="9" style="407"/>
    <col min="13057" max="13057" width="2.08984375" style="407" customWidth="1"/>
    <col min="13058" max="13058" width="15.6328125" style="407" customWidth="1"/>
    <col min="13059" max="13061" width="9.90625" style="407" customWidth="1"/>
    <col min="13062" max="13062" width="2.08984375" style="407" customWidth="1"/>
    <col min="13063" max="13063" width="15.6328125" style="407" customWidth="1"/>
    <col min="13064" max="13066" width="9.90625" style="407" customWidth="1"/>
    <col min="13067" max="13312" width="9" style="407"/>
    <col min="13313" max="13313" width="2.08984375" style="407" customWidth="1"/>
    <col min="13314" max="13314" width="15.6328125" style="407" customWidth="1"/>
    <col min="13315" max="13317" width="9.90625" style="407" customWidth="1"/>
    <col min="13318" max="13318" width="2.08984375" style="407" customWidth="1"/>
    <col min="13319" max="13319" width="15.6328125" style="407" customWidth="1"/>
    <col min="13320" max="13322" width="9.90625" style="407" customWidth="1"/>
    <col min="13323" max="13568" width="9" style="407"/>
    <col min="13569" max="13569" width="2.08984375" style="407" customWidth="1"/>
    <col min="13570" max="13570" width="15.6328125" style="407" customWidth="1"/>
    <col min="13571" max="13573" width="9.90625" style="407" customWidth="1"/>
    <col min="13574" max="13574" width="2.08984375" style="407" customWidth="1"/>
    <col min="13575" max="13575" width="15.6328125" style="407" customWidth="1"/>
    <col min="13576" max="13578" width="9.90625" style="407" customWidth="1"/>
    <col min="13579" max="13824" width="9" style="407"/>
    <col min="13825" max="13825" width="2.08984375" style="407" customWidth="1"/>
    <col min="13826" max="13826" width="15.6328125" style="407" customWidth="1"/>
    <col min="13827" max="13829" width="9.90625" style="407" customWidth="1"/>
    <col min="13830" max="13830" width="2.08984375" style="407" customWidth="1"/>
    <col min="13831" max="13831" width="15.6328125" style="407" customWidth="1"/>
    <col min="13832" max="13834" width="9.90625" style="407" customWidth="1"/>
    <col min="13835" max="14080" width="9" style="407"/>
    <col min="14081" max="14081" width="2.08984375" style="407" customWidth="1"/>
    <col min="14082" max="14082" width="15.6328125" style="407" customWidth="1"/>
    <col min="14083" max="14085" width="9.90625" style="407" customWidth="1"/>
    <col min="14086" max="14086" width="2.08984375" style="407" customWidth="1"/>
    <col min="14087" max="14087" width="15.6328125" style="407" customWidth="1"/>
    <col min="14088" max="14090" width="9.90625" style="407" customWidth="1"/>
    <col min="14091" max="14336" width="9" style="407"/>
    <col min="14337" max="14337" width="2.08984375" style="407" customWidth="1"/>
    <col min="14338" max="14338" width="15.6328125" style="407" customWidth="1"/>
    <col min="14339" max="14341" width="9.90625" style="407" customWidth="1"/>
    <col min="14342" max="14342" width="2.08984375" style="407" customWidth="1"/>
    <col min="14343" max="14343" width="15.6328125" style="407" customWidth="1"/>
    <col min="14344" max="14346" width="9.90625" style="407" customWidth="1"/>
    <col min="14347" max="14592" width="9" style="407"/>
    <col min="14593" max="14593" width="2.08984375" style="407" customWidth="1"/>
    <col min="14594" max="14594" width="15.6328125" style="407" customWidth="1"/>
    <col min="14595" max="14597" width="9.90625" style="407" customWidth="1"/>
    <col min="14598" max="14598" width="2.08984375" style="407" customWidth="1"/>
    <col min="14599" max="14599" width="15.6328125" style="407" customWidth="1"/>
    <col min="14600" max="14602" width="9.90625" style="407" customWidth="1"/>
    <col min="14603" max="14848" width="9" style="407"/>
    <col min="14849" max="14849" width="2.08984375" style="407" customWidth="1"/>
    <col min="14850" max="14850" width="15.6328125" style="407" customWidth="1"/>
    <col min="14851" max="14853" width="9.90625" style="407" customWidth="1"/>
    <col min="14854" max="14854" width="2.08984375" style="407" customWidth="1"/>
    <col min="14855" max="14855" width="15.6328125" style="407" customWidth="1"/>
    <col min="14856" max="14858" width="9.90625" style="407" customWidth="1"/>
    <col min="14859" max="15104" width="9" style="407"/>
    <col min="15105" max="15105" width="2.08984375" style="407" customWidth="1"/>
    <col min="15106" max="15106" width="15.6328125" style="407" customWidth="1"/>
    <col min="15107" max="15109" width="9.90625" style="407" customWidth="1"/>
    <col min="15110" max="15110" width="2.08984375" style="407" customWidth="1"/>
    <col min="15111" max="15111" width="15.6328125" style="407" customWidth="1"/>
    <col min="15112" max="15114" width="9.90625" style="407" customWidth="1"/>
    <col min="15115" max="15360" width="9" style="407"/>
    <col min="15361" max="15361" width="2.08984375" style="407" customWidth="1"/>
    <col min="15362" max="15362" width="15.6328125" style="407" customWidth="1"/>
    <col min="15363" max="15365" width="9.90625" style="407" customWidth="1"/>
    <col min="15366" max="15366" width="2.08984375" style="407" customWidth="1"/>
    <col min="15367" max="15367" width="15.6328125" style="407" customWidth="1"/>
    <col min="15368" max="15370" width="9.90625" style="407" customWidth="1"/>
    <col min="15371" max="15616" width="9" style="407"/>
    <col min="15617" max="15617" width="2.08984375" style="407" customWidth="1"/>
    <col min="15618" max="15618" width="15.6328125" style="407" customWidth="1"/>
    <col min="15619" max="15621" width="9.90625" style="407" customWidth="1"/>
    <col min="15622" max="15622" width="2.08984375" style="407" customWidth="1"/>
    <col min="15623" max="15623" width="15.6328125" style="407" customWidth="1"/>
    <col min="15624" max="15626" width="9.90625" style="407" customWidth="1"/>
    <col min="15627" max="15872" width="9" style="407"/>
    <col min="15873" max="15873" width="2.08984375" style="407" customWidth="1"/>
    <col min="15874" max="15874" width="15.6328125" style="407" customWidth="1"/>
    <col min="15875" max="15877" width="9.90625" style="407" customWidth="1"/>
    <col min="15878" max="15878" width="2.08984375" style="407" customWidth="1"/>
    <col min="15879" max="15879" width="15.6328125" style="407" customWidth="1"/>
    <col min="15880" max="15882" width="9.90625" style="407" customWidth="1"/>
    <col min="15883" max="16128" width="9" style="407"/>
    <col min="16129" max="16129" width="2.08984375" style="407" customWidth="1"/>
    <col min="16130" max="16130" width="15.6328125" style="407" customWidth="1"/>
    <col min="16131" max="16133" width="9.90625" style="407" customWidth="1"/>
    <col min="16134" max="16134" width="2.08984375" style="407" customWidth="1"/>
    <col min="16135" max="16135" width="15.6328125" style="407" customWidth="1"/>
    <col min="16136" max="16138" width="9.90625" style="407" customWidth="1"/>
    <col min="16139" max="16384" width="9" style="407"/>
  </cols>
  <sheetData>
    <row r="1" spans="1:10" ht="15" customHeight="1">
      <c r="A1" s="440"/>
      <c r="B1" s="440"/>
      <c r="C1" s="440"/>
      <c r="D1" s="440"/>
      <c r="E1" s="440"/>
      <c r="F1" s="440"/>
      <c r="G1" s="440"/>
      <c r="H1" s="440"/>
      <c r="I1" s="440"/>
      <c r="J1" s="440"/>
    </row>
    <row r="2" spans="1:10" ht="15" customHeight="1">
      <c r="A2" s="261" t="s">
        <v>716</v>
      </c>
      <c r="B2" s="554"/>
      <c r="C2" s="554"/>
      <c r="D2" s="554"/>
      <c r="E2" s="554"/>
      <c r="F2" s="554"/>
      <c r="G2" s="554"/>
      <c r="H2" s="554"/>
      <c r="I2" s="554"/>
      <c r="J2" s="554"/>
    </row>
    <row r="3" spans="1:10" ht="1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</row>
    <row r="4" spans="1:10" ht="15" customHeight="1">
      <c r="A4" s="439" t="s">
        <v>621</v>
      </c>
      <c r="B4" s="439"/>
      <c r="C4" s="439"/>
      <c r="D4" s="439"/>
      <c r="E4" s="439"/>
      <c r="F4" s="439"/>
      <c r="G4" s="439"/>
      <c r="H4" s="439"/>
      <c r="I4" s="439"/>
      <c r="J4" s="439"/>
    </row>
    <row r="5" spans="1:10" ht="15" customHeight="1">
      <c r="A5" s="448" t="s">
        <v>536</v>
      </c>
      <c r="B5" s="448"/>
      <c r="C5" s="451" t="s">
        <v>622</v>
      </c>
      <c r="D5" s="494" t="s">
        <v>658</v>
      </c>
      <c r="E5" s="495" t="s">
        <v>623</v>
      </c>
      <c r="F5" s="481" t="s">
        <v>624</v>
      </c>
      <c r="G5" s="481"/>
      <c r="H5" s="451" t="s">
        <v>622</v>
      </c>
      <c r="I5" s="451" t="s">
        <v>658</v>
      </c>
      <c r="J5" s="451" t="s">
        <v>623</v>
      </c>
    </row>
    <row r="6" spans="1:10" ht="9" customHeight="1">
      <c r="A6" s="517"/>
      <c r="B6" s="517"/>
      <c r="C6" s="517"/>
      <c r="D6" s="517"/>
      <c r="E6" s="518"/>
      <c r="F6" s="517"/>
      <c r="G6" s="508"/>
      <c r="H6" s="517"/>
      <c r="I6" s="517"/>
      <c r="J6" s="517"/>
    </row>
    <row r="7" spans="1:10" s="453" customFormat="1" ht="15" customHeight="1">
      <c r="A7" s="460" t="s">
        <v>717</v>
      </c>
      <c r="B7" s="461"/>
      <c r="C7" s="458">
        <v>12873769</v>
      </c>
      <c r="D7" s="458">
        <v>14146834</v>
      </c>
      <c r="E7" s="459">
        <f>SUM(E9,E19,E22:E29)</f>
        <v>12837965</v>
      </c>
      <c r="F7" s="460" t="s">
        <v>718</v>
      </c>
      <c r="G7" s="461"/>
      <c r="H7" s="458">
        <v>12873769</v>
      </c>
      <c r="I7" s="458">
        <v>14146834</v>
      </c>
      <c r="J7" s="458">
        <f>SUM(J9,J17,J22:J29)</f>
        <v>12992157</v>
      </c>
    </row>
    <row r="8" spans="1:10" ht="10.5" customHeight="1">
      <c r="A8" s="439"/>
      <c r="B8" s="454"/>
      <c r="C8" s="463"/>
      <c r="D8" s="463"/>
      <c r="E8" s="464"/>
      <c r="F8" s="439"/>
      <c r="G8" s="454"/>
      <c r="H8" s="463"/>
      <c r="I8" s="463"/>
      <c r="J8" s="463"/>
    </row>
    <row r="9" spans="1:10" ht="15" customHeight="1">
      <c r="A9" s="466" t="s">
        <v>719</v>
      </c>
      <c r="B9" s="467"/>
      <c r="C9" s="463">
        <v>11431762</v>
      </c>
      <c r="D9" s="463">
        <v>11799262</v>
      </c>
      <c r="E9" s="464">
        <f>SUM(E10:E15)</f>
        <v>11851098</v>
      </c>
      <c r="F9" s="466" t="s">
        <v>720</v>
      </c>
      <c r="G9" s="467"/>
      <c r="H9" s="463">
        <v>10702602</v>
      </c>
      <c r="I9" s="463">
        <v>11145380</v>
      </c>
      <c r="J9" s="463">
        <f>SUM(J10:J13)</f>
        <v>11197642</v>
      </c>
    </row>
    <row r="10" spans="1:10" ht="15" customHeight="1">
      <c r="A10" s="439"/>
      <c r="B10" s="468" t="s">
        <v>721</v>
      </c>
      <c r="C10" s="463">
        <v>6466186</v>
      </c>
      <c r="D10" s="463">
        <v>6922252</v>
      </c>
      <c r="E10" s="464">
        <v>6865672</v>
      </c>
      <c r="F10" s="469"/>
      <c r="G10" s="468" t="s">
        <v>722</v>
      </c>
      <c r="H10" s="463">
        <v>7750064</v>
      </c>
      <c r="I10" s="463">
        <v>8290609</v>
      </c>
      <c r="J10" s="463">
        <v>8292952</v>
      </c>
    </row>
    <row r="11" spans="1:10" ht="15" customHeight="1">
      <c r="A11" s="439"/>
      <c r="B11" s="468" t="s">
        <v>723</v>
      </c>
      <c r="C11" s="463">
        <v>2663075</v>
      </c>
      <c r="D11" s="463">
        <v>2530116</v>
      </c>
      <c r="E11" s="464">
        <v>2611669</v>
      </c>
      <c r="F11" s="439"/>
      <c r="G11" s="468" t="s">
        <v>724</v>
      </c>
      <c r="H11" s="463">
        <v>2601143</v>
      </c>
      <c r="I11" s="463">
        <v>2495384</v>
      </c>
      <c r="J11" s="463">
        <v>2550067</v>
      </c>
    </row>
    <row r="12" spans="1:10" ht="15" customHeight="1">
      <c r="A12" s="439"/>
      <c r="B12" s="468" t="s">
        <v>725</v>
      </c>
      <c r="C12" s="463">
        <v>1410152</v>
      </c>
      <c r="D12" s="463">
        <v>1450396</v>
      </c>
      <c r="E12" s="464">
        <v>1485631</v>
      </c>
      <c r="F12" s="439"/>
      <c r="G12" s="468" t="s">
        <v>726</v>
      </c>
      <c r="H12" s="463">
        <v>151395</v>
      </c>
      <c r="I12" s="463">
        <v>159387</v>
      </c>
      <c r="J12" s="463">
        <v>153710</v>
      </c>
    </row>
    <row r="13" spans="1:10" ht="15" customHeight="1">
      <c r="A13" s="469"/>
      <c r="B13" s="468" t="s">
        <v>644</v>
      </c>
      <c r="C13" s="463">
        <v>826792</v>
      </c>
      <c r="D13" s="463">
        <v>838648</v>
      </c>
      <c r="E13" s="464">
        <v>824157</v>
      </c>
      <c r="F13" s="469"/>
      <c r="G13" s="468" t="s">
        <v>727</v>
      </c>
      <c r="H13" s="463">
        <v>200000</v>
      </c>
      <c r="I13" s="463">
        <v>200000</v>
      </c>
      <c r="J13" s="463">
        <v>200913</v>
      </c>
    </row>
    <row r="14" spans="1:10" ht="15" customHeight="1">
      <c r="A14" s="439"/>
      <c r="B14" s="468" t="s">
        <v>686</v>
      </c>
      <c r="C14" s="463">
        <v>19060</v>
      </c>
      <c r="D14" s="463">
        <v>7854</v>
      </c>
      <c r="E14" s="464">
        <v>17120</v>
      </c>
      <c r="F14" s="466" t="s">
        <v>728</v>
      </c>
      <c r="G14" s="467"/>
      <c r="H14" s="463">
        <v>42422</v>
      </c>
      <c r="I14" s="463">
        <v>38212</v>
      </c>
      <c r="J14" s="463">
        <v>39363</v>
      </c>
    </row>
    <row r="15" spans="1:10" ht="15" customHeight="1">
      <c r="A15" s="439"/>
      <c r="B15" s="468" t="s">
        <v>729</v>
      </c>
      <c r="C15" s="463">
        <v>46497</v>
      </c>
      <c r="D15" s="463">
        <v>49996</v>
      </c>
      <c r="E15" s="464">
        <v>46849</v>
      </c>
      <c r="F15" s="466" t="s">
        <v>730</v>
      </c>
      <c r="G15" s="467"/>
      <c r="H15" s="463">
        <v>154164</v>
      </c>
      <c r="I15" s="463" t="s">
        <v>30</v>
      </c>
      <c r="J15" s="463" t="s">
        <v>685</v>
      </c>
    </row>
    <row r="16" spans="1:10" ht="15" customHeight="1">
      <c r="A16" s="466" t="s">
        <v>731</v>
      </c>
      <c r="B16" s="544"/>
      <c r="C16" s="463">
        <v>50533</v>
      </c>
      <c r="D16" s="463">
        <v>50181</v>
      </c>
      <c r="E16" s="464">
        <v>51231</v>
      </c>
      <c r="F16" s="466" t="s">
        <v>732</v>
      </c>
      <c r="G16" s="467"/>
      <c r="H16" s="555">
        <v>32141</v>
      </c>
      <c r="I16" s="509">
        <v>1210768</v>
      </c>
      <c r="J16" s="471">
        <v>1211682</v>
      </c>
    </row>
    <row r="17" spans="1:10" ht="15" customHeight="1">
      <c r="A17" s="466" t="s">
        <v>733</v>
      </c>
      <c r="B17" s="467"/>
      <c r="C17" s="463">
        <v>369689</v>
      </c>
      <c r="D17" s="463" t="s">
        <v>30</v>
      </c>
      <c r="E17" s="464" t="s">
        <v>685</v>
      </c>
      <c r="F17" s="466" t="s">
        <v>734</v>
      </c>
      <c r="G17" s="467"/>
      <c r="H17" s="463">
        <v>1167419</v>
      </c>
      <c r="I17" s="463">
        <v>1314481</v>
      </c>
      <c r="J17" s="463">
        <f>SUM(J18:J21)</f>
        <v>1326071</v>
      </c>
    </row>
    <row r="18" spans="1:10" ht="15" customHeight="1">
      <c r="A18" s="466" t="s">
        <v>735</v>
      </c>
      <c r="B18" s="467"/>
      <c r="C18" s="463">
        <v>24851</v>
      </c>
      <c r="D18" s="463">
        <v>1379320</v>
      </c>
      <c r="E18" s="464">
        <v>1354006</v>
      </c>
      <c r="F18" s="469"/>
      <c r="G18" s="468" t="s">
        <v>736</v>
      </c>
      <c r="H18" s="463" t="s">
        <v>30</v>
      </c>
      <c r="I18" s="463" t="s">
        <v>30</v>
      </c>
      <c r="J18" s="463" t="s">
        <v>685</v>
      </c>
    </row>
    <row r="19" spans="1:10" ht="15" customHeight="1">
      <c r="A19" s="466" t="s">
        <v>737</v>
      </c>
      <c r="B19" s="544"/>
      <c r="C19" s="463">
        <v>419092</v>
      </c>
      <c r="D19" s="463">
        <v>367810</v>
      </c>
      <c r="E19" s="464">
        <f>SUM(E20:E21)</f>
        <v>326306</v>
      </c>
      <c r="F19" s="469"/>
      <c r="G19" s="468" t="s">
        <v>683</v>
      </c>
      <c r="H19" s="463">
        <v>1019715</v>
      </c>
      <c r="I19" s="463">
        <v>236909</v>
      </c>
      <c r="J19" s="463">
        <v>1142102</v>
      </c>
    </row>
    <row r="20" spans="1:10" ht="15" customHeight="1">
      <c r="A20" s="469"/>
      <c r="B20" s="470" t="s">
        <v>738</v>
      </c>
      <c r="C20" s="463">
        <v>217038</v>
      </c>
      <c r="D20" s="463">
        <v>140245</v>
      </c>
      <c r="E20" s="464">
        <v>123216</v>
      </c>
      <c r="F20" s="469"/>
      <c r="G20" s="469" t="s">
        <v>739</v>
      </c>
      <c r="H20" s="486">
        <v>53717</v>
      </c>
      <c r="I20" s="463">
        <v>49954</v>
      </c>
      <c r="J20" s="463">
        <v>55355</v>
      </c>
    </row>
    <row r="21" spans="1:10" ht="15" customHeight="1">
      <c r="A21" s="439"/>
      <c r="B21" s="468" t="s">
        <v>740</v>
      </c>
      <c r="C21" s="463">
        <v>202054</v>
      </c>
      <c r="D21" s="463">
        <v>227565</v>
      </c>
      <c r="E21" s="464">
        <v>203090</v>
      </c>
      <c r="F21" s="439"/>
      <c r="G21" s="439" t="s">
        <v>741</v>
      </c>
      <c r="H21" s="486">
        <v>93987</v>
      </c>
      <c r="I21" s="463">
        <v>142725</v>
      </c>
      <c r="J21" s="463">
        <v>128614</v>
      </c>
    </row>
    <row r="22" spans="1:10" ht="15" customHeight="1">
      <c r="A22" s="556" t="s">
        <v>742</v>
      </c>
      <c r="B22" s="557"/>
      <c r="C22" s="463" t="s">
        <v>30</v>
      </c>
      <c r="D22" s="463">
        <v>344</v>
      </c>
      <c r="E22" s="464">
        <v>990</v>
      </c>
      <c r="F22" s="556" t="s">
        <v>743</v>
      </c>
      <c r="G22" s="556"/>
      <c r="H22" s="486">
        <v>8403</v>
      </c>
      <c r="I22" s="463">
        <v>12311</v>
      </c>
      <c r="J22" s="463">
        <v>12858</v>
      </c>
    </row>
    <row r="23" spans="1:10" ht="15" customHeight="1">
      <c r="A23" s="466" t="s">
        <v>744</v>
      </c>
      <c r="B23" s="544"/>
      <c r="C23" s="463">
        <v>2923</v>
      </c>
      <c r="D23" s="463" t="s">
        <v>30</v>
      </c>
      <c r="E23" s="464" t="s">
        <v>685</v>
      </c>
      <c r="F23" s="466" t="s">
        <v>745</v>
      </c>
      <c r="G23" s="544"/>
      <c r="H23" s="463">
        <v>219572</v>
      </c>
      <c r="I23" s="463" t="s">
        <v>30</v>
      </c>
      <c r="J23" s="463" t="s">
        <v>685</v>
      </c>
    </row>
    <row r="24" spans="1:10" ht="15" customHeight="1">
      <c r="A24" s="466" t="s">
        <v>746</v>
      </c>
      <c r="B24" s="467"/>
      <c r="C24" s="463">
        <v>539</v>
      </c>
      <c r="D24" s="463">
        <v>87061</v>
      </c>
      <c r="E24" s="464">
        <v>86339</v>
      </c>
      <c r="F24" s="466" t="s">
        <v>747</v>
      </c>
      <c r="G24" s="544"/>
      <c r="H24" s="555">
        <v>6995</v>
      </c>
      <c r="I24" s="463">
        <v>89885</v>
      </c>
      <c r="J24" s="463">
        <v>109772</v>
      </c>
    </row>
    <row r="25" spans="1:10" ht="15" customHeight="1">
      <c r="A25" s="466" t="s">
        <v>715</v>
      </c>
      <c r="B25" s="544"/>
      <c r="C25" s="463">
        <v>538493</v>
      </c>
      <c r="D25" s="463">
        <v>447078</v>
      </c>
      <c r="E25" s="464">
        <v>373981</v>
      </c>
      <c r="F25" s="466" t="s">
        <v>712</v>
      </c>
      <c r="G25" s="544"/>
      <c r="H25" s="463">
        <v>536712</v>
      </c>
      <c r="I25" s="509">
        <v>331818</v>
      </c>
      <c r="J25" s="471">
        <v>345783</v>
      </c>
    </row>
    <row r="26" spans="1:10" ht="15" customHeight="1">
      <c r="A26" s="466" t="s">
        <v>748</v>
      </c>
      <c r="B26" s="467"/>
      <c r="C26" s="463" t="s">
        <v>30</v>
      </c>
      <c r="D26" s="463">
        <v>1</v>
      </c>
      <c r="E26" s="464">
        <v>2</v>
      </c>
      <c r="F26" s="466" t="s">
        <v>749</v>
      </c>
      <c r="G26" s="467"/>
      <c r="H26" s="463">
        <v>3</v>
      </c>
      <c r="I26" s="509">
        <v>3</v>
      </c>
      <c r="J26" s="471">
        <v>2</v>
      </c>
    </row>
    <row r="27" spans="1:10" ht="15" customHeight="1">
      <c r="A27" s="466" t="s">
        <v>750</v>
      </c>
      <c r="B27" s="467"/>
      <c r="C27" s="471">
        <v>4461</v>
      </c>
      <c r="D27" s="463" t="s">
        <v>30</v>
      </c>
      <c r="E27" s="464" t="s">
        <v>685</v>
      </c>
      <c r="F27" s="466" t="s">
        <v>751</v>
      </c>
      <c r="G27" s="467"/>
      <c r="H27" s="463">
        <v>3336</v>
      </c>
      <c r="I27" s="555" t="s">
        <v>30</v>
      </c>
      <c r="J27" s="463" t="s">
        <v>685</v>
      </c>
    </row>
    <row r="28" spans="1:10" ht="15" customHeight="1">
      <c r="A28" s="466" t="s">
        <v>752</v>
      </c>
      <c r="B28" s="467"/>
      <c r="C28" s="463" t="s">
        <v>30</v>
      </c>
      <c r="D28" s="463">
        <v>52534</v>
      </c>
      <c r="E28" s="464">
        <v>64322</v>
      </c>
      <c r="F28" s="466" t="s">
        <v>753</v>
      </c>
      <c r="G28" s="466"/>
      <c r="H28" s="486" t="s">
        <v>30</v>
      </c>
      <c r="I28" s="463">
        <v>3976</v>
      </c>
      <c r="J28" s="463">
        <v>29</v>
      </c>
    </row>
    <row r="29" spans="1:10" ht="15" customHeight="1">
      <c r="A29" s="466" t="s">
        <v>754</v>
      </c>
      <c r="B29" s="544"/>
      <c r="C29" s="463">
        <v>31426</v>
      </c>
      <c r="D29" s="463" t="s">
        <v>755</v>
      </c>
      <c r="E29" s="464">
        <v>134927</v>
      </c>
      <c r="F29" s="466" t="s">
        <v>756</v>
      </c>
      <c r="G29" s="558"/>
      <c r="H29" s="486" t="s">
        <v>30</v>
      </c>
      <c r="I29" s="463" t="s">
        <v>755</v>
      </c>
      <c r="J29" s="463" t="s">
        <v>685</v>
      </c>
    </row>
    <row r="30" spans="1:10" ht="9" customHeight="1">
      <c r="A30" s="473"/>
      <c r="B30" s="473"/>
      <c r="C30" s="559"/>
      <c r="D30" s="536"/>
      <c r="E30" s="512"/>
      <c r="F30" s="473"/>
      <c r="G30" s="489"/>
      <c r="H30" s="490"/>
      <c r="I30" s="477"/>
      <c r="J30" s="477"/>
    </row>
    <row r="31" spans="1:10" ht="15" customHeight="1">
      <c r="A31" s="439" t="s">
        <v>757</v>
      </c>
      <c r="B31" s="439"/>
      <c r="C31" s="439"/>
      <c r="D31" s="439"/>
      <c r="E31" s="439"/>
      <c r="F31" s="439"/>
      <c r="G31" s="439"/>
      <c r="H31" s="439"/>
      <c r="I31" s="439"/>
      <c r="J31" s="439"/>
    </row>
    <row r="32" spans="1:10" ht="15" customHeight="1">
      <c r="A32" s="439" t="s">
        <v>758</v>
      </c>
      <c r="B32" s="439"/>
      <c r="C32" s="439"/>
      <c r="D32" s="439"/>
      <c r="E32" s="439"/>
      <c r="F32" s="439"/>
      <c r="G32" s="439"/>
      <c r="H32" s="439"/>
      <c r="I32" s="439"/>
      <c r="J32" s="439"/>
    </row>
    <row r="33" spans="1:10" ht="15" customHeight="1">
      <c r="I33" s="439"/>
      <c r="J33" s="439"/>
    </row>
    <row r="34" spans="1:10" ht="15" customHeight="1">
      <c r="A34" s="439"/>
      <c r="B34" s="439"/>
      <c r="C34" s="439"/>
      <c r="D34" s="439"/>
      <c r="E34" s="439"/>
      <c r="F34" s="439"/>
      <c r="G34" s="439"/>
      <c r="H34" s="439"/>
      <c r="I34" s="439"/>
      <c r="J34" s="439"/>
    </row>
    <row r="35" spans="1:10" ht="15" customHeight="1">
      <c r="A35" s="439"/>
      <c r="B35" s="439"/>
      <c r="C35" s="439"/>
      <c r="D35" s="439"/>
      <c r="E35" s="439"/>
      <c r="F35" s="439"/>
      <c r="G35" s="439"/>
      <c r="H35" s="439"/>
      <c r="I35" s="439"/>
      <c r="J35" s="439"/>
    </row>
  </sheetData>
  <mergeCells count="30">
    <mergeCell ref="A27:B27"/>
    <mergeCell ref="F27:G27"/>
    <mergeCell ref="A28:B28"/>
    <mergeCell ref="F28:G28"/>
    <mergeCell ref="A29:B29"/>
    <mergeCell ref="F29:G29"/>
    <mergeCell ref="A24:B24"/>
    <mergeCell ref="F24:G24"/>
    <mergeCell ref="A25:B25"/>
    <mergeCell ref="F25:G25"/>
    <mergeCell ref="A26:B26"/>
    <mergeCell ref="F26:G26"/>
    <mergeCell ref="A18:B18"/>
    <mergeCell ref="A19:B19"/>
    <mergeCell ref="A22:B22"/>
    <mergeCell ref="F22:G22"/>
    <mergeCell ref="A23:B23"/>
    <mergeCell ref="F23:G23"/>
    <mergeCell ref="F14:G14"/>
    <mergeCell ref="F15:G15"/>
    <mergeCell ref="A16:B16"/>
    <mergeCell ref="F16:G16"/>
    <mergeCell ref="A17:B17"/>
    <mergeCell ref="F17:G17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cellComments="asDisplayed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6E77-60B2-4C22-B26F-1113D8B0CDE4}">
  <sheetPr>
    <pageSetUpPr fitToPage="1"/>
  </sheetPr>
  <dimension ref="A1:R60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sqref="A1:Q1"/>
    </sheetView>
  </sheetViews>
  <sheetFormatPr defaultColWidth="8.6328125" defaultRowHeight="15" customHeight="1"/>
  <cols>
    <col min="1" max="2" width="2.6328125" style="1" customWidth="1"/>
    <col min="3" max="3" width="20.6328125" style="1" customWidth="1"/>
    <col min="4" max="4" width="0.90625" style="1" customWidth="1"/>
    <col min="5" max="16" width="11.6328125" style="1" customWidth="1"/>
    <col min="17" max="17" width="4.26953125" style="1" customWidth="1"/>
    <col min="18" max="18" width="11" style="1" bestFit="1" customWidth="1"/>
    <col min="19" max="256" width="8.6328125" style="1"/>
    <col min="257" max="258" width="2.6328125" style="1" customWidth="1"/>
    <col min="259" max="259" width="20.6328125" style="1" customWidth="1"/>
    <col min="260" max="260" width="0.90625" style="1" customWidth="1"/>
    <col min="261" max="272" width="11.6328125" style="1" customWidth="1"/>
    <col min="273" max="273" width="4.26953125" style="1" customWidth="1"/>
    <col min="274" max="274" width="11" style="1" bestFit="1" customWidth="1"/>
    <col min="275" max="512" width="8.6328125" style="1"/>
    <col min="513" max="514" width="2.6328125" style="1" customWidth="1"/>
    <col min="515" max="515" width="20.6328125" style="1" customWidth="1"/>
    <col min="516" max="516" width="0.90625" style="1" customWidth="1"/>
    <col min="517" max="528" width="11.6328125" style="1" customWidth="1"/>
    <col min="529" max="529" width="4.26953125" style="1" customWidth="1"/>
    <col min="530" max="530" width="11" style="1" bestFit="1" customWidth="1"/>
    <col min="531" max="768" width="8.6328125" style="1"/>
    <col min="769" max="770" width="2.6328125" style="1" customWidth="1"/>
    <col min="771" max="771" width="20.6328125" style="1" customWidth="1"/>
    <col min="772" max="772" width="0.90625" style="1" customWidth="1"/>
    <col min="773" max="784" width="11.6328125" style="1" customWidth="1"/>
    <col min="785" max="785" width="4.26953125" style="1" customWidth="1"/>
    <col min="786" max="786" width="11" style="1" bestFit="1" customWidth="1"/>
    <col min="787" max="1024" width="8.6328125" style="1"/>
    <col min="1025" max="1026" width="2.6328125" style="1" customWidth="1"/>
    <col min="1027" max="1027" width="20.6328125" style="1" customWidth="1"/>
    <col min="1028" max="1028" width="0.90625" style="1" customWidth="1"/>
    <col min="1029" max="1040" width="11.6328125" style="1" customWidth="1"/>
    <col min="1041" max="1041" width="4.26953125" style="1" customWidth="1"/>
    <col min="1042" max="1042" width="11" style="1" bestFit="1" customWidth="1"/>
    <col min="1043" max="1280" width="8.6328125" style="1"/>
    <col min="1281" max="1282" width="2.6328125" style="1" customWidth="1"/>
    <col min="1283" max="1283" width="20.6328125" style="1" customWidth="1"/>
    <col min="1284" max="1284" width="0.90625" style="1" customWidth="1"/>
    <col min="1285" max="1296" width="11.6328125" style="1" customWidth="1"/>
    <col min="1297" max="1297" width="4.26953125" style="1" customWidth="1"/>
    <col min="1298" max="1298" width="11" style="1" bestFit="1" customWidth="1"/>
    <col min="1299" max="1536" width="8.6328125" style="1"/>
    <col min="1537" max="1538" width="2.6328125" style="1" customWidth="1"/>
    <col min="1539" max="1539" width="20.6328125" style="1" customWidth="1"/>
    <col min="1540" max="1540" width="0.90625" style="1" customWidth="1"/>
    <col min="1541" max="1552" width="11.6328125" style="1" customWidth="1"/>
    <col min="1553" max="1553" width="4.26953125" style="1" customWidth="1"/>
    <col min="1554" max="1554" width="11" style="1" bestFit="1" customWidth="1"/>
    <col min="1555" max="1792" width="8.6328125" style="1"/>
    <col min="1793" max="1794" width="2.6328125" style="1" customWidth="1"/>
    <col min="1795" max="1795" width="20.6328125" style="1" customWidth="1"/>
    <col min="1796" max="1796" width="0.90625" style="1" customWidth="1"/>
    <col min="1797" max="1808" width="11.6328125" style="1" customWidth="1"/>
    <col min="1809" max="1809" width="4.26953125" style="1" customWidth="1"/>
    <col min="1810" max="1810" width="11" style="1" bestFit="1" customWidth="1"/>
    <col min="1811" max="2048" width="8.6328125" style="1"/>
    <col min="2049" max="2050" width="2.6328125" style="1" customWidth="1"/>
    <col min="2051" max="2051" width="20.6328125" style="1" customWidth="1"/>
    <col min="2052" max="2052" width="0.90625" style="1" customWidth="1"/>
    <col min="2053" max="2064" width="11.6328125" style="1" customWidth="1"/>
    <col min="2065" max="2065" width="4.26953125" style="1" customWidth="1"/>
    <col min="2066" max="2066" width="11" style="1" bestFit="1" customWidth="1"/>
    <col min="2067" max="2304" width="8.6328125" style="1"/>
    <col min="2305" max="2306" width="2.6328125" style="1" customWidth="1"/>
    <col min="2307" max="2307" width="20.6328125" style="1" customWidth="1"/>
    <col min="2308" max="2308" width="0.90625" style="1" customWidth="1"/>
    <col min="2309" max="2320" width="11.6328125" style="1" customWidth="1"/>
    <col min="2321" max="2321" width="4.26953125" style="1" customWidth="1"/>
    <col min="2322" max="2322" width="11" style="1" bestFit="1" customWidth="1"/>
    <col min="2323" max="2560" width="8.6328125" style="1"/>
    <col min="2561" max="2562" width="2.6328125" style="1" customWidth="1"/>
    <col min="2563" max="2563" width="20.6328125" style="1" customWidth="1"/>
    <col min="2564" max="2564" width="0.90625" style="1" customWidth="1"/>
    <col min="2565" max="2576" width="11.6328125" style="1" customWidth="1"/>
    <col min="2577" max="2577" width="4.26953125" style="1" customWidth="1"/>
    <col min="2578" max="2578" width="11" style="1" bestFit="1" customWidth="1"/>
    <col min="2579" max="2816" width="8.6328125" style="1"/>
    <col min="2817" max="2818" width="2.6328125" style="1" customWidth="1"/>
    <col min="2819" max="2819" width="20.6328125" style="1" customWidth="1"/>
    <col min="2820" max="2820" width="0.90625" style="1" customWidth="1"/>
    <col min="2821" max="2832" width="11.6328125" style="1" customWidth="1"/>
    <col min="2833" max="2833" width="4.26953125" style="1" customWidth="1"/>
    <col min="2834" max="2834" width="11" style="1" bestFit="1" customWidth="1"/>
    <col min="2835" max="3072" width="8.6328125" style="1"/>
    <col min="3073" max="3074" width="2.6328125" style="1" customWidth="1"/>
    <col min="3075" max="3075" width="20.6328125" style="1" customWidth="1"/>
    <col min="3076" max="3076" width="0.90625" style="1" customWidth="1"/>
    <col min="3077" max="3088" width="11.6328125" style="1" customWidth="1"/>
    <col min="3089" max="3089" width="4.26953125" style="1" customWidth="1"/>
    <col min="3090" max="3090" width="11" style="1" bestFit="1" customWidth="1"/>
    <col min="3091" max="3328" width="8.6328125" style="1"/>
    <col min="3329" max="3330" width="2.6328125" style="1" customWidth="1"/>
    <col min="3331" max="3331" width="20.6328125" style="1" customWidth="1"/>
    <col min="3332" max="3332" width="0.90625" style="1" customWidth="1"/>
    <col min="3333" max="3344" width="11.6328125" style="1" customWidth="1"/>
    <col min="3345" max="3345" width="4.26953125" style="1" customWidth="1"/>
    <col min="3346" max="3346" width="11" style="1" bestFit="1" customWidth="1"/>
    <col min="3347" max="3584" width="8.6328125" style="1"/>
    <col min="3585" max="3586" width="2.6328125" style="1" customWidth="1"/>
    <col min="3587" max="3587" width="20.6328125" style="1" customWidth="1"/>
    <col min="3588" max="3588" width="0.90625" style="1" customWidth="1"/>
    <col min="3589" max="3600" width="11.6328125" style="1" customWidth="1"/>
    <col min="3601" max="3601" width="4.26953125" style="1" customWidth="1"/>
    <col min="3602" max="3602" width="11" style="1" bestFit="1" customWidth="1"/>
    <col min="3603" max="3840" width="8.6328125" style="1"/>
    <col min="3841" max="3842" width="2.6328125" style="1" customWidth="1"/>
    <col min="3843" max="3843" width="20.6328125" style="1" customWidth="1"/>
    <col min="3844" max="3844" width="0.90625" style="1" customWidth="1"/>
    <col min="3845" max="3856" width="11.6328125" style="1" customWidth="1"/>
    <col min="3857" max="3857" width="4.26953125" style="1" customWidth="1"/>
    <col min="3858" max="3858" width="11" style="1" bestFit="1" customWidth="1"/>
    <col min="3859" max="4096" width="8.6328125" style="1"/>
    <col min="4097" max="4098" width="2.6328125" style="1" customWidth="1"/>
    <col min="4099" max="4099" width="20.6328125" style="1" customWidth="1"/>
    <col min="4100" max="4100" width="0.90625" style="1" customWidth="1"/>
    <col min="4101" max="4112" width="11.6328125" style="1" customWidth="1"/>
    <col min="4113" max="4113" width="4.26953125" style="1" customWidth="1"/>
    <col min="4114" max="4114" width="11" style="1" bestFit="1" customWidth="1"/>
    <col min="4115" max="4352" width="8.6328125" style="1"/>
    <col min="4353" max="4354" width="2.6328125" style="1" customWidth="1"/>
    <col min="4355" max="4355" width="20.6328125" style="1" customWidth="1"/>
    <col min="4356" max="4356" width="0.90625" style="1" customWidth="1"/>
    <col min="4357" max="4368" width="11.6328125" style="1" customWidth="1"/>
    <col min="4369" max="4369" width="4.26953125" style="1" customWidth="1"/>
    <col min="4370" max="4370" width="11" style="1" bestFit="1" customWidth="1"/>
    <col min="4371" max="4608" width="8.6328125" style="1"/>
    <col min="4609" max="4610" width="2.6328125" style="1" customWidth="1"/>
    <col min="4611" max="4611" width="20.6328125" style="1" customWidth="1"/>
    <col min="4612" max="4612" width="0.90625" style="1" customWidth="1"/>
    <col min="4613" max="4624" width="11.6328125" style="1" customWidth="1"/>
    <col min="4625" max="4625" width="4.26953125" style="1" customWidth="1"/>
    <col min="4626" max="4626" width="11" style="1" bestFit="1" customWidth="1"/>
    <col min="4627" max="4864" width="8.6328125" style="1"/>
    <col min="4865" max="4866" width="2.6328125" style="1" customWidth="1"/>
    <col min="4867" max="4867" width="20.6328125" style="1" customWidth="1"/>
    <col min="4868" max="4868" width="0.90625" style="1" customWidth="1"/>
    <col min="4869" max="4880" width="11.6328125" style="1" customWidth="1"/>
    <col min="4881" max="4881" width="4.26953125" style="1" customWidth="1"/>
    <col min="4882" max="4882" width="11" style="1" bestFit="1" customWidth="1"/>
    <col min="4883" max="5120" width="8.6328125" style="1"/>
    <col min="5121" max="5122" width="2.6328125" style="1" customWidth="1"/>
    <col min="5123" max="5123" width="20.6328125" style="1" customWidth="1"/>
    <col min="5124" max="5124" width="0.90625" style="1" customWidth="1"/>
    <col min="5125" max="5136" width="11.6328125" style="1" customWidth="1"/>
    <col min="5137" max="5137" width="4.26953125" style="1" customWidth="1"/>
    <col min="5138" max="5138" width="11" style="1" bestFit="1" customWidth="1"/>
    <col min="5139" max="5376" width="8.6328125" style="1"/>
    <col min="5377" max="5378" width="2.6328125" style="1" customWidth="1"/>
    <col min="5379" max="5379" width="20.6328125" style="1" customWidth="1"/>
    <col min="5380" max="5380" width="0.90625" style="1" customWidth="1"/>
    <col min="5381" max="5392" width="11.6328125" style="1" customWidth="1"/>
    <col min="5393" max="5393" width="4.26953125" style="1" customWidth="1"/>
    <col min="5394" max="5394" width="11" style="1" bestFit="1" customWidth="1"/>
    <col min="5395" max="5632" width="8.6328125" style="1"/>
    <col min="5633" max="5634" width="2.6328125" style="1" customWidth="1"/>
    <col min="5635" max="5635" width="20.6328125" style="1" customWidth="1"/>
    <col min="5636" max="5636" width="0.90625" style="1" customWidth="1"/>
    <col min="5637" max="5648" width="11.6328125" style="1" customWidth="1"/>
    <col min="5649" max="5649" width="4.26953125" style="1" customWidth="1"/>
    <col min="5650" max="5650" width="11" style="1" bestFit="1" customWidth="1"/>
    <col min="5651" max="5888" width="8.6328125" style="1"/>
    <col min="5889" max="5890" width="2.6328125" style="1" customWidth="1"/>
    <col min="5891" max="5891" width="20.6328125" style="1" customWidth="1"/>
    <col min="5892" max="5892" width="0.90625" style="1" customWidth="1"/>
    <col min="5893" max="5904" width="11.6328125" style="1" customWidth="1"/>
    <col min="5905" max="5905" width="4.26953125" style="1" customWidth="1"/>
    <col min="5906" max="5906" width="11" style="1" bestFit="1" customWidth="1"/>
    <col min="5907" max="6144" width="8.6328125" style="1"/>
    <col min="6145" max="6146" width="2.6328125" style="1" customWidth="1"/>
    <col min="6147" max="6147" width="20.6328125" style="1" customWidth="1"/>
    <col min="6148" max="6148" width="0.90625" style="1" customWidth="1"/>
    <col min="6149" max="6160" width="11.6328125" style="1" customWidth="1"/>
    <col min="6161" max="6161" width="4.26953125" style="1" customWidth="1"/>
    <col min="6162" max="6162" width="11" style="1" bestFit="1" customWidth="1"/>
    <col min="6163" max="6400" width="8.6328125" style="1"/>
    <col min="6401" max="6402" width="2.6328125" style="1" customWidth="1"/>
    <col min="6403" max="6403" width="20.6328125" style="1" customWidth="1"/>
    <col min="6404" max="6404" width="0.90625" style="1" customWidth="1"/>
    <col min="6405" max="6416" width="11.6328125" style="1" customWidth="1"/>
    <col min="6417" max="6417" width="4.26953125" style="1" customWidth="1"/>
    <col min="6418" max="6418" width="11" style="1" bestFit="1" customWidth="1"/>
    <col min="6419" max="6656" width="8.6328125" style="1"/>
    <col min="6657" max="6658" width="2.6328125" style="1" customWidth="1"/>
    <col min="6659" max="6659" width="20.6328125" style="1" customWidth="1"/>
    <col min="6660" max="6660" width="0.90625" style="1" customWidth="1"/>
    <col min="6661" max="6672" width="11.6328125" style="1" customWidth="1"/>
    <col min="6673" max="6673" width="4.26953125" style="1" customWidth="1"/>
    <col min="6674" max="6674" width="11" style="1" bestFit="1" customWidth="1"/>
    <col min="6675" max="6912" width="8.6328125" style="1"/>
    <col min="6913" max="6914" width="2.6328125" style="1" customWidth="1"/>
    <col min="6915" max="6915" width="20.6328125" style="1" customWidth="1"/>
    <col min="6916" max="6916" width="0.90625" style="1" customWidth="1"/>
    <col min="6917" max="6928" width="11.6328125" style="1" customWidth="1"/>
    <col min="6929" max="6929" width="4.26953125" style="1" customWidth="1"/>
    <col min="6930" max="6930" width="11" style="1" bestFit="1" customWidth="1"/>
    <col min="6931" max="7168" width="8.6328125" style="1"/>
    <col min="7169" max="7170" width="2.6328125" style="1" customWidth="1"/>
    <col min="7171" max="7171" width="20.6328125" style="1" customWidth="1"/>
    <col min="7172" max="7172" width="0.90625" style="1" customWidth="1"/>
    <col min="7173" max="7184" width="11.6328125" style="1" customWidth="1"/>
    <col min="7185" max="7185" width="4.26953125" style="1" customWidth="1"/>
    <col min="7186" max="7186" width="11" style="1" bestFit="1" customWidth="1"/>
    <col min="7187" max="7424" width="8.6328125" style="1"/>
    <col min="7425" max="7426" width="2.6328125" style="1" customWidth="1"/>
    <col min="7427" max="7427" width="20.6328125" style="1" customWidth="1"/>
    <col min="7428" max="7428" width="0.90625" style="1" customWidth="1"/>
    <col min="7429" max="7440" width="11.6328125" style="1" customWidth="1"/>
    <col min="7441" max="7441" width="4.26953125" style="1" customWidth="1"/>
    <col min="7442" max="7442" width="11" style="1" bestFit="1" customWidth="1"/>
    <col min="7443" max="7680" width="8.6328125" style="1"/>
    <col min="7681" max="7682" width="2.6328125" style="1" customWidth="1"/>
    <col min="7683" max="7683" width="20.6328125" style="1" customWidth="1"/>
    <col min="7684" max="7684" width="0.90625" style="1" customWidth="1"/>
    <col min="7685" max="7696" width="11.6328125" style="1" customWidth="1"/>
    <col min="7697" max="7697" width="4.26953125" style="1" customWidth="1"/>
    <col min="7698" max="7698" width="11" style="1" bestFit="1" customWidth="1"/>
    <col min="7699" max="7936" width="8.6328125" style="1"/>
    <col min="7937" max="7938" width="2.6328125" style="1" customWidth="1"/>
    <col min="7939" max="7939" width="20.6328125" style="1" customWidth="1"/>
    <col min="7940" max="7940" width="0.90625" style="1" customWidth="1"/>
    <col min="7941" max="7952" width="11.6328125" style="1" customWidth="1"/>
    <col min="7953" max="7953" width="4.26953125" style="1" customWidth="1"/>
    <col min="7954" max="7954" width="11" style="1" bestFit="1" customWidth="1"/>
    <col min="7955" max="8192" width="8.6328125" style="1"/>
    <col min="8193" max="8194" width="2.6328125" style="1" customWidth="1"/>
    <col min="8195" max="8195" width="20.6328125" style="1" customWidth="1"/>
    <col min="8196" max="8196" width="0.90625" style="1" customWidth="1"/>
    <col min="8197" max="8208" width="11.6328125" style="1" customWidth="1"/>
    <col min="8209" max="8209" width="4.26953125" style="1" customWidth="1"/>
    <col min="8210" max="8210" width="11" style="1" bestFit="1" customWidth="1"/>
    <col min="8211" max="8448" width="8.6328125" style="1"/>
    <col min="8449" max="8450" width="2.6328125" style="1" customWidth="1"/>
    <col min="8451" max="8451" width="20.6328125" style="1" customWidth="1"/>
    <col min="8452" max="8452" width="0.90625" style="1" customWidth="1"/>
    <col min="8453" max="8464" width="11.6328125" style="1" customWidth="1"/>
    <col min="8465" max="8465" width="4.26953125" style="1" customWidth="1"/>
    <col min="8466" max="8466" width="11" style="1" bestFit="1" customWidth="1"/>
    <col min="8467" max="8704" width="8.6328125" style="1"/>
    <col min="8705" max="8706" width="2.6328125" style="1" customWidth="1"/>
    <col min="8707" max="8707" width="20.6328125" style="1" customWidth="1"/>
    <col min="8708" max="8708" width="0.90625" style="1" customWidth="1"/>
    <col min="8709" max="8720" width="11.6328125" style="1" customWidth="1"/>
    <col min="8721" max="8721" width="4.26953125" style="1" customWidth="1"/>
    <col min="8722" max="8722" width="11" style="1" bestFit="1" customWidth="1"/>
    <col min="8723" max="8960" width="8.6328125" style="1"/>
    <col min="8961" max="8962" width="2.6328125" style="1" customWidth="1"/>
    <col min="8963" max="8963" width="20.6328125" style="1" customWidth="1"/>
    <col min="8964" max="8964" width="0.90625" style="1" customWidth="1"/>
    <col min="8965" max="8976" width="11.6328125" style="1" customWidth="1"/>
    <col min="8977" max="8977" width="4.26953125" style="1" customWidth="1"/>
    <col min="8978" max="8978" width="11" style="1" bestFit="1" customWidth="1"/>
    <col min="8979" max="9216" width="8.6328125" style="1"/>
    <col min="9217" max="9218" width="2.6328125" style="1" customWidth="1"/>
    <col min="9219" max="9219" width="20.6328125" style="1" customWidth="1"/>
    <col min="9220" max="9220" width="0.90625" style="1" customWidth="1"/>
    <col min="9221" max="9232" width="11.6328125" style="1" customWidth="1"/>
    <col min="9233" max="9233" width="4.26953125" style="1" customWidth="1"/>
    <col min="9234" max="9234" width="11" style="1" bestFit="1" customWidth="1"/>
    <col min="9235" max="9472" width="8.6328125" style="1"/>
    <col min="9473" max="9474" width="2.6328125" style="1" customWidth="1"/>
    <col min="9475" max="9475" width="20.6328125" style="1" customWidth="1"/>
    <col min="9476" max="9476" width="0.90625" style="1" customWidth="1"/>
    <col min="9477" max="9488" width="11.6328125" style="1" customWidth="1"/>
    <col min="9489" max="9489" width="4.26953125" style="1" customWidth="1"/>
    <col min="9490" max="9490" width="11" style="1" bestFit="1" customWidth="1"/>
    <col min="9491" max="9728" width="8.6328125" style="1"/>
    <col min="9729" max="9730" width="2.6328125" style="1" customWidth="1"/>
    <col min="9731" max="9731" width="20.6328125" style="1" customWidth="1"/>
    <col min="9732" max="9732" width="0.90625" style="1" customWidth="1"/>
    <col min="9733" max="9744" width="11.6328125" style="1" customWidth="1"/>
    <col min="9745" max="9745" width="4.26953125" style="1" customWidth="1"/>
    <col min="9746" max="9746" width="11" style="1" bestFit="1" customWidth="1"/>
    <col min="9747" max="9984" width="8.6328125" style="1"/>
    <col min="9985" max="9986" width="2.6328125" style="1" customWidth="1"/>
    <col min="9987" max="9987" width="20.6328125" style="1" customWidth="1"/>
    <col min="9988" max="9988" width="0.90625" style="1" customWidth="1"/>
    <col min="9989" max="10000" width="11.6328125" style="1" customWidth="1"/>
    <col min="10001" max="10001" width="4.26953125" style="1" customWidth="1"/>
    <col min="10002" max="10002" width="11" style="1" bestFit="1" customWidth="1"/>
    <col min="10003" max="10240" width="8.6328125" style="1"/>
    <col min="10241" max="10242" width="2.6328125" style="1" customWidth="1"/>
    <col min="10243" max="10243" width="20.6328125" style="1" customWidth="1"/>
    <col min="10244" max="10244" width="0.90625" style="1" customWidth="1"/>
    <col min="10245" max="10256" width="11.6328125" style="1" customWidth="1"/>
    <col min="10257" max="10257" width="4.26953125" style="1" customWidth="1"/>
    <col min="10258" max="10258" width="11" style="1" bestFit="1" customWidth="1"/>
    <col min="10259" max="10496" width="8.6328125" style="1"/>
    <col min="10497" max="10498" width="2.6328125" style="1" customWidth="1"/>
    <col min="10499" max="10499" width="20.6328125" style="1" customWidth="1"/>
    <col min="10500" max="10500" width="0.90625" style="1" customWidth="1"/>
    <col min="10501" max="10512" width="11.6328125" style="1" customWidth="1"/>
    <col min="10513" max="10513" width="4.26953125" style="1" customWidth="1"/>
    <col min="10514" max="10514" width="11" style="1" bestFit="1" customWidth="1"/>
    <col min="10515" max="10752" width="8.6328125" style="1"/>
    <col min="10753" max="10754" width="2.6328125" style="1" customWidth="1"/>
    <col min="10755" max="10755" width="20.6328125" style="1" customWidth="1"/>
    <col min="10756" max="10756" width="0.90625" style="1" customWidth="1"/>
    <col min="10757" max="10768" width="11.6328125" style="1" customWidth="1"/>
    <col min="10769" max="10769" width="4.26953125" style="1" customWidth="1"/>
    <col min="10770" max="10770" width="11" style="1" bestFit="1" customWidth="1"/>
    <col min="10771" max="11008" width="8.6328125" style="1"/>
    <col min="11009" max="11010" width="2.6328125" style="1" customWidth="1"/>
    <col min="11011" max="11011" width="20.6328125" style="1" customWidth="1"/>
    <col min="11012" max="11012" width="0.90625" style="1" customWidth="1"/>
    <col min="11013" max="11024" width="11.6328125" style="1" customWidth="1"/>
    <col min="11025" max="11025" width="4.26953125" style="1" customWidth="1"/>
    <col min="11026" max="11026" width="11" style="1" bestFit="1" customWidth="1"/>
    <col min="11027" max="11264" width="8.6328125" style="1"/>
    <col min="11265" max="11266" width="2.6328125" style="1" customWidth="1"/>
    <col min="11267" max="11267" width="20.6328125" style="1" customWidth="1"/>
    <col min="11268" max="11268" width="0.90625" style="1" customWidth="1"/>
    <col min="11269" max="11280" width="11.6328125" style="1" customWidth="1"/>
    <col min="11281" max="11281" width="4.26953125" style="1" customWidth="1"/>
    <col min="11282" max="11282" width="11" style="1" bestFit="1" customWidth="1"/>
    <col min="11283" max="11520" width="8.6328125" style="1"/>
    <col min="11521" max="11522" width="2.6328125" style="1" customWidth="1"/>
    <col min="11523" max="11523" width="20.6328125" style="1" customWidth="1"/>
    <col min="11524" max="11524" width="0.90625" style="1" customWidth="1"/>
    <col min="11525" max="11536" width="11.6328125" style="1" customWidth="1"/>
    <col min="11537" max="11537" width="4.26953125" style="1" customWidth="1"/>
    <col min="11538" max="11538" width="11" style="1" bestFit="1" customWidth="1"/>
    <col min="11539" max="11776" width="8.6328125" style="1"/>
    <col min="11777" max="11778" width="2.6328125" style="1" customWidth="1"/>
    <col min="11779" max="11779" width="20.6328125" style="1" customWidth="1"/>
    <col min="11780" max="11780" width="0.90625" style="1" customWidth="1"/>
    <col min="11781" max="11792" width="11.6328125" style="1" customWidth="1"/>
    <col min="11793" max="11793" width="4.26953125" style="1" customWidth="1"/>
    <col min="11794" max="11794" width="11" style="1" bestFit="1" customWidth="1"/>
    <col min="11795" max="12032" width="8.6328125" style="1"/>
    <col min="12033" max="12034" width="2.6328125" style="1" customWidth="1"/>
    <col min="12035" max="12035" width="20.6328125" style="1" customWidth="1"/>
    <col min="12036" max="12036" width="0.90625" style="1" customWidth="1"/>
    <col min="12037" max="12048" width="11.6328125" style="1" customWidth="1"/>
    <col min="12049" max="12049" width="4.26953125" style="1" customWidth="1"/>
    <col min="12050" max="12050" width="11" style="1" bestFit="1" customWidth="1"/>
    <col min="12051" max="12288" width="8.6328125" style="1"/>
    <col min="12289" max="12290" width="2.6328125" style="1" customWidth="1"/>
    <col min="12291" max="12291" width="20.6328125" style="1" customWidth="1"/>
    <col min="12292" max="12292" width="0.90625" style="1" customWidth="1"/>
    <col min="12293" max="12304" width="11.6328125" style="1" customWidth="1"/>
    <col min="12305" max="12305" width="4.26953125" style="1" customWidth="1"/>
    <col min="12306" max="12306" width="11" style="1" bestFit="1" customWidth="1"/>
    <col min="12307" max="12544" width="8.6328125" style="1"/>
    <col min="12545" max="12546" width="2.6328125" style="1" customWidth="1"/>
    <col min="12547" max="12547" width="20.6328125" style="1" customWidth="1"/>
    <col min="12548" max="12548" width="0.90625" style="1" customWidth="1"/>
    <col min="12549" max="12560" width="11.6328125" style="1" customWidth="1"/>
    <col min="12561" max="12561" width="4.26953125" style="1" customWidth="1"/>
    <col min="12562" max="12562" width="11" style="1" bestFit="1" customWidth="1"/>
    <col min="12563" max="12800" width="8.6328125" style="1"/>
    <col min="12801" max="12802" width="2.6328125" style="1" customWidth="1"/>
    <col min="12803" max="12803" width="20.6328125" style="1" customWidth="1"/>
    <col min="12804" max="12804" width="0.90625" style="1" customWidth="1"/>
    <col min="12805" max="12816" width="11.6328125" style="1" customWidth="1"/>
    <col min="12817" max="12817" width="4.26953125" style="1" customWidth="1"/>
    <col min="12818" max="12818" width="11" style="1" bestFit="1" customWidth="1"/>
    <col min="12819" max="13056" width="8.6328125" style="1"/>
    <col min="13057" max="13058" width="2.6328125" style="1" customWidth="1"/>
    <col min="13059" max="13059" width="20.6328125" style="1" customWidth="1"/>
    <col min="13060" max="13060" width="0.90625" style="1" customWidth="1"/>
    <col min="13061" max="13072" width="11.6328125" style="1" customWidth="1"/>
    <col min="13073" max="13073" width="4.26953125" style="1" customWidth="1"/>
    <col min="13074" max="13074" width="11" style="1" bestFit="1" customWidth="1"/>
    <col min="13075" max="13312" width="8.6328125" style="1"/>
    <col min="13313" max="13314" width="2.6328125" style="1" customWidth="1"/>
    <col min="13315" max="13315" width="20.6328125" style="1" customWidth="1"/>
    <col min="13316" max="13316" width="0.90625" style="1" customWidth="1"/>
    <col min="13317" max="13328" width="11.6328125" style="1" customWidth="1"/>
    <col min="13329" max="13329" width="4.26953125" style="1" customWidth="1"/>
    <col min="13330" max="13330" width="11" style="1" bestFit="1" customWidth="1"/>
    <col min="13331" max="13568" width="8.6328125" style="1"/>
    <col min="13569" max="13570" width="2.6328125" style="1" customWidth="1"/>
    <col min="13571" max="13571" width="20.6328125" style="1" customWidth="1"/>
    <col min="13572" max="13572" width="0.90625" style="1" customWidth="1"/>
    <col min="13573" max="13584" width="11.6328125" style="1" customWidth="1"/>
    <col min="13585" max="13585" width="4.26953125" style="1" customWidth="1"/>
    <col min="13586" max="13586" width="11" style="1" bestFit="1" customWidth="1"/>
    <col min="13587" max="13824" width="8.6328125" style="1"/>
    <col min="13825" max="13826" width="2.6328125" style="1" customWidth="1"/>
    <col min="13827" max="13827" width="20.6328125" style="1" customWidth="1"/>
    <col min="13828" max="13828" width="0.90625" style="1" customWidth="1"/>
    <col min="13829" max="13840" width="11.6328125" style="1" customWidth="1"/>
    <col min="13841" max="13841" width="4.26953125" style="1" customWidth="1"/>
    <col min="13842" max="13842" width="11" style="1" bestFit="1" customWidth="1"/>
    <col min="13843" max="14080" width="8.6328125" style="1"/>
    <col min="14081" max="14082" width="2.6328125" style="1" customWidth="1"/>
    <col min="14083" max="14083" width="20.6328125" style="1" customWidth="1"/>
    <col min="14084" max="14084" width="0.90625" style="1" customWidth="1"/>
    <col min="14085" max="14096" width="11.6328125" style="1" customWidth="1"/>
    <col min="14097" max="14097" width="4.26953125" style="1" customWidth="1"/>
    <col min="14098" max="14098" width="11" style="1" bestFit="1" customWidth="1"/>
    <col min="14099" max="14336" width="8.6328125" style="1"/>
    <col min="14337" max="14338" width="2.6328125" style="1" customWidth="1"/>
    <col min="14339" max="14339" width="20.6328125" style="1" customWidth="1"/>
    <col min="14340" max="14340" width="0.90625" style="1" customWidth="1"/>
    <col min="14341" max="14352" width="11.6328125" style="1" customWidth="1"/>
    <col min="14353" max="14353" width="4.26953125" style="1" customWidth="1"/>
    <col min="14354" max="14354" width="11" style="1" bestFit="1" customWidth="1"/>
    <col min="14355" max="14592" width="8.6328125" style="1"/>
    <col min="14593" max="14594" width="2.6328125" style="1" customWidth="1"/>
    <col min="14595" max="14595" width="20.6328125" style="1" customWidth="1"/>
    <col min="14596" max="14596" width="0.90625" style="1" customWidth="1"/>
    <col min="14597" max="14608" width="11.6328125" style="1" customWidth="1"/>
    <col min="14609" max="14609" width="4.26953125" style="1" customWidth="1"/>
    <col min="14610" max="14610" width="11" style="1" bestFit="1" customWidth="1"/>
    <col min="14611" max="14848" width="8.6328125" style="1"/>
    <col min="14849" max="14850" width="2.6328125" style="1" customWidth="1"/>
    <col min="14851" max="14851" width="20.6328125" style="1" customWidth="1"/>
    <col min="14852" max="14852" width="0.90625" style="1" customWidth="1"/>
    <col min="14853" max="14864" width="11.6328125" style="1" customWidth="1"/>
    <col min="14865" max="14865" width="4.26953125" style="1" customWidth="1"/>
    <col min="14866" max="14866" width="11" style="1" bestFit="1" customWidth="1"/>
    <col min="14867" max="15104" width="8.6328125" style="1"/>
    <col min="15105" max="15106" width="2.6328125" style="1" customWidth="1"/>
    <col min="15107" max="15107" width="20.6328125" style="1" customWidth="1"/>
    <col min="15108" max="15108" width="0.90625" style="1" customWidth="1"/>
    <col min="15109" max="15120" width="11.6328125" style="1" customWidth="1"/>
    <col min="15121" max="15121" width="4.26953125" style="1" customWidth="1"/>
    <col min="15122" max="15122" width="11" style="1" bestFit="1" customWidth="1"/>
    <col min="15123" max="15360" width="8.6328125" style="1"/>
    <col min="15361" max="15362" width="2.6328125" style="1" customWidth="1"/>
    <col min="15363" max="15363" width="20.6328125" style="1" customWidth="1"/>
    <col min="15364" max="15364" width="0.90625" style="1" customWidth="1"/>
    <col min="15365" max="15376" width="11.6328125" style="1" customWidth="1"/>
    <col min="15377" max="15377" width="4.26953125" style="1" customWidth="1"/>
    <col min="15378" max="15378" width="11" style="1" bestFit="1" customWidth="1"/>
    <col min="15379" max="15616" width="8.6328125" style="1"/>
    <col min="15617" max="15618" width="2.6328125" style="1" customWidth="1"/>
    <col min="15619" max="15619" width="20.6328125" style="1" customWidth="1"/>
    <col min="15620" max="15620" width="0.90625" style="1" customWidth="1"/>
    <col min="15621" max="15632" width="11.6328125" style="1" customWidth="1"/>
    <col min="15633" max="15633" width="4.26953125" style="1" customWidth="1"/>
    <col min="15634" max="15634" width="11" style="1" bestFit="1" customWidth="1"/>
    <col min="15635" max="15872" width="8.6328125" style="1"/>
    <col min="15873" max="15874" width="2.6328125" style="1" customWidth="1"/>
    <col min="15875" max="15875" width="20.6328125" style="1" customWidth="1"/>
    <col min="15876" max="15876" width="0.90625" style="1" customWidth="1"/>
    <col min="15877" max="15888" width="11.6328125" style="1" customWidth="1"/>
    <col min="15889" max="15889" width="4.26953125" style="1" customWidth="1"/>
    <col min="15890" max="15890" width="11" style="1" bestFit="1" customWidth="1"/>
    <col min="15891" max="16128" width="8.6328125" style="1"/>
    <col min="16129" max="16130" width="2.6328125" style="1" customWidth="1"/>
    <col min="16131" max="16131" width="20.6328125" style="1" customWidth="1"/>
    <col min="16132" max="16132" width="0.90625" style="1" customWidth="1"/>
    <col min="16133" max="16144" width="11.6328125" style="1" customWidth="1"/>
    <col min="16145" max="16145" width="4.26953125" style="1" customWidth="1"/>
    <col min="16146" max="16146" width="11" style="1" bestFit="1" customWidth="1"/>
    <col min="16147" max="16384" width="8.6328125" style="1"/>
  </cols>
  <sheetData>
    <row r="1" spans="1:18" ht="24" customHeight="1">
      <c r="A1" s="52" t="s">
        <v>146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15" customHeight="1">
      <c r="A2" s="2"/>
      <c r="B2" s="2"/>
      <c r="C2" s="2"/>
      <c r="D2" s="2"/>
      <c r="E2" s="2"/>
      <c r="F2" s="5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" customHeight="1">
      <c r="A3" s="104" t="s">
        <v>2</v>
      </c>
      <c r="B3" s="104"/>
      <c r="C3" s="105"/>
      <c r="D3" s="105"/>
      <c r="E3" s="105"/>
      <c r="F3" s="104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8" s="4" customFormat="1" ht="15" customHeight="1">
      <c r="A4" s="5" t="s">
        <v>147</v>
      </c>
      <c r="B4" s="5"/>
      <c r="C4" s="5"/>
      <c r="D4" s="6"/>
      <c r="E4" s="56" t="s">
        <v>148</v>
      </c>
      <c r="F4" s="56"/>
      <c r="G4" s="56"/>
      <c r="H4" s="56" t="s">
        <v>149</v>
      </c>
      <c r="I4" s="56"/>
      <c r="J4" s="56"/>
      <c r="K4" s="56" t="s">
        <v>150</v>
      </c>
      <c r="L4" s="56"/>
      <c r="M4" s="56"/>
      <c r="N4" s="56" t="s">
        <v>151</v>
      </c>
      <c r="O4" s="56"/>
      <c r="P4" s="56"/>
      <c r="Q4" s="106" t="s">
        <v>152</v>
      </c>
    </row>
    <row r="5" spans="1:18" s="4" customFormat="1" ht="15" customHeight="1">
      <c r="A5" s="107"/>
      <c r="B5" s="107"/>
      <c r="C5" s="107"/>
      <c r="D5" s="108"/>
      <c r="E5" s="109" t="s">
        <v>153</v>
      </c>
      <c r="F5" s="109" t="s">
        <v>154</v>
      </c>
      <c r="G5" s="110"/>
      <c r="H5" s="109" t="s">
        <v>155</v>
      </c>
      <c r="I5" s="109" t="s">
        <v>154</v>
      </c>
      <c r="J5" s="110"/>
      <c r="K5" s="109" t="s">
        <v>155</v>
      </c>
      <c r="L5" s="109" t="s">
        <v>154</v>
      </c>
      <c r="M5" s="110"/>
      <c r="N5" s="109" t="s">
        <v>155</v>
      </c>
      <c r="O5" s="109" t="s">
        <v>154</v>
      </c>
      <c r="P5" s="110"/>
      <c r="Q5" s="111"/>
    </row>
    <row r="6" spans="1:18" s="4" customFormat="1" ht="15" customHeight="1">
      <c r="A6" s="11"/>
      <c r="B6" s="11"/>
      <c r="C6" s="11"/>
      <c r="D6" s="12"/>
      <c r="E6" s="109"/>
      <c r="F6" s="112" t="s">
        <v>156</v>
      </c>
      <c r="G6" s="113" t="s">
        <v>157</v>
      </c>
      <c r="H6" s="109"/>
      <c r="I6" s="112" t="s">
        <v>156</v>
      </c>
      <c r="J6" s="113" t="s">
        <v>157</v>
      </c>
      <c r="K6" s="109"/>
      <c r="L6" s="112" t="s">
        <v>156</v>
      </c>
      <c r="M6" s="113" t="s">
        <v>157</v>
      </c>
      <c r="N6" s="109"/>
      <c r="O6" s="112" t="s">
        <v>156</v>
      </c>
      <c r="P6" s="113" t="s">
        <v>157</v>
      </c>
      <c r="Q6" s="114"/>
    </row>
    <row r="7" spans="1:18" ht="9" customHeight="1">
      <c r="A7" s="2"/>
      <c r="B7" s="2"/>
      <c r="C7" s="66"/>
      <c r="D7" s="115"/>
      <c r="E7" s="2"/>
      <c r="F7" s="2"/>
      <c r="G7" s="2"/>
      <c r="H7" s="2"/>
      <c r="I7" s="2"/>
      <c r="J7" s="2"/>
      <c r="K7" s="2"/>
      <c r="L7" s="2"/>
      <c r="M7" s="2"/>
      <c r="N7" s="116"/>
      <c r="O7" s="2"/>
      <c r="P7" s="2"/>
      <c r="Q7" s="117"/>
    </row>
    <row r="8" spans="1:18" s="23" customFormat="1" ht="15" customHeight="1">
      <c r="A8" s="118"/>
      <c r="B8" s="119" t="s">
        <v>158</v>
      </c>
      <c r="C8" s="119"/>
      <c r="D8" s="120"/>
      <c r="E8" s="65">
        <v>211868402</v>
      </c>
      <c r="F8" s="65">
        <v>68580426</v>
      </c>
      <c r="G8" s="65">
        <v>143287976</v>
      </c>
      <c r="H8" s="65">
        <v>234425684</v>
      </c>
      <c r="I8" s="65">
        <v>88500915</v>
      </c>
      <c r="J8" s="65">
        <v>145924769</v>
      </c>
      <c r="K8" s="65">
        <v>263546426</v>
      </c>
      <c r="L8" s="65">
        <v>97383420</v>
      </c>
      <c r="M8" s="65">
        <v>166163006</v>
      </c>
      <c r="N8" s="65">
        <f>SUM(N10:N14,N16,N22,N26:N30)</f>
        <v>266668903</v>
      </c>
      <c r="O8" s="65">
        <f>SUM(O10:O14,O16,O22,O26:O30)</f>
        <v>95766728</v>
      </c>
      <c r="P8" s="65">
        <f>SUM(P10:P14,P16,P22,P26:P30)</f>
        <v>170902175</v>
      </c>
      <c r="Q8" s="117" t="s">
        <v>106</v>
      </c>
      <c r="R8" s="121"/>
    </row>
    <row r="9" spans="1:18" ht="10.5" customHeight="1">
      <c r="A9" s="2"/>
      <c r="B9" s="122"/>
      <c r="C9" s="122"/>
      <c r="D9" s="123"/>
      <c r="E9" s="72"/>
      <c r="F9" s="42"/>
      <c r="G9" s="42"/>
      <c r="H9" s="72"/>
      <c r="I9" s="42"/>
      <c r="J9" s="42"/>
      <c r="K9" s="72"/>
      <c r="L9" s="42"/>
      <c r="M9" s="42"/>
      <c r="N9" s="72"/>
      <c r="O9" s="42"/>
      <c r="P9" s="43"/>
      <c r="Q9" s="55"/>
      <c r="R9" s="121"/>
    </row>
    <row r="10" spans="1:18" ht="15" customHeight="1">
      <c r="A10" s="124" t="s">
        <v>107</v>
      </c>
      <c r="B10" s="125" t="s">
        <v>159</v>
      </c>
      <c r="C10" s="125"/>
      <c r="D10" s="123"/>
      <c r="E10" s="72">
        <v>44323867</v>
      </c>
      <c r="F10" s="72">
        <v>4955762</v>
      </c>
      <c r="G10" s="72">
        <v>39368105</v>
      </c>
      <c r="H10" s="72">
        <v>45158623</v>
      </c>
      <c r="I10" s="72">
        <v>5250374</v>
      </c>
      <c r="J10" s="72">
        <v>39908249</v>
      </c>
      <c r="K10" s="72">
        <v>48870305</v>
      </c>
      <c r="L10" s="72">
        <v>5093977</v>
      </c>
      <c r="M10" s="72">
        <v>43776328</v>
      </c>
      <c r="N10" s="72">
        <v>48345772</v>
      </c>
      <c r="O10" s="72">
        <f>N10-P10</f>
        <v>3112733</v>
      </c>
      <c r="P10" s="73">
        <v>45233039</v>
      </c>
      <c r="Q10" s="70" t="s">
        <v>107</v>
      </c>
      <c r="R10" s="121"/>
    </row>
    <row r="11" spans="1:18" ht="15" customHeight="1">
      <c r="A11" s="124" t="s">
        <v>160</v>
      </c>
      <c r="B11" s="125" t="s">
        <v>161</v>
      </c>
      <c r="C11" s="125"/>
      <c r="D11" s="123"/>
      <c r="E11" s="72">
        <v>21532430</v>
      </c>
      <c r="F11" s="72">
        <v>5149237</v>
      </c>
      <c r="G11" s="72">
        <v>16383193</v>
      </c>
      <c r="H11" s="72">
        <v>23259278</v>
      </c>
      <c r="I11" s="72">
        <v>6862012</v>
      </c>
      <c r="J11" s="72">
        <v>16397266</v>
      </c>
      <c r="K11" s="72">
        <v>24836052</v>
      </c>
      <c r="L11" s="72">
        <v>6908770</v>
      </c>
      <c r="M11" s="72">
        <v>17927282</v>
      </c>
      <c r="N11" s="72">
        <v>28172182</v>
      </c>
      <c r="O11" s="72">
        <f>N11-P11</f>
        <v>7146732</v>
      </c>
      <c r="P11" s="73">
        <v>21025450</v>
      </c>
      <c r="Q11" s="70" t="s">
        <v>160</v>
      </c>
      <c r="R11" s="121"/>
    </row>
    <row r="12" spans="1:18" ht="15" customHeight="1">
      <c r="A12" s="124" t="s">
        <v>162</v>
      </c>
      <c r="B12" s="125" t="s">
        <v>163</v>
      </c>
      <c r="C12" s="125"/>
      <c r="D12" s="123"/>
      <c r="E12" s="72">
        <v>2177637</v>
      </c>
      <c r="F12" s="72">
        <v>748089</v>
      </c>
      <c r="G12" s="72">
        <v>1429548</v>
      </c>
      <c r="H12" s="72">
        <v>1994126</v>
      </c>
      <c r="I12" s="72">
        <v>655176</v>
      </c>
      <c r="J12" s="72">
        <v>1338950</v>
      </c>
      <c r="K12" s="72">
        <v>1996772</v>
      </c>
      <c r="L12" s="72">
        <v>558194</v>
      </c>
      <c r="M12" s="72">
        <v>1438578</v>
      </c>
      <c r="N12" s="72">
        <v>2062622</v>
      </c>
      <c r="O12" s="72">
        <f>N12-P12</f>
        <v>665382</v>
      </c>
      <c r="P12" s="73">
        <v>1397240</v>
      </c>
      <c r="Q12" s="70" t="s">
        <v>162</v>
      </c>
      <c r="R12" s="121"/>
    </row>
    <row r="13" spans="1:18" ht="15" customHeight="1">
      <c r="A13" s="124" t="s">
        <v>113</v>
      </c>
      <c r="B13" s="125" t="s">
        <v>164</v>
      </c>
      <c r="C13" s="125"/>
      <c r="D13" s="123"/>
      <c r="E13" s="72">
        <v>50455300</v>
      </c>
      <c r="F13" s="72">
        <v>31423148</v>
      </c>
      <c r="G13" s="72">
        <v>19032152</v>
      </c>
      <c r="H13" s="72">
        <v>53360528</v>
      </c>
      <c r="I13" s="72">
        <v>33590989</v>
      </c>
      <c r="J13" s="72">
        <v>19769539</v>
      </c>
      <c r="K13" s="72">
        <v>71382294</v>
      </c>
      <c r="L13" s="72">
        <v>46154650</v>
      </c>
      <c r="M13" s="72">
        <v>25227644</v>
      </c>
      <c r="N13" s="72">
        <v>75873823</v>
      </c>
      <c r="O13" s="72">
        <f>N13-P13</f>
        <v>50729090</v>
      </c>
      <c r="P13" s="73">
        <v>25144733</v>
      </c>
      <c r="Q13" s="70" t="s">
        <v>113</v>
      </c>
      <c r="R13" s="121"/>
    </row>
    <row r="14" spans="1:18" ht="15" customHeight="1">
      <c r="A14" s="124" t="s">
        <v>115</v>
      </c>
      <c r="B14" s="125" t="s">
        <v>165</v>
      </c>
      <c r="C14" s="125"/>
      <c r="D14" s="123"/>
      <c r="E14" s="72">
        <v>15222104</v>
      </c>
      <c r="F14" s="72">
        <v>1256317</v>
      </c>
      <c r="G14" s="72">
        <v>13965787</v>
      </c>
      <c r="H14" s="72">
        <v>26417694</v>
      </c>
      <c r="I14" s="72">
        <v>11904863</v>
      </c>
      <c r="J14" s="72">
        <v>14512831</v>
      </c>
      <c r="K14" s="72">
        <v>18020962</v>
      </c>
      <c r="L14" s="72">
        <v>1252513</v>
      </c>
      <c r="M14" s="72">
        <v>16768449</v>
      </c>
      <c r="N14" s="72">
        <v>17461683</v>
      </c>
      <c r="O14" s="72">
        <f>N14-P14</f>
        <v>1419761</v>
      </c>
      <c r="P14" s="73">
        <v>16041922</v>
      </c>
      <c r="Q14" s="70" t="s">
        <v>115</v>
      </c>
      <c r="R14" s="121"/>
    </row>
    <row r="15" spans="1:18" ht="10.5" customHeight="1">
      <c r="A15" s="126"/>
      <c r="B15" s="122"/>
      <c r="C15" s="122"/>
      <c r="D15" s="123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0"/>
      <c r="R15" s="121"/>
    </row>
    <row r="16" spans="1:18" ht="15" customHeight="1">
      <c r="A16" s="124" t="s">
        <v>117</v>
      </c>
      <c r="B16" s="125" t="s">
        <v>166</v>
      </c>
      <c r="C16" s="125"/>
      <c r="D16" s="123"/>
      <c r="E16" s="72">
        <v>20427776</v>
      </c>
      <c r="F16" s="72">
        <v>15336859</v>
      </c>
      <c r="G16" s="72">
        <v>5090917</v>
      </c>
      <c r="H16" s="72">
        <v>27910239</v>
      </c>
      <c r="I16" s="72">
        <v>22160204</v>
      </c>
      <c r="J16" s="72">
        <v>5750035</v>
      </c>
      <c r="K16" s="72">
        <v>33187077</v>
      </c>
      <c r="L16" s="72">
        <v>27281555</v>
      </c>
      <c r="M16" s="72">
        <v>5905522</v>
      </c>
      <c r="N16" s="72">
        <f>SUM(N17:N20)</f>
        <v>31884318</v>
      </c>
      <c r="O16" s="72">
        <f>N16-P16</f>
        <v>26678661</v>
      </c>
      <c r="P16" s="73">
        <f>SUM(P17:P20)</f>
        <v>5205657</v>
      </c>
      <c r="Q16" s="70" t="s">
        <v>117</v>
      </c>
      <c r="R16" s="121"/>
    </row>
    <row r="17" spans="1:18" ht="15" customHeight="1">
      <c r="A17" s="126"/>
      <c r="B17" s="124" t="s">
        <v>167</v>
      </c>
      <c r="C17" s="122" t="s">
        <v>168</v>
      </c>
      <c r="D17" s="123"/>
      <c r="E17" s="72">
        <v>6712663</v>
      </c>
      <c r="F17" s="72">
        <v>6356301</v>
      </c>
      <c r="G17" s="72">
        <v>356362</v>
      </c>
      <c r="H17" s="72">
        <v>9335539</v>
      </c>
      <c r="I17" s="72">
        <v>8766797</v>
      </c>
      <c r="J17" s="72">
        <v>568742</v>
      </c>
      <c r="K17" s="72">
        <v>13715676</v>
      </c>
      <c r="L17" s="72">
        <v>13381347</v>
      </c>
      <c r="M17" s="72">
        <v>334329</v>
      </c>
      <c r="N17" s="72">
        <v>13506498</v>
      </c>
      <c r="O17" s="72">
        <f>N17-P17</f>
        <v>13126806</v>
      </c>
      <c r="P17" s="73">
        <v>379692</v>
      </c>
      <c r="Q17" s="70" t="s">
        <v>167</v>
      </c>
      <c r="R17" s="121"/>
    </row>
    <row r="18" spans="1:18" ht="15" customHeight="1">
      <c r="A18" s="126"/>
      <c r="B18" s="124" t="s">
        <v>169</v>
      </c>
      <c r="C18" s="122" t="s">
        <v>170</v>
      </c>
      <c r="D18" s="123"/>
      <c r="E18" s="72">
        <v>11070452</v>
      </c>
      <c r="F18" s="72">
        <v>7293571</v>
      </c>
      <c r="G18" s="72">
        <v>3776881</v>
      </c>
      <c r="H18" s="72">
        <v>15275952</v>
      </c>
      <c r="I18" s="72">
        <v>10396564</v>
      </c>
      <c r="J18" s="72">
        <v>4879388</v>
      </c>
      <c r="K18" s="72">
        <v>17491330</v>
      </c>
      <c r="L18" s="72">
        <v>12164274</v>
      </c>
      <c r="M18" s="72">
        <v>5327056</v>
      </c>
      <c r="N18" s="72">
        <v>16655291</v>
      </c>
      <c r="O18" s="72">
        <f>N18-P18</f>
        <v>12044177</v>
      </c>
      <c r="P18" s="73">
        <v>4611114</v>
      </c>
      <c r="Q18" s="70" t="s">
        <v>169</v>
      </c>
      <c r="R18" s="121"/>
    </row>
    <row r="19" spans="1:18" ht="15" customHeight="1">
      <c r="A19" s="126"/>
      <c r="B19" s="124" t="s">
        <v>171</v>
      </c>
      <c r="C19" s="122" t="s">
        <v>172</v>
      </c>
      <c r="D19" s="123"/>
      <c r="E19" s="72">
        <v>1791667</v>
      </c>
      <c r="F19" s="72">
        <v>1557700</v>
      </c>
      <c r="G19" s="72">
        <v>233967</v>
      </c>
      <c r="H19" s="72">
        <v>2536305</v>
      </c>
      <c r="I19" s="72">
        <v>2234400</v>
      </c>
      <c r="J19" s="72">
        <v>301905</v>
      </c>
      <c r="K19" s="72">
        <v>1957037</v>
      </c>
      <c r="L19" s="72">
        <v>1712900</v>
      </c>
      <c r="M19" s="72">
        <v>244137</v>
      </c>
      <c r="N19" s="72">
        <v>1704251</v>
      </c>
      <c r="O19" s="72">
        <f>N19-P19</f>
        <v>1489400</v>
      </c>
      <c r="P19" s="73">
        <v>214851</v>
      </c>
      <c r="Q19" s="70" t="s">
        <v>171</v>
      </c>
      <c r="R19" s="121"/>
    </row>
    <row r="20" spans="1:18" ht="15" customHeight="1">
      <c r="A20" s="126"/>
      <c r="B20" s="124" t="s">
        <v>173</v>
      </c>
      <c r="C20" s="122" t="s">
        <v>174</v>
      </c>
      <c r="D20" s="123"/>
      <c r="E20" s="72">
        <v>852994</v>
      </c>
      <c r="F20" s="72">
        <v>129287</v>
      </c>
      <c r="G20" s="72">
        <v>723707</v>
      </c>
      <c r="H20" s="72">
        <v>762433</v>
      </c>
      <c r="I20" s="72">
        <v>762443</v>
      </c>
      <c r="J20" s="72" t="s">
        <v>30</v>
      </c>
      <c r="K20" s="72">
        <v>23034</v>
      </c>
      <c r="L20" s="72">
        <v>23034</v>
      </c>
      <c r="M20" s="72" t="s">
        <v>30</v>
      </c>
      <c r="N20" s="72">
        <v>18278</v>
      </c>
      <c r="O20" s="72">
        <f>N20-P20</f>
        <v>18278</v>
      </c>
      <c r="P20" s="127">
        <v>0</v>
      </c>
      <c r="Q20" s="70" t="s">
        <v>175</v>
      </c>
      <c r="R20" s="121"/>
    </row>
    <row r="21" spans="1:18" ht="10.5" customHeight="1">
      <c r="A21" s="126"/>
      <c r="B21" s="126"/>
      <c r="C21" s="2"/>
      <c r="D21" s="128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0"/>
      <c r="R21" s="121"/>
    </row>
    <row r="22" spans="1:18" ht="15" customHeight="1">
      <c r="A22" s="124" t="s">
        <v>119</v>
      </c>
      <c r="B22" s="129" t="s">
        <v>84</v>
      </c>
      <c r="C22" s="129"/>
      <c r="D22" s="130"/>
      <c r="E22" s="72">
        <v>1707</v>
      </c>
      <c r="F22" s="72">
        <v>1538</v>
      </c>
      <c r="G22" s="72">
        <v>169</v>
      </c>
      <c r="H22" s="72" t="s">
        <v>30</v>
      </c>
      <c r="I22" s="72" t="s">
        <v>30</v>
      </c>
      <c r="J22" s="72" t="s">
        <v>30</v>
      </c>
      <c r="K22" s="72" t="s">
        <v>30</v>
      </c>
      <c r="L22" s="72" t="s">
        <v>30</v>
      </c>
      <c r="M22" s="72" t="s">
        <v>30</v>
      </c>
      <c r="N22" s="72">
        <f>SUM(N23:N24)</f>
        <v>138509</v>
      </c>
      <c r="O22" s="72">
        <f>SUM(O23:O24)</f>
        <v>39009</v>
      </c>
      <c r="P22" s="73">
        <f>SUM(P23:P24)</f>
        <v>99500</v>
      </c>
      <c r="Q22" s="70" t="s">
        <v>119</v>
      </c>
      <c r="R22" s="121"/>
    </row>
    <row r="23" spans="1:18" ht="15" customHeight="1">
      <c r="A23" s="126"/>
      <c r="B23" s="124" t="s">
        <v>167</v>
      </c>
      <c r="C23" s="122" t="s">
        <v>168</v>
      </c>
      <c r="D23" s="123"/>
      <c r="E23" s="72">
        <v>1707</v>
      </c>
      <c r="F23" s="72">
        <v>1538</v>
      </c>
      <c r="G23" s="72">
        <v>169</v>
      </c>
      <c r="H23" s="72" t="s">
        <v>30</v>
      </c>
      <c r="I23" s="72" t="s">
        <v>30</v>
      </c>
      <c r="J23" s="72" t="s">
        <v>30</v>
      </c>
      <c r="K23" s="72" t="s">
        <v>30</v>
      </c>
      <c r="L23" s="72" t="s">
        <v>30</v>
      </c>
      <c r="M23" s="72" t="s">
        <v>30</v>
      </c>
      <c r="N23" s="72">
        <v>89403</v>
      </c>
      <c r="O23" s="72">
        <f>N23-P23</f>
        <v>38372</v>
      </c>
      <c r="P23" s="73">
        <v>51031</v>
      </c>
      <c r="Q23" s="70" t="s">
        <v>167</v>
      </c>
      <c r="R23" s="121"/>
    </row>
    <row r="24" spans="1:18" ht="15" customHeight="1">
      <c r="A24" s="126"/>
      <c r="B24" s="124" t="s">
        <v>169</v>
      </c>
      <c r="C24" s="122" t="s">
        <v>170</v>
      </c>
      <c r="D24" s="123"/>
      <c r="E24" s="72" t="s">
        <v>30</v>
      </c>
      <c r="F24" s="72" t="s">
        <v>30</v>
      </c>
      <c r="G24" s="72" t="s">
        <v>30</v>
      </c>
      <c r="H24" s="72" t="s">
        <v>30</v>
      </c>
      <c r="I24" s="72" t="s">
        <v>30</v>
      </c>
      <c r="J24" s="72" t="s">
        <v>30</v>
      </c>
      <c r="K24" s="72" t="s">
        <v>30</v>
      </c>
      <c r="L24" s="72" t="s">
        <v>30</v>
      </c>
      <c r="M24" s="72" t="s">
        <v>30</v>
      </c>
      <c r="N24" s="72">
        <v>49106</v>
      </c>
      <c r="O24" s="72">
        <f>N24-P24</f>
        <v>637</v>
      </c>
      <c r="P24" s="73">
        <v>48469</v>
      </c>
      <c r="Q24" s="70" t="s">
        <v>169</v>
      </c>
      <c r="R24" s="121"/>
    </row>
    <row r="25" spans="1:18" ht="10.5" customHeight="1">
      <c r="A25" s="126"/>
      <c r="B25" s="126"/>
      <c r="C25" s="122"/>
      <c r="D25" s="123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70"/>
      <c r="R25" s="121"/>
    </row>
    <row r="26" spans="1:18" ht="15" customHeight="1">
      <c r="A26" s="124" t="s">
        <v>121</v>
      </c>
      <c r="B26" s="129" t="s">
        <v>176</v>
      </c>
      <c r="C26" s="129"/>
      <c r="D26" s="130"/>
      <c r="E26" s="72">
        <v>34457288</v>
      </c>
      <c r="F26" s="72">
        <v>6410348</v>
      </c>
      <c r="G26" s="72">
        <v>28046940</v>
      </c>
      <c r="H26" s="72">
        <v>32748711</v>
      </c>
      <c r="I26" s="72">
        <v>4783097</v>
      </c>
      <c r="J26" s="72">
        <v>27965614</v>
      </c>
      <c r="K26" s="72">
        <v>36253669</v>
      </c>
      <c r="L26" s="72">
        <v>6688539</v>
      </c>
      <c r="M26" s="72">
        <v>29565130</v>
      </c>
      <c r="N26" s="72">
        <v>32783142</v>
      </c>
      <c r="O26" s="72">
        <f>N26-P26</f>
        <v>2247240</v>
      </c>
      <c r="P26" s="73">
        <v>30535902</v>
      </c>
      <c r="Q26" s="70" t="s">
        <v>121</v>
      </c>
      <c r="R26" s="121"/>
    </row>
    <row r="27" spans="1:18" ht="15" customHeight="1">
      <c r="A27" s="124" t="s">
        <v>123</v>
      </c>
      <c r="B27" s="125" t="s">
        <v>177</v>
      </c>
      <c r="C27" s="125"/>
      <c r="D27" s="123"/>
      <c r="E27" s="72">
        <v>2451558</v>
      </c>
      <c r="F27" s="72">
        <v>119558</v>
      </c>
      <c r="G27" s="72">
        <v>2332000</v>
      </c>
      <c r="H27" s="72">
        <v>2161854</v>
      </c>
      <c r="I27" s="72">
        <v>414301</v>
      </c>
      <c r="J27" s="72">
        <v>1747553</v>
      </c>
      <c r="K27" s="72">
        <v>4237124</v>
      </c>
      <c r="L27" s="72">
        <v>151163</v>
      </c>
      <c r="M27" s="72">
        <v>4085961</v>
      </c>
      <c r="N27" s="72">
        <v>3465196</v>
      </c>
      <c r="O27" s="72">
        <f>N27-P27</f>
        <v>115197</v>
      </c>
      <c r="P27" s="73">
        <v>3349999</v>
      </c>
      <c r="Q27" s="70" t="s">
        <v>123</v>
      </c>
      <c r="R27" s="121"/>
    </row>
    <row r="28" spans="1:18" ht="15" customHeight="1">
      <c r="A28" s="124" t="s">
        <v>178</v>
      </c>
      <c r="B28" s="125" t="s">
        <v>179</v>
      </c>
      <c r="C28" s="125"/>
      <c r="D28" s="123"/>
      <c r="E28" s="72">
        <v>1424641</v>
      </c>
      <c r="F28" s="72">
        <v>186832</v>
      </c>
      <c r="G28" s="72">
        <v>1237809</v>
      </c>
      <c r="H28" s="72">
        <v>1234972</v>
      </c>
      <c r="I28" s="72" t="s">
        <v>30</v>
      </c>
      <c r="J28" s="72">
        <v>1234972</v>
      </c>
      <c r="K28" s="72">
        <v>1256200</v>
      </c>
      <c r="L28" s="72" t="s">
        <v>30</v>
      </c>
      <c r="M28" s="72">
        <v>1256200</v>
      </c>
      <c r="N28" s="72">
        <v>1304537</v>
      </c>
      <c r="O28" s="127">
        <v>0</v>
      </c>
      <c r="P28" s="73">
        <v>1304537</v>
      </c>
      <c r="Q28" s="70" t="s">
        <v>178</v>
      </c>
      <c r="R28" s="121"/>
    </row>
    <row r="29" spans="1:18" ht="15" customHeight="1">
      <c r="A29" s="2">
        <v>11</v>
      </c>
      <c r="B29" s="125" t="s">
        <v>180</v>
      </c>
      <c r="C29" s="125"/>
      <c r="D29" s="128"/>
      <c r="E29" s="72">
        <v>80000</v>
      </c>
      <c r="F29" s="72">
        <v>80000</v>
      </c>
      <c r="G29" s="72" t="s">
        <v>30</v>
      </c>
      <c r="H29" s="72">
        <v>80000</v>
      </c>
      <c r="I29" s="72">
        <v>80000</v>
      </c>
      <c r="J29" s="72" t="s">
        <v>30</v>
      </c>
      <c r="K29" s="72">
        <v>85000</v>
      </c>
      <c r="L29" s="72">
        <v>85000</v>
      </c>
      <c r="M29" s="72" t="s">
        <v>30</v>
      </c>
      <c r="N29" s="72">
        <v>85000</v>
      </c>
      <c r="O29" s="72">
        <f>N29-P29</f>
        <v>85000</v>
      </c>
      <c r="P29" s="127">
        <v>0</v>
      </c>
      <c r="Q29" s="55">
        <v>11</v>
      </c>
      <c r="R29" s="121"/>
    </row>
    <row r="30" spans="1:18" ht="15" customHeight="1">
      <c r="A30" s="2">
        <v>12</v>
      </c>
      <c r="B30" s="125" t="s">
        <v>181</v>
      </c>
      <c r="C30" s="125"/>
      <c r="D30" s="123"/>
      <c r="E30" s="72">
        <v>19314094</v>
      </c>
      <c r="F30" s="72">
        <v>2912738</v>
      </c>
      <c r="G30" s="72">
        <v>16401356</v>
      </c>
      <c r="H30" s="72">
        <v>20099659</v>
      </c>
      <c r="I30" s="72">
        <v>2799899</v>
      </c>
      <c r="J30" s="72">
        <v>17299760</v>
      </c>
      <c r="K30" s="72">
        <v>23420971</v>
      </c>
      <c r="L30" s="72">
        <v>3209059</v>
      </c>
      <c r="M30" s="72">
        <v>20211912</v>
      </c>
      <c r="N30" s="72">
        <v>25092119</v>
      </c>
      <c r="O30" s="72">
        <f>N30-P30</f>
        <v>3527923</v>
      </c>
      <c r="P30" s="73">
        <v>21564196</v>
      </c>
      <c r="Q30" s="70" t="s">
        <v>182</v>
      </c>
      <c r="R30" s="121"/>
    </row>
    <row r="31" spans="1:18" ht="9" customHeight="1">
      <c r="A31" s="85"/>
      <c r="B31" s="85"/>
      <c r="C31" s="85"/>
      <c r="D31" s="131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131"/>
      <c r="Q31" s="132"/>
    </row>
    <row r="32" spans="1:18" ht="15" customHeight="1">
      <c r="A32" s="2" t="s">
        <v>183</v>
      </c>
      <c r="B32" s="2"/>
      <c r="C32" s="2"/>
      <c r="D32" s="2"/>
      <c r="E32" s="92"/>
      <c r="F32" s="9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" customHeight="1">
      <c r="A33" s="2"/>
      <c r="B33" s="2"/>
      <c r="C33" s="2"/>
      <c r="D33" s="2"/>
      <c r="E33" s="92"/>
      <c r="F33" s="54"/>
      <c r="G33" s="2"/>
      <c r="H33" s="2"/>
      <c r="I33" s="2"/>
      <c r="J33" s="2"/>
      <c r="K33" s="2"/>
      <c r="L33" s="2"/>
      <c r="M33" s="2"/>
      <c r="N33" s="133"/>
      <c r="O33" s="133"/>
      <c r="P33" s="133"/>
      <c r="Q33" s="2"/>
    </row>
    <row r="34" spans="1:17" ht="15" customHeight="1">
      <c r="A34" s="2"/>
      <c r="B34" s="2"/>
      <c r="C34" s="2"/>
      <c r="D34" s="2"/>
      <c r="E34" s="92"/>
      <c r="F34" s="54"/>
      <c r="G34" s="2"/>
      <c r="H34" s="2"/>
      <c r="I34" s="2"/>
      <c r="J34" s="2"/>
      <c r="K34" s="2"/>
      <c r="L34" s="2"/>
      <c r="M34" s="2"/>
      <c r="N34" s="133"/>
      <c r="O34" s="133"/>
      <c r="P34" s="133"/>
      <c r="Q34" s="2"/>
    </row>
    <row r="35" spans="1:17" ht="15" customHeight="1">
      <c r="A35" s="2"/>
      <c r="B35" s="2"/>
      <c r="C35" s="2"/>
      <c r="D35" s="2"/>
      <c r="E35" s="92"/>
      <c r="F35" s="5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" customHeight="1">
      <c r="E36" s="97"/>
      <c r="F36" s="100"/>
    </row>
    <row r="37" spans="1:17" ht="15" customHeight="1">
      <c r="E37" s="97"/>
      <c r="F37" s="100"/>
      <c r="K37" s="134"/>
      <c r="L37" s="134"/>
      <c r="M37" s="134"/>
    </row>
    <row r="38" spans="1:17" ht="15" customHeight="1">
      <c r="E38" s="100"/>
      <c r="F38" s="100"/>
      <c r="K38" s="134"/>
      <c r="L38" s="134"/>
      <c r="M38" s="134"/>
    </row>
    <row r="39" spans="1:17" ht="15" customHeight="1">
      <c r="C39" s="100"/>
      <c r="D39" s="100"/>
      <c r="K39" s="134"/>
      <c r="L39" s="134"/>
      <c r="M39" s="134"/>
    </row>
    <row r="40" spans="1:17" ht="15" customHeight="1">
      <c r="K40" s="134"/>
      <c r="L40" s="134"/>
      <c r="M40" s="134"/>
    </row>
    <row r="41" spans="1:17" ht="15" customHeight="1">
      <c r="K41" s="134"/>
      <c r="L41" s="134"/>
      <c r="M41" s="134"/>
    </row>
    <row r="42" spans="1:17" ht="15" customHeight="1">
      <c r="K42" s="134"/>
      <c r="L42" s="134"/>
      <c r="M42" s="134"/>
    </row>
    <row r="43" spans="1:17" ht="15" customHeight="1">
      <c r="K43" s="134"/>
      <c r="L43" s="134"/>
      <c r="M43" s="134"/>
    </row>
    <row r="44" spans="1:17" ht="15" customHeight="1">
      <c r="K44" s="134"/>
      <c r="L44" s="134"/>
      <c r="M44" s="134"/>
    </row>
    <row r="45" spans="1:17" ht="15" customHeight="1">
      <c r="K45" s="134"/>
      <c r="L45" s="134"/>
      <c r="M45" s="134"/>
    </row>
    <row r="46" spans="1:17" ht="15" customHeight="1">
      <c r="K46" s="134"/>
      <c r="L46" s="134"/>
      <c r="M46" s="134"/>
    </row>
    <row r="47" spans="1:17" ht="15" customHeight="1">
      <c r="K47" s="134"/>
      <c r="L47" s="134"/>
      <c r="M47" s="134"/>
    </row>
    <row r="48" spans="1:17" ht="15" customHeight="1">
      <c r="K48" s="134"/>
      <c r="L48" s="134"/>
      <c r="M48" s="134"/>
    </row>
    <row r="49" spans="11:14" ht="15" customHeight="1">
      <c r="K49" s="134"/>
      <c r="L49" s="134"/>
      <c r="M49" s="134"/>
    </row>
    <row r="50" spans="11:14" ht="15" customHeight="1">
      <c r="K50" s="134"/>
      <c r="L50" s="134"/>
      <c r="M50" s="134"/>
    </row>
    <row r="51" spans="11:14" ht="15" customHeight="1">
      <c r="K51" s="134"/>
      <c r="L51" s="134"/>
      <c r="M51" s="134"/>
    </row>
    <row r="52" spans="11:14" ht="15" customHeight="1">
      <c r="K52" s="134"/>
      <c r="L52" s="134"/>
      <c r="M52" s="134"/>
    </row>
    <row r="53" spans="11:14" ht="15" customHeight="1">
      <c r="K53" s="134"/>
      <c r="L53" s="134"/>
      <c r="M53" s="134"/>
    </row>
    <row r="54" spans="11:14" ht="15" customHeight="1">
      <c r="K54" s="134"/>
      <c r="L54" s="134"/>
      <c r="M54" s="134"/>
    </row>
    <row r="55" spans="11:14" ht="15" customHeight="1">
      <c r="K55" s="134"/>
      <c r="L55" s="134"/>
      <c r="M55" s="134"/>
    </row>
    <row r="56" spans="11:14" ht="15" customHeight="1">
      <c r="K56" s="134"/>
      <c r="L56" s="134"/>
      <c r="M56" s="134"/>
    </row>
    <row r="57" spans="11:14" ht="15" customHeight="1">
      <c r="K57" s="134"/>
      <c r="L57" s="134"/>
      <c r="M57" s="134"/>
    </row>
    <row r="58" spans="11:14" ht="15" customHeight="1">
      <c r="K58" s="134"/>
      <c r="L58" s="134"/>
      <c r="M58" s="134"/>
    </row>
    <row r="59" spans="11:14" ht="15" customHeight="1">
      <c r="K59" s="134"/>
      <c r="L59" s="134"/>
      <c r="M59" s="134"/>
    </row>
    <row r="60" spans="11:14" ht="15" customHeight="1">
      <c r="N60" s="134"/>
    </row>
  </sheetData>
  <mergeCells count="28">
    <mergeCell ref="B22:C22"/>
    <mergeCell ref="B26:C26"/>
    <mergeCell ref="B27:C27"/>
    <mergeCell ref="B28:C28"/>
    <mergeCell ref="B29:C29"/>
    <mergeCell ref="B30:C30"/>
    <mergeCell ref="B10:C10"/>
    <mergeCell ref="B11:C11"/>
    <mergeCell ref="B12:C12"/>
    <mergeCell ref="B13:C13"/>
    <mergeCell ref="B14:C14"/>
    <mergeCell ref="B16:C16"/>
    <mergeCell ref="I5:J5"/>
    <mergeCell ref="K5:K6"/>
    <mergeCell ref="L5:M5"/>
    <mergeCell ref="N5:N6"/>
    <mergeCell ref="O5:P5"/>
    <mergeCell ref="B8:C8"/>
    <mergeCell ref="A1:Q1"/>
    <mergeCell ref="A4:C6"/>
    <mergeCell ref="E4:G4"/>
    <mergeCell ref="H4:J4"/>
    <mergeCell ref="K4:M4"/>
    <mergeCell ref="N4:P4"/>
    <mergeCell ref="Q4:Q6"/>
    <mergeCell ref="E5:E6"/>
    <mergeCell ref="F5:G5"/>
    <mergeCell ref="H5:H6"/>
  </mergeCells>
  <phoneticPr fontId="3"/>
  <pageMargins left="1.07" right="0.59055118110236227" top="0.78740157480314965" bottom="0.59055118110236227" header="0.51181102362204722" footer="0.51181102362204722"/>
  <pageSetup paperSize="9" scale="7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6F9A4-57B4-496A-BCB1-3FD2B2A60A60}">
  <dimension ref="A1:O88"/>
  <sheetViews>
    <sheetView workbookViewId="0">
      <pane xSplit="3" ySplit="11" topLeftCell="D12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ColWidth="8.6328125" defaultRowHeight="15" customHeight="1"/>
  <cols>
    <col min="1" max="1" width="3.6328125" style="100" customWidth="1"/>
    <col min="2" max="2" width="19.08984375" style="100" customWidth="1"/>
    <col min="3" max="3" width="0.90625" style="100" customWidth="1"/>
    <col min="4" max="15" width="10.6328125" style="1" customWidth="1"/>
    <col min="16" max="256" width="8.6328125" style="1"/>
    <col min="257" max="257" width="3.6328125" style="1" customWidth="1"/>
    <col min="258" max="258" width="19.08984375" style="1" customWidth="1"/>
    <col min="259" max="259" width="0.90625" style="1" customWidth="1"/>
    <col min="260" max="271" width="10.6328125" style="1" customWidth="1"/>
    <col min="272" max="512" width="8.6328125" style="1"/>
    <col min="513" max="513" width="3.6328125" style="1" customWidth="1"/>
    <col min="514" max="514" width="19.08984375" style="1" customWidth="1"/>
    <col min="515" max="515" width="0.90625" style="1" customWidth="1"/>
    <col min="516" max="527" width="10.6328125" style="1" customWidth="1"/>
    <col min="528" max="768" width="8.6328125" style="1"/>
    <col min="769" max="769" width="3.6328125" style="1" customWidth="1"/>
    <col min="770" max="770" width="19.08984375" style="1" customWidth="1"/>
    <col min="771" max="771" width="0.90625" style="1" customWidth="1"/>
    <col min="772" max="783" width="10.6328125" style="1" customWidth="1"/>
    <col min="784" max="1024" width="8.6328125" style="1"/>
    <col min="1025" max="1025" width="3.6328125" style="1" customWidth="1"/>
    <col min="1026" max="1026" width="19.08984375" style="1" customWidth="1"/>
    <col min="1027" max="1027" width="0.90625" style="1" customWidth="1"/>
    <col min="1028" max="1039" width="10.6328125" style="1" customWidth="1"/>
    <col min="1040" max="1280" width="8.6328125" style="1"/>
    <col min="1281" max="1281" width="3.6328125" style="1" customWidth="1"/>
    <col min="1282" max="1282" width="19.08984375" style="1" customWidth="1"/>
    <col min="1283" max="1283" width="0.90625" style="1" customWidth="1"/>
    <col min="1284" max="1295" width="10.6328125" style="1" customWidth="1"/>
    <col min="1296" max="1536" width="8.6328125" style="1"/>
    <col min="1537" max="1537" width="3.6328125" style="1" customWidth="1"/>
    <col min="1538" max="1538" width="19.08984375" style="1" customWidth="1"/>
    <col min="1539" max="1539" width="0.90625" style="1" customWidth="1"/>
    <col min="1540" max="1551" width="10.6328125" style="1" customWidth="1"/>
    <col min="1552" max="1792" width="8.6328125" style="1"/>
    <col min="1793" max="1793" width="3.6328125" style="1" customWidth="1"/>
    <col min="1794" max="1794" width="19.08984375" style="1" customWidth="1"/>
    <col min="1795" max="1795" width="0.90625" style="1" customWidth="1"/>
    <col min="1796" max="1807" width="10.6328125" style="1" customWidth="1"/>
    <col min="1808" max="2048" width="8.6328125" style="1"/>
    <col min="2049" max="2049" width="3.6328125" style="1" customWidth="1"/>
    <col min="2050" max="2050" width="19.08984375" style="1" customWidth="1"/>
    <col min="2051" max="2051" width="0.90625" style="1" customWidth="1"/>
    <col min="2052" max="2063" width="10.6328125" style="1" customWidth="1"/>
    <col min="2064" max="2304" width="8.6328125" style="1"/>
    <col min="2305" max="2305" width="3.6328125" style="1" customWidth="1"/>
    <col min="2306" max="2306" width="19.08984375" style="1" customWidth="1"/>
    <col min="2307" max="2307" width="0.90625" style="1" customWidth="1"/>
    <col min="2308" max="2319" width="10.6328125" style="1" customWidth="1"/>
    <col min="2320" max="2560" width="8.6328125" style="1"/>
    <col min="2561" max="2561" width="3.6328125" style="1" customWidth="1"/>
    <col min="2562" max="2562" width="19.08984375" style="1" customWidth="1"/>
    <col min="2563" max="2563" width="0.90625" style="1" customWidth="1"/>
    <col min="2564" max="2575" width="10.6328125" style="1" customWidth="1"/>
    <col min="2576" max="2816" width="8.6328125" style="1"/>
    <col min="2817" max="2817" width="3.6328125" style="1" customWidth="1"/>
    <col min="2818" max="2818" width="19.08984375" style="1" customWidth="1"/>
    <col min="2819" max="2819" width="0.90625" style="1" customWidth="1"/>
    <col min="2820" max="2831" width="10.6328125" style="1" customWidth="1"/>
    <col min="2832" max="3072" width="8.6328125" style="1"/>
    <col min="3073" max="3073" width="3.6328125" style="1" customWidth="1"/>
    <col min="3074" max="3074" width="19.08984375" style="1" customWidth="1"/>
    <col min="3075" max="3075" width="0.90625" style="1" customWidth="1"/>
    <col min="3076" max="3087" width="10.6328125" style="1" customWidth="1"/>
    <col min="3088" max="3328" width="8.6328125" style="1"/>
    <col min="3329" max="3329" width="3.6328125" style="1" customWidth="1"/>
    <col min="3330" max="3330" width="19.08984375" style="1" customWidth="1"/>
    <col min="3331" max="3331" width="0.90625" style="1" customWidth="1"/>
    <col min="3332" max="3343" width="10.6328125" style="1" customWidth="1"/>
    <col min="3344" max="3584" width="8.6328125" style="1"/>
    <col min="3585" max="3585" width="3.6328125" style="1" customWidth="1"/>
    <col min="3586" max="3586" width="19.08984375" style="1" customWidth="1"/>
    <col min="3587" max="3587" width="0.90625" style="1" customWidth="1"/>
    <col min="3588" max="3599" width="10.6328125" style="1" customWidth="1"/>
    <col min="3600" max="3840" width="8.6328125" style="1"/>
    <col min="3841" max="3841" width="3.6328125" style="1" customWidth="1"/>
    <col min="3842" max="3842" width="19.08984375" style="1" customWidth="1"/>
    <col min="3843" max="3843" width="0.90625" style="1" customWidth="1"/>
    <col min="3844" max="3855" width="10.6328125" style="1" customWidth="1"/>
    <col min="3856" max="4096" width="8.6328125" style="1"/>
    <col min="4097" max="4097" width="3.6328125" style="1" customWidth="1"/>
    <col min="4098" max="4098" width="19.08984375" style="1" customWidth="1"/>
    <col min="4099" max="4099" width="0.90625" style="1" customWidth="1"/>
    <col min="4100" max="4111" width="10.6328125" style="1" customWidth="1"/>
    <col min="4112" max="4352" width="8.6328125" style="1"/>
    <col min="4353" max="4353" width="3.6328125" style="1" customWidth="1"/>
    <col min="4354" max="4354" width="19.08984375" style="1" customWidth="1"/>
    <col min="4355" max="4355" width="0.90625" style="1" customWidth="1"/>
    <col min="4356" max="4367" width="10.6328125" style="1" customWidth="1"/>
    <col min="4368" max="4608" width="8.6328125" style="1"/>
    <col min="4609" max="4609" width="3.6328125" style="1" customWidth="1"/>
    <col min="4610" max="4610" width="19.08984375" style="1" customWidth="1"/>
    <col min="4611" max="4611" width="0.90625" style="1" customWidth="1"/>
    <col min="4612" max="4623" width="10.6328125" style="1" customWidth="1"/>
    <col min="4624" max="4864" width="8.6328125" style="1"/>
    <col min="4865" max="4865" width="3.6328125" style="1" customWidth="1"/>
    <col min="4866" max="4866" width="19.08984375" style="1" customWidth="1"/>
    <col min="4867" max="4867" width="0.90625" style="1" customWidth="1"/>
    <col min="4868" max="4879" width="10.6328125" style="1" customWidth="1"/>
    <col min="4880" max="5120" width="8.6328125" style="1"/>
    <col min="5121" max="5121" width="3.6328125" style="1" customWidth="1"/>
    <col min="5122" max="5122" width="19.08984375" style="1" customWidth="1"/>
    <col min="5123" max="5123" width="0.90625" style="1" customWidth="1"/>
    <col min="5124" max="5135" width="10.6328125" style="1" customWidth="1"/>
    <col min="5136" max="5376" width="8.6328125" style="1"/>
    <col min="5377" max="5377" width="3.6328125" style="1" customWidth="1"/>
    <col min="5378" max="5378" width="19.08984375" style="1" customWidth="1"/>
    <col min="5379" max="5379" width="0.90625" style="1" customWidth="1"/>
    <col min="5380" max="5391" width="10.6328125" style="1" customWidth="1"/>
    <col min="5392" max="5632" width="8.6328125" style="1"/>
    <col min="5633" max="5633" width="3.6328125" style="1" customWidth="1"/>
    <col min="5634" max="5634" width="19.08984375" style="1" customWidth="1"/>
    <col min="5635" max="5635" width="0.90625" style="1" customWidth="1"/>
    <col min="5636" max="5647" width="10.6328125" style="1" customWidth="1"/>
    <col min="5648" max="5888" width="8.6328125" style="1"/>
    <col min="5889" max="5889" width="3.6328125" style="1" customWidth="1"/>
    <col min="5890" max="5890" width="19.08984375" style="1" customWidth="1"/>
    <col min="5891" max="5891" width="0.90625" style="1" customWidth="1"/>
    <col min="5892" max="5903" width="10.6328125" style="1" customWidth="1"/>
    <col min="5904" max="6144" width="8.6328125" style="1"/>
    <col min="6145" max="6145" width="3.6328125" style="1" customWidth="1"/>
    <col min="6146" max="6146" width="19.08984375" style="1" customWidth="1"/>
    <col min="6147" max="6147" width="0.90625" style="1" customWidth="1"/>
    <col min="6148" max="6159" width="10.6328125" style="1" customWidth="1"/>
    <col min="6160" max="6400" width="8.6328125" style="1"/>
    <col min="6401" max="6401" width="3.6328125" style="1" customWidth="1"/>
    <col min="6402" max="6402" width="19.08984375" style="1" customWidth="1"/>
    <col min="6403" max="6403" width="0.90625" style="1" customWidth="1"/>
    <col min="6404" max="6415" width="10.6328125" style="1" customWidth="1"/>
    <col min="6416" max="6656" width="8.6328125" style="1"/>
    <col min="6657" max="6657" width="3.6328125" style="1" customWidth="1"/>
    <col min="6658" max="6658" width="19.08984375" style="1" customWidth="1"/>
    <col min="6659" max="6659" width="0.90625" style="1" customWidth="1"/>
    <col min="6660" max="6671" width="10.6328125" style="1" customWidth="1"/>
    <col min="6672" max="6912" width="8.6328125" style="1"/>
    <col min="6913" max="6913" width="3.6328125" style="1" customWidth="1"/>
    <col min="6914" max="6914" width="19.08984375" style="1" customWidth="1"/>
    <col min="6915" max="6915" width="0.90625" style="1" customWidth="1"/>
    <col min="6916" max="6927" width="10.6328125" style="1" customWidth="1"/>
    <col min="6928" max="7168" width="8.6328125" style="1"/>
    <col min="7169" max="7169" width="3.6328125" style="1" customWidth="1"/>
    <col min="7170" max="7170" width="19.08984375" style="1" customWidth="1"/>
    <col min="7171" max="7171" width="0.90625" style="1" customWidth="1"/>
    <col min="7172" max="7183" width="10.6328125" style="1" customWidth="1"/>
    <col min="7184" max="7424" width="8.6328125" style="1"/>
    <col min="7425" max="7425" width="3.6328125" style="1" customWidth="1"/>
    <col min="7426" max="7426" width="19.08984375" style="1" customWidth="1"/>
    <col min="7427" max="7427" width="0.90625" style="1" customWidth="1"/>
    <col min="7428" max="7439" width="10.6328125" style="1" customWidth="1"/>
    <col min="7440" max="7680" width="8.6328125" style="1"/>
    <col min="7681" max="7681" width="3.6328125" style="1" customWidth="1"/>
    <col min="7682" max="7682" width="19.08984375" style="1" customWidth="1"/>
    <col min="7683" max="7683" width="0.90625" style="1" customWidth="1"/>
    <col min="7684" max="7695" width="10.6328125" style="1" customWidth="1"/>
    <col min="7696" max="7936" width="8.6328125" style="1"/>
    <col min="7937" max="7937" width="3.6328125" style="1" customWidth="1"/>
    <col min="7938" max="7938" width="19.08984375" style="1" customWidth="1"/>
    <col min="7939" max="7939" width="0.90625" style="1" customWidth="1"/>
    <col min="7940" max="7951" width="10.6328125" style="1" customWidth="1"/>
    <col min="7952" max="8192" width="8.6328125" style="1"/>
    <col min="8193" max="8193" width="3.6328125" style="1" customWidth="1"/>
    <col min="8194" max="8194" width="19.08984375" style="1" customWidth="1"/>
    <col min="8195" max="8195" width="0.90625" style="1" customWidth="1"/>
    <col min="8196" max="8207" width="10.6328125" style="1" customWidth="1"/>
    <col min="8208" max="8448" width="8.6328125" style="1"/>
    <col min="8449" max="8449" width="3.6328125" style="1" customWidth="1"/>
    <col min="8450" max="8450" width="19.08984375" style="1" customWidth="1"/>
    <col min="8451" max="8451" width="0.90625" style="1" customWidth="1"/>
    <col min="8452" max="8463" width="10.6328125" style="1" customWidth="1"/>
    <col min="8464" max="8704" width="8.6328125" style="1"/>
    <col min="8705" max="8705" width="3.6328125" style="1" customWidth="1"/>
    <col min="8706" max="8706" width="19.08984375" style="1" customWidth="1"/>
    <col min="8707" max="8707" width="0.90625" style="1" customWidth="1"/>
    <col min="8708" max="8719" width="10.6328125" style="1" customWidth="1"/>
    <col min="8720" max="8960" width="8.6328125" style="1"/>
    <col min="8961" max="8961" width="3.6328125" style="1" customWidth="1"/>
    <col min="8962" max="8962" width="19.08984375" style="1" customWidth="1"/>
    <col min="8963" max="8963" width="0.90625" style="1" customWidth="1"/>
    <col min="8964" max="8975" width="10.6328125" style="1" customWidth="1"/>
    <col min="8976" max="9216" width="8.6328125" style="1"/>
    <col min="9217" max="9217" width="3.6328125" style="1" customWidth="1"/>
    <col min="9218" max="9218" width="19.08984375" style="1" customWidth="1"/>
    <col min="9219" max="9219" width="0.90625" style="1" customWidth="1"/>
    <col min="9220" max="9231" width="10.6328125" style="1" customWidth="1"/>
    <col min="9232" max="9472" width="8.6328125" style="1"/>
    <col min="9473" max="9473" width="3.6328125" style="1" customWidth="1"/>
    <col min="9474" max="9474" width="19.08984375" style="1" customWidth="1"/>
    <col min="9475" max="9475" width="0.90625" style="1" customWidth="1"/>
    <col min="9476" max="9487" width="10.6328125" style="1" customWidth="1"/>
    <col min="9488" max="9728" width="8.6328125" style="1"/>
    <col min="9729" max="9729" width="3.6328125" style="1" customWidth="1"/>
    <col min="9730" max="9730" width="19.08984375" style="1" customWidth="1"/>
    <col min="9731" max="9731" width="0.90625" style="1" customWidth="1"/>
    <col min="9732" max="9743" width="10.6328125" style="1" customWidth="1"/>
    <col min="9744" max="9984" width="8.6328125" style="1"/>
    <col min="9985" max="9985" width="3.6328125" style="1" customWidth="1"/>
    <col min="9986" max="9986" width="19.08984375" style="1" customWidth="1"/>
    <col min="9987" max="9987" width="0.90625" style="1" customWidth="1"/>
    <col min="9988" max="9999" width="10.6328125" style="1" customWidth="1"/>
    <col min="10000" max="10240" width="8.6328125" style="1"/>
    <col min="10241" max="10241" width="3.6328125" style="1" customWidth="1"/>
    <col min="10242" max="10242" width="19.08984375" style="1" customWidth="1"/>
    <col min="10243" max="10243" width="0.90625" style="1" customWidth="1"/>
    <col min="10244" max="10255" width="10.6328125" style="1" customWidth="1"/>
    <col min="10256" max="10496" width="8.6328125" style="1"/>
    <col min="10497" max="10497" width="3.6328125" style="1" customWidth="1"/>
    <col min="10498" max="10498" width="19.08984375" style="1" customWidth="1"/>
    <col min="10499" max="10499" width="0.90625" style="1" customWidth="1"/>
    <col min="10500" max="10511" width="10.6328125" style="1" customWidth="1"/>
    <col min="10512" max="10752" width="8.6328125" style="1"/>
    <col min="10753" max="10753" width="3.6328125" style="1" customWidth="1"/>
    <col min="10754" max="10754" width="19.08984375" style="1" customWidth="1"/>
    <col min="10755" max="10755" width="0.90625" style="1" customWidth="1"/>
    <col min="10756" max="10767" width="10.6328125" style="1" customWidth="1"/>
    <col min="10768" max="11008" width="8.6328125" style="1"/>
    <col min="11009" max="11009" width="3.6328125" style="1" customWidth="1"/>
    <col min="11010" max="11010" width="19.08984375" style="1" customWidth="1"/>
    <col min="11011" max="11011" width="0.90625" style="1" customWidth="1"/>
    <col min="11012" max="11023" width="10.6328125" style="1" customWidth="1"/>
    <col min="11024" max="11264" width="8.6328125" style="1"/>
    <col min="11265" max="11265" width="3.6328125" style="1" customWidth="1"/>
    <col min="11266" max="11266" width="19.08984375" style="1" customWidth="1"/>
    <col min="11267" max="11267" width="0.90625" style="1" customWidth="1"/>
    <col min="11268" max="11279" width="10.6328125" style="1" customWidth="1"/>
    <col min="11280" max="11520" width="8.6328125" style="1"/>
    <col min="11521" max="11521" width="3.6328125" style="1" customWidth="1"/>
    <col min="11522" max="11522" width="19.08984375" style="1" customWidth="1"/>
    <col min="11523" max="11523" width="0.90625" style="1" customWidth="1"/>
    <col min="11524" max="11535" width="10.6328125" style="1" customWidth="1"/>
    <col min="11536" max="11776" width="8.6328125" style="1"/>
    <col min="11777" max="11777" width="3.6328125" style="1" customWidth="1"/>
    <col min="11778" max="11778" width="19.08984375" style="1" customWidth="1"/>
    <col min="11779" max="11779" width="0.90625" style="1" customWidth="1"/>
    <col min="11780" max="11791" width="10.6328125" style="1" customWidth="1"/>
    <col min="11792" max="12032" width="8.6328125" style="1"/>
    <col min="12033" max="12033" width="3.6328125" style="1" customWidth="1"/>
    <col min="12034" max="12034" width="19.08984375" style="1" customWidth="1"/>
    <col min="12035" max="12035" width="0.90625" style="1" customWidth="1"/>
    <col min="12036" max="12047" width="10.6328125" style="1" customWidth="1"/>
    <col min="12048" max="12288" width="8.6328125" style="1"/>
    <col min="12289" max="12289" width="3.6328125" style="1" customWidth="1"/>
    <col min="12290" max="12290" width="19.08984375" style="1" customWidth="1"/>
    <col min="12291" max="12291" width="0.90625" style="1" customWidth="1"/>
    <col min="12292" max="12303" width="10.6328125" style="1" customWidth="1"/>
    <col min="12304" max="12544" width="8.6328125" style="1"/>
    <col min="12545" max="12545" width="3.6328125" style="1" customWidth="1"/>
    <col min="12546" max="12546" width="19.08984375" style="1" customWidth="1"/>
    <col min="12547" max="12547" width="0.90625" style="1" customWidth="1"/>
    <col min="12548" max="12559" width="10.6328125" style="1" customWidth="1"/>
    <col min="12560" max="12800" width="8.6328125" style="1"/>
    <col min="12801" max="12801" width="3.6328125" style="1" customWidth="1"/>
    <col min="12802" max="12802" width="19.08984375" style="1" customWidth="1"/>
    <col min="12803" max="12803" width="0.90625" style="1" customWidth="1"/>
    <col min="12804" max="12815" width="10.6328125" style="1" customWidth="1"/>
    <col min="12816" max="13056" width="8.6328125" style="1"/>
    <col min="13057" max="13057" width="3.6328125" style="1" customWidth="1"/>
    <col min="13058" max="13058" width="19.08984375" style="1" customWidth="1"/>
    <col min="13059" max="13059" width="0.90625" style="1" customWidth="1"/>
    <col min="13060" max="13071" width="10.6328125" style="1" customWidth="1"/>
    <col min="13072" max="13312" width="8.6328125" style="1"/>
    <col min="13313" max="13313" width="3.6328125" style="1" customWidth="1"/>
    <col min="13314" max="13314" width="19.08984375" style="1" customWidth="1"/>
    <col min="13315" max="13315" width="0.90625" style="1" customWidth="1"/>
    <col min="13316" max="13327" width="10.6328125" style="1" customWidth="1"/>
    <col min="13328" max="13568" width="8.6328125" style="1"/>
    <col min="13569" max="13569" width="3.6328125" style="1" customWidth="1"/>
    <col min="13570" max="13570" width="19.08984375" style="1" customWidth="1"/>
    <col min="13571" max="13571" width="0.90625" style="1" customWidth="1"/>
    <col min="13572" max="13583" width="10.6328125" style="1" customWidth="1"/>
    <col min="13584" max="13824" width="8.6328125" style="1"/>
    <col min="13825" max="13825" width="3.6328125" style="1" customWidth="1"/>
    <col min="13826" max="13826" width="19.08984375" style="1" customWidth="1"/>
    <col min="13827" max="13827" width="0.90625" style="1" customWidth="1"/>
    <col min="13828" max="13839" width="10.6328125" style="1" customWidth="1"/>
    <col min="13840" max="14080" width="8.6328125" style="1"/>
    <col min="14081" max="14081" width="3.6328125" style="1" customWidth="1"/>
    <col min="14082" max="14082" width="19.08984375" style="1" customWidth="1"/>
    <col min="14083" max="14083" width="0.90625" style="1" customWidth="1"/>
    <col min="14084" max="14095" width="10.6328125" style="1" customWidth="1"/>
    <col min="14096" max="14336" width="8.6328125" style="1"/>
    <col min="14337" max="14337" width="3.6328125" style="1" customWidth="1"/>
    <col min="14338" max="14338" width="19.08984375" style="1" customWidth="1"/>
    <col min="14339" max="14339" width="0.90625" style="1" customWidth="1"/>
    <col min="14340" max="14351" width="10.6328125" style="1" customWidth="1"/>
    <col min="14352" max="14592" width="8.6328125" style="1"/>
    <col min="14593" max="14593" width="3.6328125" style="1" customWidth="1"/>
    <col min="14594" max="14594" width="19.08984375" style="1" customWidth="1"/>
    <col min="14595" max="14595" width="0.90625" style="1" customWidth="1"/>
    <col min="14596" max="14607" width="10.6328125" style="1" customWidth="1"/>
    <col min="14608" max="14848" width="8.6328125" style="1"/>
    <col min="14849" max="14849" width="3.6328125" style="1" customWidth="1"/>
    <col min="14850" max="14850" width="19.08984375" style="1" customWidth="1"/>
    <col min="14851" max="14851" width="0.90625" style="1" customWidth="1"/>
    <col min="14852" max="14863" width="10.6328125" style="1" customWidth="1"/>
    <col min="14864" max="15104" width="8.6328125" style="1"/>
    <col min="15105" max="15105" width="3.6328125" style="1" customWidth="1"/>
    <col min="15106" max="15106" width="19.08984375" style="1" customWidth="1"/>
    <col min="15107" max="15107" width="0.90625" style="1" customWidth="1"/>
    <col min="15108" max="15119" width="10.6328125" style="1" customWidth="1"/>
    <col min="15120" max="15360" width="8.6328125" style="1"/>
    <col min="15361" max="15361" width="3.6328125" style="1" customWidth="1"/>
    <col min="15362" max="15362" width="19.08984375" style="1" customWidth="1"/>
    <col min="15363" max="15363" width="0.90625" style="1" customWidth="1"/>
    <col min="15364" max="15375" width="10.6328125" style="1" customWidth="1"/>
    <col min="15376" max="15616" width="8.6328125" style="1"/>
    <col min="15617" max="15617" width="3.6328125" style="1" customWidth="1"/>
    <col min="15618" max="15618" width="19.08984375" style="1" customWidth="1"/>
    <col min="15619" max="15619" width="0.90625" style="1" customWidth="1"/>
    <col min="15620" max="15631" width="10.6328125" style="1" customWidth="1"/>
    <col min="15632" max="15872" width="8.6328125" style="1"/>
    <col min="15873" max="15873" width="3.6328125" style="1" customWidth="1"/>
    <col min="15874" max="15874" width="19.08984375" style="1" customWidth="1"/>
    <col min="15875" max="15875" width="0.90625" style="1" customWidth="1"/>
    <col min="15876" max="15887" width="10.6328125" style="1" customWidth="1"/>
    <col min="15888" max="16128" width="8.6328125" style="1"/>
    <col min="16129" max="16129" width="3.6328125" style="1" customWidth="1"/>
    <col min="16130" max="16130" width="19.08984375" style="1" customWidth="1"/>
    <col min="16131" max="16131" width="0.90625" style="1" customWidth="1"/>
    <col min="16132" max="16143" width="10.6328125" style="1" customWidth="1"/>
    <col min="16144" max="16384" width="8.6328125" style="1"/>
  </cols>
  <sheetData>
    <row r="1" spans="1:15" ht="24" customHeight="1">
      <c r="A1" s="52" t="s">
        <v>184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>
      <c r="A2" s="54"/>
      <c r="B2" s="54"/>
      <c r="C2" s="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s="4" customFormat="1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4" customFormat="1" ht="15" customHeight="1">
      <c r="A5" s="54" t="s">
        <v>186</v>
      </c>
      <c r="B5" s="54"/>
      <c r="C5" s="5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6" t="s">
        <v>187</v>
      </c>
    </row>
    <row r="6" spans="1:15" s="4" customFormat="1" ht="15" customHeight="1">
      <c r="A6" s="5" t="s">
        <v>188</v>
      </c>
      <c r="B6" s="5"/>
      <c r="C6" s="6"/>
      <c r="D6" s="137" t="s">
        <v>189</v>
      </c>
      <c r="E6" s="5"/>
      <c r="F6" s="138"/>
      <c r="G6" s="7" t="s">
        <v>190</v>
      </c>
      <c r="H6" s="139"/>
      <c r="I6" s="139"/>
      <c r="J6" s="139"/>
      <c r="K6" s="139"/>
      <c r="L6" s="139"/>
      <c r="M6" s="139"/>
      <c r="N6" s="139"/>
      <c r="O6" s="139"/>
    </row>
    <row r="7" spans="1:15" ht="15" customHeight="1">
      <c r="A7" s="107"/>
      <c r="B7" s="107"/>
      <c r="C7" s="108"/>
      <c r="D7" s="140"/>
      <c r="E7" s="11"/>
      <c r="F7" s="141"/>
      <c r="G7" s="142" t="s">
        <v>191</v>
      </c>
      <c r="H7" s="143"/>
      <c r="I7" s="144"/>
      <c r="J7" s="142" t="s">
        <v>192</v>
      </c>
      <c r="K7" s="143"/>
      <c r="L7" s="144"/>
      <c r="M7" s="142" t="s">
        <v>193</v>
      </c>
      <c r="N7" s="143"/>
      <c r="O7" s="143"/>
    </row>
    <row r="8" spans="1:15" s="23" customFormat="1" ht="15" customHeight="1">
      <c r="A8" s="11"/>
      <c r="B8" s="11"/>
      <c r="C8" s="12"/>
      <c r="D8" s="15" t="s">
        <v>194</v>
      </c>
      <c r="E8" s="15" t="s">
        <v>195</v>
      </c>
      <c r="F8" s="15" t="s">
        <v>196</v>
      </c>
      <c r="G8" s="15" t="s">
        <v>194</v>
      </c>
      <c r="H8" s="15" t="s">
        <v>195</v>
      </c>
      <c r="I8" s="15" t="s">
        <v>196</v>
      </c>
      <c r="J8" s="15" t="s">
        <v>194</v>
      </c>
      <c r="K8" s="15" t="s">
        <v>195</v>
      </c>
      <c r="L8" s="15" t="s">
        <v>196</v>
      </c>
      <c r="M8" s="15" t="s">
        <v>194</v>
      </c>
      <c r="N8" s="15" t="s">
        <v>195</v>
      </c>
      <c r="O8" s="15" t="s">
        <v>196</v>
      </c>
    </row>
    <row r="9" spans="1:15" ht="9" customHeight="1">
      <c r="A9" s="54"/>
      <c r="B9" s="145"/>
      <c r="C9" s="146"/>
      <c r="D9" s="147"/>
      <c r="E9" s="147"/>
      <c r="F9" s="147"/>
      <c r="G9" s="55"/>
      <c r="H9" s="55"/>
      <c r="I9" s="55"/>
      <c r="J9" s="55"/>
      <c r="K9" s="55"/>
      <c r="L9" s="55"/>
      <c r="M9" s="2"/>
      <c r="N9" s="2"/>
      <c r="O9" s="2"/>
    </row>
    <row r="10" spans="1:15" ht="15" customHeight="1">
      <c r="A10" s="148" t="s">
        <v>197</v>
      </c>
      <c r="B10" s="148"/>
      <c r="C10" s="149"/>
      <c r="D10" s="150">
        <v>11323031</v>
      </c>
      <c r="E10" s="150">
        <v>11387297</v>
      </c>
      <c r="F10" s="150">
        <v>11492380</v>
      </c>
      <c r="G10" s="150">
        <v>2346235</v>
      </c>
      <c r="H10" s="150">
        <v>2351613</v>
      </c>
      <c r="I10" s="150">
        <v>2377258</v>
      </c>
      <c r="J10" s="150">
        <v>68167</v>
      </c>
      <c r="K10" s="150">
        <v>69134</v>
      </c>
      <c r="L10" s="150">
        <v>68246</v>
      </c>
      <c r="M10" s="150">
        <v>2278065</v>
      </c>
      <c r="N10" s="150">
        <v>2282477</v>
      </c>
      <c r="O10" s="150">
        <v>2309007</v>
      </c>
    </row>
    <row r="11" spans="1:15" ht="10.5" customHeight="1">
      <c r="A11" s="151"/>
      <c r="B11" s="152"/>
      <c r="C11" s="153"/>
      <c r="D11" s="154"/>
      <c r="E11" s="154"/>
      <c r="F11" s="154"/>
      <c r="G11" s="155"/>
      <c r="H11" s="155"/>
      <c r="I11" s="155"/>
      <c r="J11" s="155"/>
      <c r="K11" s="155"/>
      <c r="L11" s="155"/>
      <c r="M11" s="155"/>
      <c r="N11" s="154"/>
      <c r="O11" s="154"/>
    </row>
    <row r="12" spans="1:15" ht="15" customHeight="1">
      <c r="A12" s="156" t="s">
        <v>198</v>
      </c>
      <c r="B12" s="156"/>
      <c r="C12" s="157"/>
      <c r="D12" s="154">
        <v>165254</v>
      </c>
      <c r="E12" s="154">
        <v>173314</v>
      </c>
      <c r="F12" s="154">
        <v>173240</v>
      </c>
      <c r="G12" s="154">
        <v>97539</v>
      </c>
      <c r="H12" s="154">
        <v>97598</v>
      </c>
      <c r="I12" s="154">
        <v>106622</v>
      </c>
      <c r="J12" s="154">
        <v>1359</v>
      </c>
      <c r="K12" s="154">
        <v>1359</v>
      </c>
      <c r="L12" s="154">
        <v>1359</v>
      </c>
      <c r="M12" s="154">
        <v>96180</v>
      </c>
      <c r="N12" s="154">
        <v>96238</v>
      </c>
      <c r="O12" s="154">
        <v>105262</v>
      </c>
    </row>
    <row r="13" spans="1:15" ht="15" customHeight="1">
      <c r="A13" s="158" t="s">
        <v>199</v>
      </c>
      <c r="B13" s="158"/>
      <c r="C13" s="159"/>
      <c r="D13" s="154">
        <v>840686</v>
      </c>
      <c r="E13" s="154">
        <v>838056</v>
      </c>
      <c r="F13" s="154">
        <f>F14+F15</f>
        <v>882100</v>
      </c>
      <c r="G13" s="154">
        <v>136970</v>
      </c>
      <c r="H13" s="154">
        <v>136972</v>
      </c>
      <c r="I13" s="154">
        <f>I14+I15</f>
        <v>135282</v>
      </c>
      <c r="J13" s="154">
        <v>2219</v>
      </c>
      <c r="K13" s="154">
        <v>2219</v>
      </c>
      <c r="L13" s="154">
        <f>L14+L15</f>
        <v>2196</v>
      </c>
      <c r="M13" s="154">
        <v>134751</v>
      </c>
      <c r="N13" s="154">
        <v>134753</v>
      </c>
      <c r="O13" s="154">
        <f>O14+O15</f>
        <v>133085</v>
      </c>
    </row>
    <row r="14" spans="1:15" ht="15" customHeight="1">
      <c r="A14" s="151"/>
      <c r="B14" s="152" t="s">
        <v>200</v>
      </c>
      <c r="C14" s="153"/>
      <c r="D14" s="154">
        <v>54712</v>
      </c>
      <c r="E14" s="154">
        <v>55327</v>
      </c>
      <c r="F14" s="154">
        <v>57889</v>
      </c>
      <c r="G14" s="154">
        <v>23648</v>
      </c>
      <c r="H14" s="154">
        <v>24187</v>
      </c>
      <c r="I14" s="154">
        <v>24334</v>
      </c>
      <c r="J14" s="154">
        <v>450</v>
      </c>
      <c r="K14" s="154">
        <v>450</v>
      </c>
      <c r="L14" s="154">
        <v>628</v>
      </c>
      <c r="M14" s="154">
        <v>23198</v>
      </c>
      <c r="N14" s="154">
        <v>23737</v>
      </c>
      <c r="O14" s="154">
        <v>23706</v>
      </c>
    </row>
    <row r="15" spans="1:15" ht="15" customHeight="1">
      <c r="A15" s="151"/>
      <c r="B15" s="152" t="s">
        <v>201</v>
      </c>
      <c r="C15" s="153"/>
      <c r="D15" s="154">
        <v>785974</v>
      </c>
      <c r="E15" s="154">
        <v>782729</v>
      </c>
      <c r="F15" s="154">
        <v>824211</v>
      </c>
      <c r="G15" s="154">
        <v>113322</v>
      </c>
      <c r="H15" s="154">
        <v>112785</v>
      </c>
      <c r="I15" s="154">
        <v>110948</v>
      </c>
      <c r="J15" s="154">
        <v>1769</v>
      </c>
      <c r="K15" s="154">
        <v>1769</v>
      </c>
      <c r="L15" s="154">
        <v>1568</v>
      </c>
      <c r="M15" s="154">
        <v>111553</v>
      </c>
      <c r="N15" s="154">
        <v>111016</v>
      </c>
      <c r="O15" s="154">
        <v>109379</v>
      </c>
    </row>
    <row r="16" spans="1:15" ht="15" customHeight="1">
      <c r="A16" s="158" t="s">
        <v>202</v>
      </c>
      <c r="B16" s="158"/>
      <c r="C16" s="159"/>
      <c r="D16" s="154">
        <v>9480450</v>
      </c>
      <c r="E16" s="154">
        <v>9585379</v>
      </c>
      <c r="F16" s="154">
        <f>F17+F18+F19+F20</f>
        <v>9635994</v>
      </c>
      <c r="G16" s="154">
        <v>2056886</v>
      </c>
      <c r="H16" s="154">
        <v>2062093</v>
      </c>
      <c r="I16" s="154">
        <f>I17+I18+I19+I20</f>
        <v>2072004</v>
      </c>
      <c r="J16" s="154">
        <v>59259</v>
      </c>
      <c r="K16" s="154">
        <v>60226</v>
      </c>
      <c r="L16" s="154">
        <f>L17+L18+L19+L20</f>
        <v>59459</v>
      </c>
      <c r="M16" s="154">
        <v>1997624</v>
      </c>
      <c r="N16" s="154">
        <v>2001866</v>
      </c>
      <c r="O16" s="154">
        <f>O17+O18+O19+O20</f>
        <v>2012543</v>
      </c>
    </row>
    <row r="17" spans="1:15" ht="15" customHeight="1">
      <c r="A17" s="160"/>
      <c r="B17" s="152" t="s">
        <v>203</v>
      </c>
      <c r="C17" s="153"/>
      <c r="D17" s="154">
        <v>2826511</v>
      </c>
      <c r="E17" s="154">
        <v>2856494</v>
      </c>
      <c r="F17" s="154">
        <v>2853247</v>
      </c>
      <c r="G17" s="154">
        <v>852374</v>
      </c>
      <c r="H17" s="154">
        <v>849774</v>
      </c>
      <c r="I17" s="154">
        <v>852422</v>
      </c>
      <c r="J17" s="154">
        <v>2642</v>
      </c>
      <c r="K17" s="154">
        <v>2642</v>
      </c>
      <c r="L17" s="154">
        <v>2456</v>
      </c>
      <c r="M17" s="154">
        <v>849731</v>
      </c>
      <c r="N17" s="154">
        <v>847132</v>
      </c>
      <c r="O17" s="154">
        <v>849966</v>
      </c>
    </row>
    <row r="18" spans="1:15" ht="15" customHeight="1">
      <c r="A18" s="151"/>
      <c r="B18" s="152" t="s">
        <v>204</v>
      </c>
      <c r="C18" s="153"/>
      <c r="D18" s="154">
        <v>1267934</v>
      </c>
      <c r="E18" s="154">
        <v>1265018</v>
      </c>
      <c r="F18" s="154">
        <v>1262723</v>
      </c>
      <c r="G18" s="154">
        <v>879727</v>
      </c>
      <c r="H18" s="154">
        <v>879857</v>
      </c>
      <c r="I18" s="154">
        <v>876357</v>
      </c>
      <c r="J18" s="154">
        <v>11714</v>
      </c>
      <c r="K18" s="154">
        <v>11783</v>
      </c>
      <c r="L18" s="154">
        <v>10283</v>
      </c>
      <c r="M18" s="154">
        <v>868013</v>
      </c>
      <c r="N18" s="154">
        <v>868074</v>
      </c>
      <c r="O18" s="154">
        <v>866073</v>
      </c>
    </row>
    <row r="19" spans="1:15" ht="15" customHeight="1">
      <c r="A19" s="151"/>
      <c r="B19" s="152" t="s">
        <v>205</v>
      </c>
      <c r="C19" s="153"/>
      <c r="D19" s="154">
        <v>2832487</v>
      </c>
      <c r="E19" s="154">
        <v>2839150</v>
      </c>
      <c r="F19" s="154">
        <v>2839537</v>
      </c>
      <c r="G19" s="154">
        <v>17176</v>
      </c>
      <c r="H19" s="154">
        <v>17154</v>
      </c>
      <c r="I19" s="154">
        <v>17105</v>
      </c>
      <c r="J19" s="154">
        <v>7630</v>
      </c>
      <c r="K19" s="154">
        <v>7525</v>
      </c>
      <c r="L19" s="154">
        <v>7386</v>
      </c>
      <c r="M19" s="154">
        <v>9545</v>
      </c>
      <c r="N19" s="154">
        <v>9628</v>
      </c>
      <c r="O19" s="154">
        <v>9719</v>
      </c>
    </row>
    <row r="20" spans="1:15" ht="15" customHeight="1">
      <c r="A20" s="160"/>
      <c r="B20" s="152" t="s">
        <v>201</v>
      </c>
      <c r="C20" s="153"/>
      <c r="D20" s="154">
        <v>2553518</v>
      </c>
      <c r="E20" s="154">
        <v>2624717</v>
      </c>
      <c r="F20" s="154">
        <v>2680487</v>
      </c>
      <c r="G20" s="154">
        <v>307609</v>
      </c>
      <c r="H20" s="154">
        <v>315308</v>
      </c>
      <c r="I20" s="154">
        <v>326120</v>
      </c>
      <c r="J20" s="154">
        <v>37273</v>
      </c>
      <c r="K20" s="154">
        <v>38276</v>
      </c>
      <c r="L20" s="154">
        <v>39334</v>
      </c>
      <c r="M20" s="154">
        <v>270335</v>
      </c>
      <c r="N20" s="154">
        <v>277032</v>
      </c>
      <c r="O20" s="154">
        <v>286785</v>
      </c>
    </row>
    <row r="21" spans="1:15" ht="15" customHeight="1">
      <c r="A21" s="158" t="s">
        <v>206</v>
      </c>
      <c r="B21" s="158"/>
      <c r="C21" s="159"/>
      <c r="D21" s="154">
        <v>203427</v>
      </c>
      <c r="E21" s="154">
        <v>203427</v>
      </c>
      <c r="F21" s="154">
        <v>203427</v>
      </c>
      <c r="G21" s="154" t="s">
        <v>207</v>
      </c>
      <c r="H21" s="154" t="s">
        <v>207</v>
      </c>
      <c r="I21" s="154" t="s">
        <v>207</v>
      </c>
      <c r="J21" s="154" t="s">
        <v>207</v>
      </c>
      <c r="K21" s="154" t="s">
        <v>207</v>
      </c>
      <c r="L21" s="154" t="s">
        <v>207</v>
      </c>
      <c r="M21" s="154" t="s">
        <v>207</v>
      </c>
      <c r="N21" s="154" t="s">
        <v>207</v>
      </c>
      <c r="O21" s="154" t="s">
        <v>207</v>
      </c>
    </row>
    <row r="22" spans="1:15" ht="15" customHeight="1">
      <c r="A22" s="158" t="s">
        <v>208</v>
      </c>
      <c r="B22" s="158"/>
      <c r="C22" s="159"/>
      <c r="D22" s="154">
        <v>633214</v>
      </c>
      <c r="E22" s="154">
        <v>587121</v>
      </c>
      <c r="F22" s="154">
        <v>597619</v>
      </c>
      <c r="G22" s="154">
        <v>54840</v>
      </c>
      <c r="H22" s="154">
        <v>54950</v>
      </c>
      <c r="I22" s="154">
        <v>63350</v>
      </c>
      <c r="J22" s="154">
        <v>5330</v>
      </c>
      <c r="K22" s="154">
        <v>5330</v>
      </c>
      <c r="L22" s="154">
        <v>5232</v>
      </c>
      <c r="M22" s="154">
        <v>49510</v>
      </c>
      <c r="N22" s="154">
        <v>49620</v>
      </c>
      <c r="O22" s="154">
        <v>58117</v>
      </c>
    </row>
    <row r="23" spans="1:15" ht="9" customHeight="1">
      <c r="A23" s="161"/>
      <c r="B23" s="162"/>
      <c r="C23" s="163"/>
      <c r="D23" s="164"/>
      <c r="E23" s="165"/>
      <c r="F23" s="165"/>
      <c r="G23" s="166"/>
      <c r="H23" s="166"/>
      <c r="I23" s="166"/>
      <c r="J23" s="165"/>
      <c r="K23" s="165"/>
      <c r="L23" s="165"/>
      <c r="M23" s="165"/>
      <c r="N23" s="165"/>
      <c r="O23" s="165"/>
    </row>
    <row r="24" spans="1:15" ht="15" customHeight="1">
      <c r="A24" s="167"/>
      <c r="B24" s="145"/>
      <c r="C24" s="145"/>
      <c r="D24" s="147"/>
      <c r="E24" s="147"/>
      <c r="F24" s="147"/>
      <c r="G24" s="147"/>
      <c r="H24" s="94"/>
      <c r="I24" s="168"/>
      <c r="J24" s="147"/>
      <c r="K24" s="147"/>
      <c r="L24" s="168"/>
      <c r="M24" s="147"/>
      <c r="N24" s="147"/>
      <c r="O24" s="168"/>
    </row>
    <row r="25" spans="1:15" ht="15" customHeight="1">
      <c r="A25" s="54"/>
      <c r="B25" s="145"/>
      <c r="C25" s="145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</row>
    <row r="26" spans="1:15" ht="15" customHeight="1">
      <c r="A26" s="54"/>
      <c r="B26" s="145"/>
      <c r="C26" s="145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2"/>
    </row>
    <row r="27" spans="1:15" ht="15" customHeight="1">
      <c r="B27" s="169"/>
      <c r="C27" s="169"/>
      <c r="D27" s="38"/>
      <c r="E27" s="38"/>
      <c r="F27" s="38"/>
      <c r="G27" s="96"/>
      <c r="H27" s="96"/>
      <c r="I27" s="96"/>
      <c r="J27" s="97"/>
      <c r="K27" s="97"/>
      <c r="L27" s="97"/>
    </row>
    <row r="28" spans="1:15" ht="15" customHeight="1">
      <c r="B28" s="169"/>
      <c r="C28" s="169"/>
      <c r="D28" s="38"/>
      <c r="E28" s="38"/>
      <c r="F28" s="38"/>
      <c r="G28" s="96"/>
      <c r="H28" s="94"/>
      <c r="I28" s="96"/>
      <c r="J28" s="97"/>
      <c r="K28" s="97"/>
      <c r="L28" s="97"/>
    </row>
    <row r="29" spans="1:15" ht="15" customHeight="1">
      <c r="B29" s="169"/>
      <c r="C29" s="169"/>
      <c r="D29" s="38"/>
      <c r="E29" s="38"/>
      <c r="F29" s="38"/>
      <c r="G29" s="96"/>
      <c r="H29" s="96"/>
      <c r="I29" s="96"/>
      <c r="J29" s="97"/>
      <c r="K29" s="97"/>
      <c r="L29" s="97"/>
    </row>
    <row r="30" spans="1:15" ht="15" customHeight="1">
      <c r="B30" s="169"/>
      <c r="C30" s="169"/>
      <c r="D30" s="38"/>
      <c r="E30" s="38"/>
      <c r="F30" s="38"/>
      <c r="G30" s="96"/>
      <c r="H30" s="96"/>
      <c r="I30" s="96"/>
      <c r="J30" s="97"/>
      <c r="K30" s="97"/>
      <c r="L30" s="97"/>
    </row>
    <row r="31" spans="1:15" ht="15" customHeight="1">
      <c r="B31" s="169"/>
      <c r="C31" s="169"/>
      <c r="D31" s="38"/>
      <c r="E31" s="38"/>
      <c r="F31" s="38"/>
      <c r="G31" s="102"/>
      <c r="H31" s="102"/>
      <c r="I31" s="102"/>
      <c r="J31" s="97"/>
      <c r="K31" s="97"/>
      <c r="L31" s="97"/>
    </row>
    <row r="32" spans="1:15" ht="15" customHeight="1">
      <c r="B32" s="169"/>
      <c r="C32" s="169"/>
      <c r="D32" s="38"/>
      <c r="E32" s="38"/>
      <c r="F32" s="38"/>
      <c r="G32" s="96"/>
      <c r="H32" s="94"/>
      <c r="I32" s="96"/>
      <c r="J32" s="97"/>
      <c r="K32" s="97"/>
      <c r="L32" s="97"/>
    </row>
    <row r="33" spans="2:12" ht="15" customHeight="1">
      <c r="B33" s="169"/>
      <c r="C33" s="169"/>
      <c r="D33" s="38"/>
      <c r="E33" s="38"/>
      <c r="F33" s="38"/>
      <c r="G33" s="96"/>
      <c r="H33" s="96"/>
      <c r="I33" s="96"/>
      <c r="J33" s="97"/>
      <c r="K33" s="97"/>
      <c r="L33" s="97"/>
    </row>
    <row r="34" spans="2:12" ht="15" customHeight="1">
      <c r="B34" s="169"/>
      <c r="C34" s="169"/>
      <c r="D34" s="38"/>
      <c r="E34" s="38"/>
      <c r="F34" s="38"/>
      <c r="G34" s="96"/>
      <c r="H34" s="96"/>
      <c r="I34" s="96"/>
      <c r="J34" s="97"/>
      <c r="K34" s="97"/>
      <c r="L34" s="97"/>
    </row>
    <row r="35" spans="2:12" ht="15" customHeight="1">
      <c r="B35" s="169"/>
      <c r="C35" s="169"/>
      <c r="D35" s="38"/>
      <c r="E35" s="38"/>
      <c r="F35" s="38"/>
      <c r="G35" s="96"/>
      <c r="H35" s="96"/>
      <c r="I35" s="96"/>
      <c r="J35" s="97"/>
      <c r="K35" s="97"/>
      <c r="L35" s="97"/>
    </row>
    <row r="36" spans="2:12" ht="15" customHeight="1">
      <c r="B36" s="169"/>
      <c r="C36" s="169"/>
      <c r="D36" s="38"/>
      <c r="E36" s="38"/>
      <c r="F36" s="38"/>
      <c r="G36" s="96"/>
      <c r="H36" s="96"/>
      <c r="I36" s="96"/>
      <c r="J36" s="97"/>
      <c r="K36" s="97"/>
      <c r="L36" s="97"/>
    </row>
    <row r="37" spans="2:12" ht="15" customHeight="1">
      <c r="B37" s="169"/>
      <c r="C37" s="169"/>
      <c r="D37" s="38"/>
      <c r="E37" s="38"/>
      <c r="F37" s="38"/>
      <c r="G37" s="96"/>
      <c r="H37" s="96"/>
      <c r="I37" s="96"/>
      <c r="J37" s="97"/>
      <c r="K37" s="97"/>
      <c r="L37" s="97"/>
    </row>
    <row r="38" spans="2:12" ht="15" customHeight="1">
      <c r="B38" s="169"/>
      <c r="C38" s="169"/>
      <c r="D38" s="38"/>
      <c r="E38" s="38"/>
      <c r="F38" s="38"/>
      <c r="G38" s="96"/>
      <c r="H38" s="96"/>
      <c r="I38" s="96"/>
      <c r="J38" s="97"/>
      <c r="K38" s="97"/>
      <c r="L38" s="97"/>
    </row>
    <row r="39" spans="2:12" ht="15" customHeight="1">
      <c r="B39" s="169"/>
      <c r="C39" s="169"/>
      <c r="D39" s="38"/>
      <c r="E39" s="38"/>
      <c r="F39" s="38"/>
      <c r="G39" s="96"/>
      <c r="H39" s="96"/>
      <c r="I39" s="96"/>
      <c r="J39" s="97"/>
      <c r="K39" s="97"/>
      <c r="L39" s="97"/>
    </row>
    <row r="40" spans="2:12" ht="15" customHeight="1">
      <c r="B40" s="169"/>
      <c r="C40" s="169"/>
      <c r="D40" s="38"/>
      <c r="E40" s="38"/>
      <c r="F40" s="38"/>
      <c r="G40" s="96"/>
      <c r="H40" s="96"/>
      <c r="I40" s="96"/>
      <c r="J40" s="97"/>
      <c r="K40" s="97"/>
      <c r="L40" s="97"/>
    </row>
    <row r="41" spans="2:12" ht="15" customHeight="1">
      <c r="B41" s="169"/>
      <c r="C41" s="169"/>
      <c r="D41" s="38"/>
      <c r="E41" s="38"/>
      <c r="F41" s="38"/>
      <c r="G41" s="96"/>
      <c r="H41" s="96"/>
      <c r="I41" s="96"/>
      <c r="J41" s="97"/>
      <c r="K41" s="97"/>
      <c r="L41" s="97"/>
    </row>
    <row r="42" spans="2:12" ht="15" customHeight="1">
      <c r="B42" s="98"/>
      <c r="C42" s="98"/>
      <c r="D42" s="96"/>
      <c r="E42" s="96"/>
      <c r="F42" s="96"/>
      <c r="G42" s="102"/>
      <c r="H42" s="96"/>
      <c r="I42" s="96"/>
      <c r="J42" s="97"/>
      <c r="K42" s="97"/>
      <c r="L42" s="97"/>
    </row>
    <row r="43" spans="2:12" ht="15" customHeight="1">
      <c r="B43" s="169"/>
      <c r="C43" s="169"/>
      <c r="D43" s="38"/>
      <c r="E43" s="38"/>
      <c r="F43" s="38"/>
      <c r="G43" s="96"/>
      <c r="H43" s="96"/>
      <c r="I43" s="96"/>
      <c r="J43" s="97"/>
      <c r="K43" s="97"/>
      <c r="L43" s="97"/>
    </row>
    <row r="44" spans="2:12" ht="15" customHeight="1">
      <c r="B44" s="169"/>
      <c r="C44" s="169"/>
      <c r="D44" s="170"/>
      <c r="E44" s="38"/>
      <c r="F44" s="38"/>
      <c r="G44" s="96"/>
      <c r="H44" s="96"/>
      <c r="I44" s="96"/>
      <c r="J44" s="97"/>
      <c r="K44" s="97"/>
      <c r="L44" s="97"/>
    </row>
    <row r="45" spans="2:12" ht="15" customHeight="1">
      <c r="B45" s="169"/>
      <c r="C45" s="169"/>
      <c r="D45" s="38"/>
      <c r="E45" s="38"/>
      <c r="F45" s="38"/>
      <c r="G45" s="100"/>
      <c r="H45" s="100"/>
      <c r="I45" s="100"/>
      <c r="J45" s="100"/>
      <c r="K45" s="100"/>
      <c r="L45" s="100"/>
    </row>
    <row r="46" spans="2:12" ht="15" customHeight="1">
      <c r="B46" s="169"/>
      <c r="C46" s="169"/>
      <c r="D46" s="38"/>
      <c r="E46" s="38"/>
      <c r="F46" s="38"/>
    </row>
    <row r="47" spans="2:12" ht="15" customHeight="1">
      <c r="B47" s="169"/>
      <c r="C47" s="169"/>
      <c r="D47" s="38"/>
      <c r="E47" s="38"/>
      <c r="F47" s="38"/>
    </row>
    <row r="48" spans="2:12" ht="15" customHeight="1">
      <c r="B48" s="169"/>
      <c r="C48" s="169"/>
      <c r="D48" s="38"/>
      <c r="E48" s="38"/>
      <c r="F48" s="38"/>
    </row>
    <row r="49" spans="2:6" ht="15" customHeight="1">
      <c r="B49" s="169"/>
      <c r="C49" s="169"/>
      <c r="D49" s="38"/>
      <c r="E49" s="38"/>
      <c r="F49" s="38"/>
    </row>
    <row r="50" spans="2:6" ht="15" customHeight="1">
      <c r="D50" s="171"/>
      <c r="E50" s="171"/>
      <c r="F50" s="171"/>
    </row>
    <row r="51" spans="2:6" ht="15" customHeight="1">
      <c r="D51" s="171"/>
      <c r="E51" s="171"/>
      <c r="F51" s="171"/>
    </row>
    <row r="52" spans="2:6" ht="15" customHeight="1">
      <c r="D52" s="171"/>
      <c r="E52" s="171"/>
      <c r="F52" s="171"/>
    </row>
    <row r="53" spans="2:6" ht="15" customHeight="1">
      <c r="D53" s="171"/>
      <c r="E53" s="171"/>
      <c r="F53" s="171"/>
    </row>
    <row r="54" spans="2:6" ht="15" customHeight="1">
      <c r="D54" s="171"/>
      <c r="E54" s="171"/>
      <c r="F54" s="171"/>
    </row>
    <row r="55" spans="2:6" ht="15" customHeight="1">
      <c r="D55" s="171"/>
      <c r="E55" s="171"/>
      <c r="F55" s="171"/>
    </row>
    <row r="56" spans="2:6" ht="15" customHeight="1">
      <c r="D56" s="171"/>
      <c r="E56" s="171"/>
      <c r="F56" s="171"/>
    </row>
    <row r="57" spans="2:6" ht="15" customHeight="1">
      <c r="D57" s="171"/>
      <c r="E57" s="171"/>
      <c r="F57" s="171"/>
    </row>
    <row r="58" spans="2:6" ht="15" customHeight="1">
      <c r="D58" s="171"/>
      <c r="E58" s="171"/>
      <c r="F58" s="171"/>
    </row>
    <row r="59" spans="2:6" ht="15" customHeight="1">
      <c r="D59" s="171"/>
      <c r="E59" s="171"/>
      <c r="F59" s="171"/>
    </row>
    <row r="60" spans="2:6" ht="15" customHeight="1">
      <c r="D60" s="171"/>
      <c r="E60" s="171"/>
      <c r="F60" s="171"/>
    </row>
    <row r="61" spans="2:6" ht="15" customHeight="1">
      <c r="D61" s="171"/>
      <c r="E61" s="171"/>
      <c r="F61" s="171"/>
    </row>
    <row r="62" spans="2:6" ht="15" customHeight="1">
      <c r="D62" s="171"/>
      <c r="E62" s="171"/>
      <c r="F62" s="171"/>
    </row>
    <row r="63" spans="2:6" ht="15" customHeight="1">
      <c r="D63" s="171"/>
      <c r="E63" s="171"/>
      <c r="F63" s="171"/>
    </row>
    <row r="64" spans="2:6" ht="15" customHeight="1">
      <c r="D64" s="171"/>
      <c r="E64" s="171"/>
      <c r="F64" s="171"/>
    </row>
    <row r="65" spans="4:6" ht="15" customHeight="1">
      <c r="D65" s="171"/>
      <c r="E65" s="171"/>
      <c r="F65" s="171"/>
    </row>
    <row r="66" spans="4:6" ht="15" customHeight="1">
      <c r="D66" s="171"/>
      <c r="E66" s="171"/>
      <c r="F66" s="171"/>
    </row>
    <row r="67" spans="4:6" ht="15" customHeight="1">
      <c r="D67" s="171"/>
      <c r="E67" s="171"/>
      <c r="F67" s="171"/>
    </row>
    <row r="68" spans="4:6" ht="15" customHeight="1">
      <c r="D68" s="171"/>
      <c r="E68" s="171"/>
      <c r="F68" s="171"/>
    </row>
    <row r="69" spans="4:6" ht="15" customHeight="1">
      <c r="D69" s="171"/>
      <c r="E69" s="171"/>
      <c r="F69" s="171"/>
    </row>
    <row r="70" spans="4:6" ht="15" customHeight="1">
      <c r="D70" s="171"/>
      <c r="E70" s="171"/>
      <c r="F70" s="171"/>
    </row>
    <row r="71" spans="4:6" ht="15" customHeight="1">
      <c r="D71" s="171"/>
      <c r="E71" s="171"/>
      <c r="F71" s="171"/>
    </row>
    <row r="72" spans="4:6" ht="15" customHeight="1">
      <c r="D72" s="171"/>
      <c r="E72" s="171"/>
      <c r="F72" s="171"/>
    </row>
    <row r="73" spans="4:6" ht="15" customHeight="1">
      <c r="D73" s="171"/>
      <c r="E73" s="171"/>
      <c r="F73" s="171"/>
    </row>
    <row r="74" spans="4:6" ht="15" customHeight="1">
      <c r="D74" s="171"/>
      <c r="E74" s="171"/>
      <c r="F74" s="171"/>
    </row>
    <row r="75" spans="4:6" ht="15" customHeight="1">
      <c r="D75" s="171"/>
      <c r="E75" s="171"/>
      <c r="F75" s="171"/>
    </row>
    <row r="76" spans="4:6" ht="15" customHeight="1">
      <c r="D76" s="171"/>
      <c r="E76" s="171"/>
      <c r="F76" s="171"/>
    </row>
    <row r="77" spans="4:6" ht="15" customHeight="1">
      <c r="D77" s="171"/>
      <c r="E77" s="171"/>
      <c r="F77" s="171"/>
    </row>
    <row r="78" spans="4:6" ht="15" customHeight="1">
      <c r="D78" s="171"/>
      <c r="E78" s="171"/>
      <c r="F78" s="171"/>
    </row>
    <row r="79" spans="4:6" ht="15" customHeight="1">
      <c r="D79" s="171"/>
      <c r="E79" s="171"/>
      <c r="F79" s="171"/>
    </row>
    <row r="80" spans="4:6" ht="15" customHeight="1">
      <c r="D80" s="171"/>
      <c r="E80" s="171"/>
      <c r="F80" s="171"/>
    </row>
    <row r="81" spans="4:6" ht="15" customHeight="1">
      <c r="D81" s="171"/>
      <c r="E81" s="171"/>
      <c r="F81" s="171"/>
    </row>
    <row r="82" spans="4:6" ht="15" customHeight="1">
      <c r="D82" s="171"/>
      <c r="E82" s="171"/>
      <c r="F82" s="171"/>
    </row>
    <row r="83" spans="4:6" ht="15" customHeight="1">
      <c r="D83" s="171"/>
      <c r="E83" s="171"/>
      <c r="F83" s="171"/>
    </row>
    <row r="84" spans="4:6" ht="15" customHeight="1">
      <c r="D84" s="171"/>
      <c r="E84" s="171"/>
      <c r="F84" s="171"/>
    </row>
    <row r="85" spans="4:6" ht="15" customHeight="1">
      <c r="D85" s="171"/>
      <c r="E85" s="171"/>
      <c r="F85" s="171"/>
    </row>
    <row r="86" spans="4:6" ht="15" customHeight="1">
      <c r="D86" s="171"/>
      <c r="E86" s="171"/>
      <c r="F86" s="171"/>
    </row>
    <row r="87" spans="4:6" ht="15" customHeight="1">
      <c r="D87" s="171"/>
      <c r="E87" s="171"/>
      <c r="F87" s="171"/>
    </row>
    <row r="88" spans="4:6" ht="15" customHeight="1">
      <c r="D88" s="171"/>
      <c r="E88" s="171"/>
      <c r="F88" s="171"/>
    </row>
  </sheetData>
  <mergeCells count="14">
    <mergeCell ref="A10:B10"/>
    <mergeCell ref="A12:B12"/>
    <mergeCell ref="A13:B13"/>
    <mergeCell ref="A16:B16"/>
    <mergeCell ref="A21:B21"/>
    <mergeCell ref="A22:B22"/>
    <mergeCell ref="A1:O1"/>
    <mergeCell ref="A3:O3"/>
    <mergeCell ref="A6:B8"/>
    <mergeCell ref="D6:F7"/>
    <mergeCell ref="G6:O6"/>
    <mergeCell ref="G7:I7"/>
    <mergeCell ref="J7:L7"/>
    <mergeCell ref="M7:O7"/>
  </mergeCells>
  <phoneticPr fontId="3"/>
  <pageMargins left="0.59055118110236227" right="0.59055118110236227" top="0.78740157480314965" bottom="0.59055118110236227" header="0.51181102362204722" footer="0.51181102362204722"/>
  <pageSetup paperSize="8" scale="12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7323-6717-4780-96EE-1C155A40D432}">
  <dimension ref="A1:O85"/>
  <sheetViews>
    <sheetView workbookViewId="0">
      <selection sqref="A1:H1"/>
    </sheetView>
  </sheetViews>
  <sheetFormatPr defaultColWidth="8.6328125" defaultRowHeight="15" customHeight="1"/>
  <cols>
    <col min="1" max="1" width="0.90625" style="173" customWidth="1"/>
    <col min="2" max="2" width="3.453125" style="174" customWidth="1"/>
    <col min="3" max="3" width="19" style="174" customWidth="1"/>
    <col min="4" max="4" width="0.90625" style="174" customWidth="1"/>
    <col min="5" max="5" width="7.36328125" style="188" customWidth="1"/>
    <col min="6" max="8" width="14.08984375" style="173" customWidth="1"/>
    <col min="9" max="16" width="7.6328125" style="173" customWidth="1"/>
    <col min="17" max="256" width="8.6328125" style="173"/>
    <col min="257" max="257" width="0.90625" style="173" customWidth="1"/>
    <col min="258" max="258" width="3.453125" style="173" customWidth="1"/>
    <col min="259" max="259" width="19" style="173" customWidth="1"/>
    <col min="260" max="260" width="0.90625" style="173" customWidth="1"/>
    <col min="261" max="261" width="7.36328125" style="173" customWidth="1"/>
    <col min="262" max="264" width="14.08984375" style="173" customWidth="1"/>
    <col min="265" max="272" width="7.6328125" style="173" customWidth="1"/>
    <col min="273" max="512" width="8.6328125" style="173"/>
    <col min="513" max="513" width="0.90625" style="173" customWidth="1"/>
    <col min="514" max="514" width="3.453125" style="173" customWidth="1"/>
    <col min="515" max="515" width="19" style="173" customWidth="1"/>
    <col min="516" max="516" width="0.90625" style="173" customWidth="1"/>
    <col min="517" max="517" width="7.36328125" style="173" customWidth="1"/>
    <col min="518" max="520" width="14.08984375" style="173" customWidth="1"/>
    <col min="521" max="528" width="7.6328125" style="173" customWidth="1"/>
    <col min="529" max="768" width="8.6328125" style="173"/>
    <col min="769" max="769" width="0.90625" style="173" customWidth="1"/>
    <col min="770" max="770" width="3.453125" style="173" customWidth="1"/>
    <col min="771" max="771" width="19" style="173" customWidth="1"/>
    <col min="772" max="772" width="0.90625" style="173" customWidth="1"/>
    <col min="773" max="773" width="7.36328125" style="173" customWidth="1"/>
    <col min="774" max="776" width="14.08984375" style="173" customWidth="1"/>
    <col min="777" max="784" width="7.6328125" style="173" customWidth="1"/>
    <col min="785" max="1024" width="8.6328125" style="173"/>
    <col min="1025" max="1025" width="0.90625" style="173" customWidth="1"/>
    <col min="1026" max="1026" width="3.453125" style="173" customWidth="1"/>
    <col min="1027" max="1027" width="19" style="173" customWidth="1"/>
    <col min="1028" max="1028" width="0.90625" style="173" customWidth="1"/>
    <col min="1029" max="1029" width="7.36328125" style="173" customWidth="1"/>
    <col min="1030" max="1032" width="14.08984375" style="173" customWidth="1"/>
    <col min="1033" max="1040" width="7.6328125" style="173" customWidth="1"/>
    <col min="1041" max="1280" width="8.6328125" style="173"/>
    <col min="1281" max="1281" width="0.90625" style="173" customWidth="1"/>
    <col min="1282" max="1282" width="3.453125" style="173" customWidth="1"/>
    <col min="1283" max="1283" width="19" style="173" customWidth="1"/>
    <col min="1284" max="1284" width="0.90625" style="173" customWidth="1"/>
    <col min="1285" max="1285" width="7.36328125" style="173" customWidth="1"/>
    <col min="1286" max="1288" width="14.08984375" style="173" customWidth="1"/>
    <col min="1289" max="1296" width="7.6328125" style="173" customWidth="1"/>
    <col min="1297" max="1536" width="8.6328125" style="173"/>
    <col min="1537" max="1537" width="0.90625" style="173" customWidth="1"/>
    <col min="1538" max="1538" width="3.453125" style="173" customWidth="1"/>
    <col min="1539" max="1539" width="19" style="173" customWidth="1"/>
    <col min="1540" max="1540" width="0.90625" style="173" customWidth="1"/>
    <col min="1541" max="1541" width="7.36328125" style="173" customWidth="1"/>
    <col min="1542" max="1544" width="14.08984375" style="173" customWidth="1"/>
    <col min="1545" max="1552" width="7.6328125" style="173" customWidth="1"/>
    <col min="1553" max="1792" width="8.6328125" style="173"/>
    <col min="1793" max="1793" width="0.90625" style="173" customWidth="1"/>
    <col min="1794" max="1794" width="3.453125" style="173" customWidth="1"/>
    <col min="1795" max="1795" width="19" style="173" customWidth="1"/>
    <col min="1796" max="1796" width="0.90625" style="173" customWidth="1"/>
    <col min="1797" max="1797" width="7.36328125" style="173" customWidth="1"/>
    <col min="1798" max="1800" width="14.08984375" style="173" customWidth="1"/>
    <col min="1801" max="1808" width="7.6328125" style="173" customWidth="1"/>
    <col min="1809" max="2048" width="8.6328125" style="173"/>
    <col min="2049" max="2049" width="0.90625" style="173" customWidth="1"/>
    <col min="2050" max="2050" width="3.453125" style="173" customWidth="1"/>
    <col min="2051" max="2051" width="19" style="173" customWidth="1"/>
    <col min="2052" max="2052" width="0.90625" style="173" customWidth="1"/>
    <col min="2053" max="2053" width="7.36328125" style="173" customWidth="1"/>
    <col min="2054" max="2056" width="14.08984375" style="173" customWidth="1"/>
    <col min="2057" max="2064" width="7.6328125" style="173" customWidth="1"/>
    <col min="2065" max="2304" width="8.6328125" style="173"/>
    <col min="2305" max="2305" width="0.90625" style="173" customWidth="1"/>
    <col min="2306" max="2306" width="3.453125" style="173" customWidth="1"/>
    <col min="2307" max="2307" width="19" style="173" customWidth="1"/>
    <col min="2308" max="2308" width="0.90625" style="173" customWidth="1"/>
    <col min="2309" max="2309" width="7.36328125" style="173" customWidth="1"/>
    <col min="2310" max="2312" width="14.08984375" style="173" customWidth="1"/>
    <col min="2313" max="2320" width="7.6328125" style="173" customWidth="1"/>
    <col min="2321" max="2560" width="8.6328125" style="173"/>
    <col min="2561" max="2561" width="0.90625" style="173" customWidth="1"/>
    <col min="2562" max="2562" width="3.453125" style="173" customWidth="1"/>
    <col min="2563" max="2563" width="19" style="173" customWidth="1"/>
    <col min="2564" max="2564" width="0.90625" style="173" customWidth="1"/>
    <col min="2565" max="2565" width="7.36328125" style="173" customWidth="1"/>
    <col min="2566" max="2568" width="14.08984375" style="173" customWidth="1"/>
    <col min="2569" max="2576" width="7.6328125" style="173" customWidth="1"/>
    <col min="2577" max="2816" width="8.6328125" style="173"/>
    <col min="2817" max="2817" width="0.90625" style="173" customWidth="1"/>
    <col min="2818" max="2818" width="3.453125" style="173" customWidth="1"/>
    <col min="2819" max="2819" width="19" style="173" customWidth="1"/>
    <col min="2820" max="2820" width="0.90625" style="173" customWidth="1"/>
    <col min="2821" max="2821" width="7.36328125" style="173" customWidth="1"/>
    <col min="2822" max="2824" width="14.08984375" style="173" customWidth="1"/>
    <col min="2825" max="2832" width="7.6328125" style="173" customWidth="1"/>
    <col min="2833" max="3072" width="8.6328125" style="173"/>
    <col min="3073" max="3073" width="0.90625" style="173" customWidth="1"/>
    <col min="3074" max="3074" width="3.453125" style="173" customWidth="1"/>
    <col min="3075" max="3075" width="19" style="173" customWidth="1"/>
    <col min="3076" max="3076" width="0.90625" style="173" customWidth="1"/>
    <col min="3077" max="3077" width="7.36328125" style="173" customWidth="1"/>
    <col min="3078" max="3080" width="14.08984375" style="173" customWidth="1"/>
    <col min="3081" max="3088" width="7.6328125" style="173" customWidth="1"/>
    <col min="3089" max="3328" width="8.6328125" style="173"/>
    <col min="3329" max="3329" width="0.90625" style="173" customWidth="1"/>
    <col min="3330" max="3330" width="3.453125" style="173" customWidth="1"/>
    <col min="3331" max="3331" width="19" style="173" customWidth="1"/>
    <col min="3332" max="3332" width="0.90625" style="173" customWidth="1"/>
    <col min="3333" max="3333" width="7.36328125" style="173" customWidth="1"/>
    <col min="3334" max="3336" width="14.08984375" style="173" customWidth="1"/>
    <col min="3337" max="3344" width="7.6328125" style="173" customWidth="1"/>
    <col min="3345" max="3584" width="8.6328125" style="173"/>
    <col min="3585" max="3585" width="0.90625" style="173" customWidth="1"/>
    <col min="3586" max="3586" width="3.453125" style="173" customWidth="1"/>
    <col min="3587" max="3587" width="19" style="173" customWidth="1"/>
    <col min="3588" max="3588" width="0.90625" style="173" customWidth="1"/>
    <col min="3589" max="3589" width="7.36328125" style="173" customWidth="1"/>
    <col min="3590" max="3592" width="14.08984375" style="173" customWidth="1"/>
    <col min="3593" max="3600" width="7.6328125" style="173" customWidth="1"/>
    <col min="3601" max="3840" width="8.6328125" style="173"/>
    <col min="3841" max="3841" width="0.90625" style="173" customWidth="1"/>
    <col min="3842" max="3842" width="3.453125" style="173" customWidth="1"/>
    <col min="3843" max="3843" width="19" style="173" customWidth="1"/>
    <col min="3844" max="3844" width="0.90625" style="173" customWidth="1"/>
    <col min="3845" max="3845" width="7.36328125" style="173" customWidth="1"/>
    <col min="3846" max="3848" width="14.08984375" style="173" customWidth="1"/>
    <col min="3849" max="3856" width="7.6328125" style="173" customWidth="1"/>
    <col min="3857" max="4096" width="8.6328125" style="173"/>
    <col min="4097" max="4097" width="0.90625" style="173" customWidth="1"/>
    <col min="4098" max="4098" width="3.453125" style="173" customWidth="1"/>
    <col min="4099" max="4099" width="19" style="173" customWidth="1"/>
    <col min="4100" max="4100" width="0.90625" style="173" customWidth="1"/>
    <col min="4101" max="4101" width="7.36328125" style="173" customWidth="1"/>
    <col min="4102" max="4104" width="14.08984375" style="173" customWidth="1"/>
    <col min="4105" max="4112" width="7.6328125" style="173" customWidth="1"/>
    <col min="4113" max="4352" width="8.6328125" style="173"/>
    <col min="4353" max="4353" width="0.90625" style="173" customWidth="1"/>
    <col min="4354" max="4354" width="3.453125" style="173" customWidth="1"/>
    <col min="4355" max="4355" width="19" style="173" customWidth="1"/>
    <col min="4356" max="4356" width="0.90625" style="173" customWidth="1"/>
    <col min="4357" max="4357" width="7.36328125" style="173" customWidth="1"/>
    <col min="4358" max="4360" width="14.08984375" style="173" customWidth="1"/>
    <col min="4361" max="4368" width="7.6328125" style="173" customWidth="1"/>
    <col min="4369" max="4608" width="8.6328125" style="173"/>
    <col min="4609" max="4609" width="0.90625" style="173" customWidth="1"/>
    <col min="4610" max="4610" width="3.453125" style="173" customWidth="1"/>
    <col min="4611" max="4611" width="19" style="173" customWidth="1"/>
    <col min="4612" max="4612" width="0.90625" style="173" customWidth="1"/>
    <col min="4613" max="4613" width="7.36328125" style="173" customWidth="1"/>
    <col min="4614" max="4616" width="14.08984375" style="173" customWidth="1"/>
    <col min="4617" max="4624" width="7.6328125" style="173" customWidth="1"/>
    <col min="4625" max="4864" width="8.6328125" style="173"/>
    <col min="4865" max="4865" width="0.90625" style="173" customWidth="1"/>
    <col min="4866" max="4866" width="3.453125" style="173" customWidth="1"/>
    <col min="4867" max="4867" width="19" style="173" customWidth="1"/>
    <col min="4868" max="4868" width="0.90625" style="173" customWidth="1"/>
    <col min="4869" max="4869" width="7.36328125" style="173" customWidth="1"/>
    <col min="4870" max="4872" width="14.08984375" style="173" customWidth="1"/>
    <col min="4873" max="4880" width="7.6328125" style="173" customWidth="1"/>
    <col min="4881" max="5120" width="8.6328125" style="173"/>
    <col min="5121" max="5121" width="0.90625" style="173" customWidth="1"/>
    <col min="5122" max="5122" width="3.453125" style="173" customWidth="1"/>
    <col min="5123" max="5123" width="19" style="173" customWidth="1"/>
    <col min="5124" max="5124" width="0.90625" style="173" customWidth="1"/>
    <col min="5125" max="5125" width="7.36328125" style="173" customWidth="1"/>
    <col min="5126" max="5128" width="14.08984375" style="173" customWidth="1"/>
    <col min="5129" max="5136" width="7.6328125" style="173" customWidth="1"/>
    <col min="5137" max="5376" width="8.6328125" style="173"/>
    <col min="5377" max="5377" width="0.90625" style="173" customWidth="1"/>
    <col min="5378" max="5378" width="3.453125" style="173" customWidth="1"/>
    <col min="5379" max="5379" width="19" style="173" customWidth="1"/>
    <col min="5380" max="5380" width="0.90625" style="173" customWidth="1"/>
    <col min="5381" max="5381" width="7.36328125" style="173" customWidth="1"/>
    <col min="5382" max="5384" width="14.08984375" style="173" customWidth="1"/>
    <col min="5385" max="5392" width="7.6328125" style="173" customWidth="1"/>
    <col min="5393" max="5632" width="8.6328125" style="173"/>
    <col min="5633" max="5633" width="0.90625" style="173" customWidth="1"/>
    <col min="5634" max="5634" width="3.453125" style="173" customWidth="1"/>
    <col min="5635" max="5635" width="19" style="173" customWidth="1"/>
    <col min="5636" max="5636" width="0.90625" style="173" customWidth="1"/>
    <col min="5637" max="5637" width="7.36328125" style="173" customWidth="1"/>
    <col min="5638" max="5640" width="14.08984375" style="173" customWidth="1"/>
    <col min="5641" max="5648" width="7.6328125" style="173" customWidth="1"/>
    <col min="5649" max="5888" width="8.6328125" style="173"/>
    <col min="5889" max="5889" width="0.90625" style="173" customWidth="1"/>
    <col min="5890" max="5890" width="3.453125" style="173" customWidth="1"/>
    <col min="5891" max="5891" width="19" style="173" customWidth="1"/>
    <col min="5892" max="5892" width="0.90625" style="173" customWidth="1"/>
    <col min="5893" max="5893" width="7.36328125" style="173" customWidth="1"/>
    <col min="5894" max="5896" width="14.08984375" style="173" customWidth="1"/>
    <col min="5897" max="5904" width="7.6328125" style="173" customWidth="1"/>
    <col min="5905" max="6144" width="8.6328125" style="173"/>
    <col min="6145" max="6145" width="0.90625" style="173" customWidth="1"/>
    <col min="6146" max="6146" width="3.453125" style="173" customWidth="1"/>
    <col min="6147" max="6147" width="19" style="173" customWidth="1"/>
    <col min="6148" max="6148" width="0.90625" style="173" customWidth="1"/>
    <col min="6149" max="6149" width="7.36328125" style="173" customWidth="1"/>
    <col min="6150" max="6152" width="14.08984375" style="173" customWidth="1"/>
    <col min="6153" max="6160" width="7.6328125" style="173" customWidth="1"/>
    <col min="6161" max="6400" width="8.6328125" style="173"/>
    <col min="6401" max="6401" width="0.90625" style="173" customWidth="1"/>
    <col min="6402" max="6402" width="3.453125" style="173" customWidth="1"/>
    <col min="6403" max="6403" width="19" style="173" customWidth="1"/>
    <col min="6404" max="6404" width="0.90625" style="173" customWidth="1"/>
    <col min="6405" max="6405" width="7.36328125" style="173" customWidth="1"/>
    <col min="6406" max="6408" width="14.08984375" style="173" customWidth="1"/>
    <col min="6409" max="6416" width="7.6328125" style="173" customWidth="1"/>
    <col min="6417" max="6656" width="8.6328125" style="173"/>
    <col min="6657" max="6657" width="0.90625" style="173" customWidth="1"/>
    <col min="6658" max="6658" width="3.453125" style="173" customWidth="1"/>
    <col min="6659" max="6659" width="19" style="173" customWidth="1"/>
    <col min="6660" max="6660" width="0.90625" style="173" customWidth="1"/>
    <col min="6661" max="6661" width="7.36328125" style="173" customWidth="1"/>
    <col min="6662" max="6664" width="14.08984375" style="173" customWidth="1"/>
    <col min="6665" max="6672" width="7.6328125" style="173" customWidth="1"/>
    <col min="6673" max="6912" width="8.6328125" style="173"/>
    <col min="6913" max="6913" width="0.90625" style="173" customWidth="1"/>
    <col min="6914" max="6914" width="3.453125" style="173" customWidth="1"/>
    <col min="6915" max="6915" width="19" style="173" customWidth="1"/>
    <col min="6916" max="6916" width="0.90625" style="173" customWidth="1"/>
    <col min="6917" max="6917" width="7.36328125" style="173" customWidth="1"/>
    <col min="6918" max="6920" width="14.08984375" style="173" customWidth="1"/>
    <col min="6921" max="6928" width="7.6328125" style="173" customWidth="1"/>
    <col min="6929" max="7168" width="8.6328125" style="173"/>
    <col min="7169" max="7169" width="0.90625" style="173" customWidth="1"/>
    <col min="7170" max="7170" width="3.453125" style="173" customWidth="1"/>
    <col min="7171" max="7171" width="19" style="173" customWidth="1"/>
    <col min="7172" max="7172" width="0.90625" style="173" customWidth="1"/>
    <col min="7173" max="7173" width="7.36328125" style="173" customWidth="1"/>
    <col min="7174" max="7176" width="14.08984375" style="173" customWidth="1"/>
    <col min="7177" max="7184" width="7.6328125" style="173" customWidth="1"/>
    <col min="7185" max="7424" width="8.6328125" style="173"/>
    <col min="7425" max="7425" width="0.90625" style="173" customWidth="1"/>
    <col min="7426" max="7426" width="3.453125" style="173" customWidth="1"/>
    <col min="7427" max="7427" width="19" style="173" customWidth="1"/>
    <col min="7428" max="7428" width="0.90625" style="173" customWidth="1"/>
    <col min="7429" max="7429" width="7.36328125" style="173" customWidth="1"/>
    <col min="7430" max="7432" width="14.08984375" style="173" customWidth="1"/>
    <col min="7433" max="7440" width="7.6328125" style="173" customWidth="1"/>
    <col min="7441" max="7680" width="8.6328125" style="173"/>
    <col min="7681" max="7681" width="0.90625" style="173" customWidth="1"/>
    <col min="7682" max="7682" width="3.453125" style="173" customWidth="1"/>
    <col min="7683" max="7683" width="19" style="173" customWidth="1"/>
    <col min="7684" max="7684" width="0.90625" style="173" customWidth="1"/>
    <col min="7685" max="7685" width="7.36328125" style="173" customWidth="1"/>
    <col min="7686" max="7688" width="14.08984375" style="173" customWidth="1"/>
    <col min="7689" max="7696" width="7.6328125" style="173" customWidth="1"/>
    <col min="7697" max="7936" width="8.6328125" style="173"/>
    <col min="7937" max="7937" width="0.90625" style="173" customWidth="1"/>
    <col min="7938" max="7938" width="3.453125" style="173" customWidth="1"/>
    <col min="7939" max="7939" width="19" style="173" customWidth="1"/>
    <col min="7940" max="7940" width="0.90625" style="173" customWidth="1"/>
    <col min="7941" max="7941" width="7.36328125" style="173" customWidth="1"/>
    <col min="7942" max="7944" width="14.08984375" style="173" customWidth="1"/>
    <col min="7945" max="7952" width="7.6328125" style="173" customWidth="1"/>
    <col min="7953" max="8192" width="8.6328125" style="173"/>
    <col min="8193" max="8193" width="0.90625" style="173" customWidth="1"/>
    <col min="8194" max="8194" width="3.453125" style="173" customWidth="1"/>
    <col min="8195" max="8195" width="19" style="173" customWidth="1"/>
    <col min="8196" max="8196" width="0.90625" style="173" customWidth="1"/>
    <col min="8197" max="8197" width="7.36328125" style="173" customWidth="1"/>
    <col min="8198" max="8200" width="14.08984375" style="173" customWidth="1"/>
    <col min="8201" max="8208" width="7.6328125" style="173" customWidth="1"/>
    <col min="8209" max="8448" width="8.6328125" style="173"/>
    <col min="8449" max="8449" width="0.90625" style="173" customWidth="1"/>
    <col min="8450" max="8450" width="3.453125" style="173" customWidth="1"/>
    <col min="8451" max="8451" width="19" style="173" customWidth="1"/>
    <col min="8452" max="8452" width="0.90625" style="173" customWidth="1"/>
    <col min="8453" max="8453" width="7.36328125" style="173" customWidth="1"/>
    <col min="8454" max="8456" width="14.08984375" style="173" customWidth="1"/>
    <col min="8457" max="8464" width="7.6328125" style="173" customWidth="1"/>
    <col min="8465" max="8704" width="8.6328125" style="173"/>
    <col min="8705" max="8705" width="0.90625" style="173" customWidth="1"/>
    <col min="8706" max="8706" width="3.453125" style="173" customWidth="1"/>
    <col min="8707" max="8707" width="19" style="173" customWidth="1"/>
    <col min="8708" max="8708" width="0.90625" style="173" customWidth="1"/>
    <col min="8709" max="8709" width="7.36328125" style="173" customWidth="1"/>
    <col min="8710" max="8712" width="14.08984375" style="173" customWidth="1"/>
    <col min="8713" max="8720" width="7.6328125" style="173" customWidth="1"/>
    <col min="8721" max="8960" width="8.6328125" style="173"/>
    <col min="8961" max="8961" width="0.90625" style="173" customWidth="1"/>
    <col min="8962" max="8962" width="3.453125" style="173" customWidth="1"/>
    <col min="8963" max="8963" width="19" style="173" customWidth="1"/>
    <col min="8964" max="8964" width="0.90625" style="173" customWidth="1"/>
    <col min="8965" max="8965" width="7.36328125" style="173" customWidth="1"/>
    <col min="8966" max="8968" width="14.08984375" style="173" customWidth="1"/>
    <col min="8969" max="8976" width="7.6328125" style="173" customWidth="1"/>
    <col min="8977" max="9216" width="8.6328125" style="173"/>
    <col min="9217" max="9217" width="0.90625" style="173" customWidth="1"/>
    <col min="9218" max="9218" width="3.453125" style="173" customWidth="1"/>
    <col min="9219" max="9219" width="19" style="173" customWidth="1"/>
    <col min="9220" max="9220" width="0.90625" style="173" customWidth="1"/>
    <col min="9221" max="9221" width="7.36328125" style="173" customWidth="1"/>
    <col min="9222" max="9224" width="14.08984375" style="173" customWidth="1"/>
    <col min="9225" max="9232" width="7.6328125" style="173" customWidth="1"/>
    <col min="9233" max="9472" width="8.6328125" style="173"/>
    <col min="9473" max="9473" width="0.90625" style="173" customWidth="1"/>
    <col min="9474" max="9474" width="3.453125" style="173" customWidth="1"/>
    <col min="9475" max="9475" width="19" style="173" customWidth="1"/>
    <col min="9476" max="9476" width="0.90625" style="173" customWidth="1"/>
    <col min="9477" max="9477" width="7.36328125" style="173" customWidth="1"/>
    <col min="9478" max="9480" width="14.08984375" style="173" customWidth="1"/>
    <col min="9481" max="9488" width="7.6328125" style="173" customWidth="1"/>
    <col min="9489" max="9728" width="8.6328125" style="173"/>
    <col min="9729" max="9729" width="0.90625" style="173" customWidth="1"/>
    <col min="9730" max="9730" width="3.453125" style="173" customWidth="1"/>
    <col min="9731" max="9731" width="19" style="173" customWidth="1"/>
    <col min="9732" max="9732" width="0.90625" style="173" customWidth="1"/>
    <col min="9733" max="9733" width="7.36328125" style="173" customWidth="1"/>
    <col min="9734" max="9736" width="14.08984375" style="173" customWidth="1"/>
    <col min="9737" max="9744" width="7.6328125" style="173" customWidth="1"/>
    <col min="9745" max="9984" width="8.6328125" style="173"/>
    <col min="9985" max="9985" width="0.90625" style="173" customWidth="1"/>
    <col min="9986" max="9986" width="3.453125" style="173" customWidth="1"/>
    <col min="9987" max="9987" width="19" style="173" customWidth="1"/>
    <col min="9988" max="9988" width="0.90625" style="173" customWidth="1"/>
    <col min="9989" max="9989" width="7.36328125" style="173" customWidth="1"/>
    <col min="9990" max="9992" width="14.08984375" style="173" customWidth="1"/>
    <col min="9993" max="10000" width="7.6328125" style="173" customWidth="1"/>
    <col min="10001" max="10240" width="8.6328125" style="173"/>
    <col min="10241" max="10241" width="0.90625" style="173" customWidth="1"/>
    <col min="10242" max="10242" width="3.453125" style="173" customWidth="1"/>
    <col min="10243" max="10243" width="19" style="173" customWidth="1"/>
    <col min="10244" max="10244" width="0.90625" style="173" customWidth="1"/>
    <col min="10245" max="10245" width="7.36328125" style="173" customWidth="1"/>
    <col min="10246" max="10248" width="14.08984375" style="173" customWidth="1"/>
    <col min="10249" max="10256" width="7.6328125" style="173" customWidth="1"/>
    <col min="10257" max="10496" width="8.6328125" style="173"/>
    <col min="10497" max="10497" width="0.90625" style="173" customWidth="1"/>
    <col min="10498" max="10498" width="3.453125" style="173" customWidth="1"/>
    <col min="10499" max="10499" width="19" style="173" customWidth="1"/>
    <col min="10500" max="10500" width="0.90625" style="173" customWidth="1"/>
    <col min="10501" max="10501" width="7.36328125" style="173" customWidth="1"/>
    <col min="10502" max="10504" width="14.08984375" style="173" customWidth="1"/>
    <col min="10505" max="10512" width="7.6328125" style="173" customWidth="1"/>
    <col min="10513" max="10752" width="8.6328125" style="173"/>
    <col min="10753" max="10753" width="0.90625" style="173" customWidth="1"/>
    <col min="10754" max="10754" width="3.453125" style="173" customWidth="1"/>
    <col min="10755" max="10755" width="19" style="173" customWidth="1"/>
    <col min="10756" max="10756" width="0.90625" style="173" customWidth="1"/>
    <col min="10757" max="10757" width="7.36328125" style="173" customWidth="1"/>
    <col min="10758" max="10760" width="14.08984375" style="173" customWidth="1"/>
    <col min="10761" max="10768" width="7.6328125" style="173" customWidth="1"/>
    <col min="10769" max="11008" width="8.6328125" style="173"/>
    <col min="11009" max="11009" width="0.90625" style="173" customWidth="1"/>
    <col min="11010" max="11010" width="3.453125" style="173" customWidth="1"/>
    <col min="11011" max="11011" width="19" style="173" customWidth="1"/>
    <col min="11012" max="11012" width="0.90625" style="173" customWidth="1"/>
    <col min="11013" max="11013" width="7.36328125" style="173" customWidth="1"/>
    <col min="11014" max="11016" width="14.08984375" style="173" customWidth="1"/>
    <col min="11017" max="11024" width="7.6328125" style="173" customWidth="1"/>
    <col min="11025" max="11264" width="8.6328125" style="173"/>
    <col min="11265" max="11265" width="0.90625" style="173" customWidth="1"/>
    <col min="11266" max="11266" width="3.453125" style="173" customWidth="1"/>
    <col min="11267" max="11267" width="19" style="173" customWidth="1"/>
    <col min="11268" max="11268" width="0.90625" style="173" customWidth="1"/>
    <col min="11269" max="11269" width="7.36328125" style="173" customWidth="1"/>
    <col min="11270" max="11272" width="14.08984375" style="173" customWidth="1"/>
    <col min="11273" max="11280" width="7.6328125" style="173" customWidth="1"/>
    <col min="11281" max="11520" width="8.6328125" style="173"/>
    <col min="11521" max="11521" width="0.90625" style="173" customWidth="1"/>
    <col min="11522" max="11522" width="3.453125" style="173" customWidth="1"/>
    <col min="11523" max="11523" width="19" style="173" customWidth="1"/>
    <col min="11524" max="11524" width="0.90625" style="173" customWidth="1"/>
    <col min="11525" max="11525" width="7.36328125" style="173" customWidth="1"/>
    <col min="11526" max="11528" width="14.08984375" style="173" customWidth="1"/>
    <col min="11529" max="11536" width="7.6328125" style="173" customWidth="1"/>
    <col min="11537" max="11776" width="8.6328125" style="173"/>
    <col min="11777" max="11777" width="0.90625" style="173" customWidth="1"/>
    <col min="11778" max="11778" width="3.453125" style="173" customWidth="1"/>
    <col min="11779" max="11779" width="19" style="173" customWidth="1"/>
    <col min="11780" max="11780" width="0.90625" style="173" customWidth="1"/>
    <col min="11781" max="11781" width="7.36328125" style="173" customWidth="1"/>
    <col min="11782" max="11784" width="14.08984375" style="173" customWidth="1"/>
    <col min="11785" max="11792" width="7.6328125" style="173" customWidth="1"/>
    <col min="11793" max="12032" width="8.6328125" style="173"/>
    <col min="12033" max="12033" width="0.90625" style="173" customWidth="1"/>
    <col min="12034" max="12034" width="3.453125" style="173" customWidth="1"/>
    <col min="12035" max="12035" width="19" style="173" customWidth="1"/>
    <col min="12036" max="12036" width="0.90625" style="173" customWidth="1"/>
    <col min="12037" max="12037" width="7.36328125" style="173" customWidth="1"/>
    <col min="12038" max="12040" width="14.08984375" style="173" customWidth="1"/>
    <col min="12041" max="12048" width="7.6328125" style="173" customWidth="1"/>
    <col min="12049" max="12288" width="8.6328125" style="173"/>
    <col min="12289" max="12289" width="0.90625" style="173" customWidth="1"/>
    <col min="12290" max="12290" width="3.453125" style="173" customWidth="1"/>
    <col min="12291" max="12291" width="19" style="173" customWidth="1"/>
    <col min="12292" max="12292" width="0.90625" style="173" customWidth="1"/>
    <col min="12293" max="12293" width="7.36328125" style="173" customWidth="1"/>
    <col min="12294" max="12296" width="14.08984375" style="173" customWidth="1"/>
    <col min="12297" max="12304" width="7.6328125" style="173" customWidth="1"/>
    <col min="12305" max="12544" width="8.6328125" style="173"/>
    <col min="12545" max="12545" width="0.90625" style="173" customWidth="1"/>
    <col min="12546" max="12546" width="3.453125" style="173" customWidth="1"/>
    <col min="12547" max="12547" width="19" style="173" customWidth="1"/>
    <col min="12548" max="12548" width="0.90625" style="173" customWidth="1"/>
    <col min="12549" max="12549" width="7.36328125" style="173" customWidth="1"/>
    <col min="12550" max="12552" width="14.08984375" style="173" customWidth="1"/>
    <col min="12553" max="12560" width="7.6328125" style="173" customWidth="1"/>
    <col min="12561" max="12800" width="8.6328125" style="173"/>
    <col min="12801" max="12801" width="0.90625" style="173" customWidth="1"/>
    <col min="12802" max="12802" width="3.453125" style="173" customWidth="1"/>
    <col min="12803" max="12803" width="19" style="173" customWidth="1"/>
    <col min="12804" max="12804" width="0.90625" style="173" customWidth="1"/>
    <col min="12805" max="12805" width="7.36328125" style="173" customWidth="1"/>
    <col min="12806" max="12808" width="14.08984375" style="173" customWidth="1"/>
    <col min="12809" max="12816" width="7.6328125" style="173" customWidth="1"/>
    <col min="12817" max="13056" width="8.6328125" style="173"/>
    <col min="13057" max="13057" width="0.90625" style="173" customWidth="1"/>
    <col min="13058" max="13058" width="3.453125" style="173" customWidth="1"/>
    <col min="13059" max="13059" width="19" style="173" customWidth="1"/>
    <col min="13060" max="13060" width="0.90625" style="173" customWidth="1"/>
    <col min="13061" max="13061" width="7.36328125" style="173" customWidth="1"/>
    <col min="13062" max="13064" width="14.08984375" style="173" customWidth="1"/>
    <col min="13065" max="13072" width="7.6328125" style="173" customWidth="1"/>
    <col min="13073" max="13312" width="8.6328125" style="173"/>
    <col min="13313" max="13313" width="0.90625" style="173" customWidth="1"/>
    <col min="13314" max="13314" width="3.453125" style="173" customWidth="1"/>
    <col min="13315" max="13315" width="19" style="173" customWidth="1"/>
    <col min="13316" max="13316" width="0.90625" style="173" customWidth="1"/>
    <col min="13317" max="13317" width="7.36328125" style="173" customWidth="1"/>
    <col min="13318" max="13320" width="14.08984375" style="173" customWidth="1"/>
    <col min="13321" max="13328" width="7.6328125" style="173" customWidth="1"/>
    <col min="13329" max="13568" width="8.6328125" style="173"/>
    <col min="13569" max="13569" width="0.90625" style="173" customWidth="1"/>
    <col min="13570" max="13570" width="3.453125" style="173" customWidth="1"/>
    <col min="13571" max="13571" width="19" style="173" customWidth="1"/>
    <col min="13572" max="13572" width="0.90625" style="173" customWidth="1"/>
    <col min="13573" max="13573" width="7.36328125" style="173" customWidth="1"/>
    <col min="13574" max="13576" width="14.08984375" style="173" customWidth="1"/>
    <col min="13577" max="13584" width="7.6328125" style="173" customWidth="1"/>
    <col min="13585" max="13824" width="8.6328125" style="173"/>
    <col min="13825" max="13825" width="0.90625" style="173" customWidth="1"/>
    <col min="13826" max="13826" width="3.453125" style="173" customWidth="1"/>
    <col min="13827" max="13827" width="19" style="173" customWidth="1"/>
    <col min="13828" max="13828" width="0.90625" style="173" customWidth="1"/>
    <col min="13829" max="13829" width="7.36328125" style="173" customWidth="1"/>
    <col min="13830" max="13832" width="14.08984375" style="173" customWidth="1"/>
    <col min="13833" max="13840" width="7.6328125" style="173" customWidth="1"/>
    <col min="13841" max="14080" width="8.6328125" style="173"/>
    <col min="14081" max="14081" width="0.90625" style="173" customWidth="1"/>
    <col min="14082" max="14082" width="3.453125" style="173" customWidth="1"/>
    <col min="14083" max="14083" width="19" style="173" customWidth="1"/>
    <col min="14084" max="14084" width="0.90625" style="173" customWidth="1"/>
    <col min="14085" max="14085" width="7.36328125" style="173" customWidth="1"/>
    <col min="14086" max="14088" width="14.08984375" style="173" customWidth="1"/>
    <col min="14089" max="14096" width="7.6328125" style="173" customWidth="1"/>
    <col min="14097" max="14336" width="8.6328125" style="173"/>
    <col min="14337" max="14337" width="0.90625" style="173" customWidth="1"/>
    <col min="14338" max="14338" width="3.453125" style="173" customWidth="1"/>
    <col min="14339" max="14339" width="19" style="173" customWidth="1"/>
    <col min="14340" max="14340" width="0.90625" style="173" customWidth="1"/>
    <col min="14341" max="14341" width="7.36328125" style="173" customWidth="1"/>
    <col min="14342" max="14344" width="14.08984375" style="173" customWidth="1"/>
    <col min="14345" max="14352" width="7.6328125" style="173" customWidth="1"/>
    <col min="14353" max="14592" width="8.6328125" style="173"/>
    <col min="14593" max="14593" width="0.90625" style="173" customWidth="1"/>
    <col min="14594" max="14594" width="3.453125" style="173" customWidth="1"/>
    <col min="14595" max="14595" width="19" style="173" customWidth="1"/>
    <col min="14596" max="14596" width="0.90625" style="173" customWidth="1"/>
    <col min="14597" max="14597" width="7.36328125" style="173" customWidth="1"/>
    <col min="14598" max="14600" width="14.08984375" style="173" customWidth="1"/>
    <col min="14601" max="14608" width="7.6328125" style="173" customWidth="1"/>
    <col min="14609" max="14848" width="8.6328125" style="173"/>
    <col min="14849" max="14849" width="0.90625" style="173" customWidth="1"/>
    <col min="14850" max="14850" width="3.453125" style="173" customWidth="1"/>
    <col min="14851" max="14851" width="19" style="173" customWidth="1"/>
    <col min="14852" max="14852" width="0.90625" style="173" customWidth="1"/>
    <col min="14853" max="14853" width="7.36328125" style="173" customWidth="1"/>
    <col min="14854" max="14856" width="14.08984375" style="173" customWidth="1"/>
    <col min="14857" max="14864" width="7.6328125" style="173" customWidth="1"/>
    <col min="14865" max="15104" width="8.6328125" style="173"/>
    <col min="15105" max="15105" width="0.90625" style="173" customWidth="1"/>
    <col min="15106" max="15106" width="3.453125" style="173" customWidth="1"/>
    <col min="15107" max="15107" width="19" style="173" customWidth="1"/>
    <col min="15108" max="15108" width="0.90625" style="173" customWidth="1"/>
    <col min="15109" max="15109" width="7.36328125" style="173" customWidth="1"/>
    <col min="15110" max="15112" width="14.08984375" style="173" customWidth="1"/>
    <col min="15113" max="15120" width="7.6328125" style="173" customWidth="1"/>
    <col min="15121" max="15360" width="8.6328125" style="173"/>
    <col min="15361" max="15361" width="0.90625" style="173" customWidth="1"/>
    <col min="15362" max="15362" width="3.453125" style="173" customWidth="1"/>
    <col min="15363" max="15363" width="19" style="173" customWidth="1"/>
    <col min="15364" max="15364" width="0.90625" style="173" customWidth="1"/>
    <col min="15365" max="15365" width="7.36328125" style="173" customWidth="1"/>
    <col min="15366" max="15368" width="14.08984375" style="173" customWidth="1"/>
    <col min="15369" max="15376" width="7.6328125" style="173" customWidth="1"/>
    <col min="15377" max="15616" width="8.6328125" style="173"/>
    <col min="15617" max="15617" width="0.90625" style="173" customWidth="1"/>
    <col min="15618" max="15618" width="3.453125" style="173" customWidth="1"/>
    <col min="15619" max="15619" width="19" style="173" customWidth="1"/>
    <col min="15620" max="15620" width="0.90625" style="173" customWidth="1"/>
    <col min="15621" max="15621" width="7.36328125" style="173" customWidth="1"/>
    <col min="15622" max="15624" width="14.08984375" style="173" customWidth="1"/>
    <col min="15625" max="15632" width="7.6328125" style="173" customWidth="1"/>
    <col min="15633" max="15872" width="8.6328125" style="173"/>
    <col min="15873" max="15873" width="0.90625" style="173" customWidth="1"/>
    <col min="15874" max="15874" width="3.453125" style="173" customWidth="1"/>
    <col min="15875" max="15875" width="19" style="173" customWidth="1"/>
    <col min="15876" max="15876" width="0.90625" style="173" customWidth="1"/>
    <col min="15877" max="15877" width="7.36328125" style="173" customWidth="1"/>
    <col min="15878" max="15880" width="14.08984375" style="173" customWidth="1"/>
    <col min="15881" max="15888" width="7.6328125" style="173" customWidth="1"/>
    <col min="15889" max="16128" width="8.6328125" style="173"/>
    <col min="16129" max="16129" width="0.90625" style="173" customWidth="1"/>
    <col min="16130" max="16130" width="3.453125" style="173" customWidth="1"/>
    <col min="16131" max="16131" width="19" style="173" customWidth="1"/>
    <col min="16132" max="16132" width="0.90625" style="173" customWidth="1"/>
    <col min="16133" max="16133" width="7.36328125" style="173" customWidth="1"/>
    <col min="16134" max="16136" width="14.08984375" style="173" customWidth="1"/>
    <col min="16137" max="16144" width="7.6328125" style="173" customWidth="1"/>
    <col min="16145" max="16384" width="8.6328125" style="173"/>
  </cols>
  <sheetData>
    <row r="1" spans="1:15" ht="15" customHeight="1">
      <c r="A1" s="172" t="s">
        <v>209</v>
      </c>
      <c r="B1" s="172"/>
      <c r="C1" s="172"/>
      <c r="D1" s="172"/>
      <c r="E1" s="172"/>
      <c r="F1" s="172"/>
      <c r="G1" s="172"/>
      <c r="H1" s="172"/>
      <c r="M1" s="174"/>
    </row>
    <row r="2" spans="1:15" ht="15" customHeight="1">
      <c r="A2" s="175"/>
      <c r="B2" s="176"/>
      <c r="C2" s="176"/>
      <c r="D2" s="176"/>
      <c r="E2" s="177"/>
      <c r="F2" s="178"/>
      <c r="G2" s="175"/>
      <c r="H2" s="175"/>
      <c r="M2" s="174"/>
    </row>
    <row r="3" spans="1:15" s="184" customFormat="1" ht="15" customHeight="1">
      <c r="A3" s="179" t="s">
        <v>210</v>
      </c>
      <c r="B3" s="180"/>
      <c r="C3" s="180"/>
      <c r="D3" s="180"/>
      <c r="E3" s="181" t="s">
        <v>211</v>
      </c>
      <c r="F3" s="182" t="s">
        <v>212</v>
      </c>
      <c r="G3" s="183" t="s">
        <v>213</v>
      </c>
      <c r="H3" s="183" t="s">
        <v>214</v>
      </c>
      <c r="M3" s="185"/>
    </row>
    <row r="4" spans="1:15" ht="9" customHeight="1">
      <c r="A4" s="175"/>
      <c r="B4" s="176"/>
      <c r="C4" s="176"/>
      <c r="D4" s="186"/>
      <c r="E4" s="187"/>
      <c r="F4" s="177"/>
      <c r="G4" s="177"/>
      <c r="H4" s="177"/>
      <c r="I4" s="188"/>
      <c r="J4" s="188"/>
      <c r="K4" s="188"/>
      <c r="L4" s="188"/>
      <c r="M4" s="188"/>
      <c r="N4" s="188"/>
      <c r="O4" s="188"/>
    </row>
    <row r="5" spans="1:15" ht="15" customHeight="1">
      <c r="A5" s="175"/>
      <c r="B5" s="189" t="s">
        <v>215</v>
      </c>
      <c r="C5" s="189"/>
      <c r="D5" s="190"/>
      <c r="E5" s="191" t="s">
        <v>216</v>
      </c>
      <c r="F5" s="192">
        <f>SUM(F6:F7)</f>
        <v>10183906</v>
      </c>
      <c r="G5" s="192">
        <v>10183906</v>
      </c>
      <c r="H5" s="192">
        <v>10160560</v>
      </c>
      <c r="I5" s="188"/>
      <c r="J5" s="188"/>
      <c r="K5" s="188"/>
      <c r="L5" s="188"/>
      <c r="M5" s="174"/>
    </row>
    <row r="6" spans="1:15" ht="15" customHeight="1">
      <c r="A6" s="175"/>
      <c r="B6" s="193"/>
      <c r="C6" s="194" t="s">
        <v>217</v>
      </c>
      <c r="D6" s="195"/>
      <c r="E6" s="191" t="s">
        <v>218</v>
      </c>
      <c r="F6" s="192">
        <v>203427</v>
      </c>
      <c r="G6" s="192">
        <v>203427</v>
      </c>
      <c r="H6" s="192">
        <v>203427</v>
      </c>
      <c r="I6" s="188"/>
      <c r="J6" s="188"/>
      <c r="K6" s="188"/>
      <c r="L6" s="188"/>
      <c r="M6" s="174"/>
    </row>
    <row r="7" spans="1:15" ht="15" customHeight="1">
      <c r="A7" s="175"/>
      <c r="B7" s="196"/>
      <c r="C7" s="194" t="s">
        <v>219</v>
      </c>
      <c r="D7" s="195"/>
      <c r="E7" s="191" t="s">
        <v>218</v>
      </c>
      <c r="F7" s="192">
        <f>9697379+283100</f>
        <v>9980479</v>
      </c>
      <c r="G7" s="192">
        <v>9980479</v>
      </c>
      <c r="H7" s="192">
        <v>9957133</v>
      </c>
      <c r="I7" s="197"/>
      <c r="J7" s="197"/>
      <c r="K7" s="198"/>
      <c r="L7" s="198"/>
      <c r="M7" s="174"/>
    </row>
    <row r="8" spans="1:15" ht="15" customHeight="1">
      <c r="A8" s="175"/>
      <c r="B8" s="189" t="s">
        <v>220</v>
      </c>
      <c r="C8" s="189"/>
      <c r="D8" s="190"/>
      <c r="E8" s="199" t="s">
        <v>221</v>
      </c>
      <c r="F8" s="192">
        <f>SUM(F9:F10)</f>
        <v>157517</v>
      </c>
      <c r="G8" s="192">
        <v>155574</v>
      </c>
      <c r="H8" s="192">
        <v>155574</v>
      </c>
      <c r="I8" s="197"/>
      <c r="J8" s="197"/>
      <c r="K8" s="198"/>
      <c r="L8" s="198"/>
      <c r="M8" s="174"/>
    </row>
    <row r="9" spans="1:15" ht="15" customHeight="1">
      <c r="A9" s="175"/>
      <c r="B9" s="193"/>
      <c r="C9" s="194" t="s">
        <v>217</v>
      </c>
      <c r="D9" s="195"/>
      <c r="E9" s="191" t="s">
        <v>218</v>
      </c>
      <c r="F9" s="192">
        <v>18247</v>
      </c>
      <c r="G9" s="192">
        <v>18247</v>
      </c>
      <c r="H9" s="192">
        <v>18247</v>
      </c>
      <c r="I9" s="197"/>
      <c r="J9" s="200"/>
      <c r="K9" s="200"/>
      <c r="L9" s="200"/>
      <c r="M9" s="200"/>
      <c r="N9" s="200"/>
      <c r="O9" s="200"/>
    </row>
    <row r="10" spans="1:15" ht="15" customHeight="1">
      <c r="A10" s="175"/>
      <c r="B10" s="193"/>
      <c r="C10" s="194" t="s">
        <v>219</v>
      </c>
      <c r="D10" s="195"/>
      <c r="E10" s="191" t="s">
        <v>218</v>
      </c>
      <c r="F10" s="192">
        <f>123006+16264</f>
        <v>139270</v>
      </c>
      <c r="G10" s="192">
        <v>137327</v>
      </c>
      <c r="H10" s="192">
        <v>137327</v>
      </c>
      <c r="I10" s="197"/>
      <c r="J10" s="200"/>
      <c r="K10" s="200"/>
      <c r="L10" s="200"/>
      <c r="M10" s="200"/>
      <c r="N10" s="200"/>
      <c r="O10" s="200"/>
    </row>
    <row r="11" spans="1:15" ht="15" customHeight="1">
      <c r="A11" s="175"/>
      <c r="B11" s="189" t="s">
        <v>222</v>
      </c>
      <c r="C11" s="189"/>
      <c r="D11" s="190"/>
      <c r="E11" s="191" t="s">
        <v>218</v>
      </c>
      <c r="F11" s="192">
        <v>73</v>
      </c>
      <c r="G11" s="192">
        <v>73</v>
      </c>
      <c r="H11" s="192">
        <v>73</v>
      </c>
      <c r="I11" s="197"/>
      <c r="J11" s="200"/>
      <c r="K11" s="200"/>
      <c r="L11" s="200"/>
      <c r="M11" s="200"/>
      <c r="N11" s="200"/>
      <c r="O11" s="200"/>
    </row>
    <row r="12" spans="1:15" ht="15" customHeight="1">
      <c r="A12" s="175"/>
      <c r="B12" s="201" t="s">
        <v>223</v>
      </c>
      <c r="C12" s="201"/>
      <c r="D12" s="202"/>
      <c r="E12" s="191" t="s">
        <v>218</v>
      </c>
      <c r="F12" s="192">
        <v>4022975</v>
      </c>
      <c r="G12" s="192">
        <v>4022975</v>
      </c>
      <c r="H12" s="192">
        <v>4022975</v>
      </c>
      <c r="I12" s="203"/>
      <c r="J12" s="200"/>
      <c r="K12" s="200"/>
      <c r="L12" s="200"/>
      <c r="M12" s="200"/>
      <c r="N12" s="200"/>
      <c r="O12" s="200"/>
    </row>
    <row r="13" spans="1:15" ht="15" customHeight="1">
      <c r="A13" s="175"/>
      <c r="B13" s="189" t="s">
        <v>224</v>
      </c>
      <c r="C13" s="189"/>
      <c r="D13" s="190"/>
      <c r="E13" s="191" t="s">
        <v>225</v>
      </c>
      <c r="F13" s="192">
        <v>11</v>
      </c>
      <c r="G13" s="192">
        <v>16</v>
      </c>
      <c r="H13" s="192">
        <v>18</v>
      </c>
      <c r="I13" s="197"/>
      <c r="J13" s="200"/>
      <c r="K13" s="200"/>
      <c r="L13" s="200"/>
      <c r="M13" s="200"/>
      <c r="N13" s="200"/>
      <c r="O13" s="200"/>
    </row>
    <row r="14" spans="1:15" ht="15" customHeight="1">
      <c r="A14" s="175"/>
      <c r="B14" s="189" t="s">
        <v>226</v>
      </c>
      <c r="C14" s="189"/>
      <c r="D14" s="190"/>
      <c r="E14" s="191" t="s">
        <v>227</v>
      </c>
      <c r="F14" s="192">
        <v>148000</v>
      </c>
      <c r="G14" s="192">
        <v>148000</v>
      </c>
      <c r="H14" s="192">
        <v>148000</v>
      </c>
      <c r="I14" s="197"/>
      <c r="J14" s="200"/>
      <c r="K14" s="200"/>
      <c r="L14" s="200"/>
      <c r="M14" s="200"/>
      <c r="N14" s="200"/>
      <c r="O14" s="200"/>
    </row>
    <row r="15" spans="1:15" ht="15" customHeight="1">
      <c r="A15" s="175"/>
      <c r="B15" s="196"/>
      <c r="C15" s="194" t="s">
        <v>228</v>
      </c>
      <c r="D15" s="195"/>
      <c r="E15" s="191" t="s">
        <v>218</v>
      </c>
      <c r="F15" s="192">
        <v>148000</v>
      </c>
      <c r="G15" s="192">
        <v>148000</v>
      </c>
      <c r="H15" s="192">
        <v>148000</v>
      </c>
      <c r="I15" s="197"/>
      <c r="J15" s="200"/>
      <c r="K15" s="200"/>
      <c r="L15" s="200"/>
      <c r="M15" s="200"/>
      <c r="N15" s="200"/>
      <c r="O15" s="200"/>
    </row>
    <row r="16" spans="1:15" ht="15" customHeight="1">
      <c r="A16" s="175"/>
      <c r="B16" s="193"/>
      <c r="C16" s="194" t="s">
        <v>229</v>
      </c>
      <c r="D16" s="195"/>
      <c r="E16" s="191" t="s">
        <v>218</v>
      </c>
      <c r="F16" s="192" t="s">
        <v>207</v>
      </c>
      <c r="G16" s="192" t="s">
        <v>30</v>
      </c>
      <c r="H16" s="192" t="s">
        <v>30</v>
      </c>
      <c r="I16" s="197"/>
      <c r="J16" s="200"/>
      <c r="K16" s="200"/>
      <c r="L16" s="200"/>
      <c r="M16" s="200"/>
      <c r="N16" s="200"/>
      <c r="O16" s="200"/>
    </row>
    <row r="17" spans="1:15" ht="15" customHeight="1">
      <c r="A17" s="175"/>
      <c r="B17" s="189" t="s">
        <v>230</v>
      </c>
      <c r="C17" s="189"/>
      <c r="D17" s="190"/>
      <c r="E17" s="191" t="s">
        <v>218</v>
      </c>
      <c r="F17" s="192">
        <v>718550</v>
      </c>
      <c r="G17" s="192">
        <v>718550</v>
      </c>
      <c r="H17" s="192">
        <v>722550</v>
      </c>
      <c r="I17" s="197"/>
      <c r="J17" s="200"/>
      <c r="K17" s="200"/>
      <c r="L17" s="200"/>
      <c r="M17" s="200"/>
      <c r="N17" s="200"/>
      <c r="O17" s="200"/>
    </row>
    <row r="18" spans="1:15" ht="9" customHeight="1">
      <c r="A18" s="204"/>
      <c r="B18" s="205"/>
      <c r="C18" s="206"/>
      <c r="D18" s="207"/>
      <c r="E18" s="208"/>
      <c r="F18" s="209"/>
      <c r="G18" s="209"/>
      <c r="H18" s="210"/>
      <c r="I18" s="197"/>
      <c r="J18" s="200"/>
      <c r="K18" s="200"/>
      <c r="L18" s="200"/>
      <c r="M18" s="200"/>
      <c r="N18" s="200"/>
      <c r="O18" s="200"/>
    </row>
    <row r="19" spans="1:15" ht="15" customHeight="1">
      <c r="A19" s="175"/>
      <c r="B19" s="211"/>
      <c r="C19" s="212"/>
      <c r="D19" s="212"/>
      <c r="E19" s="213"/>
      <c r="F19" s="214"/>
      <c r="G19" s="214"/>
      <c r="H19" s="214"/>
      <c r="I19" s="197"/>
      <c r="J19" s="200"/>
      <c r="K19" s="200"/>
      <c r="L19" s="200"/>
      <c r="M19" s="200"/>
      <c r="N19" s="200"/>
      <c r="O19" s="200"/>
    </row>
    <row r="20" spans="1:15" ht="15" customHeight="1">
      <c r="A20" s="175"/>
      <c r="B20" s="176"/>
      <c r="C20" s="212"/>
      <c r="D20" s="212"/>
      <c r="E20" s="213"/>
      <c r="F20" s="214"/>
      <c r="G20" s="214"/>
      <c r="H20" s="215"/>
      <c r="I20" s="197"/>
      <c r="J20" s="200"/>
      <c r="K20" s="200"/>
      <c r="L20" s="200"/>
      <c r="M20" s="200"/>
      <c r="N20" s="200"/>
      <c r="O20" s="200"/>
    </row>
    <row r="21" spans="1:15" ht="15" customHeight="1">
      <c r="C21" s="216"/>
      <c r="D21" s="216"/>
      <c r="E21" s="217"/>
      <c r="F21" s="200"/>
      <c r="G21" s="218"/>
      <c r="H21" s="197"/>
      <c r="I21" s="197"/>
      <c r="J21" s="200"/>
      <c r="K21" s="200"/>
      <c r="L21" s="200"/>
      <c r="M21" s="200"/>
      <c r="N21" s="200"/>
      <c r="O21" s="200"/>
    </row>
    <row r="22" spans="1:15" ht="15" customHeight="1">
      <c r="B22" s="219"/>
      <c r="C22" s="216"/>
      <c r="D22" s="216"/>
      <c r="E22" s="217"/>
      <c r="F22" s="200"/>
      <c r="G22" s="218"/>
      <c r="H22" s="200"/>
      <c r="I22" s="197"/>
      <c r="J22" s="200"/>
      <c r="K22" s="200"/>
      <c r="L22" s="200"/>
      <c r="M22" s="200"/>
      <c r="N22" s="200"/>
      <c r="O22" s="200"/>
    </row>
    <row r="23" spans="1:15" ht="15" customHeight="1">
      <c r="C23" s="216"/>
      <c r="D23" s="216"/>
      <c r="E23" s="217"/>
      <c r="F23" s="200"/>
      <c r="G23" s="200"/>
      <c r="H23" s="197"/>
      <c r="I23" s="197"/>
      <c r="J23" s="197"/>
      <c r="K23" s="198"/>
      <c r="L23" s="198"/>
      <c r="M23" s="220"/>
    </row>
    <row r="24" spans="1:15" ht="15" customHeight="1">
      <c r="C24" s="216"/>
      <c r="D24" s="216"/>
      <c r="E24" s="217"/>
      <c r="F24" s="200"/>
      <c r="G24" s="200"/>
      <c r="H24" s="197"/>
      <c r="I24" s="197"/>
      <c r="J24" s="197"/>
      <c r="K24" s="198"/>
      <c r="L24" s="198"/>
      <c r="M24" s="220"/>
    </row>
    <row r="25" spans="1:15" ht="15" customHeight="1">
      <c r="C25" s="216"/>
      <c r="D25" s="216"/>
      <c r="E25" s="217"/>
      <c r="F25" s="200"/>
      <c r="G25" s="200"/>
      <c r="I25" s="197"/>
      <c r="J25" s="197"/>
      <c r="K25" s="198"/>
      <c r="L25" s="198"/>
      <c r="M25" s="220"/>
    </row>
    <row r="26" spans="1:15" ht="15" customHeight="1">
      <c r="C26" s="216"/>
      <c r="D26" s="216"/>
      <c r="E26" s="217"/>
      <c r="F26" s="200"/>
      <c r="G26" s="200"/>
      <c r="H26" s="197"/>
      <c r="I26" s="197"/>
      <c r="J26" s="197"/>
      <c r="K26" s="198"/>
      <c r="L26" s="198"/>
      <c r="M26" s="220"/>
    </row>
    <row r="27" spans="1:15" ht="15" customHeight="1">
      <c r="C27" s="216"/>
      <c r="D27" s="216"/>
      <c r="E27" s="217"/>
      <c r="F27" s="200"/>
      <c r="G27" s="200"/>
      <c r="H27" s="197"/>
      <c r="I27" s="197"/>
      <c r="J27" s="197"/>
      <c r="K27" s="198"/>
      <c r="L27" s="198"/>
      <c r="M27" s="220"/>
    </row>
    <row r="28" spans="1:15" ht="15" customHeight="1">
      <c r="C28" s="216"/>
      <c r="D28" s="216"/>
      <c r="E28" s="217"/>
      <c r="F28" s="200"/>
      <c r="G28" s="200"/>
      <c r="H28" s="197"/>
      <c r="I28" s="203"/>
      <c r="J28" s="203"/>
      <c r="K28" s="198"/>
      <c r="L28" s="198"/>
      <c r="M28" s="220"/>
    </row>
    <row r="29" spans="1:15" ht="15" customHeight="1">
      <c r="C29" s="216"/>
      <c r="D29" s="216"/>
      <c r="E29" s="217"/>
      <c r="F29" s="200"/>
      <c r="G29" s="200"/>
      <c r="H29" s="203"/>
      <c r="I29" s="197"/>
      <c r="J29" s="197"/>
      <c r="K29" s="198"/>
      <c r="L29" s="198"/>
      <c r="M29" s="220"/>
    </row>
    <row r="30" spans="1:15" ht="15" customHeight="1">
      <c r="C30" s="216"/>
      <c r="D30" s="216"/>
      <c r="E30" s="217"/>
      <c r="F30" s="200"/>
      <c r="G30" s="200"/>
      <c r="H30" s="197"/>
      <c r="I30" s="197"/>
      <c r="J30" s="197"/>
      <c r="K30" s="198"/>
      <c r="L30" s="198"/>
      <c r="M30" s="220"/>
    </row>
    <row r="31" spans="1:15" ht="15" customHeight="1">
      <c r="C31" s="216"/>
      <c r="D31" s="216"/>
      <c r="E31" s="217"/>
      <c r="F31" s="200"/>
      <c r="G31" s="200"/>
      <c r="H31" s="197"/>
      <c r="I31" s="197"/>
      <c r="J31" s="197"/>
      <c r="K31" s="198"/>
      <c r="L31" s="198"/>
      <c r="M31" s="220"/>
    </row>
    <row r="32" spans="1:15" ht="15" customHeight="1">
      <c r="C32" s="216"/>
      <c r="D32" s="216"/>
      <c r="E32" s="217"/>
      <c r="F32" s="200"/>
      <c r="G32" s="200"/>
      <c r="H32" s="197"/>
      <c r="I32" s="197"/>
      <c r="J32" s="197"/>
      <c r="K32" s="198"/>
      <c r="L32" s="198"/>
      <c r="M32" s="220"/>
    </row>
    <row r="33" spans="3:13" ht="15" customHeight="1">
      <c r="C33" s="216"/>
      <c r="D33" s="216"/>
      <c r="E33" s="217"/>
      <c r="F33" s="200"/>
      <c r="G33" s="200"/>
      <c r="H33" s="197"/>
      <c r="I33" s="197"/>
      <c r="J33" s="197"/>
      <c r="K33" s="198"/>
      <c r="L33" s="198"/>
      <c r="M33" s="220"/>
    </row>
    <row r="34" spans="3:13" ht="15" customHeight="1">
      <c r="C34" s="216"/>
      <c r="D34" s="216"/>
      <c r="E34" s="217"/>
      <c r="F34" s="200"/>
      <c r="G34" s="200"/>
      <c r="H34" s="197"/>
      <c r="I34" s="197"/>
      <c r="J34" s="197"/>
      <c r="K34" s="198"/>
      <c r="L34" s="198"/>
      <c r="M34" s="220"/>
    </row>
    <row r="35" spans="3:13" ht="15" customHeight="1">
      <c r="C35" s="216"/>
      <c r="D35" s="216"/>
      <c r="E35" s="217"/>
      <c r="F35" s="200"/>
      <c r="G35" s="200"/>
      <c r="H35" s="197"/>
      <c r="I35" s="197"/>
      <c r="J35" s="197"/>
      <c r="K35" s="198"/>
      <c r="L35" s="198"/>
      <c r="M35" s="220"/>
    </row>
    <row r="36" spans="3:13" ht="15" customHeight="1">
      <c r="C36" s="216"/>
      <c r="D36" s="216"/>
      <c r="E36" s="217"/>
      <c r="F36" s="200"/>
      <c r="G36" s="200"/>
      <c r="H36" s="197"/>
      <c r="I36" s="197"/>
      <c r="J36" s="197"/>
      <c r="K36" s="198"/>
      <c r="L36" s="198"/>
      <c r="M36" s="220"/>
    </row>
    <row r="37" spans="3:13" ht="15" customHeight="1">
      <c r="C37" s="216"/>
      <c r="D37" s="216"/>
      <c r="E37" s="217"/>
      <c r="F37" s="200"/>
      <c r="G37" s="200"/>
      <c r="H37" s="197"/>
      <c r="I37" s="197"/>
      <c r="J37" s="197"/>
      <c r="K37" s="198"/>
      <c r="L37" s="198"/>
      <c r="M37" s="174"/>
    </row>
    <row r="38" spans="3:13" ht="15" customHeight="1">
      <c r="C38" s="216"/>
      <c r="D38" s="216"/>
      <c r="E38" s="217"/>
      <c r="F38" s="200"/>
      <c r="G38" s="200"/>
      <c r="H38" s="197"/>
      <c r="I38" s="197"/>
      <c r="J38" s="197"/>
      <c r="K38" s="198"/>
      <c r="L38" s="198"/>
      <c r="M38" s="174"/>
    </row>
    <row r="39" spans="3:13" ht="15" customHeight="1">
      <c r="C39" s="220"/>
      <c r="D39" s="220"/>
      <c r="E39" s="221"/>
      <c r="F39" s="197"/>
      <c r="H39" s="197"/>
      <c r="I39" s="197"/>
      <c r="J39" s="203"/>
      <c r="K39" s="198"/>
      <c r="L39" s="198"/>
      <c r="M39" s="174"/>
    </row>
    <row r="40" spans="3:13" ht="15" customHeight="1">
      <c r="C40" s="216"/>
      <c r="D40" s="216"/>
      <c r="E40" s="217"/>
      <c r="F40" s="200"/>
      <c r="G40" s="200"/>
      <c r="H40" s="203"/>
      <c r="I40" s="197"/>
      <c r="J40" s="197"/>
      <c r="K40" s="198"/>
      <c r="L40" s="198"/>
      <c r="M40" s="174"/>
    </row>
    <row r="41" spans="3:13" ht="15" customHeight="1">
      <c r="C41" s="216"/>
      <c r="D41" s="216"/>
      <c r="E41" s="217"/>
      <c r="F41" s="200"/>
      <c r="G41" s="200"/>
      <c r="H41" s="197"/>
      <c r="I41" s="197"/>
      <c r="J41" s="197"/>
      <c r="K41" s="198"/>
      <c r="L41" s="198"/>
      <c r="M41" s="174"/>
    </row>
    <row r="42" spans="3:13" ht="15" customHeight="1">
      <c r="C42" s="216"/>
      <c r="D42" s="216"/>
      <c r="E42" s="217"/>
      <c r="F42" s="200"/>
      <c r="G42" s="200"/>
      <c r="H42" s="197"/>
      <c r="I42" s="174"/>
      <c r="J42" s="174"/>
      <c r="K42" s="174"/>
      <c r="L42" s="174"/>
      <c r="M42" s="174"/>
    </row>
    <row r="43" spans="3:13" ht="15" customHeight="1">
      <c r="C43" s="216"/>
      <c r="D43" s="216"/>
      <c r="E43" s="217"/>
      <c r="F43" s="200"/>
      <c r="G43" s="200"/>
      <c r="H43" s="222"/>
    </row>
    <row r="44" spans="3:13" ht="15" customHeight="1">
      <c r="C44" s="216"/>
      <c r="D44" s="216"/>
      <c r="E44" s="217"/>
      <c r="F44" s="200"/>
      <c r="G44" s="200"/>
    </row>
    <row r="45" spans="3:13" ht="15" customHeight="1">
      <c r="C45" s="216"/>
      <c r="D45" s="216"/>
      <c r="E45" s="217"/>
      <c r="F45" s="200"/>
      <c r="G45" s="200"/>
    </row>
    <row r="46" spans="3:13" ht="15" customHeight="1">
      <c r="C46" s="216"/>
      <c r="D46" s="216"/>
      <c r="E46" s="217"/>
      <c r="F46" s="200"/>
      <c r="G46" s="200"/>
    </row>
    <row r="47" spans="3:13" ht="15" customHeight="1">
      <c r="F47" s="222"/>
      <c r="G47" s="222"/>
    </row>
    <row r="48" spans="3:13" ht="15" customHeight="1">
      <c r="F48" s="222"/>
      <c r="G48" s="222"/>
    </row>
    <row r="49" spans="6:7" ht="15" customHeight="1">
      <c r="F49" s="222"/>
      <c r="G49" s="222"/>
    </row>
    <row r="50" spans="6:7" ht="15" customHeight="1">
      <c r="F50" s="222"/>
      <c r="G50" s="222"/>
    </row>
    <row r="51" spans="6:7" ht="15" customHeight="1">
      <c r="F51" s="222"/>
      <c r="G51" s="222"/>
    </row>
    <row r="52" spans="6:7" ht="15" customHeight="1">
      <c r="F52" s="222"/>
      <c r="G52" s="222"/>
    </row>
    <row r="53" spans="6:7" ht="15" customHeight="1">
      <c r="F53" s="222"/>
      <c r="G53" s="222"/>
    </row>
    <row r="54" spans="6:7" ht="15" customHeight="1">
      <c r="F54" s="222"/>
      <c r="G54" s="222"/>
    </row>
    <row r="55" spans="6:7" ht="15" customHeight="1">
      <c r="F55" s="222"/>
      <c r="G55" s="222"/>
    </row>
    <row r="56" spans="6:7" ht="15" customHeight="1">
      <c r="F56" s="222"/>
      <c r="G56" s="222"/>
    </row>
    <row r="57" spans="6:7" ht="15" customHeight="1">
      <c r="F57" s="222"/>
      <c r="G57" s="222"/>
    </row>
    <row r="58" spans="6:7" ht="15" customHeight="1">
      <c r="F58" s="222"/>
      <c r="G58" s="222"/>
    </row>
    <row r="59" spans="6:7" ht="15" customHeight="1">
      <c r="F59" s="222"/>
      <c r="G59" s="222"/>
    </row>
    <row r="60" spans="6:7" ht="15" customHeight="1">
      <c r="F60" s="222"/>
      <c r="G60" s="222"/>
    </row>
    <row r="61" spans="6:7" ht="15" customHeight="1">
      <c r="F61" s="222"/>
      <c r="G61" s="222"/>
    </row>
    <row r="62" spans="6:7" ht="15" customHeight="1">
      <c r="F62" s="222"/>
      <c r="G62" s="222"/>
    </row>
    <row r="63" spans="6:7" ht="15" customHeight="1">
      <c r="F63" s="222"/>
      <c r="G63" s="222"/>
    </row>
    <row r="64" spans="6:7" ht="15" customHeight="1">
      <c r="F64" s="222"/>
      <c r="G64" s="222"/>
    </row>
    <row r="65" spans="6:7" ht="15" customHeight="1">
      <c r="F65" s="222"/>
      <c r="G65" s="222"/>
    </row>
    <row r="66" spans="6:7" ht="15" customHeight="1">
      <c r="F66" s="222"/>
      <c r="G66" s="222"/>
    </row>
    <row r="67" spans="6:7" ht="15" customHeight="1">
      <c r="F67" s="222"/>
      <c r="G67" s="222"/>
    </row>
    <row r="68" spans="6:7" ht="15" customHeight="1">
      <c r="F68" s="222"/>
      <c r="G68" s="222"/>
    </row>
    <row r="69" spans="6:7" ht="15" customHeight="1">
      <c r="F69" s="222"/>
      <c r="G69" s="222"/>
    </row>
    <row r="70" spans="6:7" ht="15" customHeight="1">
      <c r="F70" s="222"/>
      <c r="G70" s="222"/>
    </row>
    <row r="71" spans="6:7" ht="15" customHeight="1">
      <c r="F71" s="222"/>
      <c r="G71" s="222"/>
    </row>
    <row r="72" spans="6:7" ht="15" customHeight="1">
      <c r="F72" s="222"/>
      <c r="G72" s="222"/>
    </row>
    <row r="73" spans="6:7" ht="15" customHeight="1">
      <c r="F73" s="222"/>
      <c r="G73" s="222"/>
    </row>
    <row r="74" spans="6:7" ht="15" customHeight="1">
      <c r="F74" s="222"/>
      <c r="G74" s="222"/>
    </row>
    <row r="75" spans="6:7" ht="15" customHeight="1">
      <c r="F75" s="222"/>
      <c r="G75" s="222"/>
    </row>
    <row r="76" spans="6:7" ht="15" customHeight="1">
      <c r="F76" s="222"/>
      <c r="G76" s="222"/>
    </row>
    <row r="77" spans="6:7" ht="15" customHeight="1">
      <c r="F77" s="222"/>
      <c r="G77" s="222"/>
    </row>
    <row r="78" spans="6:7" ht="15" customHeight="1">
      <c r="F78" s="222"/>
      <c r="G78" s="222"/>
    </row>
    <row r="79" spans="6:7" ht="15" customHeight="1">
      <c r="F79" s="222"/>
      <c r="G79" s="222"/>
    </row>
    <row r="80" spans="6:7" ht="15" customHeight="1">
      <c r="F80" s="222"/>
      <c r="G80" s="222"/>
    </row>
    <row r="81" spans="6:7" ht="15" customHeight="1">
      <c r="F81" s="222"/>
      <c r="G81" s="222"/>
    </row>
    <row r="82" spans="6:7" ht="15" customHeight="1">
      <c r="F82" s="222"/>
      <c r="G82" s="222"/>
    </row>
    <row r="83" spans="6:7" ht="15" customHeight="1">
      <c r="F83" s="222"/>
      <c r="G83" s="222"/>
    </row>
    <row r="84" spans="6:7" ht="15" customHeight="1">
      <c r="F84" s="222"/>
      <c r="G84" s="222"/>
    </row>
    <row r="85" spans="6:7" ht="15" customHeight="1">
      <c r="F85" s="222"/>
      <c r="G85" s="222"/>
    </row>
  </sheetData>
  <mergeCells count="9">
    <mergeCell ref="B13:C13"/>
    <mergeCell ref="B14:C14"/>
    <mergeCell ref="B17:C17"/>
    <mergeCell ref="A1:H1"/>
    <mergeCell ref="A3:D3"/>
    <mergeCell ref="B5:C5"/>
    <mergeCell ref="B8:C8"/>
    <mergeCell ref="B11:C11"/>
    <mergeCell ref="B12:C1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0AD7-D6AE-47BD-BBB6-3D6A1729EE7C}">
  <dimension ref="A1:N81"/>
  <sheetViews>
    <sheetView showGridLines="0" workbookViewId="0"/>
  </sheetViews>
  <sheetFormatPr defaultColWidth="8.6328125" defaultRowHeight="15" customHeight="1"/>
  <cols>
    <col min="1" max="1" width="1.6328125" style="1" customWidth="1"/>
    <col min="2" max="2" width="29.6328125" style="103" customWidth="1"/>
    <col min="3" max="3" width="0.90625" style="103" customWidth="1"/>
    <col min="4" max="8" width="11.08984375" style="1" customWidth="1"/>
    <col min="9" max="15" width="7.6328125" style="1" customWidth="1"/>
    <col min="16" max="256" width="8.6328125" style="1"/>
    <col min="257" max="257" width="1.6328125" style="1" customWidth="1"/>
    <col min="258" max="258" width="29.6328125" style="1" customWidth="1"/>
    <col min="259" max="259" width="0.90625" style="1" customWidth="1"/>
    <col min="260" max="264" width="11.08984375" style="1" customWidth="1"/>
    <col min="265" max="271" width="7.6328125" style="1" customWidth="1"/>
    <col min="272" max="512" width="8.6328125" style="1"/>
    <col min="513" max="513" width="1.6328125" style="1" customWidth="1"/>
    <col min="514" max="514" width="29.6328125" style="1" customWidth="1"/>
    <col min="515" max="515" width="0.90625" style="1" customWidth="1"/>
    <col min="516" max="520" width="11.08984375" style="1" customWidth="1"/>
    <col min="521" max="527" width="7.6328125" style="1" customWidth="1"/>
    <col min="528" max="768" width="8.6328125" style="1"/>
    <col min="769" max="769" width="1.6328125" style="1" customWidth="1"/>
    <col min="770" max="770" width="29.6328125" style="1" customWidth="1"/>
    <col min="771" max="771" width="0.90625" style="1" customWidth="1"/>
    <col min="772" max="776" width="11.08984375" style="1" customWidth="1"/>
    <col min="777" max="783" width="7.6328125" style="1" customWidth="1"/>
    <col min="784" max="1024" width="8.6328125" style="1"/>
    <col min="1025" max="1025" width="1.6328125" style="1" customWidth="1"/>
    <col min="1026" max="1026" width="29.6328125" style="1" customWidth="1"/>
    <col min="1027" max="1027" width="0.90625" style="1" customWidth="1"/>
    <col min="1028" max="1032" width="11.08984375" style="1" customWidth="1"/>
    <col min="1033" max="1039" width="7.6328125" style="1" customWidth="1"/>
    <col min="1040" max="1280" width="8.6328125" style="1"/>
    <col min="1281" max="1281" width="1.6328125" style="1" customWidth="1"/>
    <col min="1282" max="1282" width="29.6328125" style="1" customWidth="1"/>
    <col min="1283" max="1283" width="0.90625" style="1" customWidth="1"/>
    <col min="1284" max="1288" width="11.08984375" style="1" customWidth="1"/>
    <col min="1289" max="1295" width="7.6328125" style="1" customWidth="1"/>
    <col min="1296" max="1536" width="8.6328125" style="1"/>
    <col min="1537" max="1537" width="1.6328125" style="1" customWidth="1"/>
    <col min="1538" max="1538" width="29.6328125" style="1" customWidth="1"/>
    <col min="1539" max="1539" width="0.90625" style="1" customWidth="1"/>
    <col min="1540" max="1544" width="11.08984375" style="1" customWidth="1"/>
    <col min="1545" max="1551" width="7.6328125" style="1" customWidth="1"/>
    <col min="1552" max="1792" width="8.6328125" style="1"/>
    <col min="1793" max="1793" width="1.6328125" style="1" customWidth="1"/>
    <col min="1794" max="1794" width="29.6328125" style="1" customWidth="1"/>
    <col min="1795" max="1795" width="0.90625" style="1" customWidth="1"/>
    <col min="1796" max="1800" width="11.08984375" style="1" customWidth="1"/>
    <col min="1801" max="1807" width="7.6328125" style="1" customWidth="1"/>
    <col min="1808" max="2048" width="8.6328125" style="1"/>
    <col min="2049" max="2049" width="1.6328125" style="1" customWidth="1"/>
    <col min="2050" max="2050" width="29.6328125" style="1" customWidth="1"/>
    <col min="2051" max="2051" width="0.90625" style="1" customWidth="1"/>
    <col min="2052" max="2056" width="11.08984375" style="1" customWidth="1"/>
    <col min="2057" max="2063" width="7.6328125" style="1" customWidth="1"/>
    <col min="2064" max="2304" width="8.6328125" style="1"/>
    <col min="2305" max="2305" width="1.6328125" style="1" customWidth="1"/>
    <col min="2306" max="2306" width="29.6328125" style="1" customWidth="1"/>
    <col min="2307" max="2307" width="0.90625" style="1" customWidth="1"/>
    <col min="2308" max="2312" width="11.08984375" style="1" customWidth="1"/>
    <col min="2313" max="2319" width="7.6328125" style="1" customWidth="1"/>
    <col min="2320" max="2560" width="8.6328125" style="1"/>
    <col min="2561" max="2561" width="1.6328125" style="1" customWidth="1"/>
    <col min="2562" max="2562" width="29.6328125" style="1" customWidth="1"/>
    <col min="2563" max="2563" width="0.90625" style="1" customWidth="1"/>
    <col min="2564" max="2568" width="11.08984375" style="1" customWidth="1"/>
    <col min="2569" max="2575" width="7.6328125" style="1" customWidth="1"/>
    <col min="2576" max="2816" width="8.6328125" style="1"/>
    <col min="2817" max="2817" width="1.6328125" style="1" customWidth="1"/>
    <col min="2818" max="2818" width="29.6328125" style="1" customWidth="1"/>
    <col min="2819" max="2819" width="0.90625" style="1" customWidth="1"/>
    <col min="2820" max="2824" width="11.08984375" style="1" customWidth="1"/>
    <col min="2825" max="2831" width="7.6328125" style="1" customWidth="1"/>
    <col min="2832" max="3072" width="8.6328125" style="1"/>
    <col min="3073" max="3073" width="1.6328125" style="1" customWidth="1"/>
    <col min="3074" max="3074" width="29.6328125" style="1" customWidth="1"/>
    <col min="3075" max="3075" width="0.90625" style="1" customWidth="1"/>
    <col min="3076" max="3080" width="11.08984375" style="1" customWidth="1"/>
    <col min="3081" max="3087" width="7.6328125" style="1" customWidth="1"/>
    <col min="3088" max="3328" width="8.6328125" style="1"/>
    <col min="3329" max="3329" width="1.6328125" style="1" customWidth="1"/>
    <col min="3330" max="3330" width="29.6328125" style="1" customWidth="1"/>
    <col min="3331" max="3331" width="0.90625" style="1" customWidth="1"/>
    <col min="3332" max="3336" width="11.08984375" style="1" customWidth="1"/>
    <col min="3337" max="3343" width="7.6328125" style="1" customWidth="1"/>
    <col min="3344" max="3584" width="8.6328125" style="1"/>
    <col min="3585" max="3585" width="1.6328125" style="1" customWidth="1"/>
    <col min="3586" max="3586" width="29.6328125" style="1" customWidth="1"/>
    <col min="3587" max="3587" width="0.90625" style="1" customWidth="1"/>
    <col min="3588" max="3592" width="11.08984375" style="1" customWidth="1"/>
    <col min="3593" max="3599" width="7.6328125" style="1" customWidth="1"/>
    <col min="3600" max="3840" width="8.6328125" style="1"/>
    <col min="3841" max="3841" width="1.6328125" style="1" customWidth="1"/>
    <col min="3842" max="3842" width="29.6328125" style="1" customWidth="1"/>
    <col min="3843" max="3843" width="0.90625" style="1" customWidth="1"/>
    <col min="3844" max="3848" width="11.08984375" style="1" customWidth="1"/>
    <col min="3849" max="3855" width="7.6328125" style="1" customWidth="1"/>
    <col min="3856" max="4096" width="8.6328125" style="1"/>
    <col min="4097" max="4097" width="1.6328125" style="1" customWidth="1"/>
    <col min="4098" max="4098" width="29.6328125" style="1" customWidth="1"/>
    <col min="4099" max="4099" width="0.90625" style="1" customWidth="1"/>
    <col min="4100" max="4104" width="11.08984375" style="1" customWidth="1"/>
    <col min="4105" max="4111" width="7.6328125" style="1" customWidth="1"/>
    <col min="4112" max="4352" width="8.6328125" style="1"/>
    <col min="4353" max="4353" width="1.6328125" style="1" customWidth="1"/>
    <col min="4354" max="4354" width="29.6328125" style="1" customWidth="1"/>
    <col min="4355" max="4355" width="0.90625" style="1" customWidth="1"/>
    <col min="4356" max="4360" width="11.08984375" style="1" customWidth="1"/>
    <col min="4361" max="4367" width="7.6328125" style="1" customWidth="1"/>
    <col min="4368" max="4608" width="8.6328125" style="1"/>
    <col min="4609" max="4609" width="1.6328125" style="1" customWidth="1"/>
    <col min="4610" max="4610" width="29.6328125" style="1" customWidth="1"/>
    <col min="4611" max="4611" width="0.90625" style="1" customWidth="1"/>
    <col min="4612" max="4616" width="11.08984375" style="1" customWidth="1"/>
    <col min="4617" max="4623" width="7.6328125" style="1" customWidth="1"/>
    <col min="4624" max="4864" width="8.6328125" style="1"/>
    <col min="4865" max="4865" width="1.6328125" style="1" customWidth="1"/>
    <col min="4866" max="4866" width="29.6328125" style="1" customWidth="1"/>
    <col min="4867" max="4867" width="0.90625" style="1" customWidth="1"/>
    <col min="4868" max="4872" width="11.08984375" style="1" customWidth="1"/>
    <col min="4873" max="4879" width="7.6328125" style="1" customWidth="1"/>
    <col min="4880" max="5120" width="8.6328125" style="1"/>
    <col min="5121" max="5121" width="1.6328125" style="1" customWidth="1"/>
    <col min="5122" max="5122" width="29.6328125" style="1" customWidth="1"/>
    <col min="5123" max="5123" width="0.90625" style="1" customWidth="1"/>
    <col min="5124" max="5128" width="11.08984375" style="1" customWidth="1"/>
    <col min="5129" max="5135" width="7.6328125" style="1" customWidth="1"/>
    <col min="5136" max="5376" width="8.6328125" style="1"/>
    <col min="5377" max="5377" width="1.6328125" style="1" customWidth="1"/>
    <col min="5378" max="5378" width="29.6328125" style="1" customWidth="1"/>
    <col min="5379" max="5379" width="0.90625" style="1" customWidth="1"/>
    <col min="5380" max="5384" width="11.08984375" style="1" customWidth="1"/>
    <col min="5385" max="5391" width="7.6328125" style="1" customWidth="1"/>
    <col min="5392" max="5632" width="8.6328125" style="1"/>
    <col min="5633" max="5633" width="1.6328125" style="1" customWidth="1"/>
    <col min="5634" max="5634" width="29.6328125" style="1" customWidth="1"/>
    <col min="5635" max="5635" width="0.90625" style="1" customWidth="1"/>
    <col min="5636" max="5640" width="11.08984375" style="1" customWidth="1"/>
    <col min="5641" max="5647" width="7.6328125" style="1" customWidth="1"/>
    <col min="5648" max="5888" width="8.6328125" style="1"/>
    <col min="5889" max="5889" width="1.6328125" style="1" customWidth="1"/>
    <col min="5890" max="5890" width="29.6328125" style="1" customWidth="1"/>
    <col min="5891" max="5891" width="0.90625" style="1" customWidth="1"/>
    <col min="5892" max="5896" width="11.08984375" style="1" customWidth="1"/>
    <col min="5897" max="5903" width="7.6328125" style="1" customWidth="1"/>
    <col min="5904" max="6144" width="8.6328125" style="1"/>
    <col min="6145" max="6145" width="1.6328125" style="1" customWidth="1"/>
    <col min="6146" max="6146" width="29.6328125" style="1" customWidth="1"/>
    <col min="6147" max="6147" width="0.90625" style="1" customWidth="1"/>
    <col min="6148" max="6152" width="11.08984375" style="1" customWidth="1"/>
    <col min="6153" max="6159" width="7.6328125" style="1" customWidth="1"/>
    <col min="6160" max="6400" width="8.6328125" style="1"/>
    <col min="6401" max="6401" width="1.6328125" style="1" customWidth="1"/>
    <col min="6402" max="6402" width="29.6328125" style="1" customWidth="1"/>
    <col min="6403" max="6403" width="0.90625" style="1" customWidth="1"/>
    <col min="6404" max="6408" width="11.08984375" style="1" customWidth="1"/>
    <col min="6409" max="6415" width="7.6328125" style="1" customWidth="1"/>
    <col min="6416" max="6656" width="8.6328125" style="1"/>
    <col min="6657" max="6657" width="1.6328125" style="1" customWidth="1"/>
    <col min="6658" max="6658" width="29.6328125" style="1" customWidth="1"/>
    <col min="6659" max="6659" width="0.90625" style="1" customWidth="1"/>
    <col min="6660" max="6664" width="11.08984375" style="1" customWidth="1"/>
    <col min="6665" max="6671" width="7.6328125" style="1" customWidth="1"/>
    <col min="6672" max="6912" width="8.6328125" style="1"/>
    <col min="6913" max="6913" width="1.6328125" style="1" customWidth="1"/>
    <col min="6914" max="6914" width="29.6328125" style="1" customWidth="1"/>
    <col min="6915" max="6915" width="0.90625" style="1" customWidth="1"/>
    <col min="6916" max="6920" width="11.08984375" style="1" customWidth="1"/>
    <col min="6921" max="6927" width="7.6328125" style="1" customWidth="1"/>
    <col min="6928" max="7168" width="8.6328125" style="1"/>
    <col min="7169" max="7169" width="1.6328125" style="1" customWidth="1"/>
    <col min="7170" max="7170" width="29.6328125" style="1" customWidth="1"/>
    <col min="7171" max="7171" width="0.90625" style="1" customWidth="1"/>
    <col min="7172" max="7176" width="11.08984375" style="1" customWidth="1"/>
    <col min="7177" max="7183" width="7.6328125" style="1" customWidth="1"/>
    <col min="7184" max="7424" width="8.6328125" style="1"/>
    <col min="7425" max="7425" width="1.6328125" style="1" customWidth="1"/>
    <col min="7426" max="7426" width="29.6328125" style="1" customWidth="1"/>
    <col min="7427" max="7427" width="0.90625" style="1" customWidth="1"/>
    <col min="7428" max="7432" width="11.08984375" style="1" customWidth="1"/>
    <col min="7433" max="7439" width="7.6328125" style="1" customWidth="1"/>
    <col min="7440" max="7680" width="8.6328125" style="1"/>
    <col min="7681" max="7681" width="1.6328125" style="1" customWidth="1"/>
    <col min="7682" max="7682" width="29.6328125" style="1" customWidth="1"/>
    <col min="7683" max="7683" width="0.90625" style="1" customWidth="1"/>
    <col min="7684" max="7688" width="11.08984375" style="1" customWidth="1"/>
    <col min="7689" max="7695" width="7.6328125" style="1" customWidth="1"/>
    <col min="7696" max="7936" width="8.6328125" style="1"/>
    <col min="7937" max="7937" width="1.6328125" style="1" customWidth="1"/>
    <col min="7938" max="7938" width="29.6328125" style="1" customWidth="1"/>
    <col min="7939" max="7939" width="0.90625" style="1" customWidth="1"/>
    <col min="7940" max="7944" width="11.08984375" style="1" customWidth="1"/>
    <col min="7945" max="7951" width="7.6328125" style="1" customWidth="1"/>
    <col min="7952" max="8192" width="8.6328125" style="1"/>
    <col min="8193" max="8193" width="1.6328125" style="1" customWidth="1"/>
    <col min="8194" max="8194" width="29.6328125" style="1" customWidth="1"/>
    <col min="8195" max="8195" width="0.90625" style="1" customWidth="1"/>
    <col min="8196" max="8200" width="11.08984375" style="1" customWidth="1"/>
    <col min="8201" max="8207" width="7.6328125" style="1" customWidth="1"/>
    <col min="8208" max="8448" width="8.6328125" style="1"/>
    <col min="8449" max="8449" width="1.6328125" style="1" customWidth="1"/>
    <col min="8450" max="8450" width="29.6328125" style="1" customWidth="1"/>
    <col min="8451" max="8451" width="0.90625" style="1" customWidth="1"/>
    <col min="8452" max="8456" width="11.08984375" style="1" customWidth="1"/>
    <col min="8457" max="8463" width="7.6328125" style="1" customWidth="1"/>
    <col min="8464" max="8704" width="8.6328125" style="1"/>
    <col min="8705" max="8705" width="1.6328125" style="1" customWidth="1"/>
    <col min="8706" max="8706" width="29.6328125" style="1" customWidth="1"/>
    <col min="8707" max="8707" width="0.90625" style="1" customWidth="1"/>
    <col min="8708" max="8712" width="11.08984375" style="1" customWidth="1"/>
    <col min="8713" max="8719" width="7.6328125" style="1" customWidth="1"/>
    <col min="8720" max="8960" width="8.6328125" style="1"/>
    <col min="8961" max="8961" width="1.6328125" style="1" customWidth="1"/>
    <col min="8962" max="8962" width="29.6328125" style="1" customWidth="1"/>
    <col min="8963" max="8963" width="0.90625" style="1" customWidth="1"/>
    <col min="8964" max="8968" width="11.08984375" style="1" customWidth="1"/>
    <col min="8969" max="8975" width="7.6328125" style="1" customWidth="1"/>
    <col min="8976" max="9216" width="8.6328125" style="1"/>
    <col min="9217" max="9217" width="1.6328125" style="1" customWidth="1"/>
    <col min="9218" max="9218" width="29.6328125" style="1" customWidth="1"/>
    <col min="9219" max="9219" width="0.90625" style="1" customWidth="1"/>
    <col min="9220" max="9224" width="11.08984375" style="1" customWidth="1"/>
    <col min="9225" max="9231" width="7.6328125" style="1" customWidth="1"/>
    <col min="9232" max="9472" width="8.6328125" style="1"/>
    <col min="9473" max="9473" width="1.6328125" style="1" customWidth="1"/>
    <col min="9474" max="9474" width="29.6328125" style="1" customWidth="1"/>
    <col min="9475" max="9475" width="0.90625" style="1" customWidth="1"/>
    <col min="9476" max="9480" width="11.08984375" style="1" customWidth="1"/>
    <col min="9481" max="9487" width="7.6328125" style="1" customWidth="1"/>
    <col min="9488" max="9728" width="8.6328125" style="1"/>
    <col min="9729" max="9729" width="1.6328125" style="1" customWidth="1"/>
    <col min="9730" max="9730" width="29.6328125" style="1" customWidth="1"/>
    <col min="9731" max="9731" width="0.90625" style="1" customWidth="1"/>
    <col min="9732" max="9736" width="11.08984375" style="1" customWidth="1"/>
    <col min="9737" max="9743" width="7.6328125" style="1" customWidth="1"/>
    <col min="9744" max="9984" width="8.6328125" style="1"/>
    <col min="9985" max="9985" width="1.6328125" style="1" customWidth="1"/>
    <col min="9986" max="9986" width="29.6328125" style="1" customWidth="1"/>
    <col min="9987" max="9987" width="0.90625" style="1" customWidth="1"/>
    <col min="9988" max="9992" width="11.08984375" style="1" customWidth="1"/>
    <col min="9993" max="9999" width="7.6328125" style="1" customWidth="1"/>
    <col min="10000" max="10240" width="8.6328125" style="1"/>
    <col min="10241" max="10241" width="1.6328125" style="1" customWidth="1"/>
    <col min="10242" max="10242" width="29.6328125" style="1" customWidth="1"/>
    <col min="10243" max="10243" width="0.90625" style="1" customWidth="1"/>
    <col min="10244" max="10248" width="11.08984375" style="1" customWidth="1"/>
    <col min="10249" max="10255" width="7.6328125" style="1" customWidth="1"/>
    <col min="10256" max="10496" width="8.6328125" style="1"/>
    <col min="10497" max="10497" width="1.6328125" style="1" customWidth="1"/>
    <col min="10498" max="10498" width="29.6328125" style="1" customWidth="1"/>
    <col min="10499" max="10499" width="0.90625" style="1" customWidth="1"/>
    <col min="10500" max="10504" width="11.08984375" style="1" customWidth="1"/>
    <col min="10505" max="10511" width="7.6328125" style="1" customWidth="1"/>
    <col min="10512" max="10752" width="8.6328125" style="1"/>
    <col min="10753" max="10753" width="1.6328125" style="1" customWidth="1"/>
    <col min="10754" max="10754" width="29.6328125" style="1" customWidth="1"/>
    <col min="10755" max="10755" width="0.90625" style="1" customWidth="1"/>
    <col min="10756" max="10760" width="11.08984375" style="1" customWidth="1"/>
    <col min="10761" max="10767" width="7.6328125" style="1" customWidth="1"/>
    <col min="10768" max="11008" width="8.6328125" style="1"/>
    <col min="11009" max="11009" width="1.6328125" style="1" customWidth="1"/>
    <col min="11010" max="11010" width="29.6328125" style="1" customWidth="1"/>
    <col min="11011" max="11011" width="0.90625" style="1" customWidth="1"/>
    <col min="11012" max="11016" width="11.08984375" style="1" customWidth="1"/>
    <col min="11017" max="11023" width="7.6328125" style="1" customWidth="1"/>
    <col min="11024" max="11264" width="8.6328125" style="1"/>
    <col min="11265" max="11265" width="1.6328125" style="1" customWidth="1"/>
    <col min="11266" max="11266" width="29.6328125" style="1" customWidth="1"/>
    <col min="11267" max="11267" width="0.90625" style="1" customWidth="1"/>
    <col min="11268" max="11272" width="11.08984375" style="1" customWidth="1"/>
    <col min="11273" max="11279" width="7.6328125" style="1" customWidth="1"/>
    <col min="11280" max="11520" width="8.6328125" style="1"/>
    <col min="11521" max="11521" width="1.6328125" style="1" customWidth="1"/>
    <col min="11522" max="11522" width="29.6328125" style="1" customWidth="1"/>
    <col min="11523" max="11523" width="0.90625" style="1" customWidth="1"/>
    <col min="11524" max="11528" width="11.08984375" style="1" customWidth="1"/>
    <col min="11529" max="11535" width="7.6328125" style="1" customWidth="1"/>
    <col min="11536" max="11776" width="8.6328125" style="1"/>
    <col min="11777" max="11777" width="1.6328125" style="1" customWidth="1"/>
    <col min="11778" max="11778" width="29.6328125" style="1" customWidth="1"/>
    <col min="11779" max="11779" width="0.90625" style="1" customWidth="1"/>
    <col min="11780" max="11784" width="11.08984375" style="1" customWidth="1"/>
    <col min="11785" max="11791" width="7.6328125" style="1" customWidth="1"/>
    <col min="11792" max="12032" width="8.6328125" style="1"/>
    <col min="12033" max="12033" width="1.6328125" style="1" customWidth="1"/>
    <col min="12034" max="12034" width="29.6328125" style="1" customWidth="1"/>
    <col min="12035" max="12035" width="0.90625" style="1" customWidth="1"/>
    <col min="12036" max="12040" width="11.08984375" style="1" customWidth="1"/>
    <col min="12041" max="12047" width="7.6328125" style="1" customWidth="1"/>
    <col min="12048" max="12288" width="8.6328125" style="1"/>
    <col min="12289" max="12289" width="1.6328125" style="1" customWidth="1"/>
    <col min="12290" max="12290" width="29.6328125" style="1" customWidth="1"/>
    <col min="12291" max="12291" width="0.90625" style="1" customWidth="1"/>
    <col min="12292" max="12296" width="11.08984375" style="1" customWidth="1"/>
    <col min="12297" max="12303" width="7.6328125" style="1" customWidth="1"/>
    <col min="12304" max="12544" width="8.6328125" style="1"/>
    <col min="12545" max="12545" width="1.6328125" style="1" customWidth="1"/>
    <col min="12546" max="12546" width="29.6328125" style="1" customWidth="1"/>
    <col min="12547" max="12547" width="0.90625" style="1" customWidth="1"/>
    <col min="12548" max="12552" width="11.08984375" style="1" customWidth="1"/>
    <col min="12553" max="12559" width="7.6328125" style="1" customWidth="1"/>
    <col min="12560" max="12800" width="8.6328125" style="1"/>
    <col min="12801" max="12801" width="1.6328125" style="1" customWidth="1"/>
    <col min="12802" max="12802" width="29.6328125" style="1" customWidth="1"/>
    <col min="12803" max="12803" width="0.90625" style="1" customWidth="1"/>
    <col min="12804" max="12808" width="11.08984375" style="1" customWidth="1"/>
    <col min="12809" max="12815" width="7.6328125" style="1" customWidth="1"/>
    <col min="12816" max="13056" width="8.6328125" style="1"/>
    <col min="13057" max="13057" width="1.6328125" style="1" customWidth="1"/>
    <col min="13058" max="13058" width="29.6328125" style="1" customWidth="1"/>
    <col min="13059" max="13059" width="0.90625" style="1" customWidth="1"/>
    <col min="13060" max="13064" width="11.08984375" style="1" customWidth="1"/>
    <col min="13065" max="13071" width="7.6328125" style="1" customWidth="1"/>
    <col min="13072" max="13312" width="8.6328125" style="1"/>
    <col min="13313" max="13313" width="1.6328125" style="1" customWidth="1"/>
    <col min="13314" max="13314" width="29.6328125" style="1" customWidth="1"/>
    <col min="13315" max="13315" width="0.90625" style="1" customWidth="1"/>
    <col min="13316" max="13320" width="11.08984375" style="1" customWidth="1"/>
    <col min="13321" max="13327" width="7.6328125" style="1" customWidth="1"/>
    <col min="13328" max="13568" width="8.6328125" style="1"/>
    <col min="13569" max="13569" width="1.6328125" style="1" customWidth="1"/>
    <col min="13570" max="13570" width="29.6328125" style="1" customWidth="1"/>
    <col min="13571" max="13571" width="0.90625" style="1" customWidth="1"/>
    <col min="13572" max="13576" width="11.08984375" style="1" customWidth="1"/>
    <col min="13577" max="13583" width="7.6328125" style="1" customWidth="1"/>
    <col min="13584" max="13824" width="8.6328125" style="1"/>
    <col min="13825" max="13825" width="1.6328125" style="1" customWidth="1"/>
    <col min="13826" max="13826" width="29.6328125" style="1" customWidth="1"/>
    <col min="13827" max="13827" width="0.90625" style="1" customWidth="1"/>
    <col min="13828" max="13832" width="11.08984375" style="1" customWidth="1"/>
    <col min="13833" max="13839" width="7.6328125" style="1" customWidth="1"/>
    <col min="13840" max="14080" width="8.6328125" style="1"/>
    <col min="14081" max="14081" width="1.6328125" style="1" customWidth="1"/>
    <col min="14082" max="14082" width="29.6328125" style="1" customWidth="1"/>
    <col min="14083" max="14083" width="0.90625" style="1" customWidth="1"/>
    <col min="14084" max="14088" width="11.08984375" style="1" customWidth="1"/>
    <col min="14089" max="14095" width="7.6328125" style="1" customWidth="1"/>
    <col min="14096" max="14336" width="8.6328125" style="1"/>
    <col min="14337" max="14337" width="1.6328125" style="1" customWidth="1"/>
    <col min="14338" max="14338" width="29.6328125" style="1" customWidth="1"/>
    <col min="14339" max="14339" width="0.90625" style="1" customWidth="1"/>
    <col min="14340" max="14344" width="11.08984375" style="1" customWidth="1"/>
    <col min="14345" max="14351" width="7.6328125" style="1" customWidth="1"/>
    <col min="14352" max="14592" width="8.6328125" style="1"/>
    <col min="14593" max="14593" width="1.6328125" style="1" customWidth="1"/>
    <col min="14594" max="14594" width="29.6328125" style="1" customWidth="1"/>
    <col min="14595" max="14595" width="0.90625" style="1" customWidth="1"/>
    <col min="14596" max="14600" width="11.08984375" style="1" customWidth="1"/>
    <col min="14601" max="14607" width="7.6328125" style="1" customWidth="1"/>
    <col min="14608" max="14848" width="8.6328125" style="1"/>
    <col min="14849" max="14849" width="1.6328125" style="1" customWidth="1"/>
    <col min="14850" max="14850" width="29.6328125" style="1" customWidth="1"/>
    <col min="14851" max="14851" width="0.90625" style="1" customWidth="1"/>
    <col min="14852" max="14856" width="11.08984375" style="1" customWidth="1"/>
    <col min="14857" max="14863" width="7.6328125" style="1" customWidth="1"/>
    <col min="14864" max="15104" width="8.6328125" style="1"/>
    <col min="15105" max="15105" width="1.6328125" style="1" customWidth="1"/>
    <col min="15106" max="15106" width="29.6328125" style="1" customWidth="1"/>
    <col min="15107" max="15107" width="0.90625" style="1" customWidth="1"/>
    <col min="15108" max="15112" width="11.08984375" style="1" customWidth="1"/>
    <col min="15113" max="15119" width="7.6328125" style="1" customWidth="1"/>
    <col min="15120" max="15360" width="8.6328125" style="1"/>
    <col min="15361" max="15361" width="1.6328125" style="1" customWidth="1"/>
    <col min="15362" max="15362" width="29.6328125" style="1" customWidth="1"/>
    <col min="15363" max="15363" width="0.90625" style="1" customWidth="1"/>
    <col min="15364" max="15368" width="11.08984375" style="1" customWidth="1"/>
    <col min="15369" max="15375" width="7.6328125" style="1" customWidth="1"/>
    <col min="15376" max="15616" width="8.6328125" style="1"/>
    <col min="15617" max="15617" width="1.6328125" style="1" customWidth="1"/>
    <col min="15618" max="15618" width="29.6328125" style="1" customWidth="1"/>
    <col min="15619" max="15619" width="0.90625" style="1" customWidth="1"/>
    <col min="15620" max="15624" width="11.08984375" style="1" customWidth="1"/>
    <col min="15625" max="15631" width="7.6328125" style="1" customWidth="1"/>
    <col min="15632" max="15872" width="8.6328125" style="1"/>
    <col min="15873" max="15873" width="1.6328125" style="1" customWidth="1"/>
    <col min="15874" max="15874" width="29.6328125" style="1" customWidth="1"/>
    <col min="15875" max="15875" width="0.90625" style="1" customWidth="1"/>
    <col min="15876" max="15880" width="11.08984375" style="1" customWidth="1"/>
    <col min="15881" max="15887" width="7.6328125" style="1" customWidth="1"/>
    <col min="15888" max="16128" width="8.6328125" style="1"/>
    <col min="16129" max="16129" width="1.6328125" style="1" customWidth="1"/>
    <col min="16130" max="16130" width="29.6328125" style="1" customWidth="1"/>
    <col min="16131" max="16131" width="0.90625" style="1" customWidth="1"/>
    <col min="16132" max="16136" width="11.08984375" style="1" customWidth="1"/>
    <col min="16137" max="16143" width="7.6328125" style="1" customWidth="1"/>
    <col min="16144" max="16384" width="8.6328125" style="1"/>
  </cols>
  <sheetData>
    <row r="1" spans="1:14" ht="15" customHeight="1">
      <c r="A1" s="223" t="s">
        <v>231</v>
      </c>
      <c r="B1" s="224"/>
      <c r="C1" s="223"/>
      <c r="D1" s="223"/>
      <c r="E1" s="223"/>
      <c r="F1" s="223"/>
      <c r="G1" s="223"/>
      <c r="H1" s="223"/>
      <c r="L1" s="100"/>
    </row>
    <row r="2" spans="1:14" ht="15" customHeight="1">
      <c r="A2" s="2"/>
      <c r="B2" s="54"/>
      <c r="C2" s="54"/>
      <c r="D2" s="2"/>
      <c r="E2" s="2"/>
      <c r="F2" s="2"/>
      <c r="G2" s="2"/>
      <c r="H2" s="2"/>
      <c r="L2" s="100"/>
    </row>
    <row r="3" spans="1:14" s="4" customFormat="1" ht="15" customHeight="1">
      <c r="A3" s="54" t="s">
        <v>94</v>
      </c>
      <c r="C3" s="54"/>
      <c r="D3" s="2"/>
      <c r="E3" s="2"/>
      <c r="F3" s="2"/>
      <c r="G3" s="2"/>
      <c r="H3" s="2"/>
      <c r="L3" s="225"/>
    </row>
    <row r="4" spans="1:14" ht="15" customHeight="1">
      <c r="A4" s="226" t="s">
        <v>188</v>
      </c>
      <c r="B4" s="226"/>
      <c r="C4" s="227"/>
      <c r="D4" s="228" t="s">
        <v>232</v>
      </c>
      <c r="E4" s="228" t="s">
        <v>233</v>
      </c>
      <c r="F4" s="229" t="s">
        <v>234</v>
      </c>
      <c r="G4" s="229" t="s">
        <v>235</v>
      </c>
      <c r="H4" s="229" t="s">
        <v>236</v>
      </c>
      <c r="I4" s="99"/>
      <c r="J4" s="99"/>
      <c r="K4" s="99"/>
      <c r="L4" s="99"/>
      <c r="M4" s="99"/>
      <c r="N4" s="99"/>
    </row>
    <row r="5" spans="1:14" s="23" customFormat="1" ht="9" customHeight="1">
      <c r="A5" s="2"/>
      <c r="B5" s="54"/>
      <c r="C5" s="230"/>
      <c r="D5" s="55"/>
      <c r="E5" s="55"/>
      <c r="F5" s="55"/>
      <c r="G5" s="55"/>
      <c r="H5" s="55"/>
      <c r="I5" s="231"/>
      <c r="J5" s="231"/>
      <c r="K5" s="231"/>
      <c r="L5" s="232"/>
    </row>
    <row r="6" spans="1:14" ht="15" customHeight="1">
      <c r="A6" s="125" t="s">
        <v>237</v>
      </c>
      <c r="B6" s="125"/>
      <c r="C6" s="123"/>
      <c r="D6" s="72">
        <v>2171468</v>
      </c>
      <c r="E6" s="72">
        <v>2201188</v>
      </c>
      <c r="F6" s="82">
        <v>2752134</v>
      </c>
      <c r="G6" s="82">
        <v>2743355</v>
      </c>
      <c r="H6" s="82">
        <f>SUM(H8:H32)</f>
        <v>2717761</v>
      </c>
      <c r="I6" s="99"/>
      <c r="J6" s="99"/>
      <c r="K6" s="99"/>
      <c r="L6" s="100"/>
    </row>
    <row r="7" spans="1:14" ht="10.5" customHeight="1">
      <c r="A7" s="2"/>
      <c r="B7" s="122"/>
      <c r="C7" s="123"/>
      <c r="D7" s="72"/>
      <c r="E7" s="72"/>
      <c r="F7" s="82"/>
      <c r="G7" s="82"/>
      <c r="H7" s="82"/>
      <c r="I7" s="96"/>
      <c r="J7" s="97"/>
      <c r="K7" s="97"/>
      <c r="L7" s="100"/>
    </row>
    <row r="8" spans="1:14" ht="15" customHeight="1">
      <c r="A8" s="2"/>
      <c r="B8" s="233" t="s">
        <v>238</v>
      </c>
      <c r="C8" s="234"/>
      <c r="D8" s="72">
        <v>20082</v>
      </c>
      <c r="E8" s="72">
        <v>15970</v>
      </c>
      <c r="F8" s="82">
        <v>14004</v>
      </c>
      <c r="G8" s="82">
        <v>14536</v>
      </c>
      <c r="H8" s="82">
        <v>10590</v>
      </c>
      <c r="I8" s="96"/>
      <c r="J8" s="97"/>
      <c r="K8" s="97"/>
      <c r="L8" s="100"/>
    </row>
    <row r="9" spans="1:14" ht="15" customHeight="1">
      <c r="A9" s="2"/>
      <c r="B9" s="2" t="s">
        <v>239</v>
      </c>
      <c r="C9" s="123"/>
      <c r="D9" s="72">
        <v>2662</v>
      </c>
      <c r="E9" s="72">
        <v>525</v>
      </c>
      <c r="F9" s="82">
        <v>350</v>
      </c>
      <c r="G9" s="82">
        <v>175</v>
      </c>
      <c r="H9" s="82">
        <v>787</v>
      </c>
      <c r="I9" s="96"/>
      <c r="J9" s="97"/>
      <c r="K9" s="97"/>
      <c r="L9" s="100"/>
    </row>
    <row r="10" spans="1:14" ht="15" customHeight="1">
      <c r="A10" s="2"/>
      <c r="B10" s="2" t="s">
        <v>240</v>
      </c>
      <c r="C10" s="123"/>
      <c r="D10" s="72">
        <v>180617</v>
      </c>
      <c r="E10" s="72">
        <v>197798</v>
      </c>
      <c r="F10" s="82">
        <v>216026</v>
      </c>
      <c r="G10" s="82">
        <v>213823</v>
      </c>
      <c r="H10" s="82">
        <v>214057</v>
      </c>
      <c r="I10" s="38"/>
      <c r="J10" s="38"/>
      <c r="K10" s="38"/>
      <c r="L10" s="38"/>
      <c r="M10" s="38"/>
      <c r="N10" s="38"/>
    </row>
    <row r="11" spans="1:14" ht="15" customHeight="1">
      <c r="A11" s="2"/>
      <c r="B11" s="122" t="s">
        <v>241</v>
      </c>
      <c r="C11" s="123"/>
      <c r="D11" s="72">
        <v>45245</v>
      </c>
      <c r="E11" s="72">
        <v>45245</v>
      </c>
      <c r="F11" s="82">
        <v>44836</v>
      </c>
      <c r="G11" s="82" t="s">
        <v>207</v>
      </c>
      <c r="H11" s="82" t="s">
        <v>207</v>
      </c>
      <c r="J11" s="38"/>
      <c r="K11" s="38"/>
      <c r="L11" s="38"/>
      <c r="M11" s="38"/>
      <c r="N11" s="38"/>
    </row>
    <row r="12" spans="1:14" ht="15" customHeight="1">
      <c r="A12" s="2"/>
      <c r="B12" s="122" t="s">
        <v>242</v>
      </c>
      <c r="C12" s="123"/>
      <c r="D12" s="72">
        <v>1611</v>
      </c>
      <c r="E12" s="235">
        <v>1611</v>
      </c>
      <c r="F12" s="82">
        <v>1611</v>
      </c>
      <c r="G12" s="82" t="s">
        <v>207</v>
      </c>
      <c r="H12" s="82" t="s">
        <v>207</v>
      </c>
      <c r="I12" s="38"/>
      <c r="J12" s="38"/>
      <c r="K12" s="38"/>
      <c r="L12" s="38"/>
      <c r="M12" s="38"/>
      <c r="N12" s="38"/>
    </row>
    <row r="13" spans="1:14" ht="15" customHeight="1">
      <c r="A13" s="2"/>
      <c r="B13" s="122" t="s">
        <v>243</v>
      </c>
      <c r="C13" s="123"/>
      <c r="D13" s="72">
        <v>66175</v>
      </c>
      <c r="E13" s="72">
        <v>60737</v>
      </c>
      <c r="F13" s="82" t="s">
        <v>207</v>
      </c>
      <c r="G13" s="82" t="s">
        <v>30</v>
      </c>
      <c r="H13" s="82" t="s">
        <v>30</v>
      </c>
      <c r="I13" s="38"/>
      <c r="J13" s="38"/>
      <c r="K13" s="38"/>
      <c r="L13" s="38"/>
      <c r="M13" s="38"/>
      <c r="N13" s="38"/>
    </row>
    <row r="14" spans="1:14" ht="15" customHeight="1">
      <c r="A14" s="2"/>
      <c r="B14" s="236" t="s">
        <v>244</v>
      </c>
      <c r="C14" s="234"/>
      <c r="D14" s="72">
        <v>3277</v>
      </c>
      <c r="E14" s="72">
        <v>3382</v>
      </c>
      <c r="F14" s="82">
        <v>3468</v>
      </c>
      <c r="G14" s="82">
        <v>4141</v>
      </c>
      <c r="H14" s="82">
        <f>3543+1568</f>
        <v>5111</v>
      </c>
      <c r="I14" s="38"/>
      <c r="J14" s="38"/>
      <c r="K14" s="38"/>
      <c r="L14" s="38"/>
      <c r="M14" s="38"/>
      <c r="N14" s="38"/>
    </row>
    <row r="15" spans="1:14" ht="15" customHeight="1">
      <c r="A15" s="2"/>
      <c r="B15" s="122" t="s">
        <v>245</v>
      </c>
      <c r="C15" s="123"/>
      <c r="D15" s="72">
        <v>1855</v>
      </c>
      <c r="E15" s="72">
        <v>928</v>
      </c>
      <c r="F15" s="82">
        <v>662</v>
      </c>
      <c r="G15" s="82" t="s">
        <v>207</v>
      </c>
      <c r="H15" s="82" t="s">
        <v>207</v>
      </c>
      <c r="I15" s="38"/>
      <c r="J15" s="38"/>
      <c r="K15" s="38"/>
      <c r="L15" s="38"/>
      <c r="M15" s="38"/>
      <c r="N15" s="38"/>
    </row>
    <row r="16" spans="1:14" ht="15" customHeight="1">
      <c r="A16" s="2"/>
      <c r="B16" s="233" t="s">
        <v>246</v>
      </c>
      <c r="C16" s="234"/>
      <c r="D16" s="72" t="s">
        <v>30</v>
      </c>
      <c r="E16" s="72" t="s">
        <v>30</v>
      </c>
      <c r="F16" s="82" t="s">
        <v>30</v>
      </c>
      <c r="G16" s="82" t="s">
        <v>30</v>
      </c>
      <c r="H16" s="82" t="s">
        <v>30</v>
      </c>
      <c r="I16" s="38"/>
      <c r="J16" s="38"/>
      <c r="K16" s="38"/>
      <c r="L16" s="38"/>
      <c r="M16" s="38"/>
      <c r="N16" s="38"/>
    </row>
    <row r="17" spans="1:14" ht="15" customHeight="1">
      <c r="A17" s="2"/>
      <c r="B17" s="122" t="s">
        <v>247</v>
      </c>
      <c r="C17" s="123"/>
      <c r="D17" s="72">
        <v>170273</v>
      </c>
      <c r="E17" s="72">
        <v>120303</v>
      </c>
      <c r="F17" s="82">
        <v>102401</v>
      </c>
      <c r="G17" s="82">
        <v>66965</v>
      </c>
      <c r="H17" s="82">
        <v>44164</v>
      </c>
      <c r="I17" s="38"/>
      <c r="J17" s="38"/>
      <c r="K17" s="38"/>
      <c r="L17" s="38"/>
      <c r="M17" s="38"/>
      <c r="N17" s="38"/>
    </row>
    <row r="18" spans="1:14" ht="15" customHeight="1">
      <c r="A18" s="2"/>
      <c r="B18" s="122" t="s">
        <v>248</v>
      </c>
      <c r="C18" s="123"/>
      <c r="D18" s="72" t="s">
        <v>30</v>
      </c>
      <c r="E18" s="72" t="s">
        <v>30</v>
      </c>
      <c r="F18" s="82" t="s">
        <v>30</v>
      </c>
      <c r="G18" s="82" t="s">
        <v>30</v>
      </c>
      <c r="H18" s="82" t="s">
        <v>30</v>
      </c>
      <c r="I18" s="38"/>
      <c r="J18" s="38"/>
      <c r="K18" s="38"/>
      <c r="L18" s="38"/>
      <c r="M18" s="38"/>
      <c r="N18" s="38"/>
    </row>
    <row r="19" spans="1:14" ht="15" customHeight="1">
      <c r="A19" s="2"/>
      <c r="B19" s="122" t="s">
        <v>249</v>
      </c>
      <c r="C19" s="123"/>
      <c r="D19" s="72">
        <v>4356</v>
      </c>
      <c r="E19" s="72">
        <v>1428</v>
      </c>
      <c r="F19" s="82" t="s">
        <v>207</v>
      </c>
      <c r="G19" s="82" t="s">
        <v>30</v>
      </c>
      <c r="H19" s="82" t="s">
        <v>30</v>
      </c>
      <c r="I19" s="237"/>
      <c r="J19" s="38"/>
      <c r="K19" s="38"/>
      <c r="L19" s="38"/>
      <c r="M19" s="38"/>
      <c r="N19" s="38"/>
    </row>
    <row r="20" spans="1:14" ht="15" customHeight="1">
      <c r="A20" s="2"/>
      <c r="B20" s="233" t="s">
        <v>250</v>
      </c>
      <c r="C20" s="234"/>
      <c r="D20" s="72">
        <v>168884</v>
      </c>
      <c r="E20" s="72">
        <v>98004</v>
      </c>
      <c r="F20" s="82">
        <v>89858</v>
      </c>
      <c r="G20" s="82">
        <v>60932</v>
      </c>
      <c r="H20" s="82">
        <v>35458</v>
      </c>
      <c r="I20" s="38"/>
      <c r="J20" s="38"/>
      <c r="K20" s="38"/>
      <c r="L20" s="38"/>
      <c r="M20" s="38"/>
      <c r="N20" s="38"/>
    </row>
    <row r="21" spans="1:14" ht="15" customHeight="1">
      <c r="A21" s="2"/>
      <c r="B21" s="122" t="s">
        <v>251</v>
      </c>
      <c r="C21" s="123"/>
      <c r="D21" s="72">
        <v>594132</v>
      </c>
      <c r="E21" s="72">
        <v>675749</v>
      </c>
      <c r="F21" s="82">
        <v>747746</v>
      </c>
      <c r="G21" s="82">
        <v>842226</v>
      </c>
      <c r="H21" s="82">
        <v>932722</v>
      </c>
      <c r="I21" s="38"/>
      <c r="J21" s="38"/>
      <c r="K21" s="38"/>
      <c r="L21" s="38"/>
      <c r="M21" s="38"/>
      <c r="N21" s="38"/>
    </row>
    <row r="22" spans="1:14" ht="15" customHeight="1">
      <c r="A22" s="2"/>
      <c r="B22" s="122" t="s">
        <v>252</v>
      </c>
      <c r="C22" s="123"/>
      <c r="D22" s="72">
        <v>4529</v>
      </c>
      <c r="E22" s="72">
        <v>4808</v>
      </c>
      <c r="F22" s="82">
        <v>4634</v>
      </c>
      <c r="G22" s="82">
        <v>4552</v>
      </c>
      <c r="H22" s="82">
        <v>4552</v>
      </c>
      <c r="I22" s="38"/>
      <c r="J22" s="38"/>
      <c r="K22" s="38"/>
      <c r="L22" s="38"/>
      <c r="M22" s="38"/>
      <c r="N22" s="38"/>
    </row>
    <row r="23" spans="1:14" ht="15" customHeight="1">
      <c r="A23" s="2"/>
      <c r="B23" s="122" t="s">
        <v>253</v>
      </c>
      <c r="C23" s="234"/>
      <c r="D23" s="72">
        <v>146</v>
      </c>
      <c r="E23" s="72">
        <v>60</v>
      </c>
      <c r="F23" s="82">
        <v>60</v>
      </c>
      <c r="G23" s="82" t="s">
        <v>207</v>
      </c>
      <c r="H23" s="82"/>
      <c r="I23" s="96"/>
      <c r="J23" s="97"/>
      <c r="K23" s="97"/>
      <c r="L23" s="98"/>
    </row>
    <row r="24" spans="1:14" ht="15" customHeight="1">
      <c r="A24" s="2"/>
      <c r="B24" s="122" t="s">
        <v>254</v>
      </c>
      <c r="C24" s="123"/>
      <c r="D24" s="72">
        <v>896933</v>
      </c>
      <c r="E24" s="72">
        <v>962214</v>
      </c>
      <c r="F24" s="82">
        <v>1051515</v>
      </c>
      <c r="G24" s="82">
        <v>1116182</v>
      </c>
      <c r="H24" s="82">
        <v>1154323</v>
      </c>
      <c r="I24" s="96"/>
      <c r="J24" s="97"/>
      <c r="K24" s="97"/>
      <c r="L24" s="98"/>
    </row>
    <row r="25" spans="1:14" ht="15" customHeight="1">
      <c r="A25" s="2"/>
      <c r="B25" s="122" t="s">
        <v>255</v>
      </c>
      <c r="C25" s="123"/>
      <c r="D25" s="72">
        <v>1780</v>
      </c>
      <c r="E25" s="72">
        <v>2060</v>
      </c>
      <c r="F25" s="82">
        <v>664</v>
      </c>
      <c r="G25" s="82">
        <v>1005</v>
      </c>
      <c r="H25" s="82">
        <v>1528</v>
      </c>
      <c r="I25" s="96"/>
      <c r="J25" s="97"/>
      <c r="K25" s="97"/>
      <c r="L25" s="98"/>
    </row>
    <row r="26" spans="1:14" ht="15" customHeight="1">
      <c r="A26" s="2"/>
      <c r="B26" s="122" t="s">
        <v>256</v>
      </c>
      <c r="C26" s="123"/>
      <c r="D26" s="72">
        <v>240</v>
      </c>
      <c r="E26" s="72">
        <v>240</v>
      </c>
      <c r="F26" s="82">
        <v>240</v>
      </c>
      <c r="G26" s="82">
        <v>240</v>
      </c>
      <c r="H26" s="82">
        <v>240</v>
      </c>
      <c r="I26" s="102"/>
      <c r="J26" s="97"/>
      <c r="K26" s="97"/>
      <c r="L26" s="98"/>
    </row>
    <row r="27" spans="1:14" ht="15" customHeight="1">
      <c r="A27" s="2"/>
      <c r="B27" s="122" t="s">
        <v>257</v>
      </c>
      <c r="C27" s="123"/>
      <c r="D27" s="82" t="s">
        <v>207</v>
      </c>
      <c r="E27" s="82" t="s">
        <v>207</v>
      </c>
      <c r="F27" s="82" t="s">
        <v>207</v>
      </c>
      <c r="G27" s="82" t="s">
        <v>207</v>
      </c>
      <c r="H27" s="82">
        <v>214</v>
      </c>
      <c r="I27" s="102"/>
      <c r="J27" s="97"/>
      <c r="K27" s="97"/>
      <c r="L27" s="98"/>
    </row>
    <row r="28" spans="1:14" ht="15" customHeight="1">
      <c r="A28" s="2"/>
      <c r="B28" s="238" t="s">
        <v>258</v>
      </c>
      <c r="C28" s="123"/>
      <c r="D28" s="72">
        <v>346</v>
      </c>
      <c r="E28" s="72" t="s">
        <v>30</v>
      </c>
      <c r="F28" s="82" t="s">
        <v>30</v>
      </c>
      <c r="G28" s="82" t="s">
        <v>30</v>
      </c>
      <c r="H28" s="82" t="s">
        <v>30</v>
      </c>
      <c r="I28" s="96"/>
      <c r="J28" s="97"/>
      <c r="K28" s="97"/>
      <c r="L28" s="98"/>
    </row>
    <row r="29" spans="1:14" ht="15" customHeight="1">
      <c r="A29" s="2"/>
      <c r="B29" s="122" t="s">
        <v>259</v>
      </c>
      <c r="C29" s="123"/>
      <c r="D29" s="72" t="s">
        <v>30</v>
      </c>
      <c r="E29" s="72" t="s">
        <v>30</v>
      </c>
      <c r="F29" s="82" t="s">
        <v>30</v>
      </c>
      <c r="G29" s="82" t="s">
        <v>30</v>
      </c>
      <c r="H29" s="82" t="s">
        <v>30</v>
      </c>
      <c r="I29" s="96"/>
      <c r="J29" s="97"/>
      <c r="K29" s="97"/>
      <c r="L29" s="98"/>
    </row>
    <row r="30" spans="1:14" ht="15" customHeight="1">
      <c r="A30" s="2"/>
      <c r="B30" s="122" t="s">
        <v>260</v>
      </c>
      <c r="C30" s="123"/>
      <c r="D30" s="72">
        <v>8325</v>
      </c>
      <c r="E30" s="72">
        <v>10126</v>
      </c>
      <c r="F30" s="82">
        <v>91409</v>
      </c>
      <c r="G30" s="82">
        <v>35974</v>
      </c>
      <c r="H30" s="82">
        <v>78943</v>
      </c>
      <c r="I30" s="96"/>
      <c r="J30" s="97"/>
      <c r="K30" s="97"/>
      <c r="L30" s="98"/>
    </row>
    <row r="31" spans="1:14" ht="15" customHeight="1">
      <c r="A31" s="2"/>
      <c r="B31" s="239" t="s">
        <v>261</v>
      </c>
      <c r="C31" s="123"/>
      <c r="D31" s="72" t="s">
        <v>30</v>
      </c>
      <c r="E31" s="72" t="s">
        <v>30</v>
      </c>
      <c r="F31" s="82">
        <v>382500</v>
      </c>
      <c r="G31" s="82">
        <v>382500</v>
      </c>
      <c r="H31" s="82">
        <v>235000</v>
      </c>
      <c r="I31" s="96"/>
      <c r="J31" s="97"/>
      <c r="K31" s="97"/>
      <c r="L31" s="98"/>
    </row>
    <row r="32" spans="1:14" ht="15" customHeight="1">
      <c r="A32" s="2"/>
      <c r="B32" s="122" t="s">
        <v>262</v>
      </c>
      <c r="C32" s="123"/>
      <c r="D32" s="72" t="s">
        <v>30</v>
      </c>
      <c r="E32" s="72" t="s">
        <v>30</v>
      </c>
      <c r="F32" s="82">
        <v>150</v>
      </c>
      <c r="G32" s="82">
        <v>104</v>
      </c>
      <c r="H32" s="82">
        <v>72</v>
      </c>
      <c r="I32" s="96"/>
      <c r="J32" s="97"/>
      <c r="K32" s="97"/>
      <c r="L32" s="98"/>
    </row>
    <row r="33" spans="1:12" ht="15" customHeight="1">
      <c r="A33" s="2"/>
      <c r="B33" s="122"/>
      <c r="C33" s="123"/>
      <c r="D33" s="72"/>
      <c r="E33" s="72"/>
      <c r="F33" s="82"/>
      <c r="G33" s="82"/>
      <c r="H33" s="82"/>
      <c r="I33" s="96"/>
      <c r="J33" s="97"/>
      <c r="K33" s="97"/>
      <c r="L33" s="98"/>
    </row>
    <row r="34" spans="1:12" ht="15" customHeight="1">
      <c r="A34" s="125" t="s">
        <v>263</v>
      </c>
      <c r="B34" s="125"/>
      <c r="C34" s="123"/>
      <c r="D34" s="72">
        <v>19174467</v>
      </c>
      <c r="E34" s="72">
        <v>19959184</v>
      </c>
      <c r="F34" s="82">
        <v>19537631</v>
      </c>
      <c r="G34" s="82">
        <v>21681121</v>
      </c>
      <c r="H34" s="82">
        <v>23385606</v>
      </c>
      <c r="I34" s="96"/>
      <c r="J34" s="97"/>
      <c r="K34" s="97"/>
      <c r="L34" s="98"/>
    </row>
    <row r="35" spans="1:12" s="23" customFormat="1" ht="15" customHeight="1">
      <c r="A35" s="2"/>
      <c r="B35" s="122" t="s">
        <v>264</v>
      </c>
      <c r="C35" s="123"/>
      <c r="D35" s="72">
        <v>12507388</v>
      </c>
      <c r="E35" s="72">
        <v>12913513</v>
      </c>
      <c r="F35" s="82">
        <v>12554736</v>
      </c>
      <c r="G35" s="82">
        <v>12448124</v>
      </c>
      <c r="H35" s="82">
        <v>14622551</v>
      </c>
      <c r="I35" s="240"/>
      <c r="J35" s="241"/>
      <c r="K35" s="241"/>
      <c r="L35" s="242"/>
    </row>
    <row r="36" spans="1:12" ht="9" customHeight="1">
      <c r="A36" s="85"/>
      <c r="B36" s="161"/>
      <c r="C36" s="243"/>
      <c r="D36" s="244"/>
      <c r="E36" s="244"/>
      <c r="F36" s="244"/>
      <c r="G36" s="245"/>
      <c r="H36" s="245"/>
      <c r="I36" s="96"/>
      <c r="J36" s="97"/>
      <c r="K36" s="97"/>
      <c r="L36" s="100"/>
    </row>
    <row r="37" spans="1:12" ht="15" customHeight="1">
      <c r="A37" s="54" t="s">
        <v>265</v>
      </c>
      <c r="B37" s="54"/>
      <c r="C37" s="54"/>
      <c r="D37" s="147"/>
      <c r="E37" s="147"/>
      <c r="F37" s="147"/>
      <c r="G37" s="94"/>
      <c r="H37" s="94"/>
      <c r="I37" s="96"/>
      <c r="J37" s="97"/>
      <c r="K37" s="97"/>
      <c r="L37" s="100"/>
    </row>
    <row r="38" spans="1:12" ht="15" customHeight="1">
      <c r="A38" s="2"/>
      <c r="B38" s="53"/>
      <c r="C38" s="53"/>
      <c r="D38" s="147"/>
      <c r="E38" s="147"/>
      <c r="F38" s="147"/>
      <c r="G38" s="246"/>
      <c r="H38" s="246"/>
      <c r="I38" s="100"/>
      <c r="J38" s="100"/>
      <c r="K38" s="100"/>
      <c r="L38" s="100"/>
    </row>
    <row r="39" spans="1:12" ht="15" customHeight="1">
      <c r="A39" s="2"/>
      <c r="B39" s="53"/>
      <c r="C39" s="53"/>
      <c r="D39" s="147"/>
      <c r="E39" s="147"/>
      <c r="F39" s="147"/>
      <c r="G39" s="2"/>
      <c r="H39" s="2"/>
    </row>
    <row r="40" spans="1:12" ht="15" customHeight="1">
      <c r="D40" s="38"/>
      <c r="E40" s="38"/>
      <c r="F40" s="38"/>
    </row>
    <row r="41" spans="1:12" ht="15" customHeight="1">
      <c r="D41" s="38"/>
      <c r="E41" s="38"/>
      <c r="F41" s="38"/>
    </row>
    <row r="42" spans="1:12" ht="15" customHeight="1">
      <c r="D42" s="38"/>
      <c r="E42" s="38"/>
      <c r="F42" s="38"/>
    </row>
    <row r="43" spans="1:12" ht="15" customHeight="1">
      <c r="D43" s="171"/>
      <c r="E43" s="171"/>
      <c r="F43" s="171"/>
    </row>
    <row r="44" spans="1:12" ht="15" customHeight="1">
      <c r="D44" s="171"/>
      <c r="E44" s="171"/>
      <c r="F44" s="171"/>
    </row>
    <row r="45" spans="1:12" ht="15" customHeight="1">
      <c r="D45" s="171"/>
      <c r="E45" s="171"/>
      <c r="F45" s="171"/>
    </row>
    <row r="46" spans="1:12" ht="15" customHeight="1">
      <c r="D46" s="171"/>
      <c r="E46" s="171"/>
      <c r="F46" s="171"/>
    </row>
    <row r="47" spans="1:12" ht="15" customHeight="1">
      <c r="D47" s="171"/>
      <c r="E47" s="171"/>
      <c r="F47" s="171"/>
    </row>
    <row r="48" spans="1:12" ht="15" customHeight="1">
      <c r="D48" s="171"/>
      <c r="E48" s="171"/>
      <c r="F48" s="171"/>
    </row>
    <row r="49" spans="4:6" ht="15" customHeight="1">
      <c r="D49" s="171"/>
      <c r="E49" s="171"/>
      <c r="F49" s="171"/>
    </row>
    <row r="50" spans="4:6" ht="15" customHeight="1">
      <c r="D50" s="171"/>
      <c r="E50" s="171"/>
      <c r="F50" s="171"/>
    </row>
    <row r="51" spans="4:6" ht="15" customHeight="1">
      <c r="D51" s="171"/>
      <c r="E51" s="171"/>
      <c r="F51" s="171"/>
    </row>
    <row r="52" spans="4:6" ht="15" customHeight="1">
      <c r="D52" s="171"/>
      <c r="E52" s="171"/>
      <c r="F52" s="171"/>
    </row>
    <row r="53" spans="4:6" ht="15" customHeight="1">
      <c r="D53" s="171"/>
      <c r="E53" s="171"/>
      <c r="F53" s="171"/>
    </row>
    <row r="54" spans="4:6" ht="15" customHeight="1">
      <c r="D54" s="171"/>
      <c r="E54" s="171"/>
      <c r="F54" s="171"/>
    </row>
    <row r="55" spans="4:6" ht="15" customHeight="1">
      <c r="D55" s="171"/>
      <c r="E55" s="171"/>
      <c r="F55" s="171"/>
    </row>
    <row r="56" spans="4:6" ht="15" customHeight="1">
      <c r="D56" s="171"/>
      <c r="E56" s="171"/>
      <c r="F56" s="171"/>
    </row>
    <row r="57" spans="4:6" ht="15" customHeight="1">
      <c r="D57" s="171"/>
      <c r="E57" s="171"/>
      <c r="F57" s="171"/>
    </row>
    <row r="58" spans="4:6" ht="15" customHeight="1">
      <c r="D58" s="171"/>
      <c r="E58" s="171"/>
      <c r="F58" s="171"/>
    </row>
    <row r="59" spans="4:6" ht="15" customHeight="1">
      <c r="D59" s="171"/>
      <c r="E59" s="171"/>
      <c r="F59" s="171"/>
    </row>
    <row r="60" spans="4:6" ht="15" customHeight="1">
      <c r="D60" s="171"/>
      <c r="E60" s="171"/>
      <c r="F60" s="171"/>
    </row>
    <row r="61" spans="4:6" ht="15" customHeight="1">
      <c r="D61" s="171"/>
      <c r="E61" s="171"/>
      <c r="F61" s="171"/>
    </row>
    <row r="62" spans="4:6" ht="15" customHeight="1">
      <c r="D62" s="171"/>
      <c r="E62" s="171"/>
      <c r="F62" s="171"/>
    </row>
    <row r="63" spans="4:6" ht="15" customHeight="1">
      <c r="D63" s="171"/>
      <c r="E63" s="171"/>
      <c r="F63" s="171"/>
    </row>
    <row r="64" spans="4:6" ht="15" customHeight="1">
      <c r="D64" s="171"/>
      <c r="E64" s="171"/>
      <c r="F64" s="171"/>
    </row>
    <row r="65" spans="4:6" ht="15" customHeight="1">
      <c r="D65" s="171"/>
      <c r="E65" s="171"/>
      <c r="F65" s="171"/>
    </row>
    <row r="66" spans="4:6" ht="15" customHeight="1">
      <c r="D66" s="171"/>
      <c r="E66" s="171"/>
      <c r="F66" s="171"/>
    </row>
    <row r="67" spans="4:6" ht="15" customHeight="1">
      <c r="D67" s="171"/>
      <c r="E67" s="171"/>
      <c r="F67" s="171"/>
    </row>
    <row r="68" spans="4:6" ht="15" customHeight="1">
      <c r="D68" s="171"/>
      <c r="E68" s="171"/>
      <c r="F68" s="171"/>
    </row>
    <row r="69" spans="4:6" ht="15" customHeight="1">
      <c r="D69" s="171"/>
      <c r="E69" s="171"/>
      <c r="F69" s="171"/>
    </row>
    <row r="70" spans="4:6" ht="15" customHeight="1">
      <c r="D70" s="171"/>
      <c r="E70" s="171"/>
      <c r="F70" s="171"/>
    </row>
    <row r="71" spans="4:6" ht="15" customHeight="1">
      <c r="D71" s="171"/>
      <c r="E71" s="171"/>
      <c r="F71" s="171"/>
    </row>
    <row r="72" spans="4:6" ht="15" customHeight="1">
      <c r="D72" s="171"/>
      <c r="E72" s="171"/>
      <c r="F72" s="171"/>
    </row>
    <row r="73" spans="4:6" ht="15" customHeight="1">
      <c r="D73" s="171"/>
      <c r="E73" s="171"/>
      <c r="F73" s="171"/>
    </row>
    <row r="74" spans="4:6" ht="15" customHeight="1">
      <c r="D74" s="171"/>
      <c r="E74" s="171"/>
      <c r="F74" s="171"/>
    </row>
    <row r="75" spans="4:6" ht="15" customHeight="1">
      <c r="D75" s="171"/>
      <c r="E75" s="171"/>
      <c r="F75" s="171"/>
    </row>
    <row r="76" spans="4:6" ht="15" customHeight="1">
      <c r="D76" s="171"/>
      <c r="E76" s="171"/>
      <c r="F76" s="171"/>
    </row>
    <row r="77" spans="4:6" ht="15" customHeight="1">
      <c r="D77" s="171"/>
      <c r="E77" s="171"/>
      <c r="F77" s="171"/>
    </row>
    <row r="78" spans="4:6" ht="15" customHeight="1">
      <c r="D78" s="171"/>
      <c r="E78" s="171"/>
      <c r="F78" s="171"/>
    </row>
    <row r="79" spans="4:6" ht="15" customHeight="1">
      <c r="D79" s="171"/>
      <c r="E79" s="171"/>
      <c r="F79" s="171"/>
    </row>
    <row r="80" spans="4:6" ht="15" customHeight="1">
      <c r="D80" s="171"/>
      <c r="E80" s="171"/>
      <c r="F80" s="171"/>
    </row>
    <row r="81" spans="4:6" ht="15" customHeight="1">
      <c r="D81" s="171"/>
      <c r="E81" s="171"/>
      <c r="F81" s="171"/>
    </row>
  </sheetData>
  <mergeCells count="3">
    <mergeCell ref="A4:B4"/>
    <mergeCell ref="A6:B6"/>
    <mergeCell ref="A34:B3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435F-3D60-4748-8C2E-C0829706E647}">
  <sheetPr>
    <pageSetUpPr fitToPage="1"/>
  </sheetPr>
  <dimension ref="A1:M84"/>
  <sheetViews>
    <sheetView showGridLines="0" workbookViewId="0">
      <pane xSplit="4" ySplit="7" topLeftCell="E14" activePane="bottomRight" state="frozen"/>
      <selection pane="topRight" activeCell="E1" sqref="E1"/>
      <selection pane="bottomLeft" activeCell="A8" sqref="A8"/>
      <selection pane="bottomRight" sqref="A1:I1"/>
    </sheetView>
  </sheetViews>
  <sheetFormatPr defaultColWidth="8.6328125" defaultRowHeight="15" customHeight="1"/>
  <cols>
    <col min="1" max="1" width="2.6328125" style="103" customWidth="1"/>
    <col min="2" max="2" width="2.6328125" style="1" customWidth="1"/>
    <col min="3" max="3" width="27.08984375" style="1" customWidth="1"/>
    <col min="4" max="4" width="0.90625" style="1" customWidth="1"/>
    <col min="5" max="9" width="12.453125" style="1" customWidth="1"/>
    <col min="10" max="12" width="13.7265625" style="1" bestFit="1" customWidth="1"/>
    <col min="13" max="16" width="7.6328125" style="1" customWidth="1"/>
    <col min="17" max="256" width="8.6328125" style="1"/>
    <col min="257" max="258" width="2.6328125" style="1" customWidth="1"/>
    <col min="259" max="259" width="27.08984375" style="1" customWidth="1"/>
    <col min="260" max="260" width="0.90625" style="1" customWidth="1"/>
    <col min="261" max="265" width="12.453125" style="1" customWidth="1"/>
    <col min="266" max="268" width="13.7265625" style="1" bestFit="1" customWidth="1"/>
    <col min="269" max="272" width="7.6328125" style="1" customWidth="1"/>
    <col min="273" max="512" width="8.6328125" style="1"/>
    <col min="513" max="514" width="2.6328125" style="1" customWidth="1"/>
    <col min="515" max="515" width="27.08984375" style="1" customWidth="1"/>
    <col min="516" max="516" width="0.90625" style="1" customWidth="1"/>
    <col min="517" max="521" width="12.453125" style="1" customWidth="1"/>
    <col min="522" max="524" width="13.7265625" style="1" bestFit="1" customWidth="1"/>
    <col min="525" max="528" width="7.6328125" style="1" customWidth="1"/>
    <col min="529" max="768" width="8.6328125" style="1"/>
    <col min="769" max="770" width="2.6328125" style="1" customWidth="1"/>
    <col min="771" max="771" width="27.08984375" style="1" customWidth="1"/>
    <col min="772" max="772" width="0.90625" style="1" customWidth="1"/>
    <col min="773" max="777" width="12.453125" style="1" customWidth="1"/>
    <col min="778" max="780" width="13.7265625" style="1" bestFit="1" customWidth="1"/>
    <col min="781" max="784" width="7.6328125" style="1" customWidth="1"/>
    <col min="785" max="1024" width="8.6328125" style="1"/>
    <col min="1025" max="1026" width="2.6328125" style="1" customWidth="1"/>
    <col min="1027" max="1027" width="27.08984375" style="1" customWidth="1"/>
    <col min="1028" max="1028" width="0.90625" style="1" customWidth="1"/>
    <col min="1029" max="1033" width="12.453125" style="1" customWidth="1"/>
    <col min="1034" max="1036" width="13.7265625" style="1" bestFit="1" customWidth="1"/>
    <col min="1037" max="1040" width="7.6328125" style="1" customWidth="1"/>
    <col min="1041" max="1280" width="8.6328125" style="1"/>
    <col min="1281" max="1282" width="2.6328125" style="1" customWidth="1"/>
    <col min="1283" max="1283" width="27.08984375" style="1" customWidth="1"/>
    <col min="1284" max="1284" width="0.90625" style="1" customWidth="1"/>
    <col min="1285" max="1289" width="12.453125" style="1" customWidth="1"/>
    <col min="1290" max="1292" width="13.7265625" style="1" bestFit="1" customWidth="1"/>
    <col min="1293" max="1296" width="7.6328125" style="1" customWidth="1"/>
    <col min="1297" max="1536" width="8.6328125" style="1"/>
    <col min="1537" max="1538" width="2.6328125" style="1" customWidth="1"/>
    <col min="1539" max="1539" width="27.08984375" style="1" customWidth="1"/>
    <col min="1540" max="1540" width="0.90625" style="1" customWidth="1"/>
    <col min="1541" max="1545" width="12.453125" style="1" customWidth="1"/>
    <col min="1546" max="1548" width="13.7265625" style="1" bestFit="1" customWidth="1"/>
    <col min="1549" max="1552" width="7.6328125" style="1" customWidth="1"/>
    <col min="1553" max="1792" width="8.6328125" style="1"/>
    <col min="1793" max="1794" width="2.6328125" style="1" customWidth="1"/>
    <col min="1795" max="1795" width="27.08984375" style="1" customWidth="1"/>
    <col min="1796" max="1796" width="0.90625" style="1" customWidth="1"/>
    <col min="1797" max="1801" width="12.453125" style="1" customWidth="1"/>
    <col min="1802" max="1804" width="13.7265625" style="1" bestFit="1" customWidth="1"/>
    <col min="1805" max="1808" width="7.6328125" style="1" customWidth="1"/>
    <col min="1809" max="2048" width="8.6328125" style="1"/>
    <col min="2049" max="2050" width="2.6328125" style="1" customWidth="1"/>
    <col min="2051" max="2051" width="27.08984375" style="1" customWidth="1"/>
    <col min="2052" max="2052" width="0.90625" style="1" customWidth="1"/>
    <col min="2053" max="2057" width="12.453125" style="1" customWidth="1"/>
    <col min="2058" max="2060" width="13.7265625" style="1" bestFit="1" customWidth="1"/>
    <col min="2061" max="2064" width="7.6328125" style="1" customWidth="1"/>
    <col min="2065" max="2304" width="8.6328125" style="1"/>
    <col min="2305" max="2306" width="2.6328125" style="1" customWidth="1"/>
    <col min="2307" max="2307" width="27.08984375" style="1" customWidth="1"/>
    <col min="2308" max="2308" width="0.90625" style="1" customWidth="1"/>
    <col min="2309" max="2313" width="12.453125" style="1" customWidth="1"/>
    <col min="2314" max="2316" width="13.7265625" style="1" bestFit="1" customWidth="1"/>
    <col min="2317" max="2320" width="7.6328125" style="1" customWidth="1"/>
    <col min="2321" max="2560" width="8.6328125" style="1"/>
    <col min="2561" max="2562" width="2.6328125" style="1" customWidth="1"/>
    <col min="2563" max="2563" width="27.08984375" style="1" customWidth="1"/>
    <col min="2564" max="2564" width="0.90625" style="1" customWidth="1"/>
    <col min="2565" max="2569" width="12.453125" style="1" customWidth="1"/>
    <col min="2570" max="2572" width="13.7265625" style="1" bestFit="1" customWidth="1"/>
    <col min="2573" max="2576" width="7.6328125" style="1" customWidth="1"/>
    <col min="2577" max="2816" width="8.6328125" style="1"/>
    <col min="2817" max="2818" width="2.6328125" style="1" customWidth="1"/>
    <col min="2819" max="2819" width="27.08984375" style="1" customWidth="1"/>
    <col min="2820" max="2820" width="0.90625" style="1" customWidth="1"/>
    <col min="2821" max="2825" width="12.453125" style="1" customWidth="1"/>
    <col min="2826" max="2828" width="13.7265625" style="1" bestFit="1" customWidth="1"/>
    <col min="2829" max="2832" width="7.6328125" style="1" customWidth="1"/>
    <col min="2833" max="3072" width="8.6328125" style="1"/>
    <col min="3073" max="3074" width="2.6328125" style="1" customWidth="1"/>
    <col min="3075" max="3075" width="27.08984375" style="1" customWidth="1"/>
    <col min="3076" max="3076" width="0.90625" style="1" customWidth="1"/>
    <col min="3077" max="3081" width="12.453125" style="1" customWidth="1"/>
    <col min="3082" max="3084" width="13.7265625" style="1" bestFit="1" customWidth="1"/>
    <col min="3085" max="3088" width="7.6328125" style="1" customWidth="1"/>
    <col min="3089" max="3328" width="8.6328125" style="1"/>
    <col min="3329" max="3330" width="2.6328125" style="1" customWidth="1"/>
    <col min="3331" max="3331" width="27.08984375" style="1" customWidth="1"/>
    <col min="3332" max="3332" width="0.90625" style="1" customWidth="1"/>
    <col min="3333" max="3337" width="12.453125" style="1" customWidth="1"/>
    <col min="3338" max="3340" width="13.7265625" style="1" bestFit="1" customWidth="1"/>
    <col min="3341" max="3344" width="7.6328125" style="1" customWidth="1"/>
    <col min="3345" max="3584" width="8.6328125" style="1"/>
    <col min="3585" max="3586" width="2.6328125" style="1" customWidth="1"/>
    <col min="3587" max="3587" width="27.08984375" style="1" customWidth="1"/>
    <col min="3588" max="3588" width="0.90625" style="1" customWidth="1"/>
    <col min="3589" max="3593" width="12.453125" style="1" customWidth="1"/>
    <col min="3594" max="3596" width="13.7265625" style="1" bestFit="1" customWidth="1"/>
    <col min="3597" max="3600" width="7.6328125" style="1" customWidth="1"/>
    <col min="3601" max="3840" width="8.6328125" style="1"/>
    <col min="3841" max="3842" width="2.6328125" style="1" customWidth="1"/>
    <col min="3843" max="3843" width="27.08984375" style="1" customWidth="1"/>
    <col min="3844" max="3844" width="0.90625" style="1" customWidth="1"/>
    <col min="3845" max="3849" width="12.453125" style="1" customWidth="1"/>
    <col min="3850" max="3852" width="13.7265625" style="1" bestFit="1" customWidth="1"/>
    <col min="3853" max="3856" width="7.6328125" style="1" customWidth="1"/>
    <col min="3857" max="4096" width="8.6328125" style="1"/>
    <col min="4097" max="4098" width="2.6328125" style="1" customWidth="1"/>
    <col min="4099" max="4099" width="27.08984375" style="1" customWidth="1"/>
    <col min="4100" max="4100" width="0.90625" style="1" customWidth="1"/>
    <col min="4101" max="4105" width="12.453125" style="1" customWidth="1"/>
    <col min="4106" max="4108" width="13.7265625" style="1" bestFit="1" customWidth="1"/>
    <col min="4109" max="4112" width="7.6328125" style="1" customWidth="1"/>
    <col min="4113" max="4352" width="8.6328125" style="1"/>
    <col min="4353" max="4354" width="2.6328125" style="1" customWidth="1"/>
    <col min="4355" max="4355" width="27.08984375" style="1" customWidth="1"/>
    <col min="4356" max="4356" width="0.90625" style="1" customWidth="1"/>
    <col min="4357" max="4361" width="12.453125" style="1" customWidth="1"/>
    <col min="4362" max="4364" width="13.7265625" style="1" bestFit="1" customWidth="1"/>
    <col min="4365" max="4368" width="7.6328125" style="1" customWidth="1"/>
    <col min="4369" max="4608" width="8.6328125" style="1"/>
    <col min="4609" max="4610" width="2.6328125" style="1" customWidth="1"/>
    <col min="4611" max="4611" width="27.08984375" style="1" customWidth="1"/>
    <col min="4612" max="4612" width="0.90625" style="1" customWidth="1"/>
    <col min="4613" max="4617" width="12.453125" style="1" customWidth="1"/>
    <col min="4618" max="4620" width="13.7265625" style="1" bestFit="1" customWidth="1"/>
    <col min="4621" max="4624" width="7.6328125" style="1" customWidth="1"/>
    <col min="4625" max="4864" width="8.6328125" style="1"/>
    <col min="4865" max="4866" width="2.6328125" style="1" customWidth="1"/>
    <col min="4867" max="4867" width="27.08984375" style="1" customWidth="1"/>
    <col min="4868" max="4868" width="0.90625" style="1" customWidth="1"/>
    <col min="4869" max="4873" width="12.453125" style="1" customWidth="1"/>
    <col min="4874" max="4876" width="13.7265625" style="1" bestFit="1" customWidth="1"/>
    <col min="4877" max="4880" width="7.6328125" style="1" customWidth="1"/>
    <col min="4881" max="5120" width="8.6328125" style="1"/>
    <col min="5121" max="5122" width="2.6328125" style="1" customWidth="1"/>
    <col min="5123" max="5123" width="27.08984375" style="1" customWidth="1"/>
    <col min="5124" max="5124" width="0.90625" style="1" customWidth="1"/>
    <col min="5125" max="5129" width="12.453125" style="1" customWidth="1"/>
    <col min="5130" max="5132" width="13.7265625" style="1" bestFit="1" customWidth="1"/>
    <col min="5133" max="5136" width="7.6328125" style="1" customWidth="1"/>
    <col min="5137" max="5376" width="8.6328125" style="1"/>
    <col min="5377" max="5378" width="2.6328125" style="1" customWidth="1"/>
    <col min="5379" max="5379" width="27.08984375" style="1" customWidth="1"/>
    <col min="5380" max="5380" width="0.90625" style="1" customWidth="1"/>
    <col min="5381" max="5385" width="12.453125" style="1" customWidth="1"/>
    <col min="5386" max="5388" width="13.7265625" style="1" bestFit="1" customWidth="1"/>
    <col min="5389" max="5392" width="7.6328125" style="1" customWidth="1"/>
    <col min="5393" max="5632" width="8.6328125" style="1"/>
    <col min="5633" max="5634" width="2.6328125" style="1" customWidth="1"/>
    <col min="5635" max="5635" width="27.08984375" style="1" customWidth="1"/>
    <col min="5636" max="5636" width="0.90625" style="1" customWidth="1"/>
    <col min="5637" max="5641" width="12.453125" style="1" customWidth="1"/>
    <col min="5642" max="5644" width="13.7265625" style="1" bestFit="1" customWidth="1"/>
    <col min="5645" max="5648" width="7.6328125" style="1" customWidth="1"/>
    <col min="5649" max="5888" width="8.6328125" style="1"/>
    <col min="5889" max="5890" width="2.6328125" style="1" customWidth="1"/>
    <col min="5891" max="5891" width="27.08984375" style="1" customWidth="1"/>
    <col min="5892" max="5892" width="0.90625" style="1" customWidth="1"/>
    <col min="5893" max="5897" width="12.453125" style="1" customWidth="1"/>
    <col min="5898" max="5900" width="13.7265625" style="1" bestFit="1" customWidth="1"/>
    <col min="5901" max="5904" width="7.6328125" style="1" customWidth="1"/>
    <col min="5905" max="6144" width="8.6328125" style="1"/>
    <col min="6145" max="6146" width="2.6328125" style="1" customWidth="1"/>
    <col min="6147" max="6147" width="27.08984375" style="1" customWidth="1"/>
    <col min="6148" max="6148" width="0.90625" style="1" customWidth="1"/>
    <col min="6149" max="6153" width="12.453125" style="1" customWidth="1"/>
    <col min="6154" max="6156" width="13.7265625" style="1" bestFit="1" customWidth="1"/>
    <col min="6157" max="6160" width="7.6328125" style="1" customWidth="1"/>
    <col min="6161" max="6400" width="8.6328125" style="1"/>
    <col min="6401" max="6402" width="2.6328125" style="1" customWidth="1"/>
    <col min="6403" max="6403" width="27.08984375" style="1" customWidth="1"/>
    <col min="6404" max="6404" width="0.90625" style="1" customWidth="1"/>
    <col min="6405" max="6409" width="12.453125" style="1" customWidth="1"/>
    <col min="6410" max="6412" width="13.7265625" style="1" bestFit="1" customWidth="1"/>
    <col min="6413" max="6416" width="7.6328125" style="1" customWidth="1"/>
    <col min="6417" max="6656" width="8.6328125" style="1"/>
    <col min="6657" max="6658" width="2.6328125" style="1" customWidth="1"/>
    <col min="6659" max="6659" width="27.08984375" style="1" customWidth="1"/>
    <col min="6660" max="6660" width="0.90625" style="1" customWidth="1"/>
    <col min="6661" max="6665" width="12.453125" style="1" customWidth="1"/>
    <col min="6666" max="6668" width="13.7265625" style="1" bestFit="1" customWidth="1"/>
    <col min="6669" max="6672" width="7.6328125" style="1" customWidth="1"/>
    <col min="6673" max="6912" width="8.6328125" style="1"/>
    <col min="6913" max="6914" width="2.6328125" style="1" customWidth="1"/>
    <col min="6915" max="6915" width="27.08984375" style="1" customWidth="1"/>
    <col min="6916" max="6916" width="0.90625" style="1" customWidth="1"/>
    <col min="6917" max="6921" width="12.453125" style="1" customWidth="1"/>
    <col min="6922" max="6924" width="13.7265625" style="1" bestFit="1" customWidth="1"/>
    <col min="6925" max="6928" width="7.6328125" style="1" customWidth="1"/>
    <col min="6929" max="7168" width="8.6328125" style="1"/>
    <col min="7169" max="7170" width="2.6328125" style="1" customWidth="1"/>
    <col min="7171" max="7171" width="27.08984375" style="1" customWidth="1"/>
    <col min="7172" max="7172" width="0.90625" style="1" customWidth="1"/>
    <col min="7173" max="7177" width="12.453125" style="1" customWidth="1"/>
    <col min="7178" max="7180" width="13.7265625" style="1" bestFit="1" customWidth="1"/>
    <col min="7181" max="7184" width="7.6328125" style="1" customWidth="1"/>
    <col min="7185" max="7424" width="8.6328125" style="1"/>
    <col min="7425" max="7426" width="2.6328125" style="1" customWidth="1"/>
    <col min="7427" max="7427" width="27.08984375" style="1" customWidth="1"/>
    <col min="7428" max="7428" width="0.90625" style="1" customWidth="1"/>
    <col min="7429" max="7433" width="12.453125" style="1" customWidth="1"/>
    <col min="7434" max="7436" width="13.7265625" style="1" bestFit="1" customWidth="1"/>
    <col min="7437" max="7440" width="7.6328125" style="1" customWidth="1"/>
    <col min="7441" max="7680" width="8.6328125" style="1"/>
    <col min="7681" max="7682" width="2.6328125" style="1" customWidth="1"/>
    <col min="7683" max="7683" width="27.08984375" style="1" customWidth="1"/>
    <col min="7684" max="7684" width="0.90625" style="1" customWidth="1"/>
    <col min="7685" max="7689" width="12.453125" style="1" customWidth="1"/>
    <col min="7690" max="7692" width="13.7265625" style="1" bestFit="1" customWidth="1"/>
    <col min="7693" max="7696" width="7.6328125" style="1" customWidth="1"/>
    <col min="7697" max="7936" width="8.6328125" style="1"/>
    <col min="7937" max="7938" width="2.6328125" style="1" customWidth="1"/>
    <col min="7939" max="7939" width="27.08984375" style="1" customWidth="1"/>
    <col min="7940" max="7940" width="0.90625" style="1" customWidth="1"/>
    <col min="7941" max="7945" width="12.453125" style="1" customWidth="1"/>
    <col min="7946" max="7948" width="13.7265625" style="1" bestFit="1" customWidth="1"/>
    <col min="7949" max="7952" width="7.6328125" style="1" customWidth="1"/>
    <col min="7953" max="8192" width="8.6328125" style="1"/>
    <col min="8193" max="8194" width="2.6328125" style="1" customWidth="1"/>
    <col min="8195" max="8195" width="27.08984375" style="1" customWidth="1"/>
    <col min="8196" max="8196" width="0.90625" style="1" customWidth="1"/>
    <col min="8197" max="8201" width="12.453125" style="1" customWidth="1"/>
    <col min="8202" max="8204" width="13.7265625" style="1" bestFit="1" customWidth="1"/>
    <col min="8205" max="8208" width="7.6328125" style="1" customWidth="1"/>
    <col min="8209" max="8448" width="8.6328125" style="1"/>
    <col min="8449" max="8450" width="2.6328125" style="1" customWidth="1"/>
    <col min="8451" max="8451" width="27.08984375" style="1" customWidth="1"/>
    <col min="8452" max="8452" width="0.90625" style="1" customWidth="1"/>
    <col min="8453" max="8457" width="12.453125" style="1" customWidth="1"/>
    <col min="8458" max="8460" width="13.7265625" style="1" bestFit="1" customWidth="1"/>
    <col min="8461" max="8464" width="7.6328125" style="1" customWidth="1"/>
    <col min="8465" max="8704" width="8.6328125" style="1"/>
    <col min="8705" max="8706" width="2.6328125" style="1" customWidth="1"/>
    <col min="8707" max="8707" width="27.08984375" style="1" customWidth="1"/>
    <col min="8708" max="8708" width="0.90625" style="1" customWidth="1"/>
    <col min="8709" max="8713" width="12.453125" style="1" customWidth="1"/>
    <col min="8714" max="8716" width="13.7265625" style="1" bestFit="1" customWidth="1"/>
    <col min="8717" max="8720" width="7.6328125" style="1" customWidth="1"/>
    <col min="8721" max="8960" width="8.6328125" style="1"/>
    <col min="8961" max="8962" width="2.6328125" style="1" customWidth="1"/>
    <col min="8963" max="8963" width="27.08984375" style="1" customWidth="1"/>
    <col min="8964" max="8964" width="0.90625" style="1" customWidth="1"/>
    <col min="8965" max="8969" width="12.453125" style="1" customWidth="1"/>
    <col min="8970" max="8972" width="13.7265625" style="1" bestFit="1" customWidth="1"/>
    <col min="8973" max="8976" width="7.6328125" style="1" customWidth="1"/>
    <col min="8977" max="9216" width="8.6328125" style="1"/>
    <col min="9217" max="9218" width="2.6328125" style="1" customWidth="1"/>
    <col min="9219" max="9219" width="27.08984375" style="1" customWidth="1"/>
    <col min="9220" max="9220" width="0.90625" style="1" customWidth="1"/>
    <col min="9221" max="9225" width="12.453125" style="1" customWidth="1"/>
    <col min="9226" max="9228" width="13.7265625" style="1" bestFit="1" customWidth="1"/>
    <col min="9229" max="9232" width="7.6328125" style="1" customWidth="1"/>
    <col min="9233" max="9472" width="8.6328125" style="1"/>
    <col min="9473" max="9474" width="2.6328125" style="1" customWidth="1"/>
    <col min="9475" max="9475" width="27.08984375" style="1" customWidth="1"/>
    <col min="9476" max="9476" width="0.90625" style="1" customWidth="1"/>
    <col min="9477" max="9481" width="12.453125" style="1" customWidth="1"/>
    <col min="9482" max="9484" width="13.7265625" style="1" bestFit="1" customWidth="1"/>
    <col min="9485" max="9488" width="7.6328125" style="1" customWidth="1"/>
    <col min="9489" max="9728" width="8.6328125" style="1"/>
    <col min="9729" max="9730" width="2.6328125" style="1" customWidth="1"/>
    <col min="9731" max="9731" width="27.08984375" style="1" customWidth="1"/>
    <col min="9732" max="9732" width="0.90625" style="1" customWidth="1"/>
    <col min="9733" max="9737" width="12.453125" style="1" customWidth="1"/>
    <col min="9738" max="9740" width="13.7265625" style="1" bestFit="1" customWidth="1"/>
    <col min="9741" max="9744" width="7.6328125" style="1" customWidth="1"/>
    <col min="9745" max="9984" width="8.6328125" style="1"/>
    <col min="9985" max="9986" width="2.6328125" style="1" customWidth="1"/>
    <col min="9987" max="9987" width="27.08984375" style="1" customWidth="1"/>
    <col min="9988" max="9988" width="0.90625" style="1" customWidth="1"/>
    <col min="9989" max="9993" width="12.453125" style="1" customWidth="1"/>
    <col min="9994" max="9996" width="13.7265625" style="1" bestFit="1" customWidth="1"/>
    <col min="9997" max="10000" width="7.6328125" style="1" customWidth="1"/>
    <col min="10001" max="10240" width="8.6328125" style="1"/>
    <col min="10241" max="10242" width="2.6328125" style="1" customWidth="1"/>
    <col min="10243" max="10243" width="27.08984375" style="1" customWidth="1"/>
    <col min="10244" max="10244" width="0.90625" style="1" customWidth="1"/>
    <col min="10245" max="10249" width="12.453125" style="1" customWidth="1"/>
    <col min="10250" max="10252" width="13.7265625" style="1" bestFit="1" customWidth="1"/>
    <col min="10253" max="10256" width="7.6328125" style="1" customWidth="1"/>
    <col min="10257" max="10496" width="8.6328125" style="1"/>
    <col min="10497" max="10498" width="2.6328125" style="1" customWidth="1"/>
    <col min="10499" max="10499" width="27.08984375" style="1" customWidth="1"/>
    <col min="10500" max="10500" width="0.90625" style="1" customWidth="1"/>
    <col min="10501" max="10505" width="12.453125" style="1" customWidth="1"/>
    <col min="10506" max="10508" width="13.7265625" style="1" bestFit="1" customWidth="1"/>
    <col min="10509" max="10512" width="7.6328125" style="1" customWidth="1"/>
    <col min="10513" max="10752" width="8.6328125" style="1"/>
    <col min="10753" max="10754" width="2.6328125" style="1" customWidth="1"/>
    <col min="10755" max="10755" width="27.08984375" style="1" customWidth="1"/>
    <col min="10756" max="10756" width="0.90625" style="1" customWidth="1"/>
    <col min="10757" max="10761" width="12.453125" style="1" customWidth="1"/>
    <col min="10762" max="10764" width="13.7265625" style="1" bestFit="1" customWidth="1"/>
    <col min="10765" max="10768" width="7.6328125" style="1" customWidth="1"/>
    <col min="10769" max="11008" width="8.6328125" style="1"/>
    <col min="11009" max="11010" width="2.6328125" style="1" customWidth="1"/>
    <col min="11011" max="11011" width="27.08984375" style="1" customWidth="1"/>
    <col min="11012" max="11012" width="0.90625" style="1" customWidth="1"/>
    <col min="11013" max="11017" width="12.453125" style="1" customWidth="1"/>
    <col min="11018" max="11020" width="13.7265625" style="1" bestFit="1" customWidth="1"/>
    <col min="11021" max="11024" width="7.6328125" style="1" customWidth="1"/>
    <col min="11025" max="11264" width="8.6328125" style="1"/>
    <col min="11265" max="11266" width="2.6328125" style="1" customWidth="1"/>
    <col min="11267" max="11267" width="27.08984375" style="1" customWidth="1"/>
    <col min="11268" max="11268" width="0.90625" style="1" customWidth="1"/>
    <col min="11269" max="11273" width="12.453125" style="1" customWidth="1"/>
    <col min="11274" max="11276" width="13.7265625" style="1" bestFit="1" customWidth="1"/>
    <col min="11277" max="11280" width="7.6328125" style="1" customWidth="1"/>
    <col min="11281" max="11520" width="8.6328125" style="1"/>
    <col min="11521" max="11522" width="2.6328125" style="1" customWidth="1"/>
    <col min="11523" max="11523" width="27.08984375" style="1" customWidth="1"/>
    <col min="11524" max="11524" width="0.90625" style="1" customWidth="1"/>
    <col min="11525" max="11529" width="12.453125" style="1" customWidth="1"/>
    <col min="11530" max="11532" width="13.7265625" style="1" bestFit="1" customWidth="1"/>
    <col min="11533" max="11536" width="7.6328125" style="1" customWidth="1"/>
    <col min="11537" max="11776" width="8.6328125" style="1"/>
    <col min="11777" max="11778" width="2.6328125" style="1" customWidth="1"/>
    <col min="11779" max="11779" width="27.08984375" style="1" customWidth="1"/>
    <col min="11780" max="11780" width="0.90625" style="1" customWidth="1"/>
    <col min="11781" max="11785" width="12.453125" style="1" customWidth="1"/>
    <col min="11786" max="11788" width="13.7265625" style="1" bestFit="1" customWidth="1"/>
    <col min="11789" max="11792" width="7.6328125" style="1" customWidth="1"/>
    <col min="11793" max="12032" width="8.6328125" style="1"/>
    <col min="12033" max="12034" width="2.6328125" style="1" customWidth="1"/>
    <col min="12035" max="12035" width="27.08984375" style="1" customWidth="1"/>
    <col min="12036" max="12036" width="0.90625" style="1" customWidth="1"/>
    <col min="12037" max="12041" width="12.453125" style="1" customWidth="1"/>
    <col min="12042" max="12044" width="13.7265625" style="1" bestFit="1" customWidth="1"/>
    <col min="12045" max="12048" width="7.6328125" style="1" customWidth="1"/>
    <col min="12049" max="12288" width="8.6328125" style="1"/>
    <col min="12289" max="12290" width="2.6328125" style="1" customWidth="1"/>
    <col min="12291" max="12291" width="27.08984375" style="1" customWidth="1"/>
    <col min="12292" max="12292" width="0.90625" style="1" customWidth="1"/>
    <col min="12293" max="12297" width="12.453125" style="1" customWidth="1"/>
    <col min="12298" max="12300" width="13.7265625" style="1" bestFit="1" customWidth="1"/>
    <col min="12301" max="12304" width="7.6328125" style="1" customWidth="1"/>
    <col min="12305" max="12544" width="8.6328125" style="1"/>
    <col min="12545" max="12546" width="2.6328125" style="1" customWidth="1"/>
    <col min="12547" max="12547" width="27.08984375" style="1" customWidth="1"/>
    <col min="12548" max="12548" width="0.90625" style="1" customWidth="1"/>
    <col min="12549" max="12553" width="12.453125" style="1" customWidth="1"/>
    <col min="12554" max="12556" width="13.7265625" style="1" bestFit="1" customWidth="1"/>
    <col min="12557" max="12560" width="7.6328125" style="1" customWidth="1"/>
    <col min="12561" max="12800" width="8.6328125" style="1"/>
    <col min="12801" max="12802" width="2.6328125" style="1" customWidth="1"/>
    <col min="12803" max="12803" width="27.08984375" style="1" customWidth="1"/>
    <col min="12804" max="12804" width="0.90625" style="1" customWidth="1"/>
    <col min="12805" max="12809" width="12.453125" style="1" customWidth="1"/>
    <col min="12810" max="12812" width="13.7265625" style="1" bestFit="1" customWidth="1"/>
    <col min="12813" max="12816" width="7.6328125" style="1" customWidth="1"/>
    <col min="12817" max="13056" width="8.6328125" style="1"/>
    <col min="13057" max="13058" width="2.6328125" style="1" customWidth="1"/>
    <col min="13059" max="13059" width="27.08984375" style="1" customWidth="1"/>
    <col min="13060" max="13060" width="0.90625" style="1" customWidth="1"/>
    <col min="13061" max="13065" width="12.453125" style="1" customWidth="1"/>
    <col min="13066" max="13068" width="13.7265625" style="1" bestFit="1" customWidth="1"/>
    <col min="13069" max="13072" width="7.6328125" style="1" customWidth="1"/>
    <col min="13073" max="13312" width="8.6328125" style="1"/>
    <col min="13313" max="13314" width="2.6328125" style="1" customWidth="1"/>
    <col min="13315" max="13315" width="27.08984375" style="1" customWidth="1"/>
    <col min="13316" max="13316" width="0.90625" style="1" customWidth="1"/>
    <col min="13317" max="13321" width="12.453125" style="1" customWidth="1"/>
    <col min="13322" max="13324" width="13.7265625" style="1" bestFit="1" customWidth="1"/>
    <col min="13325" max="13328" width="7.6328125" style="1" customWidth="1"/>
    <col min="13329" max="13568" width="8.6328125" style="1"/>
    <col min="13569" max="13570" width="2.6328125" style="1" customWidth="1"/>
    <col min="13571" max="13571" width="27.08984375" style="1" customWidth="1"/>
    <col min="13572" max="13572" width="0.90625" style="1" customWidth="1"/>
    <col min="13573" max="13577" width="12.453125" style="1" customWidth="1"/>
    <col min="13578" max="13580" width="13.7265625" style="1" bestFit="1" customWidth="1"/>
    <col min="13581" max="13584" width="7.6328125" style="1" customWidth="1"/>
    <col min="13585" max="13824" width="8.6328125" style="1"/>
    <col min="13825" max="13826" width="2.6328125" style="1" customWidth="1"/>
    <col min="13827" max="13827" width="27.08984375" style="1" customWidth="1"/>
    <col min="13828" max="13828" width="0.90625" style="1" customWidth="1"/>
    <col min="13829" max="13833" width="12.453125" style="1" customWidth="1"/>
    <col min="13834" max="13836" width="13.7265625" style="1" bestFit="1" customWidth="1"/>
    <col min="13837" max="13840" width="7.6328125" style="1" customWidth="1"/>
    <col min="13841" max="14080" width="8.6328125" style="1"/>
    <col min="14081" max="14082" width="2.6328125" style="1" customWidth="1"/>
    <col min="14083" max="14083" width="27.08984375" style="1" customWidth="1"/>
    <col min="14084" max="14084" width="0.90625" style="1" customWidth="1"/>
    <col min="14085" max="14089" width="12.453125" style="1" customWidth="1"/>
    <col min="14090" max="14092" width="13.7265625" style="1" bestFit="1" customWidth="1"/>
    <col min="14093" max="14096" width="7.6328125" style="1" customWidth="1"/>
    <col min="14097" max="14336" width="8.6328125" style="1"/>
    <col min="14337" max="14338" width="2.6328125" style="1" customWidth="1"/>
    <col min="14339" max="14339" width="27.08984375" style="1" customWidth="1"/>
    <col min="14340" max="14340" width="0.90625" style="1" customWidth="1"/>
    <col min="14341" max="14345" width="12.453125" style="1" customWidth="1"/>
    <col min="14346" max="14348" width="13.7265625" style="1" bestFit="1" customWidth="1"/>
    <col min="14349" max="14352" width="7.6328125" style="1" customWidth="1"/>
    <col min="14353" max="14592" width="8.6328125" style="1"/>
    <col min="14593" max="14594" width="2.6328125" style="1" customWidth="1"/>
    <col min="14595" max="14595" width="27.08984375" style="1" customWidth="1"/>
    <col min="14596" max="14596" width="0.90625" style="1" customWidth="1"/>
    <col min="14597" max="14601" width="12.453125" style="1" customWidth="1"/>
    <col min="14602" max="14604" width="13.7265625" style="1" bestFit="1" customWidth="1"/>
    <col min="14605" max="14608" width="7.6328125" style="1" customWidth="1"/>
    <col min="14609" max="14848" width="8.6328125" style="1"/>
    <col min="14849" max="14850" width="2.6328125" style="1" customWidth="1"/>
    <col min="14851" max="14851" width="27.08984375" style="1" customWidth="1"/>
    <col min="14852" max="14852" width="0.90625" style="1" customWidth="1"/>
    <col min="14853" max="14857" width="12.453125" style="1" customWidth="1"/>
    <col min="14858" max="14860" width="13.7265625" style="1" bestFit="1" customWidth="1"/>
    <col min="14861" max="14864" width="7.6328125" style="1" customWidth="1"/>
    <col min="14865" max="15104" width="8.6328125" style="1"/>
    <col min="15105" max="15106" width="2.6328125" style="1" customWidth="1"/>
    <col min="15107" max="15107" width="27.08984375" style="1" customWidth="1"/>
    <col min="15108" max="15108" width="0.90625" style="1" customWidth="1"/>
    <col min="15109" max="15113" width="12.453125" style="1" customWidth="1"/>
    <col min="15114" max="15116" width="13.7265625" style="1" bestFit="1" customWidth="1"/>
    <col min="15117" max="15120" width="7.6328125" style="1" customWidth="1"/>
    <col min="15121" max="15360" width="8.6328125" style="1"/>
    <col min="15361" max="15362" width="2.6328125" style="1" customWidth="1"/>
    <col min="15363" max="15363" width="27.08984375" style="1" customWidth="1"/>
    <col min="15364" max="15364" width="0.90625" style="1" customWidth="1"/>
    <col min="15365" max="15369" width="12.453125" style="1" customWidth="1"/>
    <col min="15370" max="15372" width="13.7265625" style="1" bestFit="1" customWidth="1"/>
    <col min="15373" max="15376" width="7.6328125" style="1" customWidth="1"/>
    <col min="15377" max="15616" width="8.6328125" style="1"/>
    <col min="15617" max="15618" width="2.6328125" style="1" customWidth="1"/>
    <col min="15619" max="15619" width="27.08984375" style="1" customWidth="1"/>
    <col min="15620" max="15620" width="0.90625" style="1" customWidth="1"/>
    <col min="15621" max="15625" width="12.453125" style="1" customWidth="1"/>
    <col min="15626" max="15628" width="13.7265625" style="1" bestFit="1" customWidth="1"/>
    <col min="15629" max="15632" width="7.6328125" style="1" customWidth="1"/>
    <col min="15633" max="15872" width="8.6328125" style="1"/>
    <col min="15873" max="15874" width="2.6328125" style="1" customWidth="1"/>
    <col min="15875" max="15875" width="27.08984375" style="1" customWidth="1"/>
    <col min="15876" max="15876" width="0.90625" style="1" customWidth="1"/>
    <col min="15877" max="15881" width="12.453125" style="1" customWidth="1"/>
    <col min="15882" max="15884" width="13.7265625" style="1" bestFit="1" customWidth="1"/>
    <col min="15885" max="15888" width="7.6328125" style="1" customWidth="1"/>
    <col min="15889" max="16128" width="8.6328125" style="1"/>
    <col min="16129" max="16130" width="2.6328125" style="1" customWidth="1"/>
    <col min="16131" max="16131" width="27.08984375" style="1" customWidth="1"/>
    <col min="16132" max="16132" width="0.90625" style="1" customWidth="1"/>
    <col min="16133" max="16137" width="12.453125" style="1" customWidth="1"/>
    <col min="16138" max="16140" width="13.7265625" style="1" bestFit="1" customWidth="1"/>
    <col min="16141" max="16144" width="7.6328125" style="1" customWidth="1"/>
    <col min="16145" max="16384" width="8.6328125" style="1"/>
  </cols>
  <sheetData>
    <row r="1" spans="1:13" ht="24" customHeight="1">
      <c r="A1" s="52" t="s">
        <v>266</v>
      </c>
      <c r="B1" s="52"/>
      <c r="C1" s="52"/>
      <c r="D1" s="52"/>
      <c r="E1" s="52"/>
      <c r="F1" s="52"/>
      <c r="G1" s="52"/>
      <c r="H1" s="52"/>
      <c r="I1" s="52"/>
      <c r="M1" s="100"/>
    </row>
    <row r="2" spans="1:13" ht="15" customHeight="1">
      <c r="A2" s="54"/>
      <c r="B2" s="2"/>
      <c r="C2" s="2"/>
      <c r="D2" s="2"/>
      <c r="E2" s="2"/>
      <c r="F2" s="2"/>
      <c r="G2" s="2"/>
      <c r="H2" s="2"/>
      <c r="I2" s="2"/>
      <c r="M2" s="100"/>
    </row>
    <row r="3" spans="1:13" ht="15" customHeight="1">
      <c r="A3" s="54" t="s">
        <v>267</v>
      </c>
      <c r="B3" s="2"/>
      <c r="C3" s="2"/>
      <c r="D3" s="2"/>
      <c r="E3" s="2"/>
      <c r="F3" s="2"/>
      <c r="G3" s="2"/>
      <c r="H3" s="136"/>
      <c r="I3" s="136" t="s">
        <v>187</v>
      </c>
      <c r="M3" s="100"/>
    </row>
    <row r="4" spans="1:13" s="4" customFormat="1" ht="15" customHeight="1">
      <c r="A4" s="226" t="s">
        <v>95</v>
      </c>
      <c r="B4" s="226"/>
      <c r="C4" s="226"/>
      <c r="D4" s="227"/>
      <c r="E4" s="247" t="s">
        <v>268</v>
      </c>
      <c r="F4" s="247" t="s">
        <v>269</v>
      </c>
      <c r="G4" s="247" t="s">
        <v>270</v>
      </c>
      <c r="H4" s="248" t="s">
        <v>271</v>
      </c>
      <c r="I4" s="229" t="s">
        <v>272</v>
      </c>
      <c r="M4" s="225"/>
    </row>
    <row r="5" spans="1:13" ht="9" customHeight="1">
      <c r="A5" s="54"/>
      <c r="B5" s="2"/>
      <c r="C5" s="2"/>
      <c r="D5" s="128"/>
      <c r="E5" s="55"/>
      <c r="F5" s="55"/>
      <c r="G5" s="55"/>
      <c r="H5" s="55"/>
      <c r="I5" s="55"/>
      <c r="M5" s="100"/>
    </row>
    <row r="6" spans="1:13" s="23" customFormat="1" ht="15" customHeight="1">
      <c r="A6" s="249" t="s">
        <v>158</v>
      </c>
      <c r="B6" s="249"/>
      <c r="C6" s="249"/>
      <c r="D6" s="250"/>
      <c r="E6" s="65">
        <v>282261305</v>
      </c>
      <c r="F6" s="65">
        <v>281499019</v>
      </c>
      <c r="G6" s="65">
        <v>301494724</v>
      </c>
      <c r="H6" s="251">
        <v>307070499</v>
      </c>
      <c r="I6" s="251">
        <f>I8+I28</f>
        <v>308030946</v>
      </c>
      <c r="J6" s="252"/>
      <c r="K6" s="252"/>
      <c r="L6" s="252"/>
      <c r="M6" s="232"/>
    </row>
    <row r="7" spans="1:13" ht="10.5" customHeight="1">
      <c r="A7" s="253"/>
      <c r="B7" s="253"/>
      <c r="C7" s="253"/>
      <c r="D7" s="254"/>
      <c r="E7" s="255"/>
      <c r="F7" s="255"/>
      <c r="G7" s="255"/>
      <c r="H7" s="133"/>
      <c r="I7" s="256"/>
      <c r="J7" s="99"/>
      <c r="K7" s="99"/>
      <c r="L7" s="99"/>
      <c r="M7" s="100"/>
    </row>
    <row r="8" spans="1:13" ht="15" customHeight="1">
      <c r="A8" s="257" t="s">
        <v>273</v>
      </c>
      <c r="B8" s="257"/>
      <c r="C8" s="257"/>
      <c r="D8" s="254"/>
      <c r="E8" s="72">
        <v>271252567</v>
      </c>
      <c r="F8" s="72">
        <v>269114553</v>
      </c>
      <c r="G8" s="72">
        <v>289732434</v>
      </c>
      <c r="H8" s="256">
        <v>294468496</v>
      </c>
      <c r="I8" s="256">
        <f>SUM(I9,I20,I26)</f>
        <v>298102625</v>
      </c>
      <c r="J8" s="258"/>
      <c r="K8" s="258"/>
      <c r="L8" s="258"/>
      <c r="M8" s="100"/>
    </row>
    <row r="9" spans="1:13" ht="15" customHeight="1">
      <c r="A9" s="253"/>
      <c r="B9" s="257" t="s">
        <v>274</v>
      </c>
      <c r="C9" s="257"/>
      <c r="D9" s="254"/>
      <c r="E9" s="72">
        <v>209628190</v>
      </c>
      <c r="F9" s="72">
        <v>202279463</v>
      </c>
      <c r="G9" s="72">
        <v>213194643</v>
      </c>
      <c r="H9" s="256">
        <v>210266742</v>
      </c>
      <c r="I9" s="256">
        <f>SUM(I10:I18)</f>
        <v>206637894</v>
      </c>
      <c r="J9" s="258"/>
      <c r="K9" s="258"/>
      <c r="L9" s="258"/>
      <c r="M9" s="100"/>
    </row>
    <row r="10" spans="1:13" ht="15" customHeight="1">
      <c r="A10" s="253"/>
      <c r="B10" s="253"/>
      <c r="C10" s="253" t="s">
        <v>275</v>
      </c>
      <c r="D10" s="254"/>
      <c r="E10" s="72">
        <v>1809786</v>
      </c>
      <c r="F10" s="72">
        <v>1626413</v>
      </c>
      <c r="G10" s="72">
        <v>1560564</v>
      </c>
      <c r="H10" s="256">
        <v>2351700</v>
      </c>
      <c r="I10" s="259">
        <v>3615251</v>
      </c>
      <c r="J10" s="258"/>
      <c r="K10" s="258"/>
      <c r="L10" s="258"/>
      <c r="M10" s="100"/>
    </row>
    <row r="11" spans="1:13" ht="15" customHeight="1">
      <c r="A11" s="253"/>
      <c r="B11" s="253"/>
      <c r="C11" s="253" t="s">
        <v>276</v>
      </c>
      <c r="D11" s="254"/>
      <c r="E11" s="72">
        <v>12438614</v>
      </c>
      <c r="F11" s="72">
        <v>11007526</v>
      </c>
      <c r="G11" s="72">
        <v>11100921</v>
      </c>
      <c r="H11" s="256">
        <v>10833916</v>
      </c>
      <c r="I11" s="259">
        <v>11365818</v>
      </c>
      <c r="J11" s="258"/>
      <c r="K11" s="258"/>
      <c r="L11" s="258"/>
      <c r="M11" s="100"/>
    </row>
    <row r="12" spans="1:13" ht="15" customHeight="1">
      <c r="A12" s="253"/>
      <c r="B12" s="253"/>
      <c r="C12" s="253" t="s">
        <v>277</v>
      </c>
      <c r="D12" s="254"/>
      <c r="E12" s="72">
        <v>11602139</v>
      </c>
      <c r="F12" s="72">
        <v>11173554</v>
      </c>
      <c r="G12" s="72">
        <v>11025104</v>
      </c>
      <c r="H12" s="256">
        <v>9297045</v>
      </c>
      <c r="I12" s="259">
        <v>8890620</v>
      </c>
      <c r="J12" s="258"/>
      <c r="K12" s="258"/>
      <c r="L12" s="258"/>
    </row>
    <row r="13" spans="1:13" ht="15" customHeight="1">
      <c r="A13" s="253"/>
      <c r="B13" s="253"/>
      <c r="C13" s="253" t="s">
        <v>278</v>
      </c>
      <c r="D13" s="254"/>
      <c r="E13" s="72">
        <v>109380</v>
      </c>
      <c r="F13" s="72">
        <v>66614</v>
      </c>
      <c r="G13" s="72">
        <v>2548701</v>
      </c>
      <c r="H13" s="256">
        <v>3783088</v>
      </c>
      <c r="I13" s="259">
        <v>5552326</v>
      </c>
      <c r="J13" s="258"/>
      <c r="K13" s="258"/>
      <c r="L13" s="258"/>
    </row>
    <row r="14" spans="1:13" ht="15" customHeight="1">
      <c r="A14" s="253"/>
      <c r="B14" s="253"/>
      <c r="C14" s="253" t="s">
        <v>279</v>
      </c>
      <c r="D14" s="254"/>
      <c r="E14" s="72">
        <v>96675892</v>
      </c>
      <c r="F14" s="72">
        <v>93540099</v>
      </c>
      <c r="G14" s="72">
        <v>100575664</v>
      </c>
      <c r="H14" s="256">
        <v>94593033</v>
      </c>
      <c r="I14" s="259">
        <v>90060510</v>
      </c>
      <c r="J14" s="258"/>
      <c r="K14" s="258"/>
      <c r="L14" s="258"/>
    </row>
    <row r="15" spans="1:13" ht="15" customHeight="1">
      <c r="A15" s="253"/>
      <c r="B15" s="253"/>
      <c r="C15" s="253" t="s">
        <v>204</v>
      </c>
      <c r="D15" s="254"/>
      <c r="E15" s="72">
        <v>42206248</v>
      </c>
      <c r="F15" s="72">
        <v>38596701</v>
      </c>
      <c r="G15" s="72">
        <v>36268607</v>
      </c>
      <c r="H15" s="256">
        <v>33028059</v>
      </c>
      <c r="I15" s="259">
        <v>30053355</v>
      </c>
      <c r="J15" s="258"/>
      <c r="K15" s="258"/>
      <c r="L15" s="258"/>
    </row>
    <row r="16" spans="1:13" ht="15" customHeight="1">
      <c r="A16" s="253"/>
      <c r="B16" s="253"/>
      <c r="C16" s="253" t="s">
        <v>280</v>
      </c>
      <c r="D16" s="254"/>
      <c r="E16" s="72">
        <v>1644316</v>
      </c>
      <c r="F16" s="72">
        <v>1582257</v>
      </c>
      <c r="G16" s="72">
        <v>1685445</v>
      </c>
      <c r="H16" s="256">
        <v>1511691</v>
      </c>
      <c r="I16" s="259">
        <v>1429591</v>
      </c>
      <c r="J16" s="258"/>
      <c r="K16" s="258"/>
      <c r="L16" s="258"/>
      <c r="M16" s="98"/>
    </row>
    <row r="17" spans="1:13" ht="15" customHeight="1">
      <c r="A17" s="253"/>
      <c r="B17" s="253"/>
      <c r="C17" s="253" t="s">
        <v>281</v>
      </c>
      <c r="D17" s="254"/>
      <c r="E17" s="72">
        <v>32255334</v>
      </c>
      <c r="F17" s="72">
        <v>28882046</v>
      </c>
      <c r="G17" s="72">
        <v>29011581</v>
      </c>
      <c r="H17" s="256">
        <v>25960964</v>
      </c>
      <c r="I17" s="259">
        <v>24551487</v>
      </c>
      <c r="J17" s="258"/>
      <c r="K17" s="258"/>
      <c r="L17" s="258"/>
      <c r="M17" s="98"/>
    </row>
    <row r="18" spans="1:13" ht="15" customHeight="1">
      <c r="A18" s="253"/>
      <c r="B18" s="253"/>
      <c r="C18" s="253" t="s">
        <v>282</v>
      </c>
      <c r="D18" s="254"/>
      <c r="E18" s="72">
        <v>10886481</v>
      </c>
      <c r="F18" s="72">
        <v>15804253</v>
      </c>
      <c r="G18" s="72">
        <v>19418056</v>
      </c>
      <c r="H18" s="256">
        <v>28907246</v>
      </c>
      <c r="I18" s="259">
        <v>31118936</v>
      </c>
      <c r="J18" s="258"/>
      <c r="K18" s="258"/>
      <c r="L18" s="258"/>
      <c r="M18" s="98"/>
    </row>
    <row r="19" spans="1:13" ht="10.5" customHeight="1">
      <c r="A19" s="253"/>
      <c r="B19" s="253"/>
      <c r="C19" s="253"/>
      <c r="D19" s="254"/>
      <c r="E19" s="72"/>
      <c r="F19" s="72"/>
      <c r="G19" s="72"/>
      <c r="H19" s="256"/>
      <c r="I19" s="259"/>
      <c r="J19" s="258"/>
      <c r="K19" s="258"/>
      <c r="L19" s="258"/>
      <c r="M19" s="98"/>
    </row>
    <row r="20" spans="1:13" ht="15" customHeight="1">
      <c r="A20" s="253"/>
      <c r="B20" s="257" t="s">
        <v>84</v>
      </c>
      <c r="C20" s="257"/>
      <c r="D20" s="254"/>
      <c r="E20" s="72">
        <v>448157</v>
      </c>
      <c r="F20" s="72">
        <v>358351</v>
      </c>
      <c r="G20" s="72">
        <v>399446</v>
      </c>
      <c r="H20" s="256">
        <v>329571</v>
      </c>
      <c r="I20" s="259">
        <f>SUM(I21:I24)</f>
        <v>333965</v>
      </c>
      <c r="J20" s="258"/>
      <c r="K20" s="258"/>
      <c r="L20" s="258"/>
      <c r="M20" s="98"/>
    </row>
    <row r="21" spans="1:13" ht="15" customHeight="1">
      <c r="A21" s="253"/>
      <c r="B21" s="253"/>
      <c r="C21" s="253" t="s">
        <v>279</v>
      </c>
      <c r="D21" s="254"/>
      <c r="E21" s="72">
        <v>106203</v>
      </c>
      <c r="F21" s="72">
        <v>35546</v>
      </c>
      <c r="G21" s="72">
        <v>96634</v>
      </c>
      <c r="H21" s="256">
        <v>53971</v>
      </c>
      <c r="I21" s="259">
        <v>83720</v>
      </c>
      <c r="J21" s="258"/>
      <c r="K21" s="258"/>
      <c r="L21" s="258"/>
      <c r="M21" s="98"/>
    </row>
    <row r="22" spans="1:13" ht="15" customHeight="1">
      <c r="A22" s="253"/>
      <c r="B22" s="253"/>
      <c r="C22" s="253" t="s">
        <v>277</v>
      </c>
      <c r="D22" s="254"/>
      <c r="E22" s="72">
        <v>8350</v>
      </c>
      <c r="F22" s="72">
        <v>7189</v>
      </c>
      <c r="G22" s="72">
        <v>9044</v>
      </c>
      <c r="H22" s="256">
        <v>7124</v>
      </c>
      <c r="I22" s="259">
        <v>7281</v>
      </c>
      <c r="J22" s="258"/>
      <c r="K22" s="258"/>
      <c r="L22" s="258"/>
      <c r="M22" s="98"/>
    </row>
    <row r="23" spans="1:13" ht="15" customHeight="1">
      <c r="A23" s="253"/>
      <c r="B23" s="253"/>
      <c r="C23" s="253" t="s">
        <v>281</v>
      </c>
      <c r="D23" s="254"/>
      <c r="E23" s="72">
        <v>242615</v>
      </c>
      <c r="F23" s="72">
        <v>217893</v>
      </c>
      <c r="G23" s="72">
        <v>198995</v>
      </c>
      <c r="H23" s="256">
        <v>176453</v>
      </c>
      <c r="I23" s="259">
        <v>153715</v>
      </c>
      <c r="J23" s="258"/>
      <c r="K23" s="258"/>
      <c r="L23" s="258"/>
      <c r="M23" s="98"/>
    </row>
    <row r="24" spans="1:13" ht="15" customHeight="1">
      <c r="A24" s="253"/>
      <c r="B24" s="253"/>
      <c r="C24" s="253" t="s">
        <v>282</v>
      </c>
      <c r="D24" s="254"/>
      <c r="E24" s="72">
        <v>90989</v>
      </c>
      <c r="F24" s="72">
        <v>97723</v>
      </c>
      <c r="G24" s="72">
        <v>94773</v>
      </c>
      <c r="H24" s="256">
        <v>92023</v>
      </c>
      <c r="I24" s="259">
        <v>89249</v>
      </c>
      <c r="J24" s="258"/>
      <c r="K24" s="258"/>
      <c r="L24" s="258"/>
      <c r="M24" s="98"/>
    </row>
    <row r="25" spans="1:13" ht="10.5" customHeight="1">
      <c r="A25" s="253"/>
      <c r="B25" s="253"/>
      <c r="C25" s="253"/>
      <c r="D25" s="254"/>
      <c r="E25" s="72"/>
      <c r="F25" s="72"/>
      <c r="G25" s="72"/>
      <c r="H25" s="256"/>
      <c r="I25" s="259"/>
      <c r="J25" s="258"/>
      <c r="K25" s="258"/>
      <c r="L25" s="258"/>
      <c r="M25" s="98"/>
    </row>
    <row r="26" spans="1:13" ht="15" customHeight="1">
      <c r="A26" s="253"/>
      <c r="B26" s="257" t="s">
        <v>282</v>
      </c>
      <c r="C26" s="257"/>
      <c r="D26" s="254"/>
      <c r="E26" s="72">
        <v>61176220</v>
      </c>
      <c r="F26" s="72">
        <v>66476739</v>
      </c>
      <c r="G26" s="72">
        <v>76138345</v>
      </c>
      <c r="H26" s="256">
        <v>83872183</v>
      </c>
      <c r="I26" s="259">
        <v>91130766</v>
      </c>
      <c r="J26" s="258"/>
      <c r="K26" s="258"/>
      <c r="L26" s="258"/>
      <c r="M26" s="98"/>
    </row>
    <row r="27" spans="1:13" ht="10.5" customHeight="1">
      <c r="A27" s="253"/>
      <c r="B27" s="253"/>
      <c r="C27" s="253"/>
      <c r="D27" s="254"/>
      <c r="E27" s="72"/>
      <c r="F27" s="72"/>
      <c r="G27" s="72"/>
      <c r="H27" s="256"/>
      <c r="I27" s="259"/>
      <c r="J27" s="258"/>
      <c r="K27" s="258"/>
      <c r="L27" s="258"/>
      <c r="M27" s="98"/>
    </row>
    <row r="28" spans="1:13" ht="15" customHeight="1">
      <c r="A28" s="257" t="s">
        <v>283</v>
      </c>
      <c r="B28" s="257"/>
      <c r="C28" s="257"/>
      <c r="D28" s="254"/>
      <c r="E28" s="72">
        <v>11008738</v>
      </c>
      <c r="F28" s="72">
        <v>12384466</v>
      </c>
      <c r="G28" s="72">
        <v>11762290</v>
      </c>
      <c r="H28" s="256">
        <v>12602003</v>
      </c>
      <c r="I28" s="259">
        <f>SUM(I29:I39)</f>
        <v>9928321</v>
      </c>
      <c r="J28" s="258"/>
      <c r="K28" s="258"/>
      <c r="L28" s="258"/>
      <c r="M28" s="98"/>
    </row>
    <row r="29" spans="1:13" ht="15" customHeight="1">
      <c r="A29" s="253"/>
      <c r="B29" s="2"/>
      <c r="C29" s="122" t="s">
        <v>284</v>
      </c>
      <c r="D29" s="260"/>
      <c r="E29" s="72" t="s">
        <v>30</v>
      </c>
      <c r="F29" s="72" t="s">
        <v>30</v>
      </c>
      <c r="G29" s="72" t="s">
        <v>30</v>
      </c>
      <c r="H29" s="154" t="s">
        <v>30</v>
      </c>
      <c r="I29" s="72" t="s">
        <v>285</v>
      </c>
      <c r="J29" s="258"/>
      <c r="K29" s="258"/>
      <c r="L29" s="258"/>
      <c r="M29" s="98"/>
    </row>
    <row r="30" spans="1:13" ht="15" customHeight="1">
      <c r="A30" s="253"/>
      <c r="B30" s="2"/>
      <c r="C30" s="122" t="s">
        <v>286</v>
      </c>
      <c r="D30" s="260"/>
      <c r="E30" s="72">
        <v>1412400</v>
      </c>
      <c r="F30" s="72">
        <v>1146638</v>
      </c>
      <c r="G30" s="72">
        <v>890976</v>
      </c>
      <c r="H30" s="154">
        <v>553714</v>
      </c>
      <c r="I30" s="72">
        <v>243500</v>
      </c>
      <c r="J30" s="258"/>
      <c r="K30" s="258"/>
      <c r="L30" s="258"/>
      <c r="M30" s="98"/>
    </row>
    <row r="31" spans="1:13" ht="15" customHeight="1">
      <c r="A31" s="253"/>
      <c r="B31" s="2"/>
      <c r="C31" s="122" t="s">
        <v>120</v>
      </c>
      <c r="D31" s="260"/>
      <c r="E31" s="72" t="s">
        <v>30</v>
      </c>
      <c r="F31" s="72" t="s">
        <v>30</v>
      </c>
      <c r="G31" s="72" t="s">
        <v>30</v>
      </c>
      <c r="H31" s="154" t="s">
        <v>30</v>
      </c>
      <c r="I31" s="72" t="s">
        <v>285</v>
      </c>
      <c r="J31" s="258"/>
      <c r="K31" s="258"/>
      <c r="L31" s="258"/>
      <c r="M31" s="98"/>
    </row>
    <row r="32" spans="1:13" ht="15" customHeight="1">
      <c r="A32" s="253"/>
      <c r="B32" s="2"/>
      <c r="C32" s="122" t="s">
        <v>130</v>
      </c>
      <c r="D32" s="260"/>
      <c r="E32" s="72">
        <v>1561844</v>
      </c>
      <c r="F32" s="72">
        <v>1153837</v>
      </c>
      <c r="G32" s="72">
        <v>743796</v>
      </c>
      <c r="H32" s="154">
        <v>422289</v>
      </c>
      <c r="I32" s="72">
        <v>209876</v>
      </c>
      <c r="J32" s="258"/>
      <c r="K32" s="258"/>
      <c r="L32" s="258"/>
      <c r="M32" s="98"/>
    </row>
    <row r="33" spans="1:13" ht="15" customHeight="1">
      <c r="A33" s="253"/>
      <c r="B33" s="2"/>
      <c r="C33" s="122" t="s">
        <v>132</v>
      </c>
      <c r="D33" s="260"/>
      <c r="E33" s="72">
        <v>3024200</v>
      </c>
      <c r="F33" s="72">
        <v>2913000</v>
      </c>
      <c r="G33" s="72" t="s">
        <v>30</v>
      </c>
      <c r="H33" s="154" t="s">
        <v>30</v>
      </c>
      <c r="I33" s="72" t="s">
        <v>285</v>
      </c>
      <c r="J33" s="258"/>
      <c r="K33" s="258"/>
      <c r="L33" s="258"/>
      <c r="M33" s="98"/>
    </row>
    <row r="34" spans="1:13" ht="15" customHeight="1">
      <c r="A34" s="253"/>
      <c r="B34" s="261"/>
      <c r="C34" s="83" t="s">
        <v>287</v>
      </c>
      <c r="D34" s="128"/>
      <c r="E34" s="72">
        <v>1632700</v>
      </c>
      <c r="F34" s="72">
        <v>2390500</v>
      </c>
      <c r="G34" s="72">
        <v>2858988</v>
      </c>
      <c r="H34" s="154">
        <v>3634063</v>
      </c>
      <c r="I34" s="72">
        <v>1118632</v>
      </c>
      <c r="J34" s="258"/>
      <c r="K34" s="258"/>
      <c r="L34" s="258"/>
      <c r="M34" s="100"/>
    </row>
    <row r="35" spans="1:13" ht="15" customHeight="1">
      <c r="A35" s="253"/>
      <c r="B35" s="261"/>
      <c r="C35" s="122" t="s">
        <v>288</v>
      </c>
      <c r="D35" s="260"/>
      <c r="E35" s="72">
        <v>3360154</v>
      </c>
      <c r="F35" s="72">
        <v>4764791</v>
      </c>
      <c r="G35" s="72">
        <v>5762488</v>
      </c>
      <c r="H35" s="154">
        <v>6356893</v>
      </c>
      <c r="I35" s="72">
        <v>6444316</v>
      </c>
      <c r="J35" s="258"/>
      <c r="K35" s="258"/>
      <c r="L35" s="258"/>
      <c r="M35" s="100"/>
    </row>
    <row r="36" spans="1:13" ht="15" customHeight="1">
      <c r="A36" s="253"/>
      <c r="B36" s="261"/>
      <c r="C36" s="122" t="s">
        <v>289</v>
      </c>
      <c r="D36" s="260"/>
      <c r="E36" s="72" t="s">
        <v>30</v>
      </c>
      <c r="F36" s="72" t="s">
        <v>30</v>
      </c>
      <c r="G36" s="72" t="s">
        <v>30</v>
      </c>
      <c r="H36" s="154">
        <v>201700</v>
      </c>
      <c r="I36" s="72">
        <v>550800</v>
      </c>
      <c r="J36" s="258"/>
      <c r="K36" s="258"/>
      <c r="L36" s="258"/>
      <c r="M36" s="100"/>
    </row>
    <row r="37" spans="1:13" ht="15" customHeight="1">
      <c r="A37" s="253"/>
      <c r="B37" s="122"/>
      <c r="C37" s="122" t="s">
        <v>290</v>
      </c>
      <c r="D37" s="260"/>
      <c r="E37" s="72" t="s">
        <v>30</v>
      </c>
      <c r="F37" s="72" t="s">
        <v>30</v>
      </c>
      <c r="G37" s="72">
        <v>1506042</v>
      </c>
      <c r="H37" s="154">
        <v>1433344</v>
      </c>
      <c r="I37" s="72">
        <v>1361197</v>
      </c>
      <c r="J37" s="258"/>
      <c r="K37" s="258"/>
      <c r="L37" s="258"/>
      <c r="M37" s="100"/>
    </row>
    <row r="38" spans="1:13" ht="15" customHeight="1">
      <c r="A38" s="253"/>
      <c r="B38" s="122"/>
      <c r="C38" s="122" t="s">
        <v>291</v>
      </c>
      <c r="D38" s="260"/>
      <c r="E38" s="72" t="s">
        <v>30</v>
      </c>
      <c r="F38" s="72" t="s">
        <v>30</v>
      </c>
      <c r="G38" s="72" t="s">
        <v>30</v>
      </c>
      <c r="H38" s="154" t="s">
        <v>30</v>
      </c>
      <c r="I38" s="72" t="s">
        <v>285</v>
      </c>
      <c r="J38" s="258"/>
      <c r="K38" s="258"/>
      <c r="L38" s="258"/>
      <c r="M38" s="100"/>
    </row>
    <row r="39" spans="1:13" ht="15" customHeight="1">
      <c r="A39" s="253"/>
      <c r="B39" s="253"/>
      <c r="C39" s="253" t="s">
        <v>142</v>
      </c>
      <c r="D39" s="254"/>
      <c r="E39" s="72">
        <v>17440</v>
      </c>
      <c r="F39" s="72">
        <v>15700</v>
      </c>
      <c r="G39" s="72" t="s">
        <v>30</v>
      </c>
      <c r="H39" s="154" t="s">
        <v>30</v>
      </c>
      <c r="I39" s="72" t="s">
        <v>285</v>
      </c>
      <c r="J39" s="96"/>
      <c r="K39" s="97"/>
      <c r="L39" s="97"/>
      <c r="M39" s="100"/>
    </row>
    <row r="40" spans="1:13" s="23" customFormat="1" ht="15" customHeight="1">
      <c r="A40" s="262"/>
      <c r="B40" s="262"/>
      <c r="C40" s="262"/>
      <c r="D40" s="250"/>
      <c r="E40" s="65"/>
      <c r="F40" s="65"/>
      <c r="G40" s="65"/>
      <c r="H40" s="251"/>
      <c r="I40" s="263"/>
      <c r="J40" s="232"/>
      <c r="K40" s="232"/>
      <c r="L40" s="232"/>
      <c r="M40" s="232"/>
    </row>
    <row r="41" spans="1:13" ht="15" customHeight="1">
      <c r="A41" s="257" t="s">
        <v>158</v>
      </c>
      <c r="B41" s="257"/>
      <c r="C41" s="257"/>
      <c r="D41" s="254"/>
      <c r="E41" s="72">
        <v>282261305</v>
      </c>
      <c r="F41" s="72">
        <v>281499019</v>
      </c>
      <c r="G41" s="72">
        <v>301494724</v>
      </c>
      <c r="H41" s="256">
        <v>307070499</v>
      </c>
      <c r="I41" s="259">
        <f>SUM(I42:I45)</f>
        <v>308030946</v>
      </c>
    </row>
    <row r="42" spans="1:13" ht="15" customHeight="1">
      <c r="A42" s="253"/>
      <c r="B42" s="257" t="s">
        <v>292</v>
      </c>
      <c r="C42" s="257"/>
      <c r="D42" s="254"/>
      <c r="E42" s="72">
        <v>98983700</v>
      </c>
      <c r="F42" s="72">
        <v>96291755</v>
      </c>
      <c r="G42" s="72">
        <v>108298982</v>
      </c>
      <c r="H42" s="256">
        <v>118144654</v>
      </c>
      <c r="I42" s="259">
        <v>131382432</v>
      </c>
    </row>
    <row r="43" spans="1:13" ht="15" customHeight="1">
      <c r="A43" s="253"/>
      <c r="B43" s="257" t="s">
        <v>293</v>
      </c>
      <c r="C43" s="257"/>
      <c r="D43" s="254"/>
      <c r="E43" s="72">
        <v>41875463</v>
      </c>
      <c r="F43" s="72">
        <v>38049313</v>
      </c>
      <c r="G43" s="72">
        <v>33980310</v>
      </c>
      <c r="H43" s="256">
        <v>30006922</v>
      </c>
      <c r="I43" s="259">
        <v>26379147</v>
      </c>
    </row>
    <row r="44" spans="1:13" ht="15" customHeight="1">
      <c r="A44" s="253"/>
      <c r="B44" s="257" t="s">
        <v>294</v>
      </c>
      <c r="C44" s="257"/>
      <c r="D44" s="254"/>
      <c r="E44" s="72">
        <v>63145377</v>
      </c>
      <c r="F44" s="72">
        <v>73128047</v>
      </c>
      <c r="G44" s="72">
        <v>82656735</v>
      </c>
      <c r="H44" s="256">
        <v>84129433</v>
      </c>
      <c r="I44" s="259">
        <v>79021200</v>
      </c>
    </row>
    <row r="45" spans="1:13" ht="15" customHeight="1">
      <c r="A45" s="253"/>
      <c r="B45" s="125" t="s">
        <v>282</v>
      </c>
      <c r="C45" s="125"/>
      <c r="D45" s="128"/>
      <c r="E45" s="147">
        <v>78256765</v>
      </c>
      <c r="F45" s="147">
        <v>74029904</v>
      </c>
      <c r="G45" s="147">
        <v>76558697</v>
      </c>
      <c r="H45" s="147">
        <v>74789490</v>
      </c>
      <c r="I45" s="72">
        <v>71248167</v>
      </c>
    </row>
    <row r="46" spans="1:13" ht="8.25" customHeight="1">
      <c r="A46" s="161"/>
      <c r="B46" s="264"/>
      <c r="C46" s="264"/>
      <c r="D46" s="131"/>
      <c r="E46" s="165"/>
      <c r="F46" s="165"/>
      <c r="G46" s="165"/>
      <c r="H46" s="165"/>
      <c r="I46" s="165"/>
    </row>
    <row r="47" spans="1:13" ht="7.5" customHeight="1">
      <c r="A47" s="54"/>
      <c r="B47" s="2"/>
      <c r="C47" s="2"/>
      <c r="D47" s="2"/>
      <c r="E47" s="136"/>
      <c r="F47" s="136"/>
      <c r="G47" s="136"/>
      <c r="H47" s="2"/>
      <c r="I47" s="2"/>
    </row>
    <row r="48" spans="1:13" ht="15" customHeight="1">
      <c r="A48" s="54" t="s">
        <v>183</v>
      </c>
      <c r="B48" s="2"/>
      <c r="C48" s="2"/>
      <c r="D48" s="2"/>
      <c r="E48" s="255"/>
      <c r="F48" s="255"/>
      <c r="G48" s="255"/>
      <c r="H48" s="2"/>
      <c r="I48" s="2"/>
    </row>
    <row r="49" spans="1:9" ht="15" customHeight="1">
      <c r="A49" s="54"/>
      <c r="B49" s="2"/>
      <c r="C49" s="2"/>
      <c r="D49" s="2"/>
      <c r="E49" s="255"/>
      <c r="F49" s="255"/>
      <c r="G49" s="255"/>
      <c r="H49" s="2"/>
      <c r="I49" s="2"/>
    </row>
    <row r="50" spans="1:9" ht="15" customHeight="1">
      <c r="A50" s="54"/>
      <c r="B50" s="2"/>
      <c r="C50" s="2"/>
      <c r="D50" s="2"/>
      <c r="E50" s="136"/>
      <c r="F50" s="136"/>
      <c r="G50" s="136"/>
      <c r="H50" s="2"/>
      <c r="I50" s="2"/>
    </row>
    <row r="51" spans="1:9" ht="15" customHeight="1">
      <c r="A51" s="54"/>
      <c r="B51" s="2"/>
      <c r="C51" s="2"/>
      <c r="D51" s="2"/>
      <c r="E51" s="136"/>
      <c r="F51" s="136"/>
      <c r="G51" s="136"/>
      <c r="H51" s="2"/>
      <c r="I51" s="2"/>
    </row>
    <row r="52" spans="1:9" ht="15" customHeight="1">
      <c r="A52" s="54"/>
      <c r="B52" s="2"/>
      <c r="C52" s="2"/>
      <c r="D52" s="2"/>
      <c r="E52" s="136"/>
      <c r="F52" s="136"/>
      <c r="G52" s="136"/>
      <c r="H52" s="2"/>
      <c r="I52" s="2"/>
    </row>
    <row r="53" spans="1:9" ht="15" customHeight="1">
      <c r="A53" s="54"/>
      <c r="B53" s="2"/>
      <c r="C53" s="2"/>
      <c r="D53" s="2"/>
      <c r="E53" s="136"/>
      <c r="F53" s="136"/>
      <c r="G53" s="136"/>
      <c r="H53" s="2"/>
      <c r="I53" s="2"/>
    </row>
    <row r="54" spans="1:9" ht="15" customHeight="1">
      <c r="A54" s="54"/>
      <c r="B54" s="2"/>
      <c r="C54" s="2"/>
      <c r="D54" s="2"/>
      <c r="E54" s="136"/>
      <c r="F54" s="136"/>
      <c r="G54" s="136"/>
      <c r="H54" s="2"/>
      <c r="I54" s="2"/>
    </row>
    <row r="55" spans="1:9" ht="15" customHeight="1">
      <c r="A55" s="100"/>
      <c r="E55" s="171"/>
      <c r="F55" s="171"/>
      <c r="G55" s="171"/>
    </row>
    <row r="56" spans="1:9" ht="15" customHeight="1">
      <c r="A56" s="100"/>
      <c r="E56" s="171"/>
      <c r="F56" s="171"/>
      <c r="G56" s="171"/>
    </row>
    <row r="57" spans="1:9" ht="15" customHeight="1">
      <c r="A57" s="100"/>
      <c r="E57" s="171"/>
      <c r="F57" s="171"/>
      <c r="G57" s="171"/>
    </row>
    <row r="58" spans="1:9" ht="15" customHeight="1">
      <c r="A58" s="100"/>
      <c r="E58" s="171"/>
      <c r="F58" s="171"/>
      <c r="G58" s="171"/>
    </row>
    <row r="59" spans="1:9" ht="15" customHeight="1">
      <c r="A59" s="100"/>
      <c r="E59" s="171"/>
      <c r="F59" s="171"/>
      <c r="G59" s="171"/>
    </row>
    <row r="60" spans="1:9" ht="15" customHeight="1">
      <c r="E60" s="171"/>
      <c r="F60" s="171"/>
      <c r="G60" s="171"/>
    </row>
    <row r="61" spans="1:9" ht="15" customHeight="1">
      <c r="E61" s="171"/>
      <c r="F61" s="171"/>
      <c r="G61" s="171"/>
    </row>
    <row r="62" spans="1:9" ht="15" customHeight="1">
      <c r="E62" s="171"/>
      <c r="F62" s="171"/>
      <c r="G62" s="171"/>
    </row>
    <row r="63" spans="1:9" ht="15" customHeight="1">
      <c r="E63" s="171"/>
      <c r="F63" s="171"/>
      <c r="G63" s="171"/>
    </row>
    <row r="64" spans="1:9" ht="15" customHeight="1">
      <c r="E64" s="171"/>
      <c r="F64" s="171"/>
      <c r="G64" s="171"/>
    </row>
    <row r="65" spans="5:7" ht="15" customHeight="1">
      <c r="E65" s="171"/>
      <c r="F65" s="171"/>
      <c r="G65" s="171"/>
    </row>
    <row r="66" spans="5:7" ht="15" customHeight="1">
      <c r="E66" s="171"/>
      <c r="F66" s="171"/>
      <c r="G66" s="171"/>
    </row>
    <row r="67" spans="5:7" ht="15" customHeight="1">
      <c r="E67" s="171"/>
      <c r="F67" s="171"/>
      <c r="G67" s="171"/>
    </row>
    <row r="68" spans="5:7" ht="15" customHeight="1">
      <c r="E68" s="171"/>
      <c r="F68" s="171"/>
      <c r="G68" s="171"/>
    </row>
    <row r="69" spans="5:7" ht="15" customHeight="1">
      <c r="E69" s="171"/>
      <c r="F69" s="171"/>
      <c r="G69" s="171"/>
    </row>
    <row r="70" spans="5:7" ht="15" customHeight="1">
      <c r="E70" s="171"/>
      <c r="F70" s="171"/>
      <c r="G70" s="171"/>
    </row>
    <row r="71" spans="5:7" ht="15" customHeight="1">
      <c r="E71" s="171"/>
      <c r="F71" s="171"/>
      <c r="G71" s="171"/>
    </row>
    <row r="72" spans="5:7" ht="15" customHeight="1">
      <c r="E72" s="171"/>
      <c r="F72" s="171"/>
      <c r="G72" s="171"/>
    </row>
    <row r="73" spans="5:7" ht="15" customHeight="1">
      <c r="E73" s="171"/>
      <c r="F73" s="171"/>
      <c r="G73" s="171"/>
    </row>
    <row r="74" spans="5:7" ht="15" customHeight="1">
      <c r="E74" s="171"/>
      <c r="F74" s="171"/>
      <c r="G74" s="171"/>
    </row>
    <row r="75" spans="5:7" ht="15" customHeight="1">
      <c r="E75" s="171"/>
      <c r="F75" s="171"/>
      <c r="G75" s="171"/>
    </row>
    <row r="76" spans="5:7" ht="15" customHeight="1">
      <c r="E76" s="171"/>
      <c r="F76" s="171"/>
      <c r="G76" s="171"/>
    </row>
    <row r="77" spans="5:7" ht="15" customHeight="1">
      <c r="E77" s="171"/>
      <c r="F77" s="171"/>
      <c r="G77" s="171"/>
    </row>
    <row r="78" spans="5:7" ht="15" customHeight="1">
      <c r="E78" s="171"/>
      <c r="F78" s="171"/>
      <c r="G78" s="171"/>
    </row>
    <row r="79" spans="5:7" ht="15" customHeight="1">
      <c r="E79" s="171"/>
      <c r="F79" s="171"/>
      <c r="G79" s="171"/>
    </row>
    <row r="80" spans="5:7" ht="15" customHeight="1">
      <c r="E80" s="171"/>
      <c r="F80" s="171"/>
      <c r="G80" s="171"/>
    </row>
    <row r="81" spans="5:7" ht="15" customHeight="1">
      <c r="E81" s="171"/>
      <c r="F81" s="171"/>
      <c r="G81" s="171"/>
    </row>
    <row r="82" spans="5:7" ht="15" customHeight="1">
      <c r="E82" s="171"/>
      <c r="F82" s="171"/>
      <c r="G82" s="171"/>
    </row>
    <row r="83" spans="5:7" ht="15" customHeight="1">
      <c r="E83" s="171"/>
      <c r="F83" s="171"/>
      <c r="G83" s="171"/>
    </row>
    <row r="84" spans="5:7" ht="15" customHeight="1">
      <c r="E84" s="171"/>
      <c r="F84" s="171"/>
      <c r="G84" s="171"/>
    </row>
  </sheetData>
  <mergeCells count="14">
    <mergeCell ref="B45:C45"/>
    <mergeCell ref="B46:C46"/>
    <mergeCell ref="B26:C26"/>
    <mergeCell ref="A28:C28"/>
    <mergeCell ref="A41:C41"/>
    <mergeCell ref="B42:C42"/>
    <mergeCell ref="B43:C43"/>
    <mergeCell ref="B44:C44"/>
    <mergeCell ref="A1:I1"/>
    <mergeCell ref="A4:C4"/>
    <mergeCell ref="A6:C6"/>
    <mergeCell ref="A8:C8"/>
    <mergeCell ref="B9:C9"/>
    <mergeCell ref="B20:C20"/>
  </mergeCells>
  <phoneticPr fontId="3"/>
  <pageMargins left="0.59055118110236227" right="0.59055118110236227" top="0.78740157480314965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0D0B-AA15-49F9-ABBD-70445F761FBD}">
  <dimension ref="A1:O46"/>
  <sheetViews>
    <sheetView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O1"/>
    </sheetView>
  </sheetViews>
  <sheetFormatPr defaultRowHeight="14"/>
  <cols>
    <col min="1" max="1" width="3.36328125" style="265" customWidth="1"/>
    <col min="2" max="2" width="3.90625" style="265" customWidth="1"/>
    <col min="3" max="3" width="21.81640625" style="265" customWidth="1"/>
    <col min="4" max="4" width="0.81640625" style="265" customWidth="1"/>
    <col min="5" max="14" width="13.6328125" style="265" customWidth="1"/>
    <col min="15" max="15" width="3.90625" style="265" customWidth="1"/>
    <col min="16" max="256" width="8.7265625" style="265"/>
    <col min="257" max="257" width="3.36328125" style="265" customWidth="1"/>
    <col min="258" max="258" width="3.90625" style="265" customWidth="1"/>
    <col min="259" max="259" width="21.81640625" style="265" customWidth="1"/>
    <col min="260" max="260" width="0.81640625" style="265" customWidth="1"/>
    <col min="261" max="270" width="13.6328125" style="265" customWidth="1"/>
    <col min="271" max="271" width="3.90625" style="265" customWidth="1"/>
    <col min="272" max="512" width="8.7265625" style="265"/>
    <col min="513" max="513" width="3.36328125" style="265" customWidth="1"/>
    <col min="514" max="514" width="3.90625" style="265" customWidth="1"/>
    <col min="515" max="515" width="21.81640625" style="265" customWidth="1"/>
    <col min="516" max="516" width="0.81640625" style="265" customWidth="1"/>
    <col min="517" max="526" width="13.6328125" style="265" customWidth="1"/>
    <col min="527" max="527" width="3.90625" style="265" customWidth="1"/>
    <col min="528" max="768" width="8.7265625" style="265"/>
    <col min="769" max="769" width="3.36328125" style="265" customWidth="1"/>
    <col min="770" max="770" width="3.90625" style="265" customWidth="1"/>
    <col min="771" max="771" width="21.81640625" style="265" customWidth="1"/>
    <col min="772" max="772" width="0.81640625" style="265" customWidth="1"/>
    <col min="773" max="782" width="13.6328125" style="265" customWidth="1"/>
    <col min="783" max="783" width="3.90625" style="265" customWidth="1"/>
    <col min="784" max="1024" width="8.7265625" style="265"/>
    <col min="1025" max="1025" width="3.36328125" style="265" customWidth="1"/>
    <col min="1026" max="1026" width="3.90625" style="265" customWidth="1"/>
    <col min="1027" max="1027" width="21.81640625" style="265" customWidth="1"/>
    <col min="1028" max="1028" width="0.81640625" style="265" customWidth="1"/>
    <col min="1029" max="1038" width="13.6328125" style="265" customWidth="1"/>
    <col min="1039" max="1039" width="3.90625" style="265" customWidth="1"/>
    <col min="1040" max="1280" width="8.7265625" style="265"/>
    <col min="1281" max="1281" width="3.36328125" style="265" customWidth="1"/>
    <col min="1282" max="1282" width="3.90625" style="265" customWidth="1"/>
    <col min="1283" max="1283" width="21.81640625" style="265" customWidth="1"/>
    <col min="1284" max="1284" width="0.81640625" style="265" customWidth="1"/>
    <col min="1285" max="1294" width="13.6328125" style="265" customWidth="1"/>
    <col min="1295" max="1295" width="3.90625" style="265" customWidth="1"/>
    <col min="1296" max="1536" width="8.7265625" style="265"/>
    <col min="1537" max="1537" width="3.36328125" style="265" customWidth="1"/>
    <col min="1538" max="1538" width="3.90625" style="265" customWidth="1"/>
    <col min="1539" max="1539" width="21.81640625" style="265" customWidth="1"/>
    <col min="1540" max="1540" width="0.81640625" style="265" customWidth="1"/>
    <col min="1541" max="1550" width="13.6328125" style="265" customWidth="1"/>
    <col min="1551" max="1551" width="3.90625" style="265" customWidth="1"/>
    <col min="1552" max="1792" width="8.7265625" style="265"/>
    <col min="1793" max="1793" width="3.36328125" style="265" customWidth="1"/>
    <col min="1794" max="1794" width="3.90625" style="265" customWidth="1"/>
    <col min="1795" max="1795" width="21.81640625" style="265" customWidth="1"/>
    <col min="1796" max="1796" width="0.81640625" style="265" customWidth="1"/>
    <col min="1797" max="1806" width="13.6328125" style="265" customWidth="1"/>
    <col min="1807" max="1807" width="3.90625" style="265" customWidth="1"/>
    <col min="1808" max="2048" width="8.7265625" style="265"/>
    <col min="2049" max="2049" width="3.36328125" style="265" customWidth="1"/>
    <col min="2050" max="2050" width="3.90625" style="265" customWidth="1"/>
    <col min="2051" max="2051" width="21.81640625" style="265" customWidth="1"/>
    <col min="2052" max="2052" width="0.81640625" style="265" customWidth="1"/>
    <col min="2053" max="2062" width="13.6328125" style="265" customWidth="1"/>
    <col min="2063" max="2063" width="3.90625" style="265" customWidth="1"/>
    <col min="2064" max="2304" width="8.7265625" style="265"/>
    <col min="2305" max="2305" width="3.36328125" style="265" customWidth="1"/>
    <col min="2306" max="2306" width="3.90625" style="265" customWidth="1"/>
    <col min="2307" max="2307" width="21.81640625" style="265" customWidth="1"/>
    <col min="2308" max="2308" width="0.81640625" style="265" customWidth="1"/>
    <col min="2309" max="2318" width="13.6328125" style="265" customWidth="1"/>
    <col min="2319" max="2319" width="3.90625" style="265" customWidth="1"/>
    <col min="2320" max="2560" width="8.7265625" style="265"/>
    <col min="2561" max="2561" width="3.36328125" style="265" customWidth="1"/>
    <col min="2562" max="2562" width="3.90625" style="265" customWidth="1"/>
    <col min="2563" max="2563" width="21.81640625" style="265" customWidth="1"/>
    <col min="2564" max="2564" width="0.81640625" style="265" customWidth="1"/>
    <col min="2565" max="2574" width="13.6328125" style="265" customWidth="1"/>
    <col min="2575" max="2575" width="3.90625" style="265" customWidth="1"/>
    <col min="2576" max="2816" width="8.7265625" style="265"/>
    <col min="2817" max="2817" width="3.36328125" style="265" customWidth="1"/>
    <col min="2818" max="2818" width="3.90625" style="265" customWidth="1"/>
    <col min="2819" max="2819" width="21.81640625" style="265" customWidth="1"/>
    <col min="2820" max="2820" width="0.81640625" style="265" customWidth="1"/>
    <col min="2821" max="2830" width="13.6328125" style="265" customWidth="1"/>
    <col min="2831" max="2831" width="3.90625" style="265" customWidth="1"/>
    <col min="2832" max="3072" width="8.7265625" style="265"/>
    <col min="3073" max="3073" width="3.36328125" style="265" customWidth="1"/>
    <col min="3074" max="3074" width="3.90625" style="265" customWidth="1"/>
    <col min="3075" max="3075" width="21.81640625" style="265" customWidth="1"/>
    <col min="3076" max="3076" width="0.81640625" style="265" customWidth="1"/>
    <col min="3077" max="3086" width="13.6328125" style="265" customWidth="1"/>
    <col min="3087" max="3087" width="3.90625" style="265" customWidth="1"/>
    <col min="3088" max="3328" width="8.7265625" style="265"/>
    <col min="3329" max="3329" width="3.36328125" style="265" customWidth="1"/>
    <col min="3330" max="3330" width="3.90625" style="265" customWidth="1"/>
    <col min="3331" max="3331" width="21.81640625" style="265" customWidth="1"/>
    <col min="3332" max="3332" width="0.81640625" style="265" customWidth="1"/>
    <col min="3333" max="3342" width="13.6328125" style="265" customWidth="1"/>
    <col min="3343" max="3343" width="3.90625" style="265" customWidth="1"/>
    <col min="3344" max="3584" width="8.7265625" style="265"/>
    <col min="3585" max="3585" width="3.36328125" style="265" customWidth="1"/>
    <col min="3586" max="3586" width="3.90625" style="265" customWidth="1"/>
    <col min="3587" max="3587" width="21.81640625" style="265" customWidth="1"/>
    <col min="3588" max="3588" width="0.81640625" style="265" customWidth="1"/>
    <col min="3589" max="3598" width="13.6328125" style="265" customWidth="1"/>
    <col min="3599" max="3599" width="3.90625" style="265" customWidth="1"/>
    <col min="3600" max="3840" width="8.7265625" style="265"/>
    <col min="3841" max="3841" width="3.36328125" style="265" customWidth="1"/>
    <col min="3842" max="3842" width="3.90625" style="265" customWidth="1"/>
    <col min="3843" max="3843" width="21.81640625" style="265" customWidth="1"/>
    <col min="3844" max="3844" width="0.81640625" style="265" customWidth="1"/>
    <col min="3845" max="3854" width="13.6328125" style="265" customWidth="1"/>
    <col min="3855" max="3855" width="3.90625" style="265" customWidth="1"/>
    <col min="3856" max="4096" width="8.7265625" style="265"/>
    <col min="4097" max="4097" width="3.36328125" style="265" customWidth="1"/>
    <col min="4098" max="4098" width="3.90625" style="265" customWidth="1"/>
    <col min="4099" max="4099" width="21.81640625" style="265" customWidth="1"/>
    <col min="4100" max="4100" width="0.81640625" style="265" customWidth="1"/>
    <col min="4101" max="4110" width="13.6328125" style="265" customWidth="1"/>
    <col min="4111" max="4111" width="3.90625" style="265" customWidth="1"/>
    <col min="4112" max="4352" width="8.7265625" style="265"/>
    <col min="4353" max="4353" width="3.36328125" style="265" customWidth="1"/>
    <col min="4354" max="4354" width="3.90625" style="265" customWidth="1"/>
    <col min="4355" max="4355" width="21.81640625" style="265" customWidth="1"/>
    <col min="4356" max="4356" width="0.81640625" style="265" customWidth="1"/>
    <col min="4357" max="4366" width="13.6328125" style="265" customWidth="1"/>
    <col min="4367" max="4367" width="3.90625" style="265" customWidth="1"/>
    <col min="4368" max="4608" width="8.7265625" style="265"/>
    <col min="4609" max="4609" width="3.36328125" style="265" customWidth="1"/>
    <col min="4610" max="4610" width="3.90625" style="265" customWidth="1"/>
    <col min="4611" max="4611" width="21.81640625" style="265" customWidth="1"/>
    <col min="4612" max="4612" width="0.81640625" style="265" customWidth="1"/>
    <col min="4613" max="4622" width="13.6328125" style="265" customWidth="1"/>
    <col min="4623" max="4623" width="3.90625" style="265" customWidth="1"/>
    <col min="4624" max="4864" width="8.7265625" style="265"/>
    <col min="4865" max="4865" width="3.36328125" style="265" customWidth="1"/>
    <col min="4866" max="4866" width="3.90625" style="265" customWidth="1"/>
    <col min="4867" max="4867" width="21.81640625" style="265" customWidth="1"/>
    <col min="4868" max="4868" width="0.81640625" style="265" customWidth="1"/>
    <col min="4869" max="4878" width="13.6328125" style="265" customWidth="1"/>
    <col min="4879" max="4879" width="3.90625" style="265" customWidth="1"/>
    <col min="4880" max="5120" width="8.7265625" style="265"/>
    <col min="5121" max="5121" width="3.36328125" style="265" customWidth="1"/>
    <col min="5122" max="5122" width="3.90625" style="265" customWidth="1"/>
    <col min="5123" max="5123" width="21.81640625" style="265" customWidth="1"/>
    <col min="5124" max="5124" width="0.81640625" style="265" customWidth="1"/>
    <col min="5125" max="5134" width="13.6328125" style="265" customWidth="1"/>
    <col min="5135" max="5135" width="3.90625" style="265" customWidth="1"/>
    <col min="5136" max="5376" width="8.7265625" style="265"/>
    <col min="5377" max="5377" width="3.36328125" style="265" customWidth="1"/>
    <col min="5378" max="5378" width="3.90625" style="265" customWidth="1"/>
    <col min="5379" max="5379" width="21.81640625" style="265" customWidth="1"/>
    <col min="5380" max="5380" width="0.81640625" style="265" customWidth="1"/>
    <col min="5381" max="5390" width="13.6328125" style="265" customWidth="1"/>
    <col min="5391" max="5391" width="3.90625" style="265" customWidth="1"/>
    <col min="5392" max="5632" width="8.7265625" style="265"/>
    <col min="5633" max="5633" width="3.36328125" style="265" customWidth="1"/>
    <col min="5634" max="5634" width="3.90625" style="265" customWidth="1"/>
    <col min="5635" max="5635" width="21.81640625" style="265" customWidth="1"/>
    <col min="5636" max="5636" width="0.81640625" style="265" customWidth="1"/>
    <col min="5637" max="5646" width="13.6328125" style="265" customWidth="1"/>
    <col min="5647" max="5647" width="3.90625" style="265" customWidth="1"/>
    <col min="5648" max="5888" width="8.7265625" style="265"/>
    <col min="5889" max="5889" width="3.36328125" style="265" customWidth="1"/>
    <col min="5890" max="5890" width="3.90625" style="265" customWidth="1"/>
    <col min="5891" max="5891" width="21.81640625" style="265" customWidth="1"/>
    <col min="5892" max="5892" width="0.81640625" style="265" customWidth="1"/>
    <col min="5893" max="5902" width="13.6328125" style="265" customWidth="1"/>
    <col min="5903" max="5903" width="3.90625" style="265" customWidth="1"/>
    <col min="5904" max="6144" width="8.7265625" style="265"/>
    <col min="6145" max="6145" width="3.36328125" style="265" customWidth="1"/>
    <col min="6146" max="6146" width="3.90625" style="265" customWidth="1"/>
    <col min="6147" max="6147" width="21.81640625" style="265" customWidth="1"/>
    <col min="6148" max="6148" width="0.81640625" style="265" customWidth="1"/>
    <col min="6149" max="6158" width="13.6328125" style="265" customWidth="1"/>
    <col min="6159" max="6159" width="3.90625" style="265" customWidth="1"/>
    <col min="6160" max="6400" width="8.7265625" style="265"/>
    <col min="6401" max="6401" width="3.36328125" style="265" customWidth="1"/>
    <col min="6402" max="6402" width="3.90625" style="265" customWidth="1"/>
    <col min="6403" max="6403" width="21.81640625" style="265" customWidth="1"/>
    <col min="6404" max="6404" width="0.81640625" style="265" customWidth="1"/>
    <col min="6405" max="6414" width="13.6328125" style="265" customWidth="1"/>
    <col min="6415" max="6415" width="3.90625" style="265" customWidth="1"/>
    <col min="6416" max="6656" width="8.7265625" style="265"/>
    <col min="6657" max="6657" width="3.36328125" style="265" customWidth="1"/>
    <col min="6658" max="6658" width="3.90625" style="265" customWidth="1"/>
    <col min="6659" max="6659" width="21.81640625" style="265" customWidth="1"/>
    <col min="6660" max="6660" width="0.81640625" style="265" customWidth="1"/>
    <col min="6661" max="6670" width="13.6328125" style="265" customWidth="1"/>
    <col min="6671" max="6671" width="3.90625" style="265" customWidth="1"/>
    <col min="6672" max="6912" width="8.7265625" style="265"/>
    <col min="6913" max="6913" width="3.36328125" style="265" customWidth="1"/>
    <col min="6914" max="6914" width="3.90625" style="265" customWidth="1"/>
    <col min="6915" max="6915" width="21.81640625" style="265" customWidth="1"/>
    <col min="6916" max="6916" width="0.81640625" style="265" customWidth="1"/>
    <col min="6917" max="6926" width="13.6328125" style="265" customWidth="1"/>
    <col min="6927" max="6927" width="3.90625" style="265" customWidth="1"/>
    <col min="6928" max="7168" width="8.7265625" style="265"/>
    <col min="7169" max="7169" width="3.36328125" style="265" customWidth="1"/>
    <col min="7170" max="7170" width="3.90625" style="265" customWidth="1"/>
    <col min="7171" max="7171" width="21.81640625" style="265" customWidth="1"/>
    <col min="7172" max="7172" width="0.81640625" style="265" customWidth="1"/>
    <col min="7173" max="7182" width="13.6328125" style="265" customWidth="1"/>
    <col min="7183" max="7183" width="3.90625" style="265" customWidth="1"/>
    <col min="7184" max="7424" width="8.7265625" style="265"/>
    <col min="7425" max="7425" width="3.36328125" style="265" customWidth="1"/>
    <col min="7426" max="7426" width="3.90625" style="265" customWidth="1"/>
    <col min="7427" max="7427" width="21.81640625" style="265" customWidth="1"/>
    <col min="7428" max="7428" width="0.81640625" style="265" customWidth="1"/>
    <col min="7429" max="7438" width="13.6328125" style="265" customWidth="1"/>
    <col min="7439" max="7439" width="3.90625" style="265" customWidth="1"/>
    <col min="7440" max="7680" width="8.7265625" style="265"/>
    <col min="7681" max="7681" width="3.36328125" style="265" customWidth="1"/>
    <col min="7682" max="7682" width="3.90625" style="265" customWidth="1"/>
    <col min="7683" max="7683" width="21.81640625" style="265" customWidth="1"/>
    <col min="7684" max="7684" width="0.81640625" style="265" customWidth="1"/>
    <col min="7685" max="7694" width="13.6328125" style="265" customWidth="1"/>
    <col min="7695" max="7695" width="3.90625" style="265" customWidth="1"/>
    <col min="7696" max="7936" width="8.7265625" style="265"/>
    <col min="7937" max="7937" width="3.36328125" style="265" customWidth="1"/>
    <col min="7938" max="7938" width="3.90625" style="265" customWidth="1"/>
    <col min="7939" max="7939" width="21.81640625" style="265" customWidth="1"/>
    <col min="7940" max="7940" width="0.81640625" style="265" customWidth="1"/>
    <col min="7941" max="7950" width="13.6328125" style="265" customWidth="1"/>
    <col min="7951" max="7951" width="3.90625" style="265" customWidth="1"/>
    <col min="7952" max="8192" width="8.7265625" style="265"/>
    <col min="8193" max="8193" width="3.36328125" style="265" customWidth="1"/>
    <col min="8194" max="8194" width="3.90625" style="265" customWidth="1"/>
    <col min="8195" max="8195" width="21.81640625" style="265" customWidth="1"/>
    <col min="8196" max="8196" width="0.81640625" style="265" customWidth="1"/>
    <col min="8197" max="8206" width="13.6328125" style="265" customWidth="1"/>
    <col min="8207" max="8207" width="3.90625" style="265" customWidth="1"/>
    <col min="8208" max="8448" width="8.7265625" style="265"/>
    <col min="8449" max="8449" width="3.36328125" style="265" customWidth="1"/>
    <col min="8450" max="8450" width="3.90625" style="265" customWidth="1"/>
    <col min="8451" max="8451" width="21.81640625" style="265" customWidth="1"/>
    <col min="8452" max="8452" width="0.81640625" style="265" customWidth="1"/>
    <col min="8453" max="8462" width="13.6328125" style="265" customWidth="1"/>
    <col min="8463" max="8463" width="3.90625" style="265" customWidth="1"/>
    <col min="8464" max="8704" width="8.7265625" style="265"/>
    <col min="8705" max="8705" width="3.36328125" style="265" customWidth="1"/>
    <col min="8706" max="8706" width="3.90625" style="265" customWidth="1"/>
    <col min="8707" max="8707" width="21.81640625" style="265" customWidth="1"/>
    <col min="8708" max="8708" width="0.81640625" style="265" customWidth="1"/>
    <col min="8709" max="8718" width="13.6328125" style="265" customWidth="1"/>
    <col min="8719" max="8719" width="3.90625" style="265" customWidth="1"/>
    <col min="8720" max="8960" width="8.7265625" style="265"/>
    <col min="8961" max="8961" width="3.36328125" style="265" customWidth="1"/>
    <col min="8962" max="8962" width="3.90625" style="265" customWidth="1"/>
    <col min="8963" max="8963" width="21.81640625" style="265" customWidth="1"/>
    <col min="8964" max="8964" width="0.81640625" style="265" customWidth="1"/>
    <col min="8965" max="8974" width="13.6328125" style="265" customWidth="1"/>
    <col min="8975" max="8975" width="3.90625" style="265" customWidth="1"/>
    <col min="8976" max="9216" width="8.7265625" style="265"/>
    <col min="9217" max="9217" width="3.36328125" style="265" customWidth="1"/>
    <col min="9218" max="9218" width="3.90625" style="265" customWidth="1"/>
    <col min="9219" max="9219" width="21.81640625" style="265" customWidth="1"/>
    <col min="9220" max="9220" width="0.81640625" style="265" customWidth="1"/>
    <col min="9221" max="9230" width="13.6328125" style="265" customWidth="1"/>
    <col min="9231" max="9231" width="3.90625" style="265" customWidth="1"/>
    <col min="9232" max="9472" width="8.7265625" style="265"/>
    <col min="9473" max="9473" width="3.36328125" style="265" customWidth="1"/>
    <col min="9474" max="9474" width="3.90625" style="265" customWidth="1"/>
    <col min="9475" max="9475" width="21.81640625" style="265" customWidth="1"/>
    <col min="9476" max="9476" width="0.81640625" style="265" customWidth="1"/>
    <col min="9477" max="9486" width="13.6328125" style="265" customWidth="1"/>
    <col min="9487" max="9487" width="3.90625" style="265" customWidth="1"/>
    <col min="9488" max="9728" width="8.7265625" style="265"/>
    <col min="9729" max="9729" width="3.36328125" style="265" customWidth="1"/>
    <col min="9730" max="9730" width="3.90625" style="265" customWidth="1"/>
    <col min="9731" max="9731" width="21.81640625" style="265" customWidth="1"/>
    <col min="9732" max="9732" width="0.81640625" style="265" customWidth="1"/>
    <col min="9733" max="9742" width="13.6328125" style="265" customWidth="1"/>
    <col min="9743" max="9743" width="3.90625" style="265" customWidth="1"/>
    <col min="9744" max="9984" width="8.7265625" style="265"/>
    <col min="9985" max="9985" width="3.36328125" style="265" customWidth="1"/>
    <col min="9986" max="9986" width="3.90625" style="265" customWidth="1"/>
    <col min="9987" max="9987" width="21.81640625" style="265" customWidth="1"/>
    <col min="9988" max="9988" width="0.81640625" style="265" customWidth="1"/>
    <col min="9989" max="9998" width="13.6328125" style="265" customWidth="1"/>
    <col min="9999" max="9999" width="3.90625" style="265" customWidth="1"/>
    <col min="10000" max="10240" width="8.7265625" style="265"/>
    <col min="10241" max="10241" width="3.36328125" style="265" customWidth="1"/>
    <col min="10242" max="10242" width="3.90625" style="265" customWidth="1"/>
    <col min="10243" max="10243" width="21.81640625" style="265" customWidth="1"/>
    <col min="10244" max="10244" width="0.81640625" style="265" customWidth="1"/>
    <col min="10245" max="10254" width="13.6328125" style="265" customWidth="1"/>
    <col min="10255" max="10255" width="3.90625" style="265" customWidth="1"/>
    <col min="10256" max="10496" width="8.7265625" style="265"/>
    <col min="10497" max="10497" width="3.36328125" style="265" customWidth="1"/>
    <col min="10498" max="10498" width="3.90625" style="265" customWidth="1"/>
    <col min="10499" max="10499" width="21.81640625" style="265" customWidth="1"/>
    <col min="10500" max="10500" width="0.81640625" style="265" customWidth="1"/>
    <col min="10501" max="10510" width="13.6328125" style="265" customWidth="1"/>
    <col min="10511" max="10511" width="3.90625" style="265" customWidth="1"/>
    <col min="10512" max="10752" width="8.7265625" style="265"/>
    <col min="10753" max="10753" width="3.36328125" style="265" customWidth="1"/>
    <col min="10754" max="10754" width="3.90625" style="265" customWidth="1"/>
    <col min="10755" max="10755" width="21.81640625" style="265" customWidth="1"/>
    <col min="10756" max="10756" width="0.81640625" style="265" customWidth="1"/>
    <col min="10757" max="10766" width="13.6328125" style="265" customWidth="1"/>
    <col min="10767" max="10767" width="3.90625" style="265" customWidth="1"/>
    <col min="10768" max="11008" width="8.7265625" style="265"/>
    <col min="11009" max="11009" width="3.36328125" style="265" customWidth="1"/>
    <col min="11010" max="11010" width="3.90625" style="265" customWidth="1"/>
    <col min="11011" max="11011" width="21.81640625" style="265" customWidth="1"/>
    <col min="11012" max="11012" width="0.81640625" style="265" customWidth="1"/>
    <col min="11013" max="11022" width="13.6328125" style="265" customWidth="1"/>
    <col min="11023" max="11023" width="3.90625" style="265" customWidth="1"/>
    <col min="11024" max="11264" width="8.7265625" style="265"/>
    <col min="11265" max="11265" width="3.36328125" style="265" customWidth="1"/>
    <col min="11266" max="11266" width="3.90625" style="265" customWidth="1"/>
    <col min="11267" max="11267" width="21.81640625" style="265" customWidth="1"/>
    <col min="11268" max="11268" width="0.81640625" style="265" customWidth="1"/>
    <col min="11269" max="11278" width="13.6328125" style="265" customWidth="1"/>
    <col min="11279" max="11279" width="3.90625" style="265" customWidth="1"/>
    <col min="11280" max="11520" width="8.7265625" style="265"/>
    <col min="11521" max="11521" width="3.36328125" style="265" customWidth="1"/>
    <col min="11522" max="11522" width="3.90625" style="265" customWidth="1"/>
    <col min="11523" max="11523" width="21.81640625" style="265" customWidth="1"/>
    <col min="11524" max="11524" width="0.81640625" style="265" customWidth="1"/>
    <col min="11525" max="11534" width="13.6328125" style="265" customWidth="1"/>
    <col min="11535" max="11535" width="3.90625" style="265" customWidth="1"/>
    <col min="11536" max="11776" width="8.7265625" style="265"/>
    <col min="11777" max="11777" width="3.36328125" style="265" customWidth="1"/>
    <col min="11778" max="11778" width="3.90625" style="265" customWidth="1"/>
    <col min="11779" max="11779" width="21.81640625" style="265" customWidth="1"/>
    <col min="11780" max="11780" width="0.81640625" style="265" customWidth="1"/>
    <col min="11781" max="11790" width="13.6328125" style="265" customWidth="1"/>
    <col min="11791" max="11791" width="3.90625" style="265" customWidth="1"/>
    <col min="11792" max="12032" width="8.7265625" style="265"/>
    <col min="12033" max="12033" width="3.36328125" style="265" customWidth="1"/>
    <col min="12034" max="12034" width="3.90625" style="265" customWidth="1"/>
    <col min="12035" max="12035" width="21.81640625" style="265" customWidth="1"/>
    <col min="12036" max="12036" width="0.81640625" style="265" customWidth="1"/>
    <col min="12037" max="12046" width="13.6328125" style="265" customWidth="1"/>
    <col min="12047" max="12047" width="3.90625" style="265" customWidth="1"/>
    <col min="12048" max="12288" width="8.7265625" style="265"/>
    <col min="12289" max="12289" width="3.36328125" style="265" customWidth="1"/>
    <col min="12290" max="12290" width="3.90625" style="265" customWidth="1"/>
    <col min="12291" max="12291" width="21.81640625" style="265" customWidth="1"/>
    <col min="12292" max="12292" width="0.81640625" style="265" customWidth="1"/>
    <col min="12293" max="12302" width="13.6328125" style="265" customWidth="1"/>
    <col min="12303" max="12303" width="3.90625" style="265" customWidth="1"/>
    <col min="12304" max="12544" width="8.7265625" style="265"/>
    <col min="12545" max="12545" width="3.36328125" style="265" customWidth="1"/>
    <col min="12546" max="12546" width="3.90625" style="265" customWidth="1"/>
    <col min="12547" max="12547" width="21.81640625" style="265" customWidth="1"/>
    <col min="12548" max="12548" width="0.81640625" style="265" customWidth="1"/>
    <col min="12549" max="12558" width="13.6328125" style="265" customWidth="1"/>
    <col min="12559" max="12559" width="3.90625" style="265" customWidth="1"/>
    <col min="12560" max="12800" width="8.7265625" style="265"/>
    <col min="12801" max="12801" width="3.36328125" style="265" customWidth="1"/>
    <col min="12802" max="12802" width="3.90625" style="265" customWidth="1"/>
    <col min="12803" max="12803" width="21.81640625" style="265" customWidth="1"/>
    <col min="12804" max="12804" width="0.81640625" style="265" customWidth="1"/>
    <col min="12805" max="12814" width="13.6328125" style="265" customWidth="1"/>
    <col min="12815" max="12815" width="3.90625" style="265" customWidth="1"/>
    <col min="12816" max="13056" width="8.7265625" style="265"/>
    <col min="13057" max="13057" width="3.36328125" style="265" customWidth="1"/>
    <col min="13058" max="13058" width="3.90625" style="265" customWidth="1"/>
    <col min="13059" max="13059" width="21.81640625" style="265" customWidth="1"/>
    <col min="13060" max="13060" width="0.81640625" style="265" customWidth="1"/>
    <col min="13061" max="13070" width="13.6328125" style="265" customWidth="1"/>
    <col min="13071" max="13071" width="3.90625" style="265" customWidth="1"/>
    <col min="13072" max="13312" width="8.7265625" style="265"/>
    <col min="13313" max="13313" width="3.36328125" style="265" customWidth="1"/>
    <col min="13314" max="13314" width="3.90625" style="265" customWidth="1"/>
    <col min="13315" max="13315" width="21.81640625" style="265" customWidth="1"/>
    <col min="13316" max="13316" width="0.81640625" style="265" customWidth="1"/>
    <col min="13317" max="13326" width="13.6328125" style="265" customWidth="1"/>
    <col min="13327" max="13327" width="3.90625" style="265" customWidth="1"/>
    <col min="13328" max="13568" width="8.7265625" style="265"/>
    <col min="13569" max="13569" width="3.36328125" style="265" customWidth="1"/>
    <col min="13570" max="13570" width="3.90625" style="265" customWidth="1"/>
    <col min="13571" max="13571" width="21.81640625" style="265" customWidth="1"/>
    <col min="13572" max="13572" width="0.81640625" style="265" customWidth="1"/>
    <col min="13573" max="13582" width="13.6328125" style="265" customWidth="1"/>
    <col min="13583" max="13583" width="3.90625" style="265" customWidth="1"/>
    <col min="13584" max="13824" width="8.7265625" style="265"/>
    <col min="13825" max="13825" width="3.36328125" style="265" customWidth="1"/>
    <col min="13826" max="13826" width="3.90625" style="265" customWidth="1"/>
    <col min="13827" max="13827" width="21.81640625" style="265" customWidth="1"/>
    <col min="13828" max="13828" width="0.81640625" style="265" customWidth="1"/>
    <col min="13829" max="13838" width="13.6328125" style="265" customWidth="1"/>
    <col min="13839" max="13839" width="3.90625" style="265" customWidth="1"/>
    <col min="13840" max="14080" width="8.7265625" style="265"/>
    <col min="14081" max="14081" width="3.36328125" style="265" customWidth="1"/>
    <col min="14082" max="14082" width="3.90625" style="265" customWidth="1"/>
    <col min="14083" max="14083" width="21.81640625" style="265" customWidth="1"/>
    <col min="14084" max="14084" width="0.81640625" style="265" customWidth="1"/>
    <col min="14085" max="14094" width="13.6328125" style="265" customWidth="1"/>
    <col min="14095" max="14095" width="3.90625" style="265" customWidth="1"/>
    <col min="14096" max="14336" width="8.7265625" style="265"/>
    <col min="14337" max="14337" width="3.36328125" style="265" customWidth="1"/>
    <col min="14338" max="14338" width="3.90625" style="265" customWidth="1"/>
    <col min="14339" max="14339" width="21.81640625" style="265" customWidth="1"/>
    <col min="14340" max="14340" width="0.81640625" style="265" customWidth="1"/>
    <col min="14341" max="14350" width="13.6328125" style="265" customWidth="1"/>
    <col min="14351" max="14351" width="3.90625" style="265" customWidth="1"/>
    <col min="14352" max="14592" width="8.7265625" style="265"/>
    <col min="14593" max="14593" width="3.36328125" style="265" customWidth="1"/>
    <col min="14594" max="14594" width="3.90625" style="265" customWidth="1"/>
    <col min="14595" max="14595" width="21.81640625" style="265" customWidth="1"/>
    <col min="14596" max="14596" width="0.81640625" style="265" customWidth="1"/>
    <col min="14597" max="14606" width="13.6328125" style="265" customWidth="1"/>
    <col min="14607" max="14607" width="3.90625" style="265" customWidth="1"/>
    <col min="14608" max="14848" width="8.7265625" style="265"/>
    <col min="14849" max="14849" width="3.36328125" style="265" customWidth="1"/>
    <col min="14850" max="14850" width="3.90625" style="265" customWidth="1"/>
    <col min="14851" max="14851" width="21.81640625" style="265" customWidth="1"/>
    <col min="14852" max="14852" width="0.81640625" style="265" customWidth="1"/>
    <col min="14853" max="14862" width="13.6328125" style="265" customWidth="1"/>
    <col min="14863" max="14863" width="3.90625" style="265" customWidth="1"/>
    <col min="14864" max="15104" width="8.7265625" style="265"/>
    <col min="15105" max="15105" width="3.36328125" style="265" customWidth="1"/>
    <col min="15106" max="15106" width="3.90625" style="265" customWidth="1"/>
    <col min="15107" max="15107" width="21.81640625" style="265" customWidth="1"/>
    <col min="15108" max="15108" width="0.81640625" style="265" customWidth="1"/>
    <col min="15109" max="15118" width="13.6328125" style="265" customWidth="1"/>
    <col min="15119" max="15119" width="3.90625" style="265" customWidth="1"/>
    <col min="15120" max="15360" width="8.7265625" style="265"/>
    <col min="15361" max="15361" width="3.36328125" style="265" customWidth="1"/>
    <col min="15362" max="15362" width="3.90625" style="265" customWidth="1"/>
    <col min="15363" max="15363" width="21.81640625" style="265" customWidth="1"/>
    <col min="15364" max="15364" width="0.81640625" style="265" customWidth="1"/>
    <col min="15365" max="15374" width="13.6328125" style="265" customWidth="1"/>
    <col min="15375" max="15375" width="3.90625" style="265" customWidth="1"/>
    <col min="15376" max="15616" width="8.7265625" style="265"/>
    <col min="15617" max="15617" width="3.36328125" style="265" customWidth="1"/>
    <col min="15618" max="15618" width="3.90625" style="265" customWidth="1"/>
    <col min="15619" max="15619" width="21.81640625" style="265" customWidth="1"/>
    <col min="15620" max="15620" width="0.81640625" style="265" customWidth="1"/>
    <col min="15621" max="15630" width="13.6328125" style="265" customWidth="1"/>
    <col min="15631" max="15631" width="3.90625" style="265" customWidth="1"/>
    <col min="15632" max="15872" width="8.7265625" style="265"/>
    <col min="15873" max="15873" width="3.36328125" style="265" customWidth="1"/>
    <col min="15874" max="15874" width="3.90625" style="265" customWidth="1"/>
    <col min="15875" max="15875" width="21.81640625" style="265" customWidth="1"/>
    <col min="15876" max="15876" width="0.81640625" style="265" customWidth="1"/>
    <col min="15877" max="15886" width="13.6328125" style="265" customWidth="1"/>
    <col min="15887" max="15887" width="3.90625" style="265" customWidth="1"/>
    <col min="15888" max="16128" width="8.7265625" style="265"/>
    <col min="16129" max="16129" width="3.36328125" style="265" customWidth="1"/>
    <col min="16130" max="16130" width="3.90625" style="265" customWidth="1"/>
    <col min="16131" max="16131" width="21.81640625" style="265" customWidth="1"/>
    <col min="16132" max="16132" width="0.81640625" style="265" customWidth="1"/>
    <col min="16133" max="16142" width="13.6328125" style="265" customWidth="1"/>
    <col min="16143" max="16143" width="3.90625" style="265" customWidth="1"/>
    <col min="16144" max="16384" width="8.7265625" style="265"/>
  </cols>
  <sheetData>
    <row r="1" spans="1:15" ht="24" customHeight="1">
      <c r="A1" s="564" t="s">
        <v>295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</row>
    <row r="2" spans="1:15" ht="1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</row>
    <row r="3" spans="1:15" ht="15" customHeight="1">
      <c r="A3" s="267" t="s">
        <v>296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ht="1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15" ht="15" customHeight="1">
      <c r="A5" s="268" t="s">
        <v>297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15" ht="15" customHeight="1">
      <c r="A6" s="269" t="s">
        <v>298</v>
      </c>
      <c r="B6" s="269"/>
      <c r="C6" s="269"/>
      <c r="D6" s="270"/>
      <c r="E6" s="271" t="s">
        <v>299</v>
      </c>
      <c r="F6" s="272"/>
      <c r="G6" s="271" t="s">
        <v>300</v>
      </c>
      <c r="H6" s="272"/>
      <c r="I6" s="271" t="s">
        <v>301</v>
      </c>
      <c r="J6" s="272"/>
      <c r="K6" s="271" t="s">
        <v>302</v>
      </c>
      <c r="L6" s="272"/>
      <c r="M6" s="271" t="s">
        <v>303</v>
      </c>
      <c r="N6" s="272"/>
      <c r="O6" s="273" t="s">
        <v>101</v>
      </c>
    </row>
    <row r="7" spans="1:15" ht="15" customHeight="1">
      <c r="A7" s="274"/>
      <c r="B7" s="274"/>
      <c r="C7" s="274"/>
      <c r="D7" s="275"/>
      <c r="E7" s="276" t="s">
        <v>304</v>
      </c>
      <c r="F7" s="277" t="s">
        <v>305</v>
      </c>
      <c r="G7" s="277" t="s">
        <v>304</v>
      </c>
      <c r="H7" s="277" t="s">
        <v>305</v>
      </c>
      <c r="I7" s="277" t="s">
        <v>304</v>
      </c>
      <c r="J7" s="278" t="s">
        <v>305</v>
      </c>
      <c r="K7" s="278" t="s">
        <v>304</v>
      </c>
      <c r="L7" s="278" t="s">
        <v>305</v>
      </c>
      <c r="M7" s="278" t="s">
        <v>304</v>
      </c>
      <c r="N7" s="278" t="s">
        <v>305</v>
      </c>
      <c r="O7" s="279" t="s">
        <v>104</v>
      </c>
    </row>
    <row r="8" spans="1:15" ht="15" customHeight="1">
      <c r="A8" s="280"/>
      <c r="B8" s="281"/>
      <c r="C8" s="280"/>
      <c r="D8" s="282"/>
      <c r="E8" s="280"/>
      <c r="F8" s="280"/>
      <c r="G8" s="280"/>
      <c r="H8" s="280"/>
      <c r="I8" s="280"/>
      <c r="J8" s="283"/>
      <c r="K8" s="283"/>
      <c r="L8" s="283"/>
      <c r="M8" s="283"/>
      <c r="N8" s="282"/>
      <c r="O8" s="284"/>
    </row>
    <row r="9" spans="1:15" ht="15" customHeight="1">
      <c r="A9" s="285"/>
      <c r="B9" s="286" t="s">
        <v>306</v>
      </c>
      <c r="C9" s="286"/>
      <c r="D9" s="287"/>
      <c r="E9" s="65">
        <v>178784933</v>
      </c>
      <c r="F9" s="65">
        <v>173754625</v>
      </c>
      <c r="G9" s="65">
        <v>159941541</v>
      </c>
      <c r="H9" s="65">
        <v>154834857</v>
      </c>
      <c r="I9" s="65">
        <v>150288602</v>
      </c>
      <c r="J9" s="65">
        <v>145726600</v>
      </c>
      <c r="K9" s="288">
        <v>154248638</v>
      </c>
      <c r="L9" s="288">
        <v>149580498</v>
      </c>
      <c r="M9" s="44">
        <f>SUM(M11,M14:M31)</f>
        <v>158590173</v>
      </c>
      <c r="N9" s="45">
        <f>SUM(N11,N14:N31)</f>
        <v>154598773</v>
      </c>
      <c r="O9" s="289" t="s">
        <v>106</v>
      </c>
    </row>
    <row r="10" spans="1:15" ht="15" customHeight="1">
      <c r="A10" s="283"/>
      <c r="B10" s="290"/>
      <c r="C10" s="283"/>
      <c r="D10" s="291"/>
      <c r="E10" s="292"/>
      <c r="F10" s="72"/>
      <c r="G10" s="292"/>
      <c r="H10" s="72"/>
      <c r="I10" s="292"/>
      <c r="J10" s="72"/>
      <c r="K10" s="293"/>
      <c r="L10" s="293"/>
      <c r="M10" s="42"/>
      <c r="N10" s="43"/>
      <c r="O10" s="294"/>
    </row>
    <row r="11" spans="1:15" ht="15" customHeight="1">
      <c r="A11" s="284">
        <v>1</v>
      </c>
      <c r="B11" s="295" t="s">
        <v>307</v>
      </c>
      <c r="C11" s="295"/>
      <c r="D11" s="296"/>
      <c r="E11" s="72">
        <v>72229323</v>
      </c>
      <c r="F11" s="72">
        <v>70556584</v>
      </c>
      <c r="G11" s="72">
        <v>64662060</v>
      </c>
      <c r="H11" s="72">
        <v>63095341</v>
      </c>
      <c r="I11" s="72">
        <v>59368512</v>
      </c>
      <c r="J11" s="72">
        <v>57955336</v>
      </c>
      <c r="K11" s="293">
        <v>59726102</v>
      </c>
      <c r="L11" s="293">
        <v>58097783</v>
      </c>
      <c r="M11" s="42">
        <f>SUM(M12:M13)</f>
        <v>60449217</v>
      </c>
      <c r="N11" s="43">
        <f>SUM(N12:N13)</f>
        <v>59211075</v>
      </c>
      <c r="O11" s="294">
        <v>1</v>
      </c>
    </row>
    <row r="12" spans="1:15" ht="15" customHeight="1">
      <c r="A12" s="284"/>
      <c r="B12" s="297"/>
      <c r="C12" s="298" t="s">
        <v>308</v>
      </c>
      <c r="D12" s="296"/>
      <c r="E12" s="72">
        <v>56264294</v>
      </c>
      <c r="F12" s="72">
        <v>55642033</v>
      </c>
      <c r="G12" s="72">
        <v>50902444</v>
      </c>
      <c r="H12" s="72">
        <v>50348920</v>
      </c>
      <c r="I12" s="72">
        <v>46883818</v>
      </c>
      <c r="J12" s="72">
        <v>46395469</v>
      </c>
      <c r="K12" s="293">
        <v>46745764</v>
      </c>
      <c r="L12" s="293">
        <v>46256083</v>
      </c>
      <c r="M12" s="42">
        <v>47576925</v>
      </c>
      <c r="N12" s="43">
        <v>47149313</v>
      </c>
      <c r="O12" s="294" t="s">
        <v>309</v>
      </c>
    </row>
    <row r="13" spans="1:15" ht="15" customHeight="1">
      <c r="A13" s="284"/>
      <c r="B13" s="297"/>
      <c r="C13" s="298" t="s">
        <v>310</v>
      </c>
      <c r="D13" s="296"/>
      <c r="E13" s="72">
        <v>15965029</v>
      </c>
      <c r="F13" s="72">
        <v>14914551</v>
      </c>
      <c r="G13" s="72">
        <v>13759616</v>
      </c>
      <c r="H13" s="72">
        <v>12746421</v>
      </c>
      <c r="I13" s="72">
        <v>12484693</v>
      </c>
      <c r="J13" s="72">
        <v>11559866</v>
      </c>
      <c r="K13" s="293">
        <v>12980338</v>
      </c>
      <c r="L13" s="293">
        <v>11841700</v>
      </c>
      <c r="M13" s="42">
        <v>12872292</v>
      </c>
      <c r="N13" s="43">
        <v>12061762</v>
      </c>
      <c r="O13" s="294" t="s">
        <v>311</v>
      </c>
    </row>
    <row r="14" spans="1:15" ht="15" customHeight="1">
      <c r="A14" s="284">
        <v>2</v>
      </c>
      <c r="B14" s="295" t="s">
        <v>312</v>
      </c>
      <c r="C14" s="295"/>
      <c r="D14" s="296"/>
      <c r="E14" s="72">
        <v>33243658</v>
      </c>
      <c r="F14" s="72">
        <v>32543265</v>
      </c>
      <c r="G14" s="72">
        <v>26685947</v>
      </c>
      <c r="H14" s="72">
        <v>25980201</v>
      </c>
      <c r="I14" s="72">
        <v>25853364</v>
      </c>
      <c r="J14" s="72">
        <v>25022060</v>
      </c>
      <c r="K14" s="293">
        <v>29245609</v>
      </c>
      <c r="L14" s="293">
        <v>28298839</v>
      </c>
      <c r="M14" s="42">
        <v>35075029</v>
      </c>
      <c r="N14" s="43">
        <v>34464484</v>
      </c>
      <c r="O14" s="294">
        <v>2</v>
      </c>
    </row>
    <row r="15" spans="1:15" ht="15" customHeight="1">
      <c r="A15" s="284">
        <v>3</v>
      </c>
      <c r="B15" s="295" t="s">
        <v>313</v>
      </c>
      <c r="C15" s="295"/>
      <c r="D15" s="296"/>
      <c r="E15" s="72">
        <v>7212953</v>
      </c>
      <c r="F15" s="72">
        <v>6486038</v>
      </c>
      <c r="G15" s="72">
        <v>5757471</v>
      </c>
      <c r="H15" s="72">
        <v>4867729</v>
      </c>
      <c r="I15" s="72">
        <v>3435993</v>
      </c>
      <c r="J15" s="72">
        <v>3192183</v>
      </c>
      <c r="K15" s="293">
        <v>4885173</v>
      </c>
      <c r="L15" s="293">
        <v>4842398</v>
      </c>
      <c r="M15" s="42">
        <v>5159441</v>
      </c>
      <c r="N15" s="43">
        <v>4881341</v>
      </c>
      <c r="O15" s="294">
        <v>3</v>
      </c>
    </row>
    <row r="16" spans="1:15" ht="15" customHeight="1">
      <c r="A16" s="284">
        <v>4</v>
      </c>
      <c r="B16" s="295" t="s">
        <v>314</v>
      </c>
      <c r="C16" s="295"/>
      <c r="D16" s="296"/>
      <c r="E16" s="72" t="s">
        <v>30</v>
      </c>
      <c r="F16" s="72" t="s">
        <v>30</v>
      </c>
      <c r="G16" s="72" t="s">
        <v>30</v>
      </c>
      <c r="H16" s="72" t="s">
        <v>30</v>
      </c>
      <c r="I16" s="72" t="s">
        <v>30</v>
      </c>
      <c r="J16" s="72" t="s">
        <v>30</v>
      </c>
      <c r="K16" s="69" t="s">
        <v>30</v>
      </c>
      <c r="L16" s="72" t="s">
        <v>30</v>
      </c>
      <c r="M16" s="72" t="s">
        <v>315</v>
      </c>
      <c r="N16" s="73" t="s">
        <v>315</v>
      </c>
      <c r="O16" s="294">
        <v>4</v>
      </c>
    </row>
    <row r="17" spans="1:15" ht="15" customHeight="1">
      <c r="A17" s="284">
        <v>5</v>
      </c>
      <c r="B17" s="295" t="s">
        <v>316</v>
      </c>
      <c r="C17" s="295"/>
      <c r="D17" s="296"/>
      <c r="E17" s="72">
        <v>2316</v>
      </c>
      <c r="F17" s="72">
        <v>111</v>
      </c>
      <c r="G17" s="72">
        <v>2018</v>
      </c>
      <c r="H17" s="72">
        <v>375</v>
      </c>
      <c r="I17" s="72">
        <v>1909</v>
      </c>
      <c r="J17" s="72">
        <v>508</v>
      </c>
      <c r="K17" s="293">
        <v>1183</v>
      </c>
      <c r="L17" s="293">
        <v>42</v>
      </c>
      <c r="M17" s="42">
        <v>1064</v>
      </c>
      <c r="N17" s="43">
        <v>0</v>
      </c>
      <c r="O17" s="294">
        <v>5</v>
      </c>
    </row>
    <row r="18" spans="1:15" ht="15" customHeight="1">
      <c r="A18" s="284">
        <v>6</v>
      </c>
      <c r="B18" s="295" t="s">
        <v>317</v>
      </c>
      <c r="C18" s="295"/>
      <c r="D18" s="296"/>
      <c r="E18" s="72">
        <v>54319729</v>
      </c>
      <c r="F18" s="72">
        <v>52394000</v>
      </c>
      <c r="G18" s="72">
        <v>51044984</v>
      </c>
      <c r="H18" s="72">
        <v>49103272</v>
      </c>
      <c r="I18" s="72">
        <v>49952927</v>
      </c>
      <c r="J18" s="72">
        <v>47882170</v>
      </c>
      <c r="K18" s="293">
        <v>49713878</v>
      </c>
      <c r="L18" s="293">
        <v>47666930</v>
      </c>
      <c r="M18" s="42">
        <v>48432505</v>
      </c>
      <c r="N18" s="43">
        <v>46569861</v>
      </c>
      <c r="O18" s="294">
        <v>6</v>
      </c>
    </row>
    <row r="19" spans="1:15" ht="15" customHeight="1">
      <c r="A19" s="284">
        <v>7</v>
      </c>
      <c r="B19" s="295" t="s">
        <v>318</v>
      </c>
      <c r="C19" s="295"/>
      <c r="D19" s="296"/>
      <c r="E19" s="72" t="s">
        <v>30</v>
      </c>
      <c r="F19" s="72" t="s">
        <v>30</v>
      </c>
      <c r="G19" s="72" t="s">
        <v>30</v>
      </c>
      <c r="H19" s="72" t="s">
        <v>30</v>
      </c>
      <c r="I19" s="72" t="s">
        <v>30</v>
      </c>
      <c r="J19" s="72" t="s">
        <v>30</v>
      </c>
      <c r="K19" s="72" t="s">
        <v>30</v>
      </c>
      <c r="L19" s="69" t="s">
        <v>30</v>
      </c>
      <c r="M19" s="72" t="s">
        <v>315</v>
      </c>
      <c r="N19" s="73" t="s">
        <v>315</v>
      </c>
      <c r="O19" s="294">
        <v>7</v>
      </c>
    </row>
    <row r="20" spans="1:15" ht="15" customHeight="1">
      <c r="A20" s="284">
        <v>8</v>
      </c>
      <c r="B20" s="295" t="s">
        <v>319</v>
      </c>
      <c r="C20" s="295"/>
      <c r="D20" s="296"/>
      <c r="E20" s="72" t="s">
        <v>30</v>
      </c>
      <c r="F20" s="72" t="s">
        <v>30</v>
      </c>
      <c r="G20" s="72" t="s">
        <v>30</v>
      </c>
      <c r="H20" s="72" t="s">
        <v>30</v>
      </c>
      <c r="I20" s="72" t="s">
        <v>30</v>
      </c>
      <c r="J20" s="72" t="s">
        <v>30</v>
      </c>
      <c r="K20" s="72" t="s">
        <v>30</v>
      </c>
      <c r="L20" s="69" t="s">
        <v>30</v>
      </c>
      <c r="M20" s="72" t="s">
        <v>315</v>
      </c>
      <c r="N20" s="73" t="s">
        <v>315</v>
      </c>
      <c r="O20" s="294">
        <v>8</v>
      </c>
    </row>
    <row r="21" spans="1:15" ht="15" customHeight="1">
      <c r="A21" s="284">
        <v>9</v>
      </c>
      <c r="B21" s="295" t="s">
        <v>320</v>
      </c>
      <c r="C21" s="295"/>
      <c r="D21" s="296"/>
      <c r="E21" s="72">
        <v>264051</v>
      </c>
      <c r="F21" s="72">
        <v>264051</v>
      </c>
      <c r="G21" s="72">
        <v>249882</v>
      </c>
      <c r="H21" s="72">
        <v>249882</v>
      </c>
      <c r="I21" s="72">
        <v>239044</v>
      </c>
      <c r="J21" s="72">
        <v>239044</v>
      </c>
      <c r="K21" s="293">
        <v>227972</v>
      </c>
      <c r="L21" s="293">
        <v>227973</v>
      </c>
      <c r="M21" s="42">
        <v>211527</v>
      </c>
      <c r="N21" s="43">
        <v>211518</v>
      </c>
      <c r="O21" s="294">
        <v>9</v>
      </c>
    </row>
    <row r="22" spans="1:15" ht="15" customHeight="1">
      <c r="A22" s="284">
        <v>10</v>
      </c>
      <c r="B22" s="295" t="s">
        <v>321</v>
      </c>
      <c r="C22" s="295"/>
      <c r="D22" s="296"/>
      <c r="E22" s="72">
        <v>9149525</v>
      </c>
      <c r="F22" s="72">
        <v>9149489</v>
      </c>
      <c r="G22" s="72">
        <v>9121773</v>
      </c>
      <c r="H22" s="72">
        <v>9121773</v>
      </c>
      <c r="I22" s="72">
        <v>9699918</v>
      </c>
      <c r="J22" s="72">
        <v>9699918</v>
      </c>
      <c r="K22" s="293">
        <v>8915887</v>
      </c>
      <c r="L22" s="293">
        <v>8915887</v>
      </c>
      <c r="M22" s="42">
        <v>8047251</v>
      </c>
      <c r="N22" s="43">
        <v>8047251</v>
      </c>
      <c r="O22" s="294">
        <v>10</v>
      </c>
    </row>
    <row r="23" spans="1:15" ht="15" customHeight="1">
      <c r="A23" s="284">
        <v>11</v>
      </c>
      <c r="B23" s="295" t="s">
        <v>322</v>
      </c>
      <c r="C23" s="295"/>
      <c r="D23" s="296"/>
      <c r="E23" s="72" t="s">
        <v>30</v>
      </c>
      <c r="F23" s="72" t="s">
        <v>30</v>
      </c>
      <c r="G23" s="72" t="s">
        <v>30</v>
      </c>
      <c r="H23" s="72" t="s">
        <v>30</v>
      </c>
      <c r="I23" s="72" t="s">
        <v>30</v>
      </c>
      <c r="J23" s="72" t="s">
        <v>30</v>
      </c>
      <c r="K23" s="72" t="s">
        <v>30</v>
      </c>
      <c r="L23" s="69" t="s">
        <v>30</v>
      </c>
      <c r="M23" s="72" t="s">
        <v>315</v>
      </c>
      <c r="N23" s="73" t="s">
        <v>315</v>
      </c>
      <c r="O23" s="294">
        <v>11</v>
      </c>
    </row>
    <row r="24" spans="1:15" ht="15" customHeight="1">
      <c r="A24" s="284">
        <v>12</v>
      </c>
      <c r="B24" s="295" t="s">
        <v>323</v>
      </c>
      <c r="C24" s="295"/>
      <c r="D24" s="296"/>
      <c r="E24" s="72">
        <v>1580581</v>
      </c>
      <c r="F24" s="72">
        <v>1578289</v>
      </c>
      <c r="G24" s="72">
        <v>1663539</v>
      </c>
      <c r="H24" s="72">
        <v>1662418</v>
      </c>
      <c r="I24" s="72" t="s">
        <v>324</v>
      </c>
      <c r="J24" s="72" t="s">
        <v>324</v>
      </c>
      <c r="K24" s="69">
        <v>1402834</v>
      </c>
      <c r="L24" s="69">
        <v>1401009</v>
      </c>
      <c r="M24" s="72">
        <v>1211129</v>
      </c>
      <c r="N24" s="73">
        <v>1210455</v>
      </c>
      <c r="O24" s="294">
        <v>12</v>
      </c>
    </row>
    <row r="25" spans="1:15" ht="15" customHeight="1">
      <c r="A25" s="284">
        <v>13</v>
      </c>
      <c r="B25" s="295" t="s">
        <v>325</v>
      </c>
      <c r="C25" s="295"/>
      <c r="D25" s="296"/>
      <c r="E25" s="72" t="s">
        <v>30</v>
      </c>
      <c r="F25" s="72" t="s">
        <v>30</v>
      </c>
      <c r="G25" s="72" t="s">
        <v>30</v>
      </c>
      <c r="H25" s="72" t="s">
        <v>30</v>
      </c>
      <c r="I25" s="72" t="s">
        <v>30</v>
      </c>
      <c r="J25" s="72" t="s">
        <v>30</v>
      </c>
      <c r="K25" s="72" t="s">
        <v>30</v>
      </c>
      <c r="L25" s="69" t="s">
        <v>30</v>
      </c>
      <c r="M25" s="72" t="s">
        <v>315</v>
      </c>
      <c r="N25" s="73" t="s">
        <v>315</v>
      </c>
      <c r="O25" s="294">
        <v>13</v>
      </c>
    </row>
    <row r="26" spans="1:15" ht="15" customHeight="1">
      <c r="A26" s="284">
        <v>14</v>
      </c>
      <c r="B26" s="295" t="s">
        <v>326</v>
      </c>
      <c r="C26" s="295"/>
      <c r="D26" s="296"/>
      <c r="E26" s="72" t="s">
        <v>30</v>
      </c>
      <c r="F26" s="72" t="s">
        <v>30</v>
      </c>
      <c r="G26" s="72" t="s">
        <v>30</v>
      </c>
      <c r="H26" s="72" t="s">
        <v>30</v>
      </c>
      <c r="I26" s="72" t="s">
        <v>324</v>
      </c>
      <c r="J26" s="72" t="s">
        <v>324</v>
      </c>
      <c r="K26" s="69" t="s">
        <v>30</v>
      </c>
      <c r="L26" s="69" t="s">
        <v>30</v>
      </c>
      <c r="M26" s="72" t="s">
        <v>315</v>
      </c>
      <c r="N26" s="73" t="s">
        <v>315</v>
      </c>
      <c r="O26" s="294">
        <v>14</v>
      </c>
    </row>
    <row r="27" spans="1:15" ht="15" customHeight="1">
      <c r="A27" s="284">
        <v>15</v>
      </c>
      <c r="B27" s="295" t="s">
        <v>327</v>
      </c>
      <c r="C27" s="295"/>
      <c r="D27" s="299"/>
      <c r="E27" s="72" t="s">
        <v>30</v>
      </c>
      <c r="F27" s="72" t="s">
        <v>30</v>
      </c>
      <c r="G27" s="72" t="s">
        <v>30</v>
      </c>
      <c r="H27" s="72" t="s">
        <v>30</v>
      </c>
      <c r="I27" s="72" t="s">
        <v>324</v>
      </c>
      <c r="J27" s="72" t="s">
        <v>324</v>
      </c>
      <c r="K27" s="69" t="s">
        <v>30</v>
      </c>
      <c r="L27" s="69" t="s">
        <v>30</v>
      </c>
      <c r="M27" s="72" t="s">
        <v>315</v>
      </c>
      <c r="N27" s="73" t="s">
        <v>315</v>
      </c>
      <c r="O27" s="294">
        <v>15</v>
      </c>
    </row>
    <row r="28" spans="1:15" ht="15" customHeight="1">
      <c r="A28" s="284">
        <v>16</v>
      </c>
      <c r="B28" s="295" t="s">
        <v>328</v>
      </c>
      <c r="C28" s="295"/>
      <c r="D28" s="296"/>
      <c r="E28" s="72" t="s">
        <v>30</v>
      </c>
      <c r="F28" s="72" t="s">
        <v>30</v>
      </c>
      <c r="G28" s="72" t="s">
        <v>30</v>
      </c>
      <c r="H28" s="72" t="s">
        <v>30</v>
      </c>
      <c r="I28" s="72" t="s">
        <v>30</v>
      </c>
      <c r="J28" s="72" t="s">
        <v>30</v>
      </c>
      <c r="K28" s="72" t="s">
        <v>30</v>
      </c>
      <c r="L28" s="69" t="s">
        <v>30</v>
      </c>
      <c r="M28" s="72" t="s">
        <v>315</v>
      </c>
      <c r="N28" s="73" t="s">
        <v>315</v>
      </c>
      <c r="O28" s="294" t="s">
        <v>329</v>
      </c>
    </row>
    <row r="29" spans="1:15" ht="15" customHeight="1">
      <c r="A29" s="284">
        <v>17</v>
      </c>
      <c r="B29" s="295" t="s">
        <v>330</v>
      </c>
      <c r="C29" s="295"/>
      <c r="D29" s="296"/>
      <c r="E29" s="72" t="s">
        <v>30</v>
      </c>
      <c r="F29" s="72" t="s">
        <v>30</v>
      </c>
      <c r="G29" s="72" t="s">
        <v>30</v>
      </c>
      <c r="H29" s="72" t="s">
        <v>30</v>
      </c>
      <c r="I29" s="72" t="s">
        <v>30</v>
      </c>
      <c r="J29" s="72" t="s">
        <v>30</v>
      </c>
      <c r="K29" s="72" t="s">
        <v>30</v>
      </c>
      <c r="L29" s="69" t="s">
        <v>30</v>
      </c>
      <c r="M29" s="72" t="s">
        <v>315</v>
      </c>
      <c r="N29" s="73" t="s">
        <v>315</v>
      </c>
      <c r="O29" s="294" t="s">
        <v>331</v>
      </c>
    </row>
    <row r="30" spans="1:15" ht="15" customHeight="1">
      <c r="A30" s="284">
        <v>18</v>
      </c>
      <c r="B30" s="295" t="s">
        <v>332</v>
      </c>
      <c r="C30" s="295"/>
      <c r="D30" s="296"/>
      <c r="E30" s="72">
        <v>2035</v>
      </c>
      <c r="F30" s="72">
        <v>2035</v>
      </c>
      <c r="G30" s="72">
        <v>1145</v>
      </c>
      <c r="H30" s="72">
        <v>1145</v>
      </c>
      <c r="I30" s="72">
        <v>2079</v>
      </c>
      <c r="J30" s="72">
        <v>2079</v>
      </c>
      <c r="K30" s="293">
        <v>1865</v>
      </c>
      <c r="L30" s="293">
        <v>1865</v>
      </c>
      <c r="M30" s="42">
        <v>557</v>
      </c>
      <c r="N30" s="43">
        <v>557</v>
      </c>
      <c r="O30" s="294" t="s">
        <v>333</v>
      </c>
    </row>
    <row r="31" spans="1:15" ht="15" customHeight="1">
      <c r="A31" s="284">
        <v>19</v>
      </c>
      <c r="B31" s="295" t="s">
        <v>282</v>
      </c>
      <c r="C31" s="295"/>
      <c r="D31" s="296"/>
      <c r="E31" s="72">
        <v>780763</v>
      </c>
      <c r="F31" s="72">
        <v>780763</v>
      </c>
      <c r="G31" s="72">
        <v>752722</v>
      </c>
      <c r="H31" s="72">
        <v>752722</v>
      </c>
      <c r="I31" s="72">
        <v>480733</v>
      </c>
      <c r="J31" s="72">
        <v>480733</v>
      </c>
      <c r="K31" s="293">
        <v>128135</v>
      </c>
      <c r="L31" s="293">
        <v>127772</v>
      </c>
      <c r="M31" s="42">
        <v>2453</v>
      </c>
      <c r="N31" s="43">
        <v>2231</v>
      </c>
      <c r="O31" s="294" t="s">
        <v>334</v>
      </c>
    </row>
    <row r="32" spans="1:15" ht="15" customHeight="1">
      <c r="A32" s="283"/>
      <c r="B32" s="300" t="s">
        <v>335</v>
      </c>
      <c r="C32" s="300"/>
      <c r="D32" s="291"/>
      <c r="E32" s="42"/>
      <c r="F32" s="42"/>
      <c r="G32" s="42"/>
      <c r="H32" s="42"/>
      <c r="I32" s="42"/>
      <c r="J32" s="42"/>
      <c r="K32" s="293"/>
      <c r="L32" s="293"/>
      <c r="M32" s="42"/>
      <c r="N32" s="43"/>
      <c r="O32" s="283"/>
    </row>
    <row r="33" spans="1:15" ht="15" customHeight="1">
      <c r="A33" s="283"/>
      <c r="B33" s="266"/>
      <c r="C33" s="298" t="s">
        <v>336</v>
      </c>
      <c r="D33" s="291"/>
      <c r="E33" s="72" t="s">
        <v>30</v>
      </c>
      <c r="F33" s="72" t="s">
        <v>30</v>
      </c>
      <c r="G33" s="72" t="s">
        <v>30</v>
      </c>
      <c r="H33" s="72" t="s">
        <v>30</v>
      </c>
      <c r="I33" s="72" t="s">
        <v>30</v>
      </c>
      <c r="J33" s="72" t="s">
        <v>30</v>
      </c>
      <c r="K33" s="72">
        <v>125662</v>
      </c>
      <c r="L33" s="69">
        <v>125520</v>
      </c>
      <c r="M33" s="72">
        <v>186</v>
      </c>
      <c r="N33" s="73">
        <v>185</v>
      </c>
      <c r="O33" s="284" t="s">
        <v>337</v>
      </c>
    </row>
    <row r="34" spans="1:15" ht="15" customHeight="1">
      <c r="A34" s="283"/>
      <c r="B34" s="266"/>
      <c r="C34" s="301" t="s">
        <v>338</v>
      </c>
      <c r="D34" s="302"/>
      <c r="E34" s="72" t="s">
        <v>30</v>
      </c>
      <c r="F34" s="72" t="s">
        <v>30</v>
      </c>
      <c r="G34" s="72" t="s">
        <v>30</v>
      </c>
      <c r="H34" s="72" t="s">
        <v>30</v>
      </c>
      <c r="I34" s="72" t="s">
        <v>30</v>
      </c>
      <c r="J34" s="72" t="s">
        <v>30</v>
      </c>
      <c r="K34" s="72" t="s">
        <v>30</v>
      </c>
      <c r="L34" s="69" t="s">
        <v>30</v>
      </c>
      <c r="M34" s="72" t="s">
        <v>315</v>
      </c>
      <c r="N34" s="73" t="s">
        <v>315</v>
      </c>
      <c r="O34" s="303" t="s">
        <v>339</v>
      </c>
    </row>
    <row r="35" spans="1:15" ht="15" customHeight="1">
      <c r="A35" s="283"/>
      <c r="B35" s="266"/>
      <c r="C35" s="298" t="s">
        <v>340</v>
      </c>
      <c r="D35" s="302"/>
      <c r="E35" s="72" t="s">
        <v>30</v>
      </c>
      <c r="F35" s="72" t="s">
        <v>30</v>
      </c>
      <c r="G35" s="72" t="s">
        <v>30</v>
      </c>
      <c r="H35" s="72" t="s">
        <v>30</v>
      </c>
      <c r="I35" s="72" t="s">
        <v>30</v>
      </c>
      <c r="J35" s="72" t="s">
        <v>30</v>
      </c>
      <c r="K35" s="72" t="s">
        <v>30</v>
      </c>
      <c r="L35" s="69" t="s">
        <v>30</v>
      </c>
      <c r="M35" s="72" t="s">
        <v>315</v>
      </c>
      <c r="N35" s="73" t="s">
        <v>315</v>
      </c>
      <c r="O35" s="303" t="s">
        <v>341</v>
      </c>
    </row>
    <row r="36" spans="1:15" ht="15" customHeight="1">
      <c r="A36" s="283"/>
      <c r="B36" s="266"/>
      <c r="C36" s="298" t="s">
        <v>342</v>
      </c>
      <c r="D36" s="302"/>
      <c r="E36" s="72">
        <v>780763</v>
      </c>
      <c r="F36" s="72">
        <v>780763</v>
      </c>
      <c r="G36" s="72">
        <v>752722</v>
      </c>
      <c r="H36" s="72">
        <v>752722</v>
      </c>
      <c r="I36" s="72">
        <v>480733</v>
      </c>
      <c r="J36" s="72">
        <v>480733</v>
      </c>
      <c r="K36" s="293">
        <v>2473</v>
      </c>
      <c r="L36" s="293">
        <v>2252</v>
      </c>
      <c r="M36" s="42">
        <v>2267</v>
      </c>
      <c r="N36" s="43">
        <v>2046</v>
      </c>
      <c r="O36" s="303" t="s">
        <v>343</v>
      </c>
    </row>
    <row r="37" spans="1:15" ht="15" customHeight="1">
      <c r="A37" s="304"/>
      <c r="B37" s="305"/>
      <c r="C37" s="306"/>
      <c r="D37" s="307"/>
      <c r="E37" s="308"/>
      <c r="F37" s="309"/>
      <c r="G37" s="309"/>
      <c r="H37" s="309"/>
      <c r="I37" s="310"/>
      <c r="J37" s="310"/>
      <c r="K37" s="310"/>
      <c r="L37" s="310"/>
      <c r="M37" s="310"/>
      <c r="N37" s="311"/>
      <c r="O37" s="312"/>
    </row>
    <row r="38" spans="1:15" ht="15" customHeight="1">
      <c r="A38" s="283" t="s">
        <v>344</v>
      </c>
      <c r="B38" s="283"/>
      <c r="C38" s="290"/>
      <c r="D38" s="290"/>
      <c r="E38" s="313"/>
      <c r="F38" s="313"/>
      <c r="G38" s="313"/>
      <c r="H38" s="313"/>
      <c r="I38" s="314"/>
      <c r="J38" s="314"/>
      <c r="K38" s="314"/>
      <c r="L38" s="314"/>
      <c r="M38" s="314"/>
      <c r="N38" s="314"/>
      <c r="O38" s="314"/>
    </row>
    <row r="39" spans="1:15" ht="15" customHeight="1">
      <c r="A39" s="266"/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5" ht="15" customHeight="1">
      <c r="A40" s="266"/>
      <c r="B40" s="266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</row>
    <row r="41" spans="1:15" ht="15" customHeight="1">
      <c r="A41" s="266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</row>
    <row r="42" spans="1:15" ht="15" customHeight="1">
      <c r="A42" s="266"/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</row>
    <row r="43" spans="1:15" ht="15" customHeight="1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</row>
    <row r="44" spans="1:15" ht="15" customHeight="1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</row>
    <row r="45" spans="1:15" ht="15" customHeight="1"/>
    <row r="46" spans="1:15" ht="15" customHeight="1"/>
  </sheetData>
  <mergeCells count="28">
    <mergeCell ref="B30:C30"/>
    <mergeCell ref="B31:C3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9:C9"/>
    <mergeCell ref="B11:C11"/>
    <mergeCell ref="B14:C14"/>
    <mergeCell ref="B15:C15"/>
    <mergeCell ref="B16:C16"/>
    <mergeCell ref="B17:C17"/>
    <mergeCell ref="A1:O1"/>
    <mergeCell ref="A3:O3"/>
    <mergeCell ref="A6:C7"/>
    <mergeCell ref="E6:F6"/>
    <mergeCell ref="G6:H6"/>
    <mergeCell ref="I6:J6"/>
    <mergeCell ref="K6:L6"/>
    <mergeCell ref="M6:N6"/>
  </mergeCells>
  <phoneticPr fontId="3"/>
  <pageMargins left="0.70866141732283472" right="0.59055118110236227" top="0.78740157480314965" bottom="0.59055118110236227" header="0.51181102362204722" footer="0.51181102362204722"/>
  <pageSetup paperSize="9" scale="75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1505-4CC5-4B52-B57F-3B1C2143E215}">
  <dimension ref="A1:T49"/>
  <sheetViews>
    <sheetView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sqref="A1:T1"/>
    </sheetView>
  </sheetViews>
  <sheetFormatPr defaultColWidth="11.54296875" defaultRowHeight="15" customHeight="1"/>
  <cols>
    <col min="1" max="2" width="2.81640625" style="317" customWidth="1"/>
    <col min="3" max="3" width="13.7265625" style="317" customWidth="1"/>
    <col min="4" max="4" width="1.08984375" style="317" customWidth="1"/>
    <col min="5" max="6" width="12.90625" style="317" customWidth="1"/>
    <col min="7" max="8" width="12.08984375" style="317" customWidth="1"/>
    <col min="9" max="12" width="12.90625" style="317" customWidth="1"/>
    <col min="13" max="14" width="12.08984375" style="317" customWidth="1"/>
    <col min="15" max="15" width="11.54296875" style="317" customWidth="1"/>
    <col min="16" max="17" width="12.08984375" style="317" customWidth="1"/>
    <col min="18" max="18" width="9.36328125" style="317" customWidth="1"/>
    <col min="19" max="19" width="1.08984375" style="317" customWidth="1"/>
    <col min="20" max="20" width="3.6328125" style="317" customWidth="1"/>
    <col min="21" max="256" width="11.54296875" style="317"/>
    <col min="257" max="258" width="2.81640625" style="317" customWidth="1"/>
    <col min="259" max="259" width="13.7265625" style="317" customWidth="1"/>
    <col min="260" max="260" width="1.08984375" style="317" customWidth="1"/>
    <col min="261" max="262" width="12.90625" style="317" customWidth="1"/>
    <col min="263" max="264" width="12.08984375" style="317" customWidth="1"/>
    <col min="265" max="268" width="12.90625" style="317" customWidth="1"/>
    <col min="269" max="270" width="12.08984375" style="317" customWidth="1"/>
    <col min="271" max="271" width="11.54296875" style="317"/>
    <col min="272" max="273" width="12.08984375" style="317" customWidth="1"/>
    <col min="274" max="274" width="9.36328125" style="317" customWidth="1"/>
    <col min="275" max="275" width="1.08984375" style="317" customWidth="1"/>
    <col min="276" max="276" width="3.6328125" style="317" customWidth="1"/>
    <col min="277" max="512" width="11.54296875" style="317"/>
    <col min="513" max="514" width="2.81640625" style="317" customWidth="1"/>
    <col min="515" max="515" width="13.7265625" style="317" customWidth="1"/>
    <col min="516" max="516" width="1.08984375" style="317" customWidth="1"/>
    <col min="517" max="518" width="12.90625" style="317" customWidth="1"/>
    <col min="519" max="520" width="12.08984375" style="317" customWidth="1"/>
    <col min="521" max="524" width="12.90625" style="317" customWidth="1"/>
    <col min="525" max="526" width="12.08984375" style="317" customWidth="1"/>
    <col min="527" max="527" width="11.54296875" style="317"/>
    <col min="528" max="529" width="12.08984375" style="317" customWidth="1"/>
    <col min="530" max="530" width="9.36328125" style="317" customWidth="1"/>
    <col min="531" max="531" width="1.08984375" style="317" customWidth="1"/>
    <col min="532" max="532" width="3.6328125" style="317" customWidth="1"/>
    <col min="533" max="768" width="11.54296875" style="317"/>
    <col min="769" max="770" width="2.81640625" style="317" customWidth="1"/>
    <col min="771" max="771" width="13.7265625" style="317" customWidth="1"/>
    <col min="772" max="772" width="1.08984375" style="317" customWidth="1"/>
    <col min="773" max="774" width="12.90625" style="317" customWidth="1"/>
    <col min="775" max="776" width="12.08984375" style="317" customWidth="1"/>
    <col min="777" max="780" width="12.90625" style="317" customWidth="1"/>
    <col min="781" max="782" width="12.08984375" style="317" customWidth="1"/>
    <col min="783" max="783" width="11.54296875" style="317"/>
    <col min="784" max="785" width="12.08984375" style="317" customWidth="1"/>
    <col min="786" max="786" width="9.36328125" style="317" customWidth="1"/>
    <col min="787" max="787" width="1.08984375" style="317" customWidth="1"/>
    <col min="788" max="788" width="3.6328125" style="317" customWidth="1"/>
    <col min="789" max="1024" width="11.54296875" style="317"/>
    <col min="1025" max="1026" width="2.81640625" style="317" customWidth="1"/>
    <col min="1027" max="1027" width="13.7265625" style="317" customWidth="1"/>
    <col min="1028" max="1028" width="1.08984375" style="317" customWidth="1"/>
    <col min="1029" max="1030" width="12.90625" style="317" customWidth="1"/>
    <col min="1031" max="1032" width="12.08984375" style="317" customWidth="1"/>
    <col min="1033" max="1036" width="12.90625" style="317" customWidth="1"/>
    <col min="1037" max="1038" width="12.08984375" style="317" customWidth="1"/>
    <col min="1039" max="1039" width="11.54296875" style="317"/>
    <col min="1040" max="1041" width="12.08984375" style="317" customWidth="1"/>
    <col min="1042" max="1042" width="9.36328125" style="317" customWidth="1"/>
    <col min="1043" max="1043" width="1.08984375" style="317" customWidth="1"/>
    <col min="1044" max="1044" width="3.6328125" style="317" customWidth="1"/>
    <col min="1045" max="1280" width="11.54296875" style="317"/>
    <col min="1281" max="1282" width="2.81640625" style="317" customWidth="1"/>
    <col min="1283" max="1283" width="13.7265625" style="317" customWidth="1"/>
    <col min="1284" max="1284" width="1.08984375" style="317" customWidth="1"/>
    <col min="1285" max="1286" width="12.90625" style="317" customWidth="1"/>
    <col min="1287" max="1288" width="12.08984375" style="317" customWidth="1"/>
    <col min="1289" max="1292" width="12.90625" style="317" customWidth="1"/>
    <col min="1293" max="1294" width="12.08984375" style="317" customWidth="1"/>
    <col min="1295" max="1295" width="11.54296875" style="317"/>
    <col min="1296" max="1297" width="12.08984375" style="317" customWidth="1"/>
    <col min="1298" max="1298" width="9.36328125" style="317" customWidth="1"/>
    <col min="1299" max="1299" width="1.08984375" style="317" customWidth="1"/>
    <col min="1300" max="1300" width="3.6328125" style="317" customWidth="1"/>
    <col min="1301" max="1536" width="11.54296875" style="317"/>
    <col min="1537" max="1538" width="2.81640625" style="317" customWidth="1"/>
    <col min="1539" max="1539" width="13.7265625" style="317" customWidth="1"/>
    <col min="1540" max="1540" width="1.08984375" style="317" customWidth="1"/>
    <col min="1541" max="1542" width="12.90625" style="317" customWidth="1"/>
    <col min="1543" max="1544" width="12.08984375" style="317" customWidth="1"/>
    <col min="1545" max="1548" width="12.90625" style="317" customWidth="1"/>
    <col min="1549" max="1550" width="12.08984375" style="317" customWidth="1"/>
    <col min="1551" max="1551" width="11.54296875" style="317"/>
    <col min="1552" max="1553" width="12.08984375" style="317" customWidth="1"/>
    <col min="1554" max="1554" width="9.36328125" style="317" customWidth="1"/>
    <col min="1555" max="1555" width="1.08984375" style="317" customWidth="1"/>
    <col min="1556" max="1556" width="3.6328125" style="317" customWidth="1"/>
    <col min="1557" max="1792" width="11.54296875" style="317"/>
    <col min="1793" max="1794" width="2.81640625" style="317" customWidth="1"/>
    <col min="1795" max="1795" width="13.7265625" style="317" customWidth="1"/>
    <col min="1796" max="1796" width="1.08984375" style="317" customWidth="1"/>
    <col min="1797" max="1798" width="12.90625" style="317" customWidth="1"/>
    <col min="1799" max="1800" width="12.08984375" style="317" customWidth="1"/>
    <col min="1801" max="1804" width="12.90625" style="317" customWidth="1"/>
    <col min="1805" max="1806" width="12.08984375" style="317" customWidth="1"/>
    <col min="1807" max="1807" width="11.54296875" style="317"/>
    <col min="1808" max="1809" width="12.08984375" style="317" customWidth="1"/>
    <col min="1810" max="1810" width="9.36328125" style="317" customWidth="1"/>
    <col min="1811" max="1811" width="1.08984375" style="317" customWidth="1"/>
    <col min="1812" max="1812" width="3.6328125" style="317" customWidth="1"/>
    <col min="1813" max="2048" width="11.54296875" style="317"/>
    <col min="2049" max="2050" width="2.81640625" style="317" customWidth="1"/>
    <col min="2051" max="2051" width="13.7265625" style="317" customWidth="1"/>
    <col min="2052" max="2052" width="1.08984375" style="317" customWidth="1"/>
    <col min="2053" max="2054" width="12.90625" style="317" customWidth="1"/>
    <col min="2055" max="2056" width="12.08984375" style="317" customWidth="1"/>
    <col min="2057" max="2060" width="12.90625" style="317" customWidth="1"/>
    <col min="2061" max="2062" width="12.08984375" style="317" customWidth="1"/>
    <col min="2063" max="2063" width="11.54296875" style="317"/>
    <col min="2064" max="2065" width="12.08984375" style="317" customWidth="1"/>
    <col min="2066" max="2066" width="9.36328125" style="317" customWidth="1"/>
    <col min="2067" max="2067" width="1.08984375" style="317" customWidth="1"/>
    <col min="2068" max="2068" width="3.6328125" style="317" customWidth="1"/>
    <col min="2069" max="2304" width="11.54296875" style="317"/>
    <col min="2305" max="2306" width="2.81640625" style="317" customWidth="1"/>
    <col min="2307" max="2307" width="13.7265625" style="317" customWidth="1"/>
    <col min="2308" max="2308" width="1.08984375" style="317" customWidth="1"/>
    <col min="2309" max="2310" width="12.90625" style="317" customWidth="1"/>
    <col min="2311" max="2312" width="12.08984375" style="317" customWidth="1"/>
    <col min="2313" max="2316" width="12.90625" style="317" customWidth="1"/>
    <col min="2317" max="2318" width="12.08984375" style="317" customWidth="1"/>
    <col min="2319" max="2319" width="11.54296875" style="317"/>
    <col min="2320" max="2321" width="12.08984375" style="317" customWidth="1"/>
    <col min="2322" max="2322" width="9.36328125" style="317" customWidth="1"/>
    <col min="2323" max="2323" width="1.08984375" style="317" customWidth="1"/>
    <col min="2324" max="2324" width="3.6328125" style="317" customWidth="1"/>
    <col min="2325" max="2560" width="11.54296875" style="317"/>
    <col min="2561" max="2562" width="2.81640625" style="317" customWidth="1"/>
    <col min="2563" max="2563" width="13.7265625" style="317" customWidth="1"/>
    <col min="2564" max="2564" width="1.08984375" style="317" customWidth="1"/>
    <col min="2565" max="2566" width="12.90625" style="317" customWidth="1"/>
    <col min="2567" max="2568" width="12.08984375" style="317" customWidth="1"/>
    <col min="2569" max="2572" width="12.90625" style="317" customWidth="1"/>
    <col min="2573" max="2574" width="12.08984375" style="317" customWidth="1"/>
    <col min="2575" max="2575" width="11.54296875" style="317"/>
    <col min="2576" max="2577" width="12.08984375" style="317" customWidth="1"/>
    <col min="2578" max="2578" width="9.36328125" style="317" customWidth="1"/>
    <col min="2579" max="2579" width="1.08984375" style="317" customWidth="1"/>
    <col min="2580" max="2580" width="3.6328125" style="317" customWidth="1"/>
    <col min="2581" max="2816" width="11.54296875" style="317"/>
    <col min="2817" max="2818" width="2.81640625" style="317" customWidth="1"/>
    <col min="2819" max="2819" width="13.7265625" style="317" customWidth="1"/>
    <col min="2820" max="2820" width="1.08984375" style="317" customWidth="1"/>
    <col min="2821" max="2822" width="12.90625" style="317" customWidth="1"/>
    <col min="2823" max="2824" width="12.08984375" style="317" customWidth="1"/>
    <col min="2825" max="2828" width="12.90625" style="317" customWidth="1"/>
    <col min="2829" max="2830" width="12.08984375" style="317" customWidth="1"/>
    <col min="2831" max="2831" width="11.54296875" style="317"/>
    <col min="2832" max="2833" width="12.08984375" style="317" customWidth="1"/>
    <col min="2834" max="2834" width="9.36328125" style="317" customWidth="1"/>
    <col min="2835" max="2835" width="1.08984375" style="317" customWidth="1"/>
    <col min="2836" max="2836" width="3.6328125" style="317" customWidth="1"/>
    <col min="2837" max="3072" width="11.54296875" style="317"/>
    <col min="3073" max="3074" width="2.81640625" style="317" customWidth="1"/>
    <col min="3075" max="3075" width="13.7265625" style="317" customWidth="1"/>
    <col min="3076" max="3076" width="1.08984375" style="317" customWidth="1"/>
    <col min="3077" max="3078" width="12.90625" style="317" customWidth="1"/>
    <col min="3079" max="3080" width="12.08984375" style="317" customWidth="1"/>
    <col min="3081" max="3084" width="12.90625" style="317" customWidth="1"/>
    <col min="3085" max="3086" width="12.08984375" style="317" customWidth="1"/>
    <col min="3087" max="3087" width="11.54296875" style="317"/>
    <col min="3088" max="3089" width="12.08984375" style="317" customWidth="1"/>
    <col min="3090" max="3090" width="9.36328125" style="317" customWidth="1"/>
    <col min="3091" max="3091" width="1.08984375" style="317" customWidth="1"/>
    <col min="3092" max="3092" width="3.6328125" style="317" customWidth="1"/>
    <col min="3093" max="3328" width="11.54296875" style="317"/>
    <col min="3329" max="3330" width="2.81640625" style="317" customWidth="1"/>
    <col min="3331" max="3331" width="13.7265625" style="317" customWidth="1"/>
    <col min="3332" max="3332" width="1.08984375" style="317" customWidth="1"/>
    <col min="3333" max="3334" width="12.90625" style="317" customWidth="1"/>
    <col min="3335" max="3336" width="12.08984375" style="317" customWidth="1"/>
    <col min="3337" max="3340" width="12.90625" style="317" customWidth="1"/>
    <col min="3341" max="3342" width="12.08984375" style="317" customWidth="1"/>
    <col min="3343" max="3343" width="11.54296875" style="317"/>
    <col min="3344" max="3345" width="12.08984375" style="317" customWidth="1"/>
    <col min="3346" max="3346" width="9.36328125" style="317" customWidth="1"/>
    <col min="3347" max="3347" width="1.08984375" style="317" customWidth="1"/>
    <col min="3348" max="3348" width="3.6328125" style="317" customWidth="1"/>
    <col min="3349" max="3584" width="11.54296875" style="317"/>
    <col min="3585" max="3586" width="2.81640625" style="317" customWidth="1"/>
    <col min="3587" max="3587" width="13.7265625" style="317" customWidth="1"/>
    <col min="3588" max="3588" width="1.08984375" style="317" customWidth="1"/>
    <col min="3589" max="3590" width="12.90625" style="317" customWidth="1"/>
    <col min="3591" max="3592" width="12.08984375" style="317" customWidth="1"/>
    <col min="3593" max="3596" width="12.90625" style="317" customWidth="1"/>
    <col min="3597" max="3598" width="12.08984375" style="317" customWidth="1"/>
    <col min="3599" max="3599" width="11.54296875" style="317"/>
    <col min="3600" max="3601" width="12.08984375" style="317" customWidth="1"/>
    <col min="3602" max="3602" width="9.36328125" style="317" customWidth="1"/>
    <col min="3603" max="3603" width="1.08984375" style="317" customWidth="1"/>
    <col min="3604" max="3604" width="3.6328125" style="317" customWidth="1"/>
    <col min="3605" max="3840" width="11.54296875" style="317"/>
    <col min="3841" max="3842" width="2.81640625" style="317" customWidth="1"/>
    <col min="3843" max="3843" width="13.7265625" style="317" customWidth="1"/>
    <col min="3844" max="3844" width="1.08984375" style="317" customWidth="1"/>
    <col min="3845" max="3846" width="12.90625" style="317" customWidth="1"/>
    <col min="3847" max="3848" width="12.08984375" style="317" customWidth="1"/>
    <col min="3849" max="3852" width="12.90625" style="317" customWidth="1"/>
    <col min="3853" max="3854" width="12.08984375" style="317" customWidth="1"/>
    <col min="3855" max="3855" width="11.54296875" style="317"/>
    <col min="3856" max="3857" width="12.08984375" style="317" customWidth="1"/>
    <col min="3858" max="3858" width="9.36328125" style="317" customWidth="1"/>
    <col min="3859" max="3859" width="1.08984375" style="317" customWidth="1"/>
    <col min="3860" max="3860" width="3.6328125" style="317" customWidth="1"/>
    <col min="3861" max="4096" width="11.54296875" style="317"/>
    <col min="4097" max="4098" width="2.81640625" style="317" customWidth="1"/>
    <col min="4099" max="4099" width="13.7265625" style="317" customWidth="1"/>
    <col min="4100" max="4100" width="1.08984375" style="317" customWidth="1"/>
    <col min="4101" max="4102" width="12.90625" style="317" customWidth="1"/>
    <col min="4103" max="4104" width="12.08984375" style="317" customWidth="1"/>
    <col min="4105" max="4108" width="12.90625" style="317" customWidth="1"/>
    <col min="4109" max="4110" width="12.08984375" style="317" customWidth="1"/>
    <col min="4111" max="4111" width="11.54296875" style="317"/>
    <col min="4112" max="4113" width="12.08984375" style="317" customWidth="1"/>
    <col min="4114" max="4114" width="9.36328125" style="317" customWidth="1"/>
    <col min="4115" max="4115" width="1.08984375" style="317" customWidth="1"/>
    <col min="4116" max="4116" width="3.6328125" style="317" customWidth="1"/>
    <col min="4117" max="4352" width="11.54296875" style="317"/>
    <col min="4353" max="4354" width="2.81640625" style="317" customWidth="1"/>
    <col min="4355" max="4355" width="13.7265625" style="317" customWidth="1"/>
    <col min="4356" max="4356" width="1.08984375" style="317" customWidth="1"/>
    <col min="4357" max="4358" width="12.90625" style="317" customWidth="1"/>
    <col min="4359" max="4360" width="12.08984375" style="317" customWidth="1"/>
    <col min="4361" max="4364" width="12.90625" style="317" customWidth="1"/>
    <col min="4365" max="4366" width="12.08984375" style="317" customWidth="1"/>
    <col min="4367" max="4367" width="11.54296875" style="317"/>
    <col min="4368" max="4369" width="12.08984375" style="317" customWidth="1"/>
    <col min="4370" max="4370" width="9.36328125" style="317" customWidth="1"/>
    <col min="4371" max="4371" width="1.08984375" style="317" customWidth="1"/>
    <col min="4372" max="4372" width="3.6328125" style="317" customWidth="1"/>
    <col min="4373" max="4608" width="11.54296875" style="317"/>
    <col min="4609" max="4610" width="2.81640625" style="317" customWidth="1"/>
    <col min="4611" max="4611" width="13.7265625" style="317" customWidth="1"/>
    <col min="4612" max="4612" width="1.08984375" style="317" customWidth="1"/>
    <col min="4613" max="4614" width="12.90625" style="317" customWidth="1"/>
    <col min="4615" max="4616" width="12.08984375" style="317" customWidth="1"/>
    <col min="4617" max="4620" width="12.90625" style="317" customWidth="1"/>
    <col min="4621" max="4622" width="12.08984375" style="317" customWidth="1"/>
    <col min="4623" max="4623" width="11.54296875" style="317"/>
    <col min="4624" max="4625" width="12.08984375" style="317" customWidth="1"/>
    <col min="4626" max="4626" width="9.36328125" style="317" customWidth="1"/>
    <col min="4627" max="4627" width="1.08984375" style="317" customWidth="1"/>
    <col min="4628" max="4628" width="3.6328125" style="317" customWidth="1"/>
    <col min="4629" max="4864" width="11.54296875" style="317"/>
    <col min="4865" max="4866" width="2.81640625" style="317" customWidth="1"/>
    <col min="4867" max="4867" width="13.7265625" style="317" customWidth="1"/>
    <col min="4868" max="4868" width="1.08984375" style="317" customWidth="1"/>
    <col min="4869" max="4870" width="12.90625" style="317" customWidth="1"/>
    <col min="4871" max="4872" width="12.08984375" style="317" customWidth="1"/>
    <col min="4873" max="4876" width="12.90625" style="317" customWidth="1"/>
    <col min="4877" max="4878" width="12.08984375" style="317" customWidth="1"/>
    <col min="4879" max="4879" width="11.54296875" style="317"/>
    <col min="4880" max="4881" width="12.08984375" style="317" customWidth="1"/>
    <col min="4882" max="4882" width="9.36328125" style="317" customWidth="1"/>
    <col min="4883" max="4883" width="1.08984375" style="317" customWidth="1"/>
    <col min="4884" max="4884" width="3.6328125" style="317" customWidth="1"/>
    <col min="4885" max="5120" width="11.54296875" style="317"/>
    <col min="5121" max="5122" width="2.81640625" style="317" customWidth="1"/>
    <col min="5123" max="5123" width="13.7265625" style="317" customWidth="1"/>
    <col min="5124" max="5124" width="1.08984375" style="317" customWidth="1"/>
    <col min="5125" max="5126" width="12.90625" style="317" customWidth="1"/>
    <col min="5127" max="5128" width="12.08984375" style="317" customWidth="1"/>
    <col min="5129" max="5132" width="12.90625" style="317" customWidth="1"/>
    <col min="5133" max="5134" width="12.08984375" style="317" customWidth="1"/>
    <col min="5135" max="5135" width="11.54296875" style="317"/>
    <col min="5136" max="5137" width="12.08984375" style="317" customWidth="1"/>
    <col min="5138" max="5138" width="9.36328125" style="317" customWidth="1"/>
    <col min="5139" max="5139" width="1.08984375" style="317" customWidth="1"/>
    <col min="5140" max="5140" width="3.6328125" style="317" customWidth="1"/>
    <col min="5141" max="5376" width="11.54296875" style="317"/>
    <col min="5377" max="5378" width="2.81640625" style="317" customWidth="1"/>
    <col min="5379" max="5379" width="13.7265625" style="317" customWidth="1"/>
    <col min="5380" max="5380" width="1.08984375" style="317" customWidth="1"/>
    <col min="5381" max="5382" width="12.90625" style="317" customWidth="1"/>
    <col min="5383" max="5384" width="12.08984375" style="317" customWidth="1"/>
    <col min="5385" max="5388" width="12.90625" style="317" customWidth="1"/>
    <col min="5389" max="5390" width="12.08984375" style="317" customWidth="1"/>
    <col min="5391" max="5391" width="11.54296875" style="317"/>
    <col min="5392" max="5393" width="12.08984375" style="317" customWidth="1"/>
    <col min="5394" max="5394" width="9.36328125" style="317" customWidth="1"/>
    <col min="5395" max="5395" width="1.08984375" style="317" customWidth="1"/>
    <col min="5396" max="5396" width="3.6328125" style="317" customWidth="1"/>
    <col min="5397" max="5632" width="11.54296875" style="317"/>
    <col min="5633" max="5634" width="2.81640625" style="317" customWidth="1"/>
    <col min="5635" max="5635" width="13.7265625" style="317" customWidth="1"/>
    <col min="5636" max="5636" width="1.08984375" style="317" customWidth="1"/>
    <col min="5637" max="5638" width="12.90625" style="317" customWidth="1"/>
    <col min="5639" max="5640" width="12.08984375" style="317" customWidth="1"/>
    <col min="5641" max="5644" width="12.90625" style="317" customWidth="1"/>
    <col min="5645" max="5646" width="12.08984375" style="317" customWidth="1"/>
    <col min="5647" max="5647" width="11.54296875" style="317"/>
    <col min="5648" max="5649" width="12.08984375" style="317" customWidth="1"/>
    <col min="5650" max="5650" width="9.36328125" style="317" customWidth="1"/>
    <col min="5651" max="5651" width="1.08984375" style="317" customWidth="1"/>
    <col min="5652" max="5652" width="3.6328125" style="317" customWidth="1"/>
    <col min="5653" max="5888" width="11.54296875" style="317"/>
    <col min="5889" max="5890" width="2.81640625" style="317" customWidth="1"/>
    <col min="5891" max="5891" width="13.7265625" style="317" customWidth="1"/>
    <col min="5892" max="5892" width="1.08984375" style="317" customWidth="1"/>
    <col min="5893" max="5894" width="12.90625" style="317" customWidth="1"/>
    <col min="5895" max="5896" width="12.08984375" style="317" customWidth="1"/>
    <col min="5897" max="5900" width="12.90625" style="317" customWidth="1"/>
    <col min="5901" max="5902" width="12.08984375" style="317" customWidth="1"/>
    <col min="5903" max="5903" width="11.54296875" style="317"/>
    <col min="5904" max="5905" width="12.08984375" style="317" customWidth="1"/>
    <col min="5906" max="5906" width="9.36328125" style="317" customWidth="1"/>
    <col min="5907" max="5907" width="1.08984375" style="317" customWidth="1"/>
    <col min="5908" max="5908" width="3.6328125" style="317" customWidth="1"/>
    <col min="5909" max="6144" width="11.54296875" style="317"/>
    <col min="6145" max="6146" width="2.81640625" style="317" customWidth="1"/>
    <col min="6147" max="6147" width="13.7265625" style="317" customWidth="1"/>
    <col min="6148" max="6148" width="1.08984375" style="317" customWidth="1"/>
    <col min="6149" max="6150" width="12.90625" style="317" customWidth="1"/>
    <col min="6151" max="6152" width="12.08984375" style="317" customWidth="1"/>
    <col min="6153" max="6156" width="12.90625" style="317" customWidth="1"/>
    <col min="6157" max="6158" width="12.08984375" style="317" customWidth="1"/>
    <col min="6159" max="6159" width="11.54296875" style="317"/>
    <col min="6160" max="6161" width="12.08984375" style="317" customWidth="1"/>
    <col min="6162" max="6162" width="9.36328125" style="317" customWidth="1"/>
    <col min="6163" max="6163" width="1.08984375" style="317" customWidth="1"/>
    <col min="6164" max="6164" width="3.6328125" style="317" customWidth="1"/>
    <col min="6165" max="6400" width="11.54296875" style="317"/>
    <col min="6401" max="6402" width="2.81640625" style="317" customWidth="1"/>
    <col min="6403" max="6403" width="13.7265625" style="317" customWidth="1"/>
    <col min="6404" max="6404" width="1.08984375" style="317" customWidth="1"/>
    <col min="6405" max="6406" width="12.90625" style="317" customWidth="1"/>
    <col min="6407" max="6408" width="12.08984375" style="317" customWidth="1"/>
    <col min="6409" max="6412" width="12.90625" style="317" customWidth="1"/>
    <col min="6413" max="6414" width="12.08984375" style="317" customWidth="1"/>
    <col min="6415" max="6415" width="11.54296875" style="317"/>
    <col min="6416" max="6417" width="12.08984375" style="317" customWidth="1"/>
    <col min="6418" max="6418" width="9.36328125" style="317" customWidth="1"/>
    <col min="6419" max="6419" width="1.08984375" style="317" customWidth="1"/>
    <col min="6420" max="6420" width="3.6328125" style="317" customWidth="1"/>
    <col min="6421" max="6656" width="11.54296875" style="317"/>
    <col min="6657" max="6658" width="2.81640625" style="317" customWidth="1"/>
    <col min="6659" max="6659" width="13.7265625" style="317" customWidth="1"/>
    <col min="6660" max="6660" width="1.08984375" style="317" customWidth="1"/>
    <col min="6661" max="6662" width="12.90625" style="317" customWidth="1"/>
    <col min="6663" max="6664" width="12.08984375" style="317" customWidth="1"/>
    <col min="6665" max="6668" width="12.90625" style="317" customWidth="1"/>
    <col min="6669" max="6670" width="12.08984375" style="317" customWidth="1"/>
    <col min="6671" max="6671" width="11.54296875" style="317"/>
    <col min="6672" max="6673" width="12.08984375" style="317" customWidth="1"/>
    <col min="6674" max="6674" width="9.36328125" style="317" customWidth="1"/>
    <col min="6675" max="6675" width="1.08984375" style="317" customWidth="1"/>
    <col min="6676" max="6676" width="3.6328125" style="317" customWidth="1"/>
    <col min="6677" max="6912" width="11.54296875" style="317"/>
    <col min="6913" max="6914" width="2.81640625" style="317" customWidth="1"/>
    <col min="6915" max="6915" width="13.7265625" style="317" customWidth="1"/>
    <col min="6916" max="6916" width="1.08984375" style="317" customWidth="1"/>
    <col min="6917" max="6918" width="12.90625" style="317" customWidth="1"/>
    <col min="6919" max="6920" width="12.08984375" style="317" customWidth="1"/>
    <col min="6921" max="6924" width="12.90625" style="317" customWidth="1"/>
    <col min="6925" max="6926" width="12.08984375" style="317" customWidth="1"/>
    <col min="6927" max="6927" width="11.54296875" style="317"/>
    <col min="6928" max="6929" width="12.08984375" style="317" customWidth="1"/>
    <col min="6930" max="6930" width="9.36328125" style="317" customWidth="1"/>
    <col min="6931" max="6931" width="1.08984375" style="317" customWidth="1"/>
    <col min="6932" max="6932" width="3.6328125" style="317" customWidth="1"/>
    <col min="6933" max="7168" width="11.54296875" style="317"/>
    <col min="7169" max="7170" width="2.81640625" style="317" customWidth="1"/>
    <col min="7171" max="7171" width="13.7265625" style="317" customWidth="1"/>
    <col min="7172" max="7172" width="1.08984375" style="317" customWidth="1"/>
    <col min="7173" max="7174" width="12.90625" style="317" customWidth="1"/>
    <col min="7175" max="7176" width="12.08984375" style="317" customWidth="1"/>
    <col min="7177" max="7180" width="12.90625" style="317" customWidth="1"/>
    <col min="7181" max="7182" width="12.08984375" style="317" customWidth="1"/>
    <col min="7183" max="7183" width="11.54296875" style="317"/>
    <col min="7184" max="7185" width="12.08984375" style="317" customWidth="1"/>
    <col min="7186" max="7186" width="9.36328125" style="317" customWidth="1"/>
    <col min="7187" max="7187" width="1.08984375" style="317" customWidth="1"/>
    <col min="7188" max="7188" width="3.6328125" style="317" customWidth="1"/>
    <col min="7189" max="7424" width="11.54296875" style="317"/>
    <col min="7425" max="7426" width="2.81640625" style="317" customWidth="1"/>
    <col min="7427" max="7427" width="13.7265625" style="317" customWidth="1"/>
    <col min="7428" max="7428" width="1.08984375" style="317" customWidth="1"/>
    <col min="7429" max="7430" width="12.90625" style="317" customWidth="1"/>
    <col min="7431" max="7432" width="12.08984375" style="317" customWidth="1"/>
    <col min="7433" max="7436" width="12.90625" style="317" customWidth="1"/>
    <col min="7437" max="7438" width="12.08984375" style="317" customWidth="1"/>
    <col min="7439" max="7439" width="11.54296875" style="317"/>
    <col min="7440" max="7441" width="12.08984375" style="317" customWidth="1"/>
    <col min="7442" max="7442" width="9.36328125" style="317" customWidth="1"/>
    <col min="7443" max="7443" width="1.08984375" style="317" customWidth="1"/>
    <col min="7444" max="7444" width="3.6328125" style="317" customWidth="1"/>
    <col min="7445" max="7680" width="11.54296875" style="317"/>
    <col min="7681" max="7682" width="2.81640625" style="317" customWidth="1"/>
    <col min="7683" max="7683" width="13.7265625" style="317" customWidth="1"/>
    <col min="7684" max="7684" width="1.08984375" style="317" customWidth="1"/>
    <col min="7685" max="7686" width="12.90625" style="317" customWidth="1"/>
    <col min="7687" max="7688" width="12.08984375" style="317" customWidth="1"/>
    <col min="7689" max="7692" width="12.90625" style="317" customWidth="1"/>
    <col min="7693" max="7694" width="12.08984375" style="317" customWidth="1"/>
    <col min="7695" max="7695" width="11.54296875" style="317"/>
    <col min="7696" max="7697" width="12.08984375" style="317" customWidth="1"/>
    <col min="7698" max="7698" width="9.36328125" style="317" customWidth="1"/>
    <col min="7699" max="7699" width="1.08984375" style="317" customWidth="1"/>
    <col min="7700" max="7700" width="3.6328125" style="317" customWidth="1"/>
    <col min="7701" max="7936" width="11.54296875" style="317"/>
    <col min="7937" max="7938" width="2.81640625" style="317" customWidth="1"/>
    <col min="7939" max="7939" width="13.7265625" style="317" customWidth="1"/>
    <col min="7940" max="7940" width="1.08984375" style="317" customWidth="1"/>
    <col min="7941" max="7942" width="12.90625" style="317" customWidth="1"/>
    <col min="7943" max="7944" width="12.08984375" style="317" customWidth="1"/>
    <col min="7945" max="7948" width="12.90625" style="317" customWidth="1"/>
    <col min="7949" max="7950" width="12.08984375" style="317" customWidth="1"/>
    <col min="7951" max="7951" width="11.54296875" style="317"/>
    <col min="7952" max="7953" width="12.08984375" style="317" customWidth="1"/>
    <col min="7954" max="7954" width="9.36328125" style="317" customWidth="1"/>
    <col min="7955" max="7955" width="1.08984375" style="317" customWidth="1"/>
    <col min="7956" max="7956" width="3.6328125" style="317" customWidth="1"/>
    <col min="7957" max="8192" width="11.54296875" style="317"/>
    <col min="8193" max="8194" width="2.81640625" style="317" customWidth="1"/>
    <col min="8195" max="8195" width="13.7265625" style="317" customWidth="1"/>
    <col min="8196" max="8196" width="1.08984375" style="317" customWidth="1"/>
    <col min="8197" max="8198" width="12.90625" style="317" customWidth="1"/>
    <col min="8199" max="8200" width="12.08984375" style="317" customWidth="1"/>
    <col min="8201" max="8204" width="12.90625" style="317" customWidth="1"/>
    <col min="8205" max="8206" width="12.08984375" style="317" customWidth="1"/>
    <col min="8207" max="8207" width="11.54296875" style="317"/>
    <col min="8208" max="8209" width="12.08984375" style="317" customWidth="1"/>
    <col min="8210" max="8210" width="9.36328125" style="317" customWidth="1"/>
    <col min="8211" max="8211" width="1.08984375" style="317" customWidth="1"/>
    <col min="8212" max="8212" width="3.6328125" style="317" customWidth="1"/>
    <col min="8213" max="8448" width="11.54296875" style="317"/>
    <col min="8449" max="8450" width="2.81640625" style="317" customWidth="1"/>
    <col min="8451" max="8451" width="13.7265625" style="317" customWidth="1"/>
    <col min="8452" max="8452" width="1.08984375" style="317" customWidth="1"/>
    <col min="8453" max="8454" width="12.90625" style="317" customWidth="1"/>
    <col min="8455" max="8456" width="12.08984375" style="317" customWidth="1"/>
    <col min="8457" max="8460" width="12.90625" style="317" customWidth="1"/>
    <col min="8461" max="8462" width="12.08984375" style="317" customWidth="1"/>
    <col min="8463" max="8463" width="11.54296875" style="317"/>
    <col min="8464" max="8465" width="12.08984375" style="317" customWidth="1"/>
    <col min="8466" max="8466" width="9.36328125" style="317" customWidth="1"/>
    <col min="8467" max="8467" width="1.08984375" style="317" customWidth="1"/>
    <col min="8468" max="8468" width="3.6328125" style="317" customWidth="1"/>
    <col min="8469" max="8704" width="11.54296875" style="317"/>
    <col min="8705" max="8706" width="2.81640625" style="317" customWidth="1"/>
    <col min="8707" max="8707" width="13.7265625" style="317" customWidth="1"/>
    <col min="8708" max="8708" width="1.08984375" style="317" customWidth="1"/>
    <col min="8709" max="8710" width="12.90625" style="317" customWidth="1"/>
    <col min="8711" max="8712" width="12.08984375" style="317" customWidth="1"/>
    <col min="8713" max="8716" width="12.90625" style="317" customWidth="1"/>
    <col min="8717" max="8718" width="12.08984375" style="317" customWidth="1"/>
    <col min="8719" max="8719" width="11.54296875" style="317"/>
    <col min="8720" max="8721" width="12.08984375" style="317" customWidth="1"/>
    <col min="8722" max="8722" width="9.36328125" style="317" customWidth="1"/>
    <col min="8723" max="8723" width="1.08984375" style="317" customWidth="1"/>
    <col min="8724" max="8724" width="3.6328125" style="317" customWidth="1"/>
    <col min="8725" max="8960" width="11.54296875" style="317"/>
    <col min="8961" max="8962" width="2.81640625" style="317" customWidth="1"/>
    <col min="8963" max="8963" width="13.7265625" style="317" customWidth="1"/>
    <col min="8964" max="8964" width="1.08984375" style="317" customWidth="1"/>
    <col min="8965" max="8966" width="12.90625" style="317" customWidth="1"/>
    <col min="8967" max="8968" width="12.08984375" style="317" customWidth="1"/>
    <col min="8969" max="8972" width="12.90625" style="317" customWidth="1"/>
    <col min="8973" max="8974" width="12.08984375" style="317" customWidth="1"/>
    <col min="8975" max="8975" width="11.54296875" style="317"/>
    <col min="8976" max="8977" width="12.08984375" style="317" customWidth="1"/>
    <col min="8978" max="8978" width="9.36328125" style="317" customWidth="1"/>
    <col min="8979" max="8979" width="1.08984375" style="317" customWidth="1"/>
    <col min="8980" max="8980" width="3.6328125" style="317" customWidth="1"/>
    <col min="8981" max="9216" width="11.54296875" style="317"/>
    <col min="9217" max="9218" width="2.81640625" style="317" customWidth="1"/>
    <col min="9219" max="9219" width="13.7265625" style="317" customWidth="1"/>
    <col min="9220" max="9220" width="1.08984375" style="317" customWidth="1"/>
    <col min="9221" max="9222" width="12.90625" style="317" customWidth="1"/>
    <col min="9223" max="9224" width="12.08984375" style="317" customWidth="1"/>
    <col min="9225" max="9228" width="12.90625" style="317" customWidth="1"/>
    <col min="9229" max="9230" width="12.08984375" style="317" customWidth="1"/>
    <col min="9231" max="9231" width="11.54296875" style="317"/>
    <col min="9232" max="9233" width="12.08984375" style="317" customWidth="1"/>
    <col min="9234" max="9234" width="9.36328125" style="317" customWidth="1"/>
    <col min="9235" max="9235" width="1.08984375" style="317" customWidth="1"/>
    <col min="9236" max="9236" width="3.6328125" style="317" customWidth="1"/>
    <col min="9237" max="9472" width="11.54296875" style="317"/>
    <col min="9473" max="9474" width="2.81640625" style="317" customWidth="1"/>
    <col min="9475" max="9475" width="13.7265625" style="317" customWidth="1"/>
    <col min="9476" max="9476" width="1.08984375" style="317" customWidth="1"/>
    <col min="9477" max="9478" width="12.90625" style="317" customWidth="1"/>
    <col min="9479" max="9480" width="12.08984375" style="317" customWidth="1"/>
    <col min="9481" max="9484" width="12.90625" style="317" customWidth="1"/>
    <col min="9485" max="9486" width="12.08984375" style="317" customWidth="1"/>
    <col min="9487" max="9487" width="11.54296875" style="317"/>
    <col min="9488" max="9489" width="12.08984375" style="317" customWidth="1"/>
    <col min="9490" max="9490" width="9.36328125" style="317" customWidth="1"/>
    <col min="9491" max="9491" width="1.08984375" style="317" customWidth="1"/>
    <col min="9492" max="9492" width="3.6328125" style="317" customWidth="1"/>
    <col min="9493" max="9728" width="11.54296875" style="317"/>
    <col min="9729" max="9730" width="2.81640625" style="317" customWidth="1"/>
    <col min="9731" max="9731" width="13.7265625" style="317" customWidth="1"/>
    <col min="9732" max="9732" width="1.08984375" style="317" customWidth="1"/>
    <col min="9733" max="9734" width="12.90625" style="317" customWidth="1"/>
    <col min="9735" max="9736" width="12.08984375" style="317" customWidth="1"/>
    <col min="9737" max="9740" width="12.90625" style="317" customWidth="1"/>
    <col min="9741" max="9742" width="12.08984375" style="317" customWidth="1"/>
    <col min="9743" max="9743" width="11.54296875" style="317"/>
    <col min="9744" max="9745" width="12.08984375" style="317" customWidth="1"/>
    <col min="9746" max="9746" width="9.36328125" style="317" customWidth="1"/>
    <col min="9747" max="9747" width="1.08984375" style="317" customWidth="1"/>
    <col min="9748" max="9748" width="3.6328125" style="317" customWidth="1"/>
    <col min="9749" max="9984" width="11.54296875" style="317"/>
    <col min="9985" max="9986" width="2.81640625" style="317" customWidth="1"/>
    <col min="9987" max="9987" width="13.7265625" style="317" customWidth="1"/>
    <col min="9988" max="9988" width="1.08984375" style="317" customWidth="1"/>
    <col min="9989" max="9990" width="12.90625" style="317" customWidth="1"/>
    <col min="9991" max="9992" width="12.08984375" style="317" customWidth="1"/>
    <col min="9993" max="9996" width="12.90625" style="317" customWidth="1"/>
    <col min="9997" max="9998" width="12.08984375" style="317" customWidth="1"/>
    <col min="9999" max="9999" width="11.54296875" style="317"/>
    <col min="10000" max="10001" width="12.08984375" style="317" customWidth="1"/>
    <col min="10002" max="10002" width="9.36328125" style="317" customWidth="1"/>
    <col min="10003" max="10003" width="1.08984375" style="317" customWidth="1"/>
    <col min="10004" max="10004" width="3.6328125" style="317" customWidth="1"/>
    <col min="10005" max="10240" width="11.54296875" style="317"/>
    <col min="10241" max="10242" width="2.81640625" style="317" customWidth="1"/>
    <col min="10243" max="10243" width="13.7265625" style="317" customWidth="1"/>
    <col min="10244" max="10244" width="1.08984375" style="317" customWidth="1"/>
    <col min="10245" max="10246" width="12.90625" style="317" customWidth="1"/>
    <col min="10247" max="10248" width="12.08984375" style="317" customWidth="1"/>
    <col min="10249" max="10252" width="12.90625" style="317" customWidth="1"/>
    <col min="10253" max="10254" width="12.08984375" style="317" customWidth="1"/>
    <col min="10255" max="10255" width="11.54296875" style="317"/>
    <col min="10256" max="10257" width="12.08984375" style="317" customWidth="1"/>
    <col min="10258" max="10258" width="9.36328125" style="317" customWidth="1"/>
    <col min="10259" max="10259" width="1.08984375" style="317" customWidth="1"/>
    <col min="10260" max="10260" width="3.6328125" style="317" customWidth="1"/>
    <col min="10261" max="10496" width="11.54296875" style="317"/>
    <col min="10497" max="10498" width="2.81640625" style="317" customWidth="1"/>
    <col min="10499" max="10499" width="13.7265625" style="317" customWidth="1"/>
    <col min="10500" max="10500" width="1.08984375" style="317" customWidth="1"/>
    <col min="10501" max="10502" width="12.90625" style="317" customWidth="1"/>
    <col min="10503" max="10504" width="12.08984375" style="317" customWidth="1"/>
    <col min="10505" max="10508" width="12.90625" style="317" customWidth="1"/>
    <col min="10509" max="10510" width="12.08984375" style="317" customWidth="1"/>
    <col min="10511" max="10511" width="11.54296875" style="317"/>
    <col min="10512" max="10513" width="12.08984375" style="317" customWidth="1"/>
    <col min="10514" max="10514" width="9.36328125" style="317" customWidth="1"/>
    <col min="10515" max="10515" width="1.08984375" style="317" customWidth="1"/>
    <col min="10516" max="10516" width="3.6328125" style="317" customWidth="1"/>
    <col min="10517" max="10752" width="11.54296875" style="317"/>
    <col min="10753" max="10754" width="2.81640625" style="317" customWidth="1"/>
    <col min="10755" max="10755" width="13.7265625" style="317" customWidth="1"/>
    <col min="10756" max="10756" width="1.08984375" style="317" customWidth="1"/>
    <col min="10757" max="10758" width="12.90625" style="317" customWidth="1"/>
    <col min="10759" max="10760" width="12.08984375" style="317" customWidth="1"/>
    <col min="10761" max="10764" width="12.90625" style="317" customWidth="1"/>
    <col min="10765" max="10766" width="12.08984375" style="317" customWidth="1"/>
    <col min="10767" max="10767" width="11.54296875" style="317"/>
    <col min="10768" max="10769" width="12.08984375" style="317" customWidth="1"/>
    <col min="10770" max="10770" width="9.36328125" style="317" customWidth="1"/>
    <col min="10771" max="10771" width="1.08984375" style="317" customWidth="1"/>
    <col min="10772" max="10772" width="3.6328125" style="317" customWidth="1"/>
    <col min="10773" max="11008" width="11.54296875" style="317"/>
    <col min="11009" max="11010" width="2.81640625" style="317" customWidth="1"/>
    <col min="11011" max="11011" width="13.7265625" style="317" customWidth="1"/>
    <col min="11012" max="11012" width="1.08984375" style="317" customWidth="1"/>
    <col min="11013" max="11014" width="12.90625" style="317" customWidth="1"/>
    <col min="11015" max="11016" width="12.08984375" style="317" customWidth="1"/>
    <col min="11017" max="11020" width="12.90625" style="317" customWidth="1"/>
    <col min="11021" max="11022" width="12.08984375" style="317" customWidth="1"/>
    <col min="11023" max="11023" width="11.54296875" style="317"/>
    <col min="11024" max="11025" width="12.08984375" style="317" customWidth="1"/>
    <col min="11026" max="11026" width="9.36328125" style="317" customWidth="1"/>
    <col min="11027" max="11027" width="1.08984375" style="317" customWidth="1"/>
    <col min="11028" max="11028" width="3.6328125" style="317" customWidth="1"/>
    <col min="11029" max="11264" width="11.54296875" style="317"/>
    <col min="11265" max="11266" width="2.81640625" style="317" customWidth="1"/>
    <col min="11267" max="11267" width="13.7265625" style="317" customWidth="1"/>
    <col min="11268" max="11268" width="1.08984375" style="317" customWidth="1"/>
    <col min="11269" max="11270" width="12.90625" style="317" customWidth="1"/>
    <col min="11271" max="11272" width="12.08984375" style="317" customWidth="1"/>
    <col min="11273" max="11276" width="12.90625" style="317" customWidth="1"/>
    <col min="11277" max="11278" width="12.08984375" style="317" customWidth="1"/>
    <col min="11279" max="11279" width="11.54296875" style="317"/>
    <col min="11280" max="11281" width="12.08984375" style="317" customWidth="1"/>
    <col min="11282" max="11282" width="9.36328125" style="317" customWidth="1"/>
    <col min="11283" max="11283" width="1.08984375" style="317" customWidth="1"/>
    <col min="11284" max="11284" width="3.6328125" style="317" customWidth="1"/>
    <col min="11285" max="11520" width="11.54296875" style="317"/>
    <col min="11521" max="11522" width="2.81640625" style="317" customWidth="1"/>
    <col min="11523" max="11523" width="13.7265625" style="317" customWidth="1"/>
    <col min="11524" max="11524" width="1.08984375" style="317" customWidth="1"/>
    <col min="11525" max="11526" width="12.90625" style="317" customWidth="1"/>
    <col min="11527" max="11528" width="12.08984375" style="317" customWidth="1"/>
    <col min="11529" max="11532" width="12.90625" style="317" customWidth="1"/>
    <col min="11533" max="11534" width="12.08984375" style="317" customWidth="1"/>
    <col min="11535" max="11535" width="11.54296875" style="317"/>
    <col min="11536" max="11537" width="12.08984375" style="317" customWidth="1"/>
    <col min="11538" max="11538" width="9.36328125" style="317" customWidth="1"/>
    <col min="11539" max="11539" width="1.08984375" style="317" customWidth="1"/>
    <col min="11540" max="11540" width="3.6328125" style="317" customWidth="1"/>
    <col min="11541" max="11776" width="11.54296875" style="317"/>
    <col min="11777" max="11778" width="2.81640625" style="317" customWidth="1"/>
    <col min="11779" max="11779" width="13.7265625" style="317" customWidth="1"/>
    <col min="11780" max="11780" width="1.08984375" style="317" customWidth="1"/>
    <col min="11781" max="11782" width="12.90625" style="317" customWidth="1"/>
    <col min="11783" max="11784" width="12.08984375" style="317" customWidth="1"/>
    <col min="11785" max="11788" width="12.90625" style="317" customWidth="1"/>
    <col min="11789" max="11790" width="12.08984375" style="317" customWidth="1"/>
    <col min="11791" max="11791" width="11.54296875" style="317"/>
    <col min="11792" max="11793" width="12.08984375" style="317" customWidth="1"/>
    <col min="11794" max="11794" width="9.36328125" style="317" customWidth="1"/>
    <col min="11795" max="11795" width="1.08984375" style="317" customWidth="1"/>
    <col min="11796" max="11796" width="3.6328125" style="317" customWidth="1"/>
    <col min="11797" max="12032" width="11.54296875" style="317"/>
    <col min="12033" max="12034" width="2.81640625" style="317" customWidth="1"/>
    <col min="12035" max="12035" width="13.7265625" style="317" customWidth="1"/>
    <col min="12036" max="12036" width="1.08984375" style="317" customWidth="1"/>
    <col min="12037" max="12038" width="12.90625" style="317" customWidth="1"/>
    <col min="12039" max="12040" width="12.08984375" style="317" customWidth="1"/>
    <col min="12041" max="12044" width="12.90625" style="317" customWidth="1"/>
    <col min="12045" max="12046" width="12.08984375" style="317" customWidth="1"/>
    <col min="12047" max="12047" width="11.54296875" style="317"/>
    <col min="12048" max="12049" width="12.08984375" style="317" customWidth="1"/>
    <col min="12050" max="12050" width="9.36328125" style="317" customWidth="1"/>
    <col min="12051" max="12051" width="1.08984375" style="317" customWidth="1"/>
    <col min="12052" max="12052" width="3.6328125" style="317" customWidth="1"/>
    <col min="12053" max="12288" width="11.54296875" style="317"/>
    <col min="12289" max="12290" width="2.81640625" style="317" customWidth="1"/>
    <col min="12291" max="12291" width="13.7265625" style="317" customWidth="1"/>
    <col min="12292" max="12292" width="1.08984375" style="317" customWidth="1"/>
    <col min="12293" max="12294" width="12.90625" style="317" customWidth="1"/>
    <col min="12295" max="12296" width="12.08984375" style="317" customWidth="1"/>
    <col min="12297" max="12300" width="12.90625" style="317" customWidth="1"/>
    <col min="12301" max="12302" width="12.08984375" style="317" customWidth="1"/>
    <col min="12303" max="12303" width="11.54296875" style="317"/>
    <col min="12304" max="12305" width="12.08984375" style="317" customWidth="1"/>
    <col min="12306" max="12306" width="9.36328125" style="317" customWidth="1"/>
    <col min="12307" max="12307" width="1.08984375" style="317" customWidth="1"/>
    <col min="12308" max="12308" width="3.6328125" style="317" customWidth="1"/>
    <col min="12309" max="12544" width="11.54296875" style="317"/>
    <col min="12545" max="12546" width="2.81640625" style="317" customWidth="1"/>
    <col min="12547" max="12547" width="13.7265625" style="317" customWidth="1"/>
    <col min="12548" max="12548" width="1.08984375" style="317" customWidth="1"/>
    <col min="12549" max="12550" width="12.90625" style="317" customWidth="1"/>
    <col min="12551" max="12552" width="12.08984375" style="317" customWidth="1"/>
    <col min="12553" max="12556" width="12.90625" style="317" customWidth="1"/>
    <col min="12557" max="12558" width="12.08984375" style="317" customWidth="1"/>
    <col min="12559" max="12559" width="11.54296875" style="317"/>
    <col min="12560" max="12561" width="12.08984375" style="317" customWidth="1"/>
    <col min="12562" max="12562" width="9.36328125" style="317" customWidth="1"/>
    <col min="12563" max="12563" width="1.08984375" style="317" customWidth="1"/>
    <col min="12564" max="12564" width="3.6328125" style="317" customWidth="1"/>
    <col min="12565" max="12800" width="11.54296875" style="317"/>
    <col min="12801" max="12802" width="2.81640625" style="317" customWidth="1"/>
    <col min="12803" max="12803" width="13.7265625" style="317" customWidth="1"/>
    <col min="12804" max="12804" width="1.08984375" style="317" customWidth="1"/>
    <col min="12805" max="12806" width="12.90625" style="317" customWidth="1"/>
    <col min="12807" max="12808" width="12.08984375" style="317" customWidth="1"/>
    <col min="12809" max="12812" width="12.90625" style="317" customWidth="1"/>
    <col min="12813" max="12814" width="12.08984375" style="317" customWidth="1"/>
    <col min="12815" max="12815" width="11.54296875" style="317"/>
    <col min="12816" max="12817" width="12.08984375" style="317" customWidth="1"/>
    <col min="12818" max="12818" width="9.36328125" style="317" customWidth="1"/>
    <col min="12819" max="12819" width="1.08984375" style="317" customWidth="1"/>
    <col min="12820" max="12820" width="3.6328125" style="317" customWidth="1"/>
    <col min="12821" max="13056" width="11.54296875" style="317"/>
    <col min="13057" max="13058" width="2.81640625" style="317" customWidth="1"/>
    <col min="13059" max="13059" width="13.7265625" style="317" customWidth="1"/>
    <col min="13060" max="13060" width="1.08984375" style="317" customWidth="1"/>
    <col min="13061" max="13062" width="12.90625" style="317" customWidth="1"/>
    <col min="13063" max="13064" width="12.08984375" style="317" customWidth="1"/>
    <col min="13065" max="13068" width="12.90625" style="317" customWidth="1"/>
    <col min="13069" max="13070" width="12.08984375" style="317" customWidth="1"/>
    <col min="13071" max="13071" width="11.54296875" style="317"/>
    <col min="13072" max="13073" width="12.08984375" style="317" customWidth="1"/>
    <col min="13074" max="13074" width="9.36328125" style="317" customWidth="1"/>
    <col min="13075" max="13075" width="1.08984375" style="317" customWidth="1"/>
    <col min="13076" max="13076" width="3.6328125" style="317" customWidth="1"/>
    <col min="13077" max="13312" width="11.54296875" style="317"/>
    <col min="13313" max="13314" width="2.81640625" style="317" customWidth="1"/>
    <col min="13315" max="13315" width="13.7265625" style="317" customWidth="1"/>
    <col min="13316" max="13316" width="1.08984375" style="317" customWidth="1"/>
    <col min="13317" max="13318" width="12.90625" style="317" customWidth="1"/>
    <col min="13319" max="13320" width="12.08984375" style="317" customWidth="1"/>
    <col min="13321" max="13324" width="12.90625" style="317" customWidth="1"/>
    <col min="13325" max="13326" width="12.08984375" style="317" customWidth="1"/>
    <col min="13327" max="13327" width="11.54296875" style="317"/>
    <col min="13328" max="13329" width="12.08984375" style="317" customWidth="1"/>
    <col min="13330" max="13330" width="9.36328125" style="317" customWidth="1"/>
    <col min="13331" max="13331" width="1.08984375" style="317" customWidth="1"/>
    <col min="13332" max="13332" width="3.6328125" style="317" customWidth="1"/>
    <col min="13333" max="13568" width="11.54296875" style="317"/>
    <col min="13569" max="13570" width="2.81640625" style="317" customWidth="1"/>
    <col min="13571" max="13571" width="13.7265625" style="317" customWidth="1"/>
    <col min="13572" max="13572" width="1.08984375" style="317" customWidth="1"/>
    <col min="13573" max="13574" width="12.90625" style="317" customWidth="1"/>
    <col min="13575" max="13576" width="12.08984375" style="317" customWidth="1"/>
    <col min="13577" max="13580" width="12.90625" style="317" customWidth="1"/>
    <col min="13581" max="13582" width="12.08984375" style="317" customWidth="1"/>
    <col min="13583" max="13583" width="11.54296875" style="317"/>
    <col min="13584" max="13585" width="12.08984375" style="317" customWidth="1"/>
    <col min="13586" max="13586" width="9.36328125" style="317" customWidth="1"/>
    <col min="13587" max="13587" width="1.08984375" style="317" customWidth="1"/>
    <col min="13588" max="13588" width="3.6328125" style="317" customWidth="1"/>
    <col min="13589" max="13824" width="11.54296875" style="317"/>
    <col min="13825" max="13826" width="2.81640625" style="317" customWidth="1"/>
    <col min="13827" max="13827" width="13.7265625" style="317" customWidth="1"/>
    <col min="13828" max="13828" width="1.08984375" style="317" customWidth="1"/>
    <col min="13829" max="13830" width="12.90625" style="317" customWidth="1"/>
    <col min="13831" max="13832" width="12.08984375" style="317" customWidth="1"/>
    <col min="13833" max="13836" width="12.90625" style="317" customWidth="1"/>
    <col min="13837" max="13838" width="12.08984375" style="317" customWidth="1"/>
    <col min="13839" max="13839" width="11.54296875" style="317"/>
    <col min="13840" max="13841" width="12.08984375" style="317" customWidth="1"/>
    <col min="13842" max="13842" width="9.36328125" style="317" customWidth="1"/>
    <col min="13843" max="13843" width="1.08984375" style="317" customWidth="1"/>
    <col min="13844" max="13844" width="3.6328125" style="317" customWidth="1"/>
    <col min="13845" max="14080" width="11.54296875" style="317"/>
    <col min="14081" max="14082" width="2.81640625" style="317" customWidth="1"/>
    <col min="14083" max="14083" width="13.7265625" style="317" customWidth="1"/>
    <col min="14084" max="14084" width="1.08984375" style="317" customWidth="1"/>
    <col min="14085" max="14086" width="12.90625" style="317" customWidth="1"/>
    <col min="14087" max="14088" width="12.08984375" style="317" customWidth="1"/>
    <col min="14089" max="14092" width="12.90625" style="317" customWidth="1"/>
    <col min="14093" max="14094" width="12.08984375" style="317" customWidth="1"/>
    <col min="14095" max="14095" width="11.54296875" style="317"/>
    <col min="14096" max="14097" width="12.08984375" style="317" customWidth="1"/>
    <col min="14098" max="14098" width="9.36328125" style="317" customWidth="1"/>
    <col min="14099" max="14099" width="1.08984375" style="317" customWidth="1"/>
    <col min="14100" max="14100" width="3.6328125" style="317" customWidth="1"/>
    <col min="14101" max="14336" width="11.54296875" style="317"/>
    <col min="14337" max="14338" width="2.81640625" style="317" customWidth="1"/>
    <col min="14339" max="14339" width="13.7265625" style="317" customWidth="1"/>
    <col min="14340" max="14340" width="1.08984375" style="317" customWidth="1"/>
    <col min="14341" max="14342" width="12.90625" style="317" customWidth="1"/>
    <col min="14343" max="14344" width="12.08984375" style="317" customWidth="1"/>
    <col min="14345" max="14348" width="12.90625" style="317" customWidth="1"/>
    <col min="14349" max="14350" width="12.08984375" style="317" customWidth="1"/>
    <col min="14351" max="14351" width="11.54296875" style="317"/>
    <col min="14352" max="14353" width="12.08984375" style="317" customWidth="1"/>
    <col min="14354" max="14354" width="9.36328125" style="317" customWidth="1"/>
    <col min="14355" max="14355" width="1.08984375" style="317" customWidth="1"/>
    <col min="14356" max="14356" width="3.6328125" style="317" customWidth="1"/>
    <col min="14357" max="14592" width="11.54296875" style="317"/>
    <col min="14593" max="14594" width="2.81640625" style="317" customWidth="1"/>
    <col min="14595" max="14595" width="13.7265625" style="317" customWidth="1"/>
    <col min="14596" max="14596" width="1.08984375" style="317" customWidth="1"/>
    <col min="14597" max="14598" width="12.90625" style="317" customWidth="1"/>
    <col min="14599" max="14600" width="12.08984375" style="317" customWidth="1"/>
    <col min="14601" max="14604" width="12.90625" style="317" customWidth="1"/>
    <col min="14605" max="14606" width="12.08984375" style="317" customWidth="1"/>
    <col min="14607" max="14607" width="11.54296875" style="317"/>
    <col min="14608" max="14609" width="12.08984375" style="317" customWidth="1"/>
    <col min="14610" max="14610" width="9.36328125" style="317" customWidth="1"/>
    <col min="14611" max="14611" width="1.08984375" style="317" customWidth="1"/>
    <col min="14612" max="14612" width="3.6328125" style="317" customWidth="1"/>
    <col min="14613" max="14848" width="11.54296875" style="317"/>
    <col min="14849" max="14850" width="2.81640625" style="317" customWidth="1"/>
    <col min="14851" max="14851" width="13.7265625" style="317" customWidth="1"/>
    <col min="14852" max="14852" width="1.08984375" style="317" customWidth="1"/>
    <col min="14853" max="14854" width="12.90625" style="317" customWidth="1"/>
    <col min="14855" max="14856" width="12.08984375" style="317" customWidth="1"/>
    <col min="14857" max="14860" width="12.90625" style="317" customWidth="1"/>
    <col min="14861" max="14862" width="12.08984375" style="317" customWidth="1"/>
    <col min="14863" max="14863" width="11.54296875" style="317"/>
    <col min="14864" max="14865" width="12.08984375" style="317" customWidth="1"/>
    <col min="14866" max="14866" width="9.36328125" style="317" customWidth="1"/>
    <col min="14867" max="14867" width="1.08984375" style="317" customWidth="1"/>
    <col min="14868" max="14868" width="3.6328125" style="317" customWidth="1"/>
    <col min="14869" max="15104" width="11.54296875" style="317"/>
    <col min="15105" max="15106" width="2.81640625" style="317" customWidth="1"/>
    <col min="15107" max="15107" width="13.7265625" style="317" customWidth="1"/>
    <col min="15108" max="15108" width="1.08984375" style="317" customWidth="1"/>
    <col min="15109" max="15110" width="12.90625" style="317" customWidth="1"/>
    <col min="15111" max="15112" width="12.08984375" style="317" customWidth="1"/>
    <col min="15113" max="15116" width="12.90625" style="317" customWidth="1"/>
    <col min="15117" max="15118" width="12.08984375" style="317" customWidth="1"/>
    <col min="15119" max="15119" width="11.54296875" style="317"/>
    <col min="15120" max="15121" width="12.08984375" style="317" customWidth="1"/>
    <col min="15122" max="15122" width="9.36328125" style="317" customWidth="1"/>
    <col min="15123" max="15123" width="1.08984375" style="317" customWidth="1"/>
    <col min="15124" max="15124" width="3.6328125" style="317" customWidth="1"/>
    <col min="15125" max="15360" width="11.54296875" style="317"/>
    <col min="15361" max="15362" width="2.81640625" style="317" customWidth="1"/>
    <col min="15363" max="15363" width="13.7265625" style="317" customWidth="1"/>
    <col min="15364" max="15364" width="1.08984375" style="317" customWidth="1"/>
    <col min="15365" max="15366" width="12.90625" style="317" customWidth="1"/>
    <col min="15367" max="15368" width="12.08984375" style="317" customWidth="1"/>
    <col min="15369" max="15372" width="12.90625" style="317" customWidth="1"/>
    <col min="15373" max="15374" width="12.08984375" style="317" customWidth="1"/>
    <col min="15375" max="15375" width="11.54296875" style="317"/>
    <col min="15376" max="15377" width="12.08984375" style="317" customWidth="1"/>
    <col min="15378" max="15378" width="9.36328125" style="317" customWidth="1"/>
    <col min="15379" max="15379" width="1.08984375" style="317" customWidth="1"/>
    <col min="15380" max="15380" width="3.6328125" style="317" customWidth="1"/>
    <col min="15381" max="15616" width="11.54296875" style="317"/>
    <col min="15617" max="15618" width="2.81640625" style="317" customWidth="1"/>
    <col min="15619" max="15619" width="13.7265625" style="317" customWidth="1"/>
    <col min="15620" max="15620" width="1.08984375" style="317" customWidth="1"/>
    <col min="15621" max="15622" width="12.90625" style="317" customWidth="1"/>
    <col min="15623" max="15624" width="12.08984375" style="317" customWidth="1"/>
    <col min="15625" max="15628" width="12.90625" style="317" customWidth="1"/>
    <col min="15629" max="15630" width="12.08984375" style="317" customWidth="1"/>
    <col min="15631" max="15631" width="11.54296875" style="317"/>
    <col min="15632" max="15633" width="12.08984375" style="317" customWidth="1"/>
    <col min="15634" max="15634" width="9.36328125" style="317" customWidth="1"/>
    <col min="15635" max="15635" width="1.08984375" style="317" customWidth="1"/>
    <col min="15636" max="15636" width="3.6328125" style="317" customWidth="1"/>
    <col min="15637" max="15872" width="11.54296875" style="317"/>
    <col min="15873" max="15874" width="2.81640625" style="317" customWidth="1"/>
    <col min="15875" max="15875" width="13.7265625" style="317" customWidth="1"/>
    <col min="15876" max="15876" width="1.08984375" style="317" customWidth="1"/>
    <col min="15877" max="15878" width="12.90625" style="317" customWidth="1"/>
    <col min="15879" max="15880" width="12.08984375" style="317" customWidth="1"/>
    <col min="15881" max="15884" width="12.90625" style="317" customWidth="1"/>
    <col min="15885" max="15886" width="12.08984375" style="317" customWidth="1"/>
    <col min="15887" max="15887" width="11.54296875" style="317"/>
    <col min="15888" max="15889" width="12.08984375" style="317" customWidth="1"/>
    <col min="15890" max="15890" width="9.36328125" style="317" customWidth="1"/>
    <col min="15891" max="15891" width="1.08984375" style="317" customWidth="1"/>
    <col min="15892" max="15892" width="3.6328125" style="317" customWidth="1"/>
    <col min="15893" max="16128" width="11.54296875" style="317"/>
    <col min="16129" max="16130" width="2.81640625" style="317" customWidth="1"/>
    <col min="16131" max="16131" width="13.7265625" style="317" customWidth="1"/>
    <col min="16132" max="16132" width="1.08984375" style="317" customWidth="1"/>
    <col min="16133" max="16134" width="12.90625" style="317" customWidth="1"/>
    <col min="16135" max="16136" width="12.08984375" style="317" customWidth="1"/>
    <col min="16137" max="16140" width="12.90625" style="317" customWidth="1"/>
    <col min="16141" max="16142" width="12.08984375" style="317" customWidth="1"/>
    <col min="16143" max="16143" width="11.54296875" style="317"/>
    <col min="16144" max="16145" width="12.08984375" style="317" customWidth="1"/>
    <col min="16146" max="16146" width="9.36328125" style="317" customWidth="1"/>
    <col min="16147" max="16147" width="1.08984375" style="317" customWidth="1"/>
    <col min="16148" max="16148" width="3.6328125" style="317" customWidth="1"/>
    <col min="16149" max="16384" width="11.54296875" style="317"/>
  </cols>
  <sheetData>
    <row r="1" spans="1:20" s="315" customFormat="1" ht="24.75" customHeight="1">
      <c r="A1" s="564" t="s">
        <v>393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</row>
    <row r="2" spans="1:20" ht="15" customHeight="1">
      <c r="A2" s="283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0" ht="15" customHeight="1">
      <c r="A3" s="267" t="s">
        <v>345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ht="15" customHeight="1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</row>
    <row r="5" spans="1:20" ht="15" customHeight="1">
      <c r="A5" s="268" t="s">
        <v>346</v>
      </c>
      <c r="B5" s="268"/>
      <c r="C5" s="268"/>
      <c r="D5" s="268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68"/>
      <c r="T5" s="283"/>
    </row>
    <row r="6" spans="1:20" ht="15" customHeight="1">
      <c r="A6" s="269" t="s">
        <v>347</v>
      </c>
      <c r="B6" s="269"/>
      <c r="C6" s="269"/>
      <c r="D6" s="318"/>
      <c r="E6" s="271" t="s">
        <v>348</v>
      </c>
      <c r="F6" s="272"/>
      <c r="G6" s="271" t="s">
        <v>349</v>
      </c>
      <c r="H6" s="272"/>
      <c r="I6" s="271" t="s">
        <v>350</v>
      </c>
      <c r="J6" s="272"/>
      <c r="K6" s="271" t="s">
        <v>351</v>
      </c>
      <c r="L6" s="272"/>
      <c r="M6" s="271" t="s">
        <v>352</v>
      </c>
      <c r="N6" s="319"/>
      <c r="O6" s="319"/>
      <c r="P6" s="319"/>
      <c r="Q6" s="319"/>
      <c r="R6" s="319"/>
      <c r="S6" s="318"/>
      <c r="T6" s="320" t="s">
        <v>152</v>
      </c>
    </row>
    <row r="7" spans="1:20" ht="15" customHeight="1">
      <c r="A7" s="321"/>
      <c r="B7" s="321"/>
      <c r="C7" s="321"/>
      <c r="D7" s="283"/>
      <c r="E7" s="322" t="s">
        <v>353</v>
      </c>
      <c r="F7" s="322" t="s">
        <v>305</v>
      </c>
      <c r="G7" s="322" t="s">
        <v>353</v>
      </c>
      <c r="H7" s="322" t="s">
        <v>305</v>
      </c>
      <c r="I7" s="322" t="s">
        <v>353</v>
      </c>
      <c r="J7" s="322" t="s">
        <v>305</v>
      </c>
      <c r="K7" s="322" t="s">
        <v>353</v>
      </c>
      <c r="L7" s="322" t="s">
        <v>305</v>
      </c>
      <c r="M7" s="323" t="s">
        <v>354</v>
      </c>
      <c r="N7" s="324"/>
      <c r="O7" s="325"/>
      <c r="P7" s="323" t="s">
        <v>355</v>
      </c>
      <c r="Q7" s="324"/>
      <c r="R7" s="324"/>
      <c r="S7" s="282"/>
      <c r="T7" s="326"/>
    </row>
    <row r="8" spans="1:20" ht="15" customHeight="1">
      <c r="A8" s="274"/>
      <c r="B8" s="274"/>
      <c r="C8" s="274"/>
      <c r="D8" s="283"/>
      <c r="E8" s="327"/>
      <c r="F8" s="327"/>
      <c r="G8" s="327"/>
      <c r="H8" s="327"/>
      <c r="I8" s="327"/>
      <c r="J8" s="327"/>
      <c r="K8" s="327"/>
      <c r="L8" s="327"/>
      <c r="M8" s="277" t="s">
        <v>356</v>
      </c>
      <c r="N8" s="278" t="s">
        <v>357</v>
      </c>
      <c r="O8" s="278" t="s">
        <v>358</v>
      </c>
      <c r="P8" s="278" t="s">
        <v>356</v>
      </c>
      <c r="Q8" s="278" t="s">
        <v>357</v>
      </c>
      <c r="R8" s="328" t="s">
        <v>358</v>
      </c>
      <c r="S8" s="282"/>
      <c r="T8" s="329"/>
    </row>
    <row r="9" spans="1:20" ht="9" customHeight="1">
      <c r="A9" s="283"/>
      <c r="B9" s="284"/>
      <c r="C9" s="283"/>
      <c r="D9" s="282"/>
      <c r="E9" s="330"/>
      <c r="F9" s="284"/>
      <c r="G9" s="284"/>
      <c r="H9" s="284"/>
      <c r="I9" s="284"/>
      <c r="J9" s="284"/>
      <c r="K9" s="284"/>
      <c r="L9" s="331"/>
      <c r="M9" s="331"/>
      <c r="N9" s="284"/>
      <c r="O9" s="284"/>
      <c r="P9" s="284"/>
      <c r="Q9" s="284"/>
      <c r="R9" s="331"/>
      <c r="S9" s="282"/>
      <c r="T9" s="332"/>
    </row>
    <row r="10" spans="1:20" s="336" customFormat="1" ht="15" customHeight="1">
      <c r="A10" s="286" t="s">
        <v>306</v>
      </c>
      <c r="B10" s="286"/>
      <c r="C10" s="286"/>
      <c r="D10" s="333"/>
      <c r="E10" s="334">
        <v>104919913</v>
      </c>
      <c r="F10" s="334">
        <v>102384582</v>
      </c>
      <c r="G10" s="334">
        <v>99990683</v>
      </c>
      <c r="H10" s="334">
        <v>97141666</v>
      </c>
      <c r="I10" s="334">
        <v>90107821</v>
      </c>
      <c r="J10" s="334">
        <v>86845984</v>
      </c>
      <c r="K10" s="334">
        <v>86889425</v>
      </c>
      <c r="L10" s="334">
        <v>83706477</v>
      </c>
      <c r="M10" s="150">
        <f t="shared" ref="M10:R10" si="0">SUM(M12,M16,M19:M27,M29)</f>
        <v>90719680</v>
      </c>
      <c r="N10" s="150">
        <f t="shared" si="0"/>
        <v>87783096</v>
      </c>
      <c r="O10" s="150">
        <f t="shared" si="0"/>
        <v>2936584</v>
      </c>
      <c r="P10" s="150">
        <f t="shared" si="0"/>
        <v>87629788</v>
      </c>
      <c r="Q10" s="150">
        <f t="shared" si="0"/>
        <v>86793073</v>
      </c>
      <c r="R10" s="150">
        <f t="shared" si="0"/>
        <v>836715</v>
      </c>
      <c r="S10" s="333"/>
      <c r="T10" s="335" t="s">
        <v>106</v>
      </c>
    </row>
    <row r="11" spans="1:20" ht="10.5" customHeight="1">
      <c r="A11" s="283"/>
      <c r="B11" s="298"/>
      <c r="C11" s="298"/>
      <c r="D11" s="291"/>
      <c r="E11" s="337"/>
      <c r="F11" s="337"/>
      <c r="G11" s="337"/>
      <c r="H11" s="337"/>
      <c r="I11" s="337"/>
      <c r="J11" s="337"/>
      <c r="K11" s="337"/>
      <c r="L11" s="337"/>
      <c r="M11" s="154"/>
      <c r="N11" s="154"/>
      <c r="O11" s="154"/>
      <c r="P11" s="154"/>
      <c r="Q11" s="154"/>
      <c r="R11" s="154"/>
      <c r="S11" s="291"/>
      <c r="T11" s="294"/>
    </row>
    <row r="12" spans="1:20" ht="15" customHeight="1">
      <c r="A12" s="283">
        <v>1</v>
      </c>
      <c r="B12" s="295" t="s">
        <v>359</v>
      </c>
      <c r="C12" s="295"/>
      <c r="D12" s="291"/>
      <c r="E12" s="337">
        <v>30223571</v>
      </c>
      <c r="F12" s="337">
        <v>28654804</v>
      </c>
      <c r="G12" s="337">
        <v>30433962</v>
      </c>
      <c r="H12" s="337">
        <v>28465044</v>
      </c>
      <c r="I12" s="337">
        <v>30346500</v>
      </c>
      <c r="J12" s="337">
        <v>28032359</v>
      </c>
      <c r="K12" s="337">
        <v>29734141</v>
      </c>
      <c r="L12" s="337">
        <v>27380454</v>
      </c>
      <c r="M12" s="72">
        <f>SUM(N12:O12)</f>
        <v>29834971</v>
      </c>
      <c r="N12" s="72">
        <f>SUM(N13:N15)</f>
        <v>27623734</v>
      </c>
      <c r="O12" s="72">
        <f>SUM(O13:O15)</f>
        <v>2211237</v>
      </c>
      <c r="P12" s="72">
        <f>SUM(Q12:R12)</f>
        <v>27532430</v>
      </c>
      <c r="Q12" s="72">
        <f>SUM(Q13:Q15)</f>
        <v>27021273</v>
      </c>
      <c r="R12" s="72">
        <f>SUM(R13:R15)</f>
        <v>511157</v>
      </c>
      <c r="S12" s="291"/>
      <c r="T12" s="294">
        <v>1</v>
      </c>
    </row>
    <row r="13" spans="1:20" ht="15" customHeight="1">
      <c r="A13" s="283"/>
      <c r="B13" s="298"/>
      <c r="C13" s="298" t="s">
        <v>360</v>
      </c>
      <c r="D13" s="291"/>
      <c r="E13" s="337">
        <v>5043963</v>
      </c>
      <c r="F13" s="337">
        <v>5009084</v>
      </c>
      <c r="G13" s="337">
        <v>4517197</v>
      </c>
      <c r="H13" s="337">
        <v>4489311</v>
      </c>
      <c r="I13" s="337">
        <v>3608972</v>
      </c>
      <c r="J13" s="337">
        <v>3579806</v>
      </c>
      <c r="K13" s="337">
        <v>4150778</v>
      </c>
      <c r="L13" s="337">
        <v>4123575</v>
      </c>
      <c r="M13" s="72">
        <f>SUM(N13:O13)</f>
        <v>4793457</v>
      </c>
      <c r="N13" s="72">
        <v>4770405</v>
      </c>
      <c r="O13" s="72">
        <v>23052</v>
      </c>
      <c r="P13" s="72">
        <f>SUM(Q13:R13)</f>
        <v>4757585</v>
      </c>
      <c r="Q13" s="72">
        <v>4750992</v>
      </c>
      <c r="R13" s="72">
        <v>6593</v>
      </c>
      <c r="S13" s="291"/>
      <c r="T13" s="294" t="s">
        <v>167</v>
      </c>
    </row>
    <row r="14" spans="1:20" ht="15" customHeight="1">
      <c r="A14" s="283"/>
      <c r="B14" s="298"/>
      <c r="C14" s="298" t="s">
        <v>361</v>
      </c>
      <c r="D14" s="291"/>
      <c r="E14" s="337">
        <v>23703763</v>
      </c>
      <c r="F14" s="337">
        <v>22169875</v>
      </c>
      <c r="G14" s="337">
        <v>24499750</v>
      </c>
      <c r="H14" s="337">
        <v>22558718</v>
      </c>
      <c r="I14" s="337">
        <v>25600834</v>
      </c>
      <c r="J14" s="337">
        <v>23315859</v>
      </c>
      <c r="K14" s="337">
        <v>24474856</v>
      </c>
      <c r="L14" s="337">
        <v>22148372</v>
      </c>
      <c r="M14" s="72">
        <f t="shared" ref="M14:M29" si="1">SUM(N14:O14)</f>
        <v>24311208</v>
      </c>
      <c r="N14" s="72">
        <v>22123023</v>
      </c>
      <c r="O14" s="72">
        <v>2188185</v>
      </c>
      <c r="P14" s="72">
        <f t="shared" ref="P14:P29" si="2">SUM(Q14:R14)</f>
        <v>22044539</v>
      </c>
      <c r="Q14" s="72">
        <v>21539975</v>
      </c>
      <c r="R14" s="72">
        <v>504564</v>
      </c>
      <c r="S14" s="291"/>
      <c r="T14" s="294" t="s">
        <v>169</v>
      </c>
    </row>
    <row r="15" spans="1:20" ht="15" customHeight="1">
      <c r="A15" s="283"/>
      <c r="B15" s="298"/>
      <c r="C15" s="298" t="s">
        <v>362</v>
      </c>
      <c r="D15" s="291"/>
      <c r="E15" s="337">
        <v>1475845</v>
      </c>
      <c r="F15" s="337">
        <v>1475845</v>
      </c>
      <c r="G15" s="337">
        <v>1417015</v>
      </c>
      <c r="H15" s="337">
        <v>1417015</v>
      </c>
      <c r="I15" s="337">
        <v>1136694</v>
      </c>
      <c r="J15" s="337">
        <v>1136694</v>
      </c>
      <c r="K15" s="337">
        <v>1108507</v>
      </c>
      <c r="L15" s="337">
        <v>1108507</v>
      </c>
      <c r="M15" s="72">
        <f t="shared" si="1"/>
        <v>730306</v>
      </c>
      <c r="N15" s="72">
        <v>730306</v>
      </c>
      <c r="O15" s="72" t="s">
        <v>363</v>
      </c>
      <c r="P15" s="72">
        <f t="shared" si="2"/>
        <v>730306</v>
      </c>
      <c r="Q15" s="72">
        <v>730306</v>
      </c>
      <c r="R15" s="72" t="s">
        <v>363</v>
      </c>
      <c r="S15" s="291"/>
      <c r="T15" s="294" t="s">
        <v>171</v>
      </c>
    </row>
    <row r="16" spans="1:20" ht="15" customHeight="1">
      <c r="A16" s="283">
        <v>2</v>
      </c>
      <c r="B16" s="295" t="s">
        <v>364</v>
      </c>
      <c r="C16" s="295"/>
      <c r="D16" s="291"/>
      <c r="E16" s="337">
        <v>24957670</v>
      </c>
      <c r="F16" s="337">
        <v>24782534</v>
      </c>
      <c r="G16" s="337">
        <v>22715591</v>
      </c>
      <c r="H16" s="337">
        <v>22566981</v>
      </c>
      <c r="I16" s="337">
        <v>15455427</v>
      </c>
      <c r="J16" s="337">
        <v>15298680</v>
      </c>
      <c r="K16" s="337">
        <v>11962745</v>
      </c>
      <c r="L16" s="337">
        <v>11852885</v>
      </c>
      <c r="M16" s="72">
        <f t="shared" si="1"/>
        <v>13819584</v>
      </c>
      <c r="N16" s="72">
        <f>SUM(N17:N18)</f>
        <v>13717187</v>
      </c>
      <c r="O16" s="72">
        <f>SUM(O17:O18)</f>
        <v>102397</v>
      </c>
      <c r="P16" s="72">
        <f t="shared" si="2"/>
        <v>13688002</v>
      </c>
      <c r="Q16" s="72">
        <f>SUM(Q17:Q18)</f>
        <v>13648334</v>
      </c>
      <c r="R16" s="72">
        <f>SUM(R17:R18)</f>
        <v>39668</v>
      </c>
      <c r="S16" s="291"/>
      <c r="T16" s="294">
        <v>2</v>
      </c>
    </row>
    <row r="17" spans="1:20" ht="15" customHeight="1">
      <c r="A17" s="283"/>
      <c r="B17" s="298"/>
      <c r="C17" s="298" t="s">
        <v>365</v>
      </c>
      <c r="D17" s="291"/>
      <c r="E17" s="337">
        <v>23939293</v>
      </c>
      <c r="F17" s="337">
        <v>23838748</v>
      </c>
      <c r="G17" s="337">
        <v>21714182</v>
      </c>
      <c r="H17" s="337">
        <v>21631536</v>
      </c>
      <c r="I17" s="337">
        <v>14490658</v>
      </c>
      <c r="J17" s="337">
        <v>14403845</v>
      </c>
      <c r="K17" s="337">
        <v>11072433</v>
      </c>
      <c r="L17" s="337">
        <v>11022904</v>
      </c>
      <c r="M17" s="72">
        <f t="shared" si="1"/>
        <v>12949725</v>
      </c>
      <c r="N17" s="72">
        <v>12902165</v>
      </c>
      <c r="O17" s="72">
        <v>47560</v>
      </c>
      <c r="P17" s="72">
        <f t="shared" si="2"/>
        <v>12874823</v>
      </c>
      <c r="Q17" s="72">
        <v>12848238</v>
      </c>
      <c r="R17" s="72">
        <v>26585</v>
      </c>
      <c r="S17" s="291"/>
      <c r="T17" s="294" t="s">
        <v>167</v>
      </c>
    </row>
    <row r="18" spans="1:20" ht="15" customHeight="1">
      <c r="A18" s="283"/>
      <c r="B18" s="298"/>
      <c r="C18" s="298" t="s">
        <v>366</v>
      </c>
      <c r="D18" s="291"/>
      <c r="E18" s="337">
        <v>1018377</v>
      </c>
      <c r="F18" s="337">
        <v>943786</v>
      </c>
      <c r="G18" s="337">
        <v>1001409</v>
      </c>
      <c r="H18" s="337">
        <v>935445</v>
      </c>
      <c r="I18" s="337">
        <v>964769</v>
      </c>
      <c r="J18" s="337">
        <v>894835</v>
      </c>
      <c r="K18" s="337">
        <v>890312</v>
      </c>
      <c r="L18" s="337">
        <v>829981</v>
      </c>
      <c r="M18" s="72">
        <f t="shared" si="1"/>
        <v>869859</v>
      </c>
      <c r="N18" s="72">
        <v>815022</v>
      </c>
      <c r="O18" s="72">
        <v>54837</v>
      </c>
      <c r="P18" s="72">
        <f t="shared" si="2"/>
        <v>813179</v>
      </c>
      <c r="Q18" s="72">
        <v>800096</v>
      </c>
      <c r="R18" s="72">
        <v>13083</v>
      </c>
      <c r="S18" s="291"/>
      <c r="T18" s="294" t="s">
        <v>169</v>
      </c>
    </row>
    <row r="19" spans="1:20" ht="15" customHeight="1">
      <c r="A19" s="283">
        <v>3</v>
      </c>
      <c r="B19" s="295" t="s">
        <v>367</v>
      </c>
      <c r="C19" s="295"/>
      <c r="D19" s="291"/>
      <c r="E19" s="337">
        <v>17192471</v>
      </c>
      <c r="F19" s="337">
        <v>17192471</v>
      </c>
      <c r="G19" s="337">
        <v>16660540</v>
      </c>
      <c r="H19" s="337">
        <v>16660540</v>
      </c>
      <c r="I19" s="337">
        <v>15217248</v>
      </c>
      <c r="J19" s="337">
        <v>15217248</v>
      </c>
      <c r="K19" s="337">
        <v>16540020</v>
      </c>
      <c r="L19" s="337">
        <v>16540020</v>
      </c>
      <c r="M19" s="72">
        <f t="shared" si="1"/>
        <v>16363787</v>
      </c>
      <c r="N19" s="72">
        <v>16363787</v>
      </c>
      <c r="O19" s="72" t="s">
        <v>363</v>
      </c>
      <c r="P19" s="72">
        <f t="shared" si="2"/>
        <v>16363787</v>
      </c>
      <c r="Q19" s="72">
        <v>16363787</v>
      </c>
      <c r="R19" s="72" t="s">
        <v>363</v>
      </c>
      <c r="S19" s="291"/>
      <c r="T19" s="294" t="s">
        <v>368</v>
      </c>
    </row>
    <row r="20" spans="1:20" ht="15" customHeight="1">
      <c r="A20" s="283">
        <v>4</v>
      </c>
      <c r="B20" s="295" t="s">
        <v>369</v>
      </c>
      <c r="C20" s="295"/>
      <c r="D20" s="291"/>
      <c r="E20" s="337">
        <v>2729419</v>
      </c>
      <c r="F20" s="337">
        <v>2433684</v>
      </c>
      <c r="G20" s="337">
        <v>2654430</v>
      </c>
      <c r="H20" s="337">
        <v>2377526</v>
      </c>
      <c r="I20" s="337">
        <v>2205040</v>
      </c>
      <c r="J20" s="337">
        <v>1900342</v>
      </c>
      <c r="K20" s="337">
        <v>2220195</v>
      </c>
      <c r="L20" s="337">
        <v>1965286</v>
      </c>
      <c r="M20" s="72">
        <f t="shared" si="1"/>
        <v>2745917</v>
      </c>
      <c r="N20" s="72">
        <v>2537983</v>
      </c>
      <c r="O20" s="72">
        <v>207934</v>
      </c>
      <c r="P20" s="72">
        <f t="shared" si="2"/>
        <v>2523190</v>
      </c>
      <c r="Q20" s="72">
        <v>2461709</v>
      </c>
      <c r="R20" s="72">
        <v>61481</v>
      </c>
      <c r="S20" s="291"/>
      <c r="T20" s="294" t="s">
        <v>370</v>
      </c>
    </row>
    <row r="21" spans="1:20" ht="15" customHeight="1">
      <c r="A21" s="283">
        <v>5</v>
      </c>
      <c r="B21" s="295" t="s">
        <v>371</v>
      </c>
      <c r="C21" s="295"/>
      <c r="D21" s="291"/>
      <c r="E21" s="337">
        <v>3709520</v>
      </c>
      <c r="F21" s="337">
        <v>3709520</v>
      </c>
      <c r="G21" s="337">
        <v>3521286</v>
      </c>
      <c r="H21" s="337">
        <v>3521286</v>
      </c>
      <c r="I21" s="337">
        <v>3357122</v>
      </c>
      <c r="J21" s="337">
        <v>3357122</v>
      </c>
      <c r="K21" s="337">
        <v>3436394</v>
      </c>
      <c r="L21" s="337">
        <v>3436292</v>
      </c>
      <c r="M21" s="72">
        <f t="shared" si="1"/>
        <v>3976652</v>
      </c>
      <c r="N21" s="72">
        <v>3976550</v>
      </c>
      <c r="O21" s="72">
        <v>102</v>
      </c>
      <c r="P21" s="72">
        <f t="shared" si="2"/>
        <v>3976640</v>
      </c>
      <c r="Q21" s="72">
        <v>3976550</v>
      </c>
      <c r="R21" s="72">
        <v>90</v>
      </c>
      <c r="S21" s="291"/>
      <c r="T21" s="294" t="s">
        <v>372</v>
      </c>
    </row>
    <row r="22" spans="1:20" ht="15" customHeight="1">
      <c r="A22" s="283">
        <v>6</v>
      </c>
      <c r="B22" s="295" t="s">
        <v>373</v>
      </c>
      <c r="C22" s="295"/>
      <c r="D22" s="291"/>
      <c r="E22" s="154" t="s">
        <v>30</v>
      </c>
      <c r="F22" s="154" t="s">
        <v>30</v>
      </c>
      <c r="G22" s="154" t="s">
        <v>30</v>
      </c>
      <c r="H22" s="154" t="s">
        <v>30</v>
      </c>
      <c r="I22" s="154">
        <v>37008</v>
      </c>
      <c r="J22" s="154">
        <v>37008</v>
      </c>
      <c r="K22" s="337">
        <v>33830</v>
      </c>
      <c r="L22" s="337">
        <v>33830</v>
      </c>
      <c r="M22" s="72">
        <f t="shared" si="1"/>
        <v>135351</v>
      </c>
      <c r="N22" s="72">
        <v>135351</v>
      </c>
      <c r="O22" s="72" t="s">
        <v>363</v>
      </c>
      <c r="P22" s="72">
        <f t="shared" si="2"/>
        <v>135351</v>
      </c>
      <c r="Q22" s="72">
        <v>135351</v>
      </c>
      <c r="R22" s="72" t="s">
        <v>363</v>
      </c>
      <c r="S22" s="291"/>
      <c r="T22" s="294" t="s">
        <v>374</v>
      </c>
    </row>
    <row r="23" spans="1:20" ht="15" customHeight="1">
      <c r="A23" s="283">
        <v>7</v>
      </c>
      <c r="B23" s="295" t="s">
        <v>375</v>
      </c>
      <c r="C23" s="295"/>
      <c r="D23" s="291"/>
      <c r="E23" s="337">
        <v>9395630</v>
      </c>
      <c r="F23" s="337">
        <v>9050955</v>
      </c>
      <c r="G23" s="337">
        <v>9211738</v>
      </c>
      <c r="H23" s="337">
        <v>8881183</v>
      </c>
      <c r="I23" s="337">
        <v>9853666</v>
      </c>
      <c r="J23" s="337">
        <v>9506771</v>
      </c>
      <c r="K23" s="337">
        <v>9551504</v>
      </c>
      <c r="L23" s="337">
        <v>9249626</v>
      </c>
      <c r="M23" s="72">
        <f t="shared" si="1"/>
        <v>9495369</v>
      </c>
      <c r="N23" s="72">
        <v>9238989</v>
      </c>
      <c r="O23" s="72">
        <v>256380</v>
      </c>
      <c r="P23" s="72">
        <f t="shared" si="2"/>
        <v>9254026</v>
      </c>
      <c r="Q23" s="72">
        <v>9186819</v>
      </c>
      <c r="R23" s="72">
        <v>67207</v>
      </c>
      <c r="S23" s="291"/>
      <c r="T23" s="294" t="s">
        <v>376</v>
      </c>
    </row>
    <row r="24" spans="1:20" ht="15" customHeight="1">
      <c r="A24" s="283">
        <v>8</v>
      </c>
      <c r="B24" s="295" t="s">
        <v>377</v>
      </c>
      <c r="C24" s="295"/>
      <c r="D24" s="291"/>
      <c r="E24" s="337">
        <v>14103</v>
      </c>
      <c r="F24" s="337">
        <v>10849</v>
      </c>
      <c r="G24" s="337">
        <v>13360</v>
      </c>
      <c r="H24" s="337">
        <v>10485</v>
      </c>
      <c r="I24" s="337">
        <v>12083</v>
      </c>
      <c r="J24" s="337">
        <v>10414</v>
      </c>
      <c r="K24" s="337">
        <v>12134</v>
      </c>
      <c r="L24" s="337">
        <v>10182</v>
      </c>
      <c r="M24" s="72">
        <f t="shared" si="1"/>
        <v>12686</v>
      </c>
      <c r="N24" s="72">
        <v>10871</v>
      </c>
      <c r="O24" s="72">
        <v>1815</v>
      </c>
      <c r="P24" s="72">
        <f t="shared" si="2"/>
        <v>10800</v>
      </c>
      <c r="Q24" s="72">
        <v>10407</v>
      </c>
      <c r="R24" s="72">
        <v>393</v>
      </c>
      <c r="S24" s="291"/>
      <c r="T24" s="294" t="s">
        <v>378</v>
      </c>
    </row>
    <row r="25" spans="1:20" ht="15" customHeight="1">
      <c r="A25" s="283">
        <v>9</v>
      </c>
      <c r="B25" s="295" t="s">
        <v>379</v>
      </c>
      <c r="C25" s="295"/>
      <c r="D25" s="291"/>
      <c r="E25" s="337">
        <v>13541</v>
      </c>
      <c r="F25" s="337">
        <v>13541</v>
      </c>
      <c r="G25" s="337">
        <v>13059</v>
      </c>
      <c r="H25" s="337">
        <v>13059</v>
      </c>
      <c r="I25" s="337">
        <v>12614</v>
      </c>
      <c r="J25" s="337">
        <v>12614</v>
      </c>
      <c r="K25" s="337">
        <v>12787</v>
      </c>
      <c r="L25" s="337">
        <v>12787</v>
      </c>
      <c r="M25" s="72">
        <f t="shared" si="1"/>
        <v>17945</v>
      </c>
      <c r="N25" s="72">
        <v>17945</v>
      </c>
      <c r="O25" s="72" t="s">
        <v>363</v>
      </c>
      <c r="P25" s="72">
        <f t="shared" si="2"/>
        <v>17945</v>
      </c>
      <c r="Q25" s="72">
        <v>17945</v>
      </c>
      <c r="R25" s="72" t="s">
        <v>363</v>
      </c>
      <c r="S25" s="291"/>
      <c r="T25" s="294" t="s">
        <v>380</v>
      </c>
    </row>
    <row r="26" spans="1:20" ht="15" customHeight="1">
      <c r="A26" s="283">
        <v>10</v>
      </c>
      <c r="B26" s="295" t="s">
        <v>381</v>
      </c>
      <c r="C26" s="295"/>
      <c r="D26" s="291"/>
      <c r="E26" s="337">
        <v>4465003</v>
      </c>
      <c r="F26" s="337">
        <v>4465003</v>
      </c>
      <c r="G26" s="337">
        <v>3998621</v>
      </c>
      <c r="H26" s="337">
        <v>3998621</v>
      </c>
      <c r="I26" s="337">
        <v>2578555</v>
      </c>
      <c r="J26" s="337">
        <v>2578555</v>
      </c>
      <c r="K26" s="337">
        <v>2117469</v>
      </c>
      <c r="L26" s="337">
        <v>2117469</v>
      </c>
      <c r="M26" s="72">
        <f t="shared" si="1"/>
        <v>1808418</v>
      </c>
      <c r="N26" s="72">
        <v>1808418</v>
      </c>
      <c r="O26" s="72" t="s">
        <v>363</v>
      </c>
      <c r="P26" s="72">
        <f t="shared" si="2"/>
        <v>1808418</v>
      </c>
      <c r="Q26" s="72">
        <v>1808418</v>
      </c>
      <c r="R26" s="72" t="s">
        <v>363</v>
      </c>
      <c r="S26" s="291"/>
      <c r="T26" s="294" t="s">
        <v>382</v>
      </c>
    </row>
    <row r="27" spans="1:20" ht="15" customHeight="1">
      <c r="A27" s="283">
        <v>11</v>
      </c>
      <c r="B27" s="295" t="s">
        <v>383</v>
      </c>
      <c r="C27" s="295"/>
      <c r="D27" s="291"/>
      <c r="E27" s="337">
        <v>12176462</v>
      </c>
      <c r="F27" s="337">
        <v>12031282</v>
      </c>
      <c r="G27" s="337">
        <v>10716508</v>
      </c>
      <c r="H27" s="337">
        <v>10595403</v>
      </c>
      <c r="I27" s="337">
        <v>10985945</v>
      </c>
      <c r="J27" s="337">
        <v>10848258</v>
      </c>
      <c r="K27" s="337">
        <v>11220167</v>
      </c>
      <c r="L27" s="337">
        <v>11059607</v>
      </c>
      <c r="M27" s="72">
        <f t="shared" si="1"/>
        <v>12445407</v>
      </c>
      <c r="N27" s="72">
        <v>12288688</v>
      </c>
      <c r="O27" s="72">
        <v>156719</v>
      </c>
      <c r="P27" s="72">
        <f t="shared" si="2"/>
        <v>12255606</v>
      </c>
      <c r="Q27" s="72">
        <v>12098887</v>
      </c>
      <c r="R27" s="72">
        <v>156719</v>
      </c>
      <c r="S27" s="291"/>
      <c r="T27" s="294" t="s">
        <v>384</v>
      </c>
    </row>
    <row r="28" spans="1:20" ht="15" customHeight="1">
      <c r="A28" s="283">
        <v>12</v>
      </c>
      <c r="B28" s="295" t="s">
        <v>385</v>
      </c>
      <c r="C28" s="295"/>
      <c r="D28" s="291"/>
      <c r="E28" s="337">
        <v>2604</v>
      </c>
      <c r="F28" s="337">
        <v>20</v>
      </c>
      <c r="G28" s="337">
        <v>50</v>
      </c>
      <c r="H28" s="154" t="s">
        <v>30</v>
      </c>
      <c r="I28" s="154" t="s">
        <v>30</v>
      </c>
      <c r="J28" s="154" t="s">
        <v>30</v>
      </c>
      <c r="K28" s="154" t="s">
        <v>30</v>
      </c>
      <c r="L28" s="154" t="s">
        <v>30</v>
      </c>
      <c r="M28" s="72" t="s">
        <v>30</v>
      </c>
      <c r="N28" s="72" t="s">
        <v>30</v>
      </c>
      <c r="O28" s="72" t="s">
        <v>30</v>
      </c>
      <c r="P28" s="72" t="s">
        <v>30</v>
      </c>
      <c r="Q28" s="72" t="s">
        <v>30</v>
      </c>
      <c r="R28" s="72" t="s">
        <v>30</v>
      </c>
      <c r="S28" s="291"/>
      <c r="T28" s="294" t="s">
        <v>386</v>
      </c>
    </row>
    <row r="29" spans="1:20" ht="15" customHeight="1">
      <c r="A29" s="283">
        <v>13</v>
      </c>
      <c r="B29" s="295" t="s">
        <v>387</v>
      </c>
      <c r="C29" s="295"/>
      <c r="D29" s="291"/>
      <c r="E29" s="337">
        <v>39919</v>
      </c>
      <c r="F29" s="337">
        <v>39919</v>
      </c>
      <c r="G29" s="337">
        <v>51538</v>
      </c>
      <c r="H29" s="337">
        <v>51538</v>
      </c>
      <c r="I29" s="337">
        <v>46613</v>
      </c>
      <c r="J29" s="337">
        <v>46613</v>
      </c>
      <c r="K29" s="337">
        <v>48039</v>
      </c>
      <c r="L29" s="337">
        <v>48039</v>
      </c>
      <c r="M29" s="72">
        <f t="shared" si="1"/>
        <v>63593</v>
      </c>
      <c r="N29" s="72">
        <v>63593</v>
      </c>
      <c r="O29" s="72" t="s">
        <v>363</v>
      </c>
      <c r="P29" s="72">
        <f t="shared" si="2"/>
        <v>63593</v>
      </c>
      <c r="Q29" s="72">
        <v>63593</v>
      </c>
      <c r="R29" s="72" t="s">
        <v>363</v>
      </c>
      <c r="S29" s="291"/>
      <c r="T29" s="294" t="s">
        <v>388</v>
      </c>
    </row>
    <row r="30" spans="1:20" ht="9" customHeight="1">
      <c r="A30" s="268"/>
      <c r="B30" s="268"/>
      <c r="C30" s="268"/>
      <c r="D30" s="338"/>
      <c r="E30" s="268"/>
      <c r="F30" s="268"/>
      <c r="G30" s="268"/>
      <c r="H30" s="339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340"/>
    </row>
    <row r="31" spans="1:20" ht="15" customHeight="1">
      <c r="A31" s="283" t="s">
        <v>389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</row>
    <row r="32" spans="1:20" ht="15" customHeight="1">
      <c r="A32" s="283" t="s">
        <v>390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341"/>
      <c r="M32" s="341"/>
      <c r="N32" s="283"/>
      <c r="O32" s="283"/>
      <c r="P32" s="283"/>
      <c r="Q32" s="283"/>
      <c r="R32" s="283"/>
      <c r="S32" s="283"/>
      <c r="T32" s="283"/>
    </row>
    <row r="33" spans="1:20" ht="15" customHeight="1">
      <c r="A33" s="283" t="s">
        <v>391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</row>
    <row r="34" spans="1:20" ht="15" customHeight="1">
      <c r="A34" s="283" t="s">
        <v>392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</row>
    <row r="49" spans="5:12" ht="15" customHeight="1">
      <c r="E49" s="342"/>
      <c r="F49" s="342"/>
      <c r="G49" s="342"/>
      <c r="H49" s="342"/>
      <c r="I49" s="342"/>
      <c r="J49" s="342"/>
      <c r="K49" s="342"/>
      <c r="L49" s="342"/>
    </row>
  </sheetData>
  <mergeCells count="33">
    <mergeCell ref="B25:C25"/>
    <mergeCell ref="B26:C26"/>
    <mergeCell ref="B27:C27"/>
    <mergeCell ref="B28:C28"/>
    <mergeCell ref="B29:C29"/>
    <mergeCell ref="B19:C19"/>
    <mergeCell ref="B20:C20"/>
    <mergeCell ref="B21:C21"/>
    <mergeCell ref="B22:C22"/>
    <mergeCell ref="B23:C23"/>
    <mergeCell ref="B24:C24"/>
    <mergeCell ref="L7:L8"/>
    <mergeCell ref="M7:O7"/>
    <mergeCell ref="P7:R7"/>
    <mergeCell ref="A10:C10"/>
    <mergeCell ref="B12:C12"/>
    <mergeCell ref="B16:C16"/>
    <mergeCell ref="F7:F8"/>
    <mergeCell ref="G7:G8"/>
    <mergeCell ref="H7:H8"/>
    <mergeCell ref="I7:I8"/>
    <mergeCell ref="J7:J8"/>
    <mergeCell ref="K7:K8"/>
    <mergeCell ref="A1:T1"/>
    <mergeCell ref="A3:T3"/>
    <mergeCell ref="A6:C8"/>
    <mergeCell ref="E6:F6"/>
    <mergeCell ref="G6:H6"/>
    <mergeCell ref="I6:J6"/>
    <mergeCell ref="K6:L6"/>
    <mergeCell ref="M6:R6"/>
    <mergeCell ref="T6:T8"/>
    <mergeCell ref="E7:E8"/>
  </mergeCells>
  <phoneticPr fontId="3"/>
  <pageMargins left="0.59055118110236227" right="0.59055118110236227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1601</vt:lpstr>
      <vt:lpstr>1602</vt:lpstr>
      <vt:lpstr>1603</vt:lpstr>
      <vt:lpstr>1604（その1）</vt:lpstr>
      <vt:lpstr>1604（その2）</vt:lpstr>
      <vt:lpstr>1604（その3）</vt:lpstr>
      <vt:lpstr>1605</vt:lpstr>
      <vt:lpstr>1606</vt:lpstr>
      <vt:lpstr>1607</vt:lpstr>
      <vt:lpstr>1608</vt:lpstr>
      <vt:lpstr>1609（①②）</vt:lpstr>
      <vt:lpstr>1609（③）</vt:lpstr>
      <vt:lpstr>1609（④）</vt:lpstr>
      <vt:lpstr>1609（⑤）</vt:lpstr>
      <vt:lpstr>1610（①交通　軌道・自動車）</vt:lpstr>
      <vt:lpstr>1610（②水道）　</vt:lpstr>
      <vt:lpstr>1610（③下水道）　</vt:lpstr>
      <vt:lpstr>1610（④工業用水道）　</vt:lpstr>
      <vt:lpstr>1610（⑤病院）　</vt:lpstr>
      <vt:lpstr>1611（①交通・軌道）</vt:lpstr>
      <vt:lpstr>1611（②交通・自動車）</vt:lpstr>
      <vt:lpstr>1611（③水道）</vt:lpstr>
      <vt:lpstr>1611（④下水道）</vt:lpstr>
      <vt:lpstr>1611（⑤工業用水道）</vt:lpstr>
      <vt:lpstr>1611（⑥病院）</vt:lpstr>
      <vt:lpstr>'1602'!Print_Area</vt:lpstr>
      <vt:lpstr>'1604（その2）'!Print_Area</vt:lpstr>
      <vt:lpstr>'1607'!Print_Area</vt:lpstr>
      <vt:lpstr>'1609（③）'!Print_Area</vt:lpstr>
      <vt:lpstr>'1609（④）'!Print_Area</vt:lpstr>
      <vt:lpstr>'1609（⑤）'!Print_Area</vt:lpstr>
      <vt:lpstr>'1610（②水道）　'!Print_Area</vt:lpstr>
      <vt:lpstr>'1610（③下水道）　'!Print_Area</vt:lpstr>
      <vt:lpstr>'1610（⑤病院）　'!Print_Area</vt:lpstr>
      <vt:lpstr>'1611（①交通・軌道）'!Print_Area</vt:lpstr>
      <vt:lpstr>'1611（③水道）'!Print_Area</vt:lpstr>
      <vt:lpstr>'1611（④下水道）'!Print_Area</vt:lpstr>
      <vt:lpstr>'1611（⑤工業用水道）'!Print_Area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2025-01-30T00:49:26Z</dcterms:created>
  <dcterms:modified xsi:type="dcterms:W3CDTF">2025-01-30T01:01:45Z</dcterms:modified>
</cp:coreProperties>
</file>