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02　校正後原稿\第14章　児童虐待\"/>
    </mc:Choice>
  </mc:AlternateContent>
  <xr:revisionPtr revIDLastSave="0" documentId="13_ncr:1_{6AB241DE-93FA-42D6-A5DD-E58F725EBA60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4-10~14-18" sheetId="42220" r:id="rId1"/>
  </sheets>
  <definedNames>
    <definedName name="_xlnm.Print_Area" localSheetId="0">'14-10~14-18'!$A$1:$R$100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9" i="42220" l="1"/>
  <c r="P54" i="42220"/>
  <c r="O55" i="42220" s="1"/>
  <c r="G54" i="42220"/>
  <c r="C55" i="42220" s="1"/>
  <c r="G30" i="42220"/>
  <c r="R100" i="42220"/>
  <c r="R99" i="42220"/>
  <c r="E55" i="42220"/>
  <c r="K55" i="42220"/>
  <c r="P52" i="42220"/>
  <c r="O53" i="42220" s="1"/>
  <c r="P50" i="42220"/>
  <c r="M51" i="42220" s="1"/>
  <c r="P48" i="42220"/>
  <c r="M49" i="42220" s="1"/>
  <c r="P46" i="42220"/>
  <c r="K47" i="42220" s="1"/>
  <c r="P44" i="42220"/>
  <c r="O45" i="42220" s="1"/>
  <c r="P42" i="42220"/>
  <c r="M43" i="42220" s="1"/>
  <c r="P40" i="42220"/>
  <c r="M41" i="42220" s="1"/>
  <c r="P38" i="42220"/>
  <c r="L39" i="42220"/>
  <c r="P36" i="42220"/>
  <c r="O37" i="42220" s="1"/>
  <c r="P34" i="42220"/>
  <c r="M35" i="42220" s="1"/>
  <c r="R98" i="42220"/>
  <c r="R97" i="42220"/>
  <c r="R96" i="42220"/>
  <c r="R95" i="42220"/>
  <c r="R94" i="42220"/>
  <c r="R93" i="42220"/>
  <c r="R92" i="42220"/>
  <c r="R91" i="42220"/>
  <c r="R90" i="42220"/>
  <c r="Q68" i="42220"/>
  <c r="Q67" i="42220"/>
  <c r="Q66" i="42220"/>
  <c r="Q65" i="42220"/>
  <c r="Q64" i="42220"/>
  <c r="Q63" i="42220"/>
  <c r="Q62" i="42220"/>
  <c r="Q61" i="42220"/>
  <c r="Q60" i="42220"/>
  <c r="Q59" i="42220"/>
  <c r="G52" i="42220"/>
  <c r="D53" i="42220" s="1"/>
  <c r="G50" i="42220"/>
  <c r="E51" i="42220" s="1"/>
  <c r="G48" i="42220"/>
  <c r="E49" i="42220" s="1"/>
  <c r="G46" i="42220"/>
  <c r="G44" i="42220"/>
  <c r="D45" i="42220" s="1"/>
  <c r="G42" i="42220"/>
  <c r="E43" i="42220" s="1"/>
  <c r="G40" i="42220"/>
  <c r="D41" i="42220" s="1"/>
  <c r="G38" i="42220"/>
  <c r="F39" i="42220" s="1"/>
  <c r="G36" i="42220"/>
  <c r="D37" i="42220" s="1"/>
  <c r="G34" i="42220"/>
  <c r="E35" i="42220" s="1"/>
  <c r="G29" i="42220"/>
  <c r="G28" i="42220"/>
  <c r="G27" i="42220"/>
  <c r="G26" i="42220"/>
  <c r="G25" i="42220"/>
  <c r="G24" i="42220"/>
  <c r="G23" i="42220"/>
  <c r="G22" i="42220"/>
  <c r="G21" i="42220"/>
  <c r="G20" i="42220"/>
  <c r="G19" i="42220"/>
  <c r="O43" i="42220"/>
  <c r="N51" i="42220"/>
  <c r="O51" i="42220"/>
  <c r="K51" i="42220"/>
  <c r="N45" i="42220"/>
  <c r="L51" i="42220"/>
  <c r="F45" i="42220"/>
  <c r="L37" i="42220"/>
  <c r="N41" i="42220"/>
  <c r="F41" i="42220"/>
  <c r="O39" i="42220"/>
  <c r="K39" i="42220"/>
  <c r="F49" i="42220"/>
  <c r="O47" i="42220"/>
  <c r="M39" i="42220"/>
  <c r="D49" i="42220"/>
  <c r="E37" i="42220"/>
  <c r="N39" i="42220"/>
  <c r="K41" i="42220" l="1"/>
  <c r="O41" i="42220"/>
  <c r="D55" i="42220"/>
  <c r="L41" i="42220"/>
  <c r="M47" i="42220"/>
  <c r="C53" i="42220"/>
  <c r="L47" i="42220"/>
  <c r="C37" i="42220"/>
  <c r="N47" i="42220"/>
  <c r="N43" i="42220"/>
  <c r="F37" i="42220"/>
  <c r="L43" i="42220"/>
  <c r="K43" i="42220"/>
  <c r="C39" i="42220"/>
  <c r="E45" i="42220"/>
  <c r="E39" i="42220"/>
  <c r="N49" i="42220"/>
  <c r="N55" i="42220"/>
  <c r="L49" i="42220"/>
  <c r="D39" i="42220"/>
  <c r="M55" i="42220"/>
  <c r="C49" i="42220"/>
  <c r="N35" i="42220"/>
  <c r="L55" i="42220"/>
  <c r="C45" i="42220"/>
  <c r="O49" i="42220"/>
  <c r="F55" i="42220"/>
  <c r="E53" i="42220"/>
  <c r="K49" i="42220"/>
  <c r="F51" i="42220"/>
  <c r="O35" i="42220"/>
  <c r="C51" i="42220"/>
  <c r="K35" i="42220"/>
  <c r="E41" i="42220"/>
  <c r="M37" i="42220"/>
  <c r="N37" i="42220"/>
  <c r="D51" i="42220"/>
  <c r="L35" i="42220"/>
  <c r="C41" i="42220"/>
  <c r="N53" i="42220"/>
  <c r="D43" i="42220"/>
  <c r="K37" i="42220"/>
  <c r="F53" i="42220"/>
  <c r="M45" i="42220"/>
  <c r="L53" i="42220"/>
  <c r="K45" i="42220"/>
  <c r="K53" i="42220"/>
  <c r="F43" i="42220"/>
  <c r="D35" i="42220"/>
  <c r="C43" i="42220"/>
  <c r="F35" i="42220"/>
  <c r="C35" i="42220"/>
  <c r="M53" i="42220"/>
  <c r="L45" i="42220"/>
</calcChain>
</file>

<file path=xl/sharedStrings.xml><?xml version="1.0" encoding="utf-8"?>
<sst xmlns="http://schemas.openxmlformats.org/spreadsheetml/2006/main" count="188" uniqueCount="92">
  <si>
    <t>実母</t>
  </si>
  <si>
    <t>年齢区分</t>
    <rPh sb="0" eb="2">
      <t>ネンレイ</t>
    </rPh>
    <rPh sb="2" eb="4">
      <t>クブン</t>
    </rPh>
    <phoneticPr fontId="1"/>
  </si>
  <si>
    <t>小学生</t>
    <rPh sb="2" eb="3">
      <t>セイ</t>
    </rPh>
    <phoneticPr fontId="1"/>
  </si>
  <si>
    <t>中学生</t>
    <rPh sb="2" eb="3">
      <t>セイ</t>
    </rPh>
    <phoneticPr fontId="1"/>
  </si>
  <si>
    <t>総数</t>
    <rPh sb="0" eb="2">
      <t>ソウスウ</t>
    </rPh>
    <phoneticPr fontId="1"/>
  </si>
  <si>
    <t>年度</t>
    <rPh sb="0" eb="2">
      <t>ネンド</t>
    </rPh>
    <phoneticPr fontId="1"/>
  </si>
  <si>
    <t>高校生･その他</t>
    <rPh sb="0" eb="3">
      <t>コウコウセイ</t>
    </rPh>
    <rPh sb="6" eb="7">
      <t>タ</t>
    </rPh>
    <phoneticPr fontId="1"/>
  </si>
  <si>
    <t>割合</t>
    <rPh sb="0" eb="2">
      <t>ワリアイ</t>
    </rPh>
    <phoneticPr fontId="1"/>
  </si>
  <si>
    <t>件数</t>
    <rPh sb="0" eb="2">
      <t>ケンスウ</t>
    </rPh>
    <phoneticPr fontId="1"/>
  </si>
  <si>
    <t>性的
虐待</t>
    <rPh sb="0" eb="2">
      <t>セイテキ</t>
    </rPh>
    <rPh sb="3" eb="5">
      <t>ギャクタイ</t>
    </rPh>
    <phoneticPr fontId="1"/>
  </si>
  <si>
    <t>Ｈ22</t>
  </si>
  <si>
    <t>その他・不明</t>
    <rPh sb="4" eb="6">
      <t>フメイ</t>
    </rPh>
    <phoneticPr fontId="1"/>
  </si>
  <si>
    <t>Ｈ23</t>
  </si>
  <si>
    <t>Ｈ24</t>
  </si>
  <si>
    <t>H24</t>
  </si>
  <si>
    <t>保護の怠慢・拒否(ネグレクト)</t>
    <rPh sb="0" eb="2">
      <t>ホゴ</t>
    </rPh>
    <rPh sb="3" eb="5">
      <t>タイマン</t>
    </rPh>
    <rPh sb="6" eb="8">
      <t>キョヒ</t>
    </rPh>
    <phoneticPr fontId="1"/>
  </si>
  <si>
    <t>実母以外の母親</t>
    <rPh sb="0" eb="2">
      <t>ジツボ</t>
    </rPh>
    <rPh sb="2" eb="4">
      <t>イガイ</t>
    </rPh>
    <rPh sb="5" eb="6">
      <t>ハハ</t>
    </rPh>
    <rPh sb="6" eb="7">
      <t>オヤ</t>
    </rPh>
    <phoneticPr fontId="1"/>
  </si>
  <si>
    <t>実父以外の父親</t>
    <rPh sb="0" eb="2">
      <t>ジップ</t>
    </rPh>
    <rPh sb="2" eb="4">
      <t>イガイ</t>
    </rPh>
    <rPh sb="5" eb="6">
      <t>チチ</t>
    </rPh>
    <rPh sb="6" eb="7">
      <t>オヤ</t>
    </rPh>
    <phoneticPr fontId="1"/>
  </si>
  <si>
    <t>福祉
事務所</t>
    <rPh sb="0" eb="2">
      <t>フクシ</t>
    </rPh>
    <rPh sb="3" eb="5">
      <t>ジム</t>
    </rPh>
    <rPh sb="5" eb="6">
      <t>ショ</t>
    </rPh>
    <phoneticPr fontId="1"/>
  </si>
  <si>
    <t>警察等</t>
    <rPh sb="0" eb="2">
      <t>ケイサツ</t>
    </rPh>
    <rPh sb="2" eb="3">
      <t>トウ</t>
    </rPh>
    <phoneticPr fontId="1"/>
  </si>
  <si>
    <t>里親</t>
    <rPh sb="0" eb="2">
      <t>サトオヤ</t>
    </rPh>
    <phoneticPr fontId="1"/>
  </si>
  <si>
    <t>近隣・
知人</t>
    <rPh sb="0" eb="2">
      <t>キンリン</t>
    </rPh>
    <rPh sb="4" eb="6">
      <t>チジン</t>
    </rPh>
    <phoneticPr fontId="1"/>
  </si>
  <si>
    <t>その他</t>
    <rPh sb="2" eb="3">
      <t>タ</t>
    </rPh>
    <phoneticPr fontId="1"/>
  </si>
  <si>
    <t>児童
相談所</t>
    <rPh sb="0" eb="2">
      <t>ジドウ</t>
    </rPh>
    <rPh sb="3" eb="5">
      <t>ソウダン</t>
    </rPh>
    <rPh sb="5" eb="6">
      <t>ジョ</t>
    </rPh>
    <phoneticPr fontId="1"/>
  </si>
  <si>
    <t>保健所・
医療機関</t>
    <rPh sb="0" eb="2">
      <t>ホケン</t>
    </rPh>
    <rPh sb="2" eb="3">
      <t>ショ</t>
    </rPh>
    <rPh sb="5" eb="7">
      <t>イリョウ</t>
    </rPh>
    <rPh sb="7" eb="9">
      <t>キカン</t>
    </rPh>
    <phoneticPr fontId="1"/>
  </si>
  <si>
    <t>保育所･
児童福祉
施設等</t>
    <rPh sb="0" eb="2">
      <t>ホイク</t>
    </rPh>
    <rPh sb="2" eb="3">
      <t>ジョ</t>
    </rPh>
    <rPh sb="5" eb="7">
      <t>ジドウ</t>
    </rPh>
    <rPh sb="7" eb="9">
      <t>フクシ</t>
    </rPh>
    <rPh sb="10" eb="12">
      <t>シセツ</t>
    </rPh>
    <rPh sb="12" eb="13">
      <t>トウ</t>
    </rPh>
    <phoneticPr fontId="1"/>
  </si>
  <si>
    <t>幼稚園・
学校等</t>
    <rPh sb="0" eb="3">
      <t>ヨウチエン</t>
    </rPh>
    <rPh sb="5" eb="7">
      <t>ガッコウ</t>
    </rPh>
    <rPh sb="7" eb="8">
      <t>トウ</t>
    </rPh>
    <phoneticPr fontId="1"/>
  </si>
  <si>
    <t>その他
県市町村</t>
    <rPh sb="2" eb="3">
      <t>タ</t>
    </rPh>
    <rPh sb="4" eb="5">
      <t>ケン</t>
    </rPh>
    <rPh sb="5" eb="8">
      <t>シチョウソン</t>
    </rPh>
    <phoneticPr fontId="1"/>
  </si>
  <si>
    <t>保健
センター</t>
    <rPh sb="0" eb="2">
      <t>ホケン</t>
    </rPh>
    <phoneticPr fontId="1"/>
  </si>
  <si>
    <t>家族・
親戚</t>
    <rPh sb="0" eb="2">
      <t>カゾク</t>
    </rPh>
    <rPh sb="4" eb="6">
      <t>シンセキ</t>
    </rPh>
    <phoneticPr fontId="1"/>
  </si>
  <si>
    <t>児童
本人</t>
    <rPh sb="0" eb="2">
      <t>ジドウ</t>
    </rPh>
    <rPh sb="3" eb="5">
      <t>ホンニン</t>
    </rPh>
    <phoneticPr fontId="1"/>
  </si>
  <si>
    <t>面接指導</t>
    <rPh sb="0" eb="2">
      <t>メンセツ</t>
    </rPh>
    <rPh sb="2" eb="4">
      <t>シドウ</t>
    </rPh>
    <phoneticPr fontId="1"/>
  </si>
  <si>
    <t>児童福祉司指導</t>
    <rPh sb="0" eb="2">
      <t>ジドウ</t>
    </rPh>
    <rPh sb="2" eb="4">
      <t>フクシ</t>
    </rPh>
    <rPh sb="4" eb="5">
      <t>シ</t>
    </rPh>
    <rPh sb="5" eb="7">
      <t>シドウ</t>
    </rPh>
    <phoneticPr fontId="1"/>
  </si>
  <si>
    <t>児童委員指導</t>
    <rPh sb="0" eb="2">
      <t>ジドウ</t>
    </rPh>
    <rPh sb="2" eb="4">
      <t>イイン</t>
    </rPh>
    <rPh sb="4" eb="6">
      <t>シドウ</t>
    </rPh>
    <phoneticPr fontId="1"/>
  </si>
  <si>
    <t>指導等
児童家庭支援センター</t>
    <rPh sb="0" eb="2">
      <t>シドウ</t>
    </rPh>
    <rPh sb="2" eb="3">
      <t>トウ</t>
    </rPh>
    <phoneticPr fontId="1"/>
  </si>
  <si>
    <t>福祉事務所送致又は通知</t>
    <rPh sb="0" eb="2">
      <t>フクシ</t>
    </rPh>
    <rPh sb="2" eb="4">
      <t>ジム</t>
    </rPh>
    <rPh sb="4" eb="5">
      <t>ショ</t>
    </rPh>
    <rPh sb="5" eb="7">
      <t>ソウチ</t>
    </rPh>
    <rPh sb="7" eb="8">
      <t>マタ</t>
    </rPh>
    <rPh sb="9" eb="11">
      <t>ツウチ</t>
    </rPh>
    <phoneticPr fontId="1"/>
  </si>
  <si>
    <t>訓戒・制約</t>
    <rPh sb="0" eb="2">
      <t>クンカイ</t>
    </rPh>
    <rPh sb="3" eb="5">
      <t>セイヤク</t>
    </rPh>
    <phoneticPr fontId="1"/>
  </si>
  <si>
    <t>児童福祉施設</t>
    <rPh sb="0" eb="2">
      <t>ジドウ</t>
    </rPh>
    <rPh sb="2" eb="4">
      <t>フクシ</t>
    </rPh>
    <rPh sb="4" eb="6">
      <t>シセツ</t>
    </rPh>
    <phoneticPr fontId="1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</si>
  <si>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1"/>
  </si>
  <si>
    <t>里親委託</t>
    <rPh sb="0" eb="2">
      <t>サトオヤ</t>
    </rPh>
    <rPh sb="2" eb="4">
      <t>イタク</t>
    </rPh>
    <phoneticPr fontId="1"/>
  </si>
  <si>
    <t>による家庭裁判所送致
法第27条第1項第4号</t>
    <rPh sb="3" eb="5">
      <t>カテイ</t>
    </rPh>
    <rPh sb="5" eb="7">
      <t>サイバン</t>
    </rPh>
    <rPh sb="7" eb="8">
      <t>ショ</t>
    </rPh>
    <rPh sb="8" eb="10">
      <t>ソウチ</t>
    </rPh>
    <rPh sb="11" eb="12">
      <t>ホウ</t>
    </rPh>
    <rPh sb="12" eb="13">
      <t>ダイ</t>
    </rPh>
    <rPh sb="15" eb="16">
      <t>ジョウ</t>
    </rPh>
    <rPh sb="16" eb="17">
      <t>ダイ</t>
    </rPh>
    <rPh sb="18" eb="19">
      <t>コウ</t>
    </rPh>
    <rPh sb="19" eb="20">
      <t>ダイ</t>
    </rPh>
    <rPh sb="21" eb="22">
      <t>ゴウ</t>
    </rPh>
    <phoneticPr fontId="1"/>
  </si>
  <si>
    <t>障害児施設等への利用契約</t>
    <rPh sb="0" eb="3">
      <t>ショウガイジ</t>
    </rPh>
    <rPh sb="3" eb="5">
      <t>シセツ</t>
    </rPh>
    <rPh sb="5" eb="6">
      <t>トウ</t>
    </rPh>
    <rPh sb="8" eb="10">
      <t>リヨウ</t>
    </rPh>
    <rPh sb="10" eb="12">
      <t>ケイヤク</t>
    </rPh>
    <phoneticPr fontId="1"/>
  </si>
  <si>
    <t>計</t>
    <rPh sb="0" eb="1">
      <t>ケイ</t>
    </rPh>
    <phoneticPr fontId="1"/>
  </si>
  <si>
    <t>助言指導</t>
    <rPh sb="0" eb="2">
      <t>ジョゲン</t>
    </rPh>
    <rPh sb="2" eb="4">
      <t>シドウ</t>
    </rPh>
    <phoneticPr fontId="1"/>
  </si>
  <si>
    <t>継続指導</t>
    <rPh sb="0" eb="2">
      <t>ケイゾク</t>
    </rPh>
    <rPh sb="2" eb="4">
      <t>シドウ</t>
    </rPh>
    <phoneticPr fontId="1"/>
  </si>
  <si>
    <t>他機関あっせん</t>
    <rPh sb="0" eb="1">
      <t>タ</t>
    </rPh>
    <rPh sb="1" eb="3">
      <t>キカン</t>
    </rPh>
    <phoneticPr fontId="1"/>
  </si>
  <si>
    <t>入所</t>
    <rPh sb="0" eb="2">
      <t>ニュウショ</t>
    </rPh>
    <phoneticPr fontId="1"/>
  </si>
  <si>
    <t>通所</t>
    <rPh sb="0" eb="2">
      <t>ツウショ</t>
    </rPh>
    <phoneticPr fontId="1"/>
  </si>
  <si>
    <t>よる家庭裁判所送致
法第27条の3に</t>
    <rPh sb="2" eb="4">
      <t>カテイ</t>
    </rPh>
    <rPh sb="4" eb="6">
      <t>サイバン</t>
    </rPh>
    <rPh sb="6" eb="7">
      <t>ショ</t>
    </rPh>
    <rPh sb="7" eb="9">
      <t>ソウチ</t>
    </rPh>
    <rPh sb="10" eb="11">
      <t>ホウ</t>
    </rPh>
    <rPh sb="11" eb="12">
      <t>ダイ</t>
    </rPh>
    <rPh sb="14" eb="15">
      <t>ジョウ</t>
    </rPh>
    <phoneticPr fontId="1"/>
  </si>
  <si>
    <t>H25</t>
  </si>
  <si>
    <t>Ｈ25</t>
    <phoneticPr fontId="1"/>
  </si>
  <si>
    <t>Ｈ26</t>
  </si>
  <si>
    <t>H26</t>
  </si>
  <si>
    <t>身体的
虐待</t>
    <phoneticPr fontId="1"/>
  </si>
  <si>
    <t>心理的
虐待</t>
    <phoneticPr fontId="1"/>
  </si>
  <si>
    <t>H25</t>
    <phoneticPr fontId="1"/>
  </si>
  <si>
    <t>H26</t>
    <phoneticPr fontId="1"/>
  </si>
  <si>
    <t>実父</t>
    <phoneticPr fontId="1"/>
  </si>
  <si>
    <t>H27</t>
  </si>
  <si>
    <t>H27</t>
    <phoneticPr fontId="1"/>
  </si>
  <si>
    <t>Ｈ27</t>
  </si>
  <si>
    <t>Ｈ28</t>
  </si>
  <si>
    <t>H28</t>
  </si>
  <si>
    <t>H28</t>
    <phoneticPr fontId="1"/>
  </si>
  <si>
    <t>Ｈ29</t>
  </si>
  <si>
    <t>H29</t>
  </si>
  <si>
    <t>H29</t>
    <phoneticPr fontId="1"/>
  </si>
  <si>
    <t>認定
こども園</t>
    <rPh sb="0" eb="2">
      <t>ニンテイ</t>
    </rPh>
    <rPh sb="6" eb="7">
      <t>エン</t>
    </rPh>
    <phoneticPr fontId="1"/>
  </si>
  <si>
    <t>-</t>
    <phoneticPr fontId="1"/>
  </si>
  <si>
    <t>Ｈ30</t>
  </si>
  <si>
    <t>H30</t>
    <phoneticPr fontId="1"/>
  </si>
  <si>
    <t>R1</t>
    <phoneticPr fontId="1"/>
  </si>
  <si>
    <t>R2</t>
  </si>
  <si>
    <t>R2</t>
    <phoneticPr fontId="1"/>
  </si>
  <si>
    <r>
      <t>児童委員</t>
    </r>
    <r>
      <rPr>
        <sz val="8"/>
        <rFont val="ＭＳ Ｐゴシック"/>
        <family val="3"/>
        <charset val="128"/>
      </rPr>
      <t xml:space="preserve">
</t>
    </r>
    <r>
      <rPr>
        <sz val="6.5"/>
        <rFont val="ＭＳ Ｐゴシック"/>
        <family val="3"/>
        <charset val="128"/>
      </rPr>
      <t>（通告の仲
介を含む）</t>
    </r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1"/>
  </si>
  <si>
    <t>R3</t>
  </si>
  <si>
    <t>R4</t>
  </si>
  <si>
    <t xml:space="preserve"> ２　児童相談所における児童虐待対応件数</t>
    <phoneticPr fontId="1"/>
  </si>
  <si>
    <t>　※平成22年度児童相談所開設</t>
    <phoneticPr fontId="1"/>
  </si>
  <si>
    <t>R5</t>
  </si>
  <si>
    <t>R5</t>
    <phoneticPr fontId="1"/>
  </si>
  <si>
    <t>0～3歳未満</t>
    <rPh sb="3" eb="4">
      <t>サイ</t>
    </rPh>
    <rPh sb="4" eb="6">
      <t>ミマン</t>
    </rPh>
    <phoneticPr fontId="1"/>
  </si>
  <si>
    <t>3歳～就学前</t>
    <phoneticPr fontId="1"/>
  </si>
  <si>
    <r>
      <t>表１４－１０　</t>
    </r>
    <r>
      <rPr>
        <sz val="11"/>
        <rFont val="ＭＳ 明朝"/>
        <family val="1"/>
        <charset val="128"/>
      </rPr>
      <t>虐待対応件数の推移</t>
    </r>
    <rPh sb="0" eb="1">
      <t>ヒョウ</t>
    </rPh>
    <rPh sb="7" eb="9">
      <t>ギャクタイ</t>
    </rPh>
    <rPh sb="9" eb="11">
      <t>タイオウ</t>
    </rPh>
    <rPh sb="11" eb="13">
      <t>ケンスウ</t>
    </rPh>
    <rPh sb="14" eb="16">
      <t>スイイ</t>
    </rPh>
    <phoneticPr fontId="1"/>
  </si>
  <si>
    <r>
      <t>図１４－１１　</t>
    </r>
    <r>
      <rPr>
        <sz val="11"/>
        <rFont val="ＭＳ 明朝"/>
        <family val="1"/>
        <charset val="128"/>
      </rPr>
      <t>虐待対応件数の推移</t>
    </r>
    <rPh sb="0" eb="1">
      <t>ズ</t>
    </rPh>
    <phoneticPr fontId="1"/>
  </si>
  <si>
    <r>
      <t>表１４－１２　</t>
    </r>
    <r>
      <rPr>
        <sz val="11"/>
        <rFont val="ＭＳ ゴシック"/>
        <family val="3"/>
        <charset val="128"/>
      </rPr>
      <t>虐待の対応件数（年齢別）</t>
    </r>
    <rPh sb="0" eb="1">
      <t>ヒョウ</t>
    </rPh>
    <rPh sb="7" eb="9">
      <t>ギャクタイ</t>
    </rPh>
    <rPh sb="10" eb="12">
      <t>タイオウ</t>
    </rPh>
    <rPh sb="12" eb="14">
      <t>ケンスウ</t>
    </rPh>
    <rPh sb="15" eb="17">
      <t>ネンレイ</t>
    </rPh>
    <rPh sb="17" eb="18">
      <t>ベツ</t>
    </rPh>
    <phoneticPr fontId="1"/>
  </si>
  <si>
    <t>　図１４－１３　　虐待の対応件数（年齢別）</t>
    <phoneticPr fontId="1"/>
  </si>
  <si>
    <r>
      <t>表１４－１４　</t>
    </r>
    <r>
      <rPr>
        <sz val="11"/>
        <rFont val="ＭＳ 明朝"/>
        <family val="1"/>
        <charset val="128"/>
      </rPr>
      <t>虐待の対応件数（種類別）</t>
    </r>
    <rPh sb="0" eb="1">
      <t>ヒョウ</t>
    </rPh>
    <rPh sb="7" eb="9">
      <t>ギャクタイ</t>
    </rPh>
    <rPh sb="10" eb="12">
      <t>タイオウ</t>
    </rPh>
    <rPh sb="12" eb="14">
      <t>ケンスウ</t>
    </rPh>
    <rPh sb="15" eb="17">
      <t>シュルイ</t>
    </rPh>
    <rPh sb="17" eb="18">
      <t>ベツ</t>
    </rPh>
    <phoneticPr fontId="1"/>
  </si>
  <si>
    <r>
      <t>表１４－１５　</t>
    </r>
    <r>
      <rPr>
        <sz val="11"/>
        <rFont val="ＭＳ 明朝"/>
        <family val="1"/>
        <charset val="128"/>
      </rPr>
      <t>虐待の対応件数（主たる虐待者別）</t>
    </r>
    <rPh sb="0" eb="1">
      <t>ヒョウ</t>
    </rPh>
    <rPh sb="7" eb="9">
      <t>ギャクタイ</t>
    </rPh>
    <rPh sb="10" eb="12">
      <t>タイオウ</t>
    </rPh>
    <rPh sb="12" eb="14">
      <t>ケンスウ</t>
    </rPh>
    <rPh sb="15" eb="16">
      <t>シュ</t>
    </rPh>
    <rPh sb="18" eb="20">
      <t>ギャクタイ</t>
    </rPh>
    <rPh sb="20" eb="21">
      <t>シャ</t>
    </rPh>
    <rPh sb="21" eb="22">
      <t>ベツ</t>
    </rPh>
    <phoneticPr fontId="1"/>
  </si>
  <si>
    <r>
      <t>表１４－１６　</t>
    </r>
    <r>
      <rPr>
        <sz val="11"/>
        <rFont val="ＭＳ 明朝"/>
        <family val="1"/>
        <charset val="128"/>
      </rPr>
      <t>虐待の対応件数（経路別）</t>
    </r>
    <rPh sb="0" eb="1">
      <t>ヒョウ</t>
    </rPh>
    <rPh sb="7" eb="9">
      <t>ギャクタイ</t>
    </rPh>
    <rPh sb="10" eb="12">
      <t>タイオウ</t>
    </rPh>
    <rPh sb="12" eb="14">
      <t>ケンスウ</t>
    </rPh>
    <rPh sb="15" eb="17">
      <t>ケイロ</t>
    </rPh>
    <rPh sb="17" eb="18">
      <t>ベツ</t>
    </rPh>
    <phoneticPr fontId="1"/>
  </si>
  <si>
    <r>
      <t>図１４－１７　</t>
    </r>
    <r>
      <rPr>
        <sz val="11"/>
        <rFont val="ＭＳ 明朝"/>
        <family val="1"/>
        <charset val="128"/>
      </rPr>
      <t xml:space="preserve"> 虐待の対応件数（経路別）</t>
    </r>
    <rPh sb="0" eb="1">
      <t>ズ</t>
    </rPh>
    <rPh sb="11" eb="13">
      <t>タイオウ</t>
    </rPh>
    <rPh sb="13" eb="15">
      <t>ケンスウ</t>
    </rPh>
    <rPh sb="16" eb="18">
      <t>ケイロ</t>
    </rPh>
    <rPh sb="18" eb="19">
      <t>ベツ</t>
    </rPh>
    <phoneticPr fontId="1"/>
  </si>
  <si>
    <r>
      <t>表１４－１８　</t>
    </r>
    <r>
      <rPr>
        <sz val="11"/>
        <rFont val="ＭＳ 明朝"/>
        <family val="1"/>
        <charset val="128"/>
      </rPr>
      <t>虐待の対応件数（対応種別）</t>
    </r>
    <rPh sb="0" eb="1">
      <t>ヒョウ</t>
    </rPh>
    <rPh sb="7" eb="9">
      <t>ギャクタイ</t>
    </rPh>
    <rPh sb="10" eb="12">
      <t>タイオウ</t>
    </rPh>
    <rPh sb="12" eb="14">
      <t>ケンスウ</t>
    </rPh>
    <rPh sb="15" eb="17">
      <t>タイオウ</t>
    </rPh>
    <rPh sb="17" eb="19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</si>
</sst>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0" xfId="0" applyFont="1" applyFill="1" applyAlignment="1"/>
    <xf numFmtId="0" fontId="2" fillId="2" borderId="0" xfId="0" applyFont="1" applyFill="1"/>
    <xf numFmtId="0" fontId="0" fillId="2" borderId="0" xfId="0" applyFont="1" applyFill="1"/>
    <xf numFmtId="0" fontId="3" fillId="2" borderId="0" xfId="0" applyFont="1" applyFill="1"/>
    <xf numFmtId="0" fontId="2" fillId="2" borderId="0" xfId="0" applyFont="1" applyFill="1" applyAlignment="1"/>
    <xf numFmtId="0" fontId="0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0" xfId="0" applyNumberFormat="1" applyFont="1" applyFill="1"/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Border="1"/>
    <xf numFmtId="176" fontId="0" fillId="2" borderId="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0" fillId="2" borderId="7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right"/>
    </xf>
    <xf numFmtId="0" fontId="12" fillId="2" borderId="1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distributed" textRotation="255" wrapText="1"/>
    </xf>
    <xf numFmtId="0" fontId="2" fillId="2" borderId="20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distributed" textRotation="255" wrapText="1"/>
    </xf>
    <xf numFmtId="0" fontId="13" fillId="2" borderId="7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0" fillId="2" borderId="7" xfId="0" applyFont="1" applyFill="1" applyBorder="1" applyAlignment="1">
      <alignment vertical="distributed" textRotation="255" wrapText="1"/>
    </xf>
    <xf numFmtId="0" fontId="12" fillId="2" borderId="7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distributed" textRotation="255" wrapText="1"/>
    </xf>
    <xf numFmtId="0" fontId="12" fillId="2" borderId="11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distributed" textRotation="255" wrapText="1"/>
    </xf>
    <xf numFmtId="0" fontId="10" fillId="2" borderId="18" xfId="0" applyFont="1" applyFill="1" applyBorder="1" applyAlignment="1">
      <alignment horizontal="center" vertical="distributed" textRotation="255" wrapText="1"/>
    </xf>
    <xf numFmtId="0" fontId="10" fillId="2" borderId="4" xfId="0" applyFont="1" applyFill="1" applyBorder="1" applyAlignment="1">
      <alignment horizontal="center" vertical="distributed" textRotation="255"/>
    </xf>
    <xf numFmtId="0" fontId="10" fillId="2" borderId="18" xfId="0" applyFont="1" applyFill="1" applyBorder="1" applyAlignment="1">
      <alignment horizontal="center" vertical="distributed" textRotation="255"/>
    </xf>
    <xf numFmtId="0" fontId="10" fillId="2" borderId="16" xfId="0" applyFont="1" applyFill="1" applyBorder="1" applyAlignment="1">
      <alignment horizontal="center" vertical="distributed" textRotation="255" wrapText="1"/>
    </xf>
    <xf numFmtId="0" fontId="0" fillId="2" borderId="7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0" fillId="2" borderId="4" xfId="0" applyFont="1" applyFill="1" applyBorder="1" applyAlignment="1">
      <alignment vertical="distributed" textRotation="255" wrapText="1"/>
    </xf>
    <xf numFmtId="0" fontId="10" fillId="2" borderId="1" xfId="0" applyFont="1" applyFill="1" applyBorder="1" applyAlignment="1">
      <alignment vertical="distributed" textRotation="255" wrapText="1"/>
    </xf>
    <xf numFmtId="0" fontId="11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39811" name="Line 1">
          <a:extLst>
            <a:ext uri="{FF2B5EF4-FFF2-40B4-BE49-F238E27FC236}">
              <a16:creationId xmlns:a16="http://schemas.microsoft.com/office/drawing/2014/main" id="{1B25272A-F9E5-A6B4-6365-A3C785DD351C}"/>
            </a:ext>
          </a:extLst>
        </xdr:cNvPr>
        <xdr:cNvSpPr>
          <a:spLocks noChangeShapeType="1"/>
        </xdr:cNvSpPr>
      </xdr:nvSpPr>
      <xdr:spPr bwMode="auto">
        <a:xfrm flipH="1">
          <a:off x="1645920" y="161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39812" name="Line 2">
          <a:extLst>
            <a:ext uri="{FF2B5EF4-FFF2-40B4-BE49-F238E27FC236}">
              <a16:creationId xmlns:a16="http://schemas.microsoft.com/office/drawing/2014/main" id="{22994CF3-B665-3468-4654-5C999EC846E2}"/>
            </a:ext>
          </a:extLst>
        </xdr:cNvPr>
        <xdr:cNvSpPr>
          <a:spLocks noChangeShapeType="1"/>
        </xdr:cNvSpPr>
      </xdr:nvSpPr>
      <xdr:spPr bwMode="auto">
        <a:xfrm flipH="1">
          <a:off x="1645920" y="161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39813" name="Line 4">
          <a:extLst>
            <a:ext uri="{FF2B5EF4-FFF2-40B4-BE49-F238E27FC236}">
              <a16:creationId xmlns:a16="http://schemas.microsoft.com/office/drawing/2014/main" id="{2530EB5E-D4A0-1DDD-4C83-33C9223A3AAB}"/>
            </a:ext>
          </a:extLst>
        </xdr:cNvPr>
        <xdr:cNvSpPr>
          <a:spLocks noChangeShapeType="1"/>
        </xdr:cNvSpPr>
      </xdr:nvSpPr>
      <xdr:spPr bwMode="auto">
        <a:xfrm flipH="1">
          <a:off x="1645920" y="161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39814" name="Line 5">
          <a:extLst>
            <a:ext uri="{FF2B5EF4-FFF2-40B4-BE49-F238E27FC236}">
              <a16:creationId xmlns:a16="http://schemas.microsoft.com/office/drawing/2014/main" id="{8F8DCFFB-E821-9639-8444-89C989391EB1}"/>
            </a:ext>
          </a:extLst>
        </xdr:cNvPr>
        <xdr:cNvSpPr>
          <a:spLocks noChangeShapeType="1"/>
        </xdr:cNvSpPr>
      </xdr:nvSpPr>
      <xdr:spPr bwMode="auto">
        <a:xfrm flipH="1">
          <a:off x="1645920" y="1615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839818" name="Line 1">
          <a:extLst>
            <a:ext uri="{FF2B5EF4-FFF2-40B4-BE49-F238E27FC236}">
              <a16:creationId xmlns:a16="http://schemas.microsoft.com/office/drawing/2014/main" id="{39D0E8A7-FBF1-7B9B-566D-F2A817F9F09E}"/>
            </a:ext>
          </a:extLst>
        </xdr:cNvPr>
        <xdr:cNvSpPr>
          <a:spLocks noChangeShapeType="1"/>
        </xdr:cNvSpPr>
      </xdr:nvSpPr>
      <xdr:spPr bwMode="auto">
        <a:xfrm flipH="1">
          <a:off x="4937760" y="1055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839819" name="Line 2">
          <a:extLst>
            <a:ext uri="{FF2B5EF4-FFF2-40B4-BE49-F238E27FC236}">
              <a16:creationId xmlns:a16="http://schemas.microsoft.com/office/drawing/2014/main" id="{443DEEA0-4448-D3C5-38EC-8F51842755C3}"/>
            </a:ext>
          </a:extLst>
        </xdr:cNvPr>
        <xdr:cNvSpPr>
          <a:spLocks noChangeShapeType="1"/>
        </xdr:cNvSpPr>
      </xdr:nvSpPr>
      <xdr:spPr bwMode="auto">
        <a:xfrm flipH="1">
          <a:off x="4937760" y="1055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839820" name="Line 4">
          <a:extLst>
            <a:ext uri="{FF2B5EF4-FFF2-40B4-BE49-F238E27FC236}">
              <a16:creationId xmlns:a16="http://schemas.microsoft.com/office/drawing/2014/main" id="{51858114-C19F-B37D-0BC6-8C5B03004FE3}"/>
            </a:ext>
          </a:extLst>
        </xdr:cNvPr>
        <xdr:cNvSpPr>
          <a:spLocks noChangeShapeType="1"/>
        </xdr:cNvSpPr>
      </xdr:nvSpPr>
      <xdr:spPr bwMode="auto">
        <a:xfrm flipH="1">
          <a:off x="4937760" y="1055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0</xdr:colOff>
      <xdr:row>36</xdr:row>
      <xdr:rowOff>0</xdr:rowOff>
    </xdr:to>
    <xdr:sp macro="" textlink="">
      <xdr:nvSpPr>
        <xdr:cNvPr id="839821" name="Line 5">
          <a:extLst>
            <a:ext uri="{FF2B5EF4-FFF2-40B4-BE49-F238E27FC236}">
              <a16:creationId xmlns:a16="http://schemas.microsoft.com/office/drawing/2014/main" id="{CA0A6A9F-80B0-A312-A8E6-6A8425E50672}"/>
            </a:ext>
          </a:extLst>
        </xdr:cNvPr>
        <xdr:cNvSpPr>
          <a:spLocks noChangeShapeType="1"/>
        </xdr:cNvSpPr>
      </xdr:nvSpPr>
      <xdr:spPr bwMode="auto">
        <a:xfrm flipH="1">
          <a:off x="4937760" y="1055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839822" name="Line 1">
          <a:extLst>
            <a:ext uri="{FF2B5EF4-FFF2-40B4-BE49-F238E27FC236}">
              <a16:creationId xmlns:a16="http://schemas.microsoft.com/office/drawing/2014/main" id="{EB3DE432-C2DD-38DF-51C6-FADDD51C0072}"/>
            </a:ext>
          </a:extLst>
        </xdr:cNvPr>
        <xdr:cNvSpPr>
          <a:spLocks noChangeShapeType="1"/>
        </xdr:cNvSpPr>
      </xdr:nvSpPr>
      <xdr:spPr bwMode="auto">
        <a:xfrm flipH="1">
          <a:off x="4937760" y="1002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839823" name="Line 2">
          <a:extLst>
            <a:ext uri="{FF2B5EF4-FFF2-40B4-BE49-F238E27FC236}">
              <a16:creationId xmlns:a16="http://schemas.microsoft.com/office/drawing/2014/main" id="{1FFA9E79-3989-2B05-F6CA-7217DC80DB6A}"/>
            </a:ext>
          </a:extLst>
        </xdr:cNvPr>
        <xdr:cNvSpPr>
          <a:spLocks noChangeShapeType="1"/>
        </xdr:cNvSpPr>
      </xdr:nvSpPr>
      <xdr:spPr bwMode="auto">
        <a:xfrm flipH="1">
          <a:off x="4937760" y="1002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839824" name="Line 4">
          <a:extLst>
            <a:ext uri="{FF2B5EF4-FFF2-40B4-BE49-F238E27FC236}">
              <a16:creationId xmlns:a16="http://schemas.microsoft.com/office/drawing/2014/main" id="{62A17970-6D25-A393-0BD6-46E465B5976A}"/>
            </a:ext>
          </a:extLst>
        </xdr:cNvPr>
        <xdr:cNvSpPr>
          <a:spLocks noChangeShapeType="1"/>
        </xdr:cNvSpPr>
      </xdr:nvSpPr>
      <xdr:spPr bwMode="auto">
        <a:xfrm flipH="1">
          <a:off x="4937760" y="1002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839825" name="Line 5">
          <a:extLst>
            <a:ext uri="{FF2B5EF4-FFF2-40B4-BE49-F238E27FC236}">
              <a16:creationId xmlns:a16="http://schemas.microsoft.com/office/drawing/2014/main" id="{2AC16CEF-B5F5-058C-FE70-57327948D40D}"/>
            </a:ext>
          </a:extLst>
        </xdr:cNvPr>
        <xdr:cNvSpPr>
          <a:spLocks noChangeShapeType="1"/>
        </xdr:cNvSpPr>
      </xdr:nvSpPr>
      <xdr:spPr bwMode="auto">
        <a:xfrm flipH="1">
          <a:off x="4937760" y="1002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22860</xdr:colOff>
      <xdr:row>7</xdr:row>
      <xdr:rowOff>15240</xdr:rowOff>
    </xdr:from>
    <xdr:to>
      <xdr:col>16</xdr:col>
      <xdr:colOff>190500</xdr:colOff>
      <xdr:row>13</xdr:row>
      <xdr:rowOff>347912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B28A20-ABF2-5131-BE68-8B4A26A8C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988820"/>
          <a:ext cx="6751320" cy="2527232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15</xdr:row>
      <xdr:rowOff>243840</xdr:rowOff>
    </xdr:from>
    <xdr:to>
      <xdr:col>17</xdr:col>
      <xdr:colOff>450284</xdr:colOff>
      <xdr:row>30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86277A0-D8A8-CF50-5B6C-4368AE5EF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5160" y="5143500"/>
          <a:ext cx="4260284" cy="4937760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</xdr:colOff>
      <xdr:row>70</xdr:row>
      <xdr:rowOff>236220</xdr:rowOff>
    </xdr:from>
    <xdr:to>
      <xdr:col>17</xdr:col>
      <xdr:colOff>570850</xdr:colOff>
      <xdr:row>83</xdr:row>
      <xdr:rowOff>899160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2D73314-6557-D273-741E-5D6CFADC4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59" y="24102060"/>
          <a:ext cx="7543151" cy="4122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zoomScaleNormal="100" zoomScaleSheetLayoutView="100" workbookViewId="0">
      <selection activeCell="Q1" sqref="Q1"/>
    </sheetView>
  </sheetViews>
  <sheetFormatPr defaultColWidth="9" defaultRowHeight="13.2" x14ac:dyDescent="0.2"/>
  <cols>
    <col min="1" max="17" width="6" style="3" customWidth="1"/>
    <col min="18" max="18" width="8.88671875" style="3" customWidth="1"/>
    <col min="19" max="21" width="9" style="3"/>
    <col min="22" max="22" width="12.5546875" style="3" customWidth="1"/>
    <col min="23" max="16384" width="9" style="3"/>
  </cols>
  <sheetData>
    <row r="1" spans="1:15" ht="21" customHeight="1" x14ac:dyDescent="0.2">
      <c r="A1" s="1" t="s">
        <v>77</v>
      </c>
      <c r="B1" s="2"/>
      <c r="D1" s="4"/>
      <c r="E1" s="4"/>
      <c r="F1" s="4"/>
      <c r="G1" s="4"/>
      <c r="H1" s="5" t="s">
        <v>78</v>
      </c>
      <c r="I1" s="2"/>
      <c r="J1" s="2"/>
      <c r="K1" s="2"/>
      <c r="L1" s="2"/>
      <c r="M1" s="2"/>
    </row>
    <row r="2" spans="1:15" ht="21" customHeight="1" x14ac:dyDescent="0.2">
      <c r="A2" s="1"/>
      <c r="B2" s="2"/>
      <c r="D2" s="4"/>
      <c r="E2" s="4"/>
      <c r="F2" s="4"/>
      <c r="G2" s="4"/>
      <c r="H2" s="5"/>
      <c r="I2" s="2"/>
      <c r="J2" s="2"/>
      <c r="K2" s="2"/>
      <c r="L2" s="2"/>
      <c r="M2" s="2"/>
    </row>
    <row r="3" spans="1:15" ht="20.25" customHeight="1" x14ac:dyDescent="0.2">
      <c r="A3" s="6" t="s">
        <v>83</v>
      </c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26.4" customHeight="1" thickBot="1" x14ac:dyDescent="0.25">
      <c r="A4" s="7" t="s">
        <v>5</v>
      </c>
      <c r="B4" s="7" t="s">
        <v>10</v>
      </c>
      <c r="C4" s="7" t="s">
        <v>12</v>
      </c>
      <c r="D4" s="7" t="s">
        <v>13</v>
      </c>
      <c r="E4" s="7" t="s">
        <v>50</v>
      </c>
      <c r="F4" s="7" t="s">
        <v>51</v>
      </c>
      <c r="G4" s="7" t="s">
        <v>60</v>
      </c>
      <c r="H4" s="7" t="s">
        <v>61</v>
      </c>
      <c r="I4" s="7" t="s">
        <v>64</v>
      </c>
      <c r="J4" s="7" t="s">
        <v>69</v>
      </c>
      <c r="K4" s="8" t="s">
        <v>71</v>
      </c>
      <c r="L4" s="8" t="s">
        <v>72</v>
      </c>
      <c r="M4" s="8" t="s">
        <v>75</v>
      </c>
      <c r="N4" s="8" t="s">
        <v>76</v>
      </c>
      <c r="O4" s="8" t="s">
        <v>79</v>
      </c>
    </row>
    <row r="5" spans="1:15" ht="26.4" customHeight="1" thickTop="1" x14ac:dyDescent="0.2">
      <c r="A5" s="9" t="s">
        <v>8</v>
      </c>
      <c r="B5" s="9">
        <v>420</v>
      </c>
      <c r="C5" s="9">
        <v>399</v>
      </c>
      <c r="D5" s="9">
        <v>374</v>
      </c>
      <c r="E5" s="9">
        <v>359</v>
      </c>
      <c r="F5" s="9">
        <v>485</v>
      </c>
      <c r="G5" s="9">
        <v>604</v>
      </c>
      <c r="H5" s="9">
        <v>570</v>
      </c>
      <c r="I5" s="9">
        <v>703</v>
      </c>
      <c r="J5" s="9">
        <v>908</v>
      </c>
      <c r="K5" s="10">
        <v>1114</v>
      </c>
      <c r="L5" s="10">
        <v>1360</v>
      </c>
      <c r="M5" s="10">
        <v>1325</v>
      </c>
      <c r="N5" s="10">
        <v>1425</v>
      </c>
      <c r="O5" s="10">
        <v>1529</v>
      </c>
    </row>
    <row r="6" spans="1:15" ht="21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0.25" customHeight="1" x14ac:dyDescent="0.2">
      <c r="A7" s="6" t="s">
        <v>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ht="29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29.2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ht="29.2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29.2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ht="29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29.2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29.2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29.2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5" ht="20.25" customHeight="1" x14ac:dyDescent="0.2">
      <c r="A16" s="12" t="s">
        <v>85</v>
      </c>
      <c r="B16" s="13"/>
      <c r="C16" s="13"/>
      <c r="D16" s="13"/>
      <c r="E16" s="13"/>
      <c r="F16" s="14"/>
      <c r="K16" s="15" t="s">
        <v>86</v>
      </c>
      <c r="L16" s="15"/>
      <c r="M16" s="6"/>
      <c r="N16" s="6"/>
    </row>
    <row r="17" spans="1:16" ht="27.75" customHeight="1" x14ac:dyDescent="0.2">
      <c r="A17" s="58" t="s">
        <v>5</v>
      </c>
      <c r="B17" s="92" t="s">
        <v>1</v>
      </c>
      <c r="C17" s="93"/>
      <c r="D17" s="93"/>
      <c r="E17" s="93"/>
      <c r="F17" s="93"/>
      <c r="G17" s="16"/>
      <c r="H17" s="17"/>
      <c r="I17" s="13"/>
      <c r="J17" s="13"/>
      <c r="K17" s="13"/>
      <c r="L17" s="13"/>
      <c r="M17" s="13"/>
      <c r="N17" s="13"/>
    </row>
    <row r="18" spans="1:16" s="6" customFormat="1" ht="43.8" customHeight="1" x14ac:dyDescent="0.2">
      <c r="A18" s="59"/>
      <c r="B18" s="18" t="s">
        <v>81</v>
      </c>
      <c r="C18" s="19" t="s">
        <v>82</v>
      </c>
      <c r="D18" s="20" t="s">
        <v>2</v>
      </c>
      <c r="E18" s="20" t="s">
        <v>3</v>
      </c>
      <c r="F18" s="19" t="s">
        <v>6</v>
      </c>
      <c r="G18" s="21" t="s">
        <v>4</v>
      </c>
      <c r="H18" s="17"/>
      <c r="I18" s="13"/>
      <c r="J18" s="13"/>
      <c r="K18" s="13"/>
      <c r="L18" s="13"/>
      <c r="M18" s="13"/>
      <c r="N18" s="13"/>
    </row>
    <row r="19" spans="1:16" ht="26.4" customHeight="1" x14ac:dyDescent="0.2">
      <c r="A19" s="9" t="s">
        <v>14</v>
      </c>
      <c r="B19" s="22">
        <v>110</v>
      </c>
      <c r="C19" s="23">
        <v>78</v>
      </c>
      <c r="D19" s="23">
        <v>105</v>
      </c>
      <c r="E19" s="23">
        <v>56</v>
      </c>
      <c r="F19" s="23">
        <v>25</v>
      </c>
      <c r="G19" s="21">
        <f t="shared" ref="G19:G29" si="0">SUM(B19:F19)</f>
        <v>374</v>
      </c>
      <c r="H19" s="17"/>
      <c r="I19" s="13"/>
      <c r="J19" s="13"/>
      <c r="K19" s="13"/>
      <c r="L19" s="13"/>
      <c r="M19" s="13"/>
      <c r="N19" s="13"/>
    </row>
    <row r="20" spans="1:16" ht="26.4" customHeight="1" x14ac:dyDescent="0.2">
      <c r="A20" s="9" t="s">
        <v>49</v>
      </c>
      <c r="B20" s="22">
        <v>98</v>
      </c>
      <c r="C20" s="23">
        <v>62</v>
      </c>
      <c r="D20" s="23">
        <v>116</v>
      </c>
      <c r="E20" s="23">
        <v>54</v>
      </c>
      <c r="F20" s="23">
        <v>29</v>
      </c>
      <c r="G20" s="21">
        <f t="shared" si="0"/>
        <v>359</v>
      </c>
      <c r="H20" s="17"/>
      <c r="I20" s="13"/>
      <c r="J20" s="13"/>
      <c r="K20" s="13"/>
      <c r="L20" s="13"/>
      <c r="M20" s="13"/>
      <c r="N20" s="13"/>
    </row>
    <row r="21" spans="1:16" ht="26.4" customHeight="1" x14ac:dyDescent="0.2">
      <c r="A21" s="9" t="s">
        <v>52</v>
      </c>
      <c r="B21" s="22">
        <v>140</v>
      </c>
      <c r="C21" s="23">
        <v>81</v>
      </c>
      <c r="D21" s="23">
        <v>161</v>
      </c>
      <c r="E21" s="23">
        <v>63</v>
      </c>
      <c r="F21" s="23">
        <v>40</v>
      </c>
      <c r="G21" s="21">
        <f t="shared" si="0"/>
        <v>485</v>
      </c>
      <c r="H21" s="24"/>
      <c r="I21" s="17"/>
      <c r="J21" s="13"/>
      <c r="K21" s="13"/>
      <c r="L21" s="13"/>
      <c r="M21" s="13"/>
      <c r="N21" s="13"/>
      <c r="O21" s="13"/>
    </row>
    <row r="22" spans="1:16" ht="26.4" customHeight="1" x14ac:dyDescent="0.2">
      <c r="A22" s="9" t="s">
        <v>58</v>
      </c>
      <c r="B22" s="22">
        <v>172</v>
      </c>
      <c r="C22" s="23">
        <v>105</v>
      </c>
      <c r="D22" s="23">
        <v>200</v>
      </c>
      <c r="E22" s="23">
        <v>88</v>
      </c>
      <c r="F22" s="23">
        <v>39</v>
      </c>
      <c r="G22" s="21">
        <f t="shared" si="0"/>
        <v>604</v>
      </c>
      <c r="H22" s="24"/>
      <c r="I22" s="17"/>
      <c r="J22" s="13"/>
      <c r="K22" s="13"/>
      <c r="L22" s="13"/>
      <c r="M22" s="13"/>
      <c r="N22" s="13"/>
      <c r="O22" s="13"/>
    </row>
    <row r="23" spans="1:16" ht="26.4" customHeight="1" x14ac:dyDescent="0.2">
      <c r="A23" s="9" t="s">
        <v>62</v>
      </c>
      <c r="B23" s="22">
        <v>141</v>
      </c>
      <c r="C23" s="23">
        <v>123</v>
      </c>
      <c r="D23" s="23">
        <v>155</v>
      </c>
      <c r="E23" s="23">
        <v>96</v>
      </c>
      <c r="F23" s="23">
        <v>55</v>
      </c>
      <c r="G23" s="21">
        <f t="shared" si="0"/>
        <v>570</v>
      </c>
      <c r="H23" s="24"/>
      <c r="I23" s="17"/>
      <c r="J23" s="13"/>
      <c r="K23" s="13"/>
      <c r="L23" s="13"/>
      <c r="M23" s="13"/>
      <c r="N23" s="13"/>
      <c r="O23" s="13"/>
    </row>
    <row r="24" spans="1:16" ht="26.4" customHeight="1" x14ac:dyDescent="0.2">
      <c r="A24" s="9" t="s">
        <v>66</v>
      </c>
      <c r="B24" s="22">
        <v>163</v>
      </c>
      <c r="C24" s="23">
        <v>163</v>
      </c>
      <c r="D24" s="23">
        <v>212</v>
      </c>
      <c r="E24" s="23">
        <v>102</v>
      </c>
      <c r="F24" s="23">
        <v>63</v>
      </c>
      <c r="G24" s="21">
        <f t="shared" si="0"/>
        <v>703</v>
      </c>
      <c r="H24" s="24"/>
      <c r="I24" s="24"/>
      <c r="J24" s="24"/>
      <c r="K24" s="24"/>
      <c r="L24" s="25"/>
      <c r="M24" s="24"/>
      <c r="N24" s="26"/>
      <c r="O24" s="24"/>
    </row>
    <row r="25" spans="1:16" ht="26.4" customHeight="1" x14ac:dyDescent="0.2">
      <c r="A25" s="9" t="s">
        <v>70</v>
      </c>
      <c r="B25" s="22">
        <v>198</v>
      </c>
      <c r="C25" s="23">
        <v>224</v>
      </c>
      <c r="D25" s="23">
        <v>299</v>
      </c>
      <c r="E25" s="23">
        <v>135</v>
      </c>
      <c r="F25" s="23">
        <v>52</v>
      </c>
      <c r="G25" s="21">
        <f t="shared" si="0"/>
        <v>908</v>
      </c>
      <c r="H25" s="24"/>
      <c r="I25" s="24"/>
      <c r="J25" s="24"/>
      <c r="K25" s="24"/>
      <c r="L25" s="25"/>
      <c r="M25" s="24"/>
      <c r="N25" s="26"/>
      <c r="O25" s="24"/>
    </row>
    <row r="26" spans="1:16" ht="26.4" customHeight="1" x14ac:dyDescent="0.2">
      <c r="A26" s="21" t="s">
        <v>71</v>
      </c>
      <c r="B26" s="27">
        <v>220</v>
      </c>
      <c r="C26" s="28">
        <v>276</v>
      </c>
      <c r="D26" s="28">
        <v>386</v>
      </c>
      <c r="E26" s="28">
        <v>168</v>
      </c>
      <c r="F26" s="29">
        <v>64</v>
      </c>
      <c r="G26" s="21">
        <f t="shared" si="0"/>
        <v>1114</v>
      </c>
      <c r="H26" s="24"/>
      <c r="I26" s="24"/>
      <c r="J26" s="24"/>
      <c r="K26" s="24"/>
      <c r="L26" s="25"/>
      <c r="M26" s="24"/>
      <c r="N26" s="26"/>
      <c r="O26" s="24"/>
    </row>
    <row r="27" spans="1:16" ht="26.4" customHeight="1" x14ac:dyDescent="0.2">
      <c r="A27" s="21" t="s">
        <v>72</v>
      </c>
      <c r="B27" s="27">
        <v>267</v>
      </c>
      <c r="C27" s="28">
        <v>337</v>
      </c>
      <c r="D27" s="28">
        <v>459</v>
      </c>
      <c r="E27" s="28">
        <v>184</v>
      </c>
      <c r="F27" s="29">
        <v>113</v>
      </c>
      <c r="G27" s="21">
        <f t="shared" si="0"/>
        <v>1360</v>
      </c>
      <c r="H27" s="24"/>
      <c r="I27" s="24"/>
      <c r="J27" s="24"/>
      <c r="K27" s="24"/>
      <c r="L27" s="25"/>
      <c r="M27" s="24"/>
      <c r="N27" s="26"/>
      <c r="O27" s="24"/>
    </row>
    <row r="28" spans="1:16" ht="26.4" customHeight="1" x14ac:dyDescent="0.2">
      <c r="A28" s="21" t="s">
        <v>75</v>
      </c>
      <c r="B28" s="27">
        <v>286</v>
      </c>
      <c r="C28" s="28">
        <v>293</v>
      </c>
      <c r="D28" s="28">
        <v>463</v>
      </c>
      <c r="E28" s="28">
        <v>201</v>
      </c>
      <c r="F28" s="29">
        <v>82</v>
      </c>
      <c r="G28" s="21">
        <f t="shared" si="0"/>
        <v>1325</v>
      </c>
      <c r="H28" s="24"/>
      <c r="I28" s="24"/>
      <c r="J28" s="24"/>
      <c r="K28" s="24"/>
      <c r="L28" s="25"/>
      <c r="M28" s="24"/>
      <c r="N28" s="26"/>
      <c r="O28" s="24"/>
    </row>
    <row r="29" spans="1:16" ht="26.4" customHeight="1" x14ac:dyDescent="0.2">
      <c r="A29" s="21" t="s">
        <v>76</v>
      </c>
      <c r="B29" s="27">
        <v>297</v>
      </c>
      <c r="C29" s="28">
        <v>367</v>
      </c>
      <c r="D29" s="28">
        <v>481</v>
      </c>
      <c r="E29" s="28">
        <v>200</v>
      </c>
      <c r="F29" s="29">
        <v>80</v>
      </c>
      <c r="G29" s="21">
        <f t="shared" si="0"/>
        <v>1425</v>
      </c>
      <c r="H29" s="24"/>
      <c r="I29" s="24"/>
      <c r="J29" s="24"/>
      <c r="K29" s="24"/>
      <c r="L29" s="25"/>
      <c r="M29" s="24"/>
      <c r="N29" s="26"/>
      <c r="O29" s="24"/>
    </row>
    <row r="30" spans="1:16" ht="26.4" customHeight="1" x14ac:dyDescent="0.2">
      <c r="A30" s="21" t="s">
        <v>80</v>
      </c>
      <c r="B30" s="27">
        <v>286</v>
      </c>
      <c r="C30" s="28">
        <v>364</v>
      </c>
      <c r="D30" s="28">
        <v>557</v>
      </c>
      <c r="E30" s="28">
        <v>211</v>
      </c>
      <c r="F30" s="29">
        <v>111</v>
      </c>
      <c r="G30" s="21">
        <f>SUM(B30:F30)</f>
        <v>1529</v>
      </c>
      <c r="H30" s="24"/>
      <c r="I30" s="24"/>
      <c r="J30" s="24"/>
      <c r="K30" s="24"/>
      <c r="L30" s="25"/>
      <c r="M30" s="24"/>
      <c r="N30" s="26"/>
      <c r="O30" s="24"/>
    </row>
    <row r="31" spans="1:16" ht="21" customHeight="1" x14ac:dyDescent="0.2">
      <c r="A31" s="11"/>
      <c r="B31" s="11"/>
      <c r="C31" s="11"/>
      <c r="D31" s="11"/>
      <c r="E31" s="11"/>
      <c r="F31" s="11"/>
      <c r="G31" s="11"/>
      <c r="H31" s="24"/>
      <c r="I31" s="24"/>
      <c r="J31" s="24"/>
      <c r="K31" s="24"/>
      <c r="L31" s="25"/>
      <c r="M31" s="24"/>
      <c r="N31" s="26"/>
      <c r="O31" s="24"/>
    </row>
    <row r="32" spans="1:16" ht="21" customHeight="1" x14ac:dyDescent="0.2">
      <c r="A32" s="30" t="s">
        <v>87</v>
      </c>
      <c r="B32" s="31"/>
      <c r="C32" s="31"/>
      <c r="D32" s="31"/>
      <c r="E32" s="31"/>
      <c r="F32" s="31"/>
      <c r="G32" s="31"/>
      <c r="H32" s="32"/>
      <c r="I32" s="30" t="s">
        <v>88</v>
      </c>
      <c r="J32" s="17"/>
      <c r="K32" s="17"/>
      <c r="L32" s="17"/>
      <c r="M32" s="17"/>
      <c r="N32" s="17"/>
      <c r="O32" s="2"/>
      <c r="P32" s="2"/>
    </row>
    <row r="33" spans="1:16" ht="52.2" customHeight="1" thickBot="1" x14ac:dyDescent="0.25">
      <c r="A33" s="33" t="s">
        <v>5</v>
      </c>
      <c r="B33" s="34"/>
      <c r="C33" s="16" t="s">
        <v>53</v>
      </c>
      <c r="D33" s="16" t="s">
        <v>9</v>
      </c>
      <c r="E33" s="16" t="s">
        <v>54</v>
      </c>
      <c r="F33" s="35" t="s">
        <v>15</v>
      </c>
      <c r="G33" s="36" t="s">
        <v>4</v>
      </c>
      <c r="I33" s="7" t="s">
        <v>5</v>
      </c>
      <c r="J33" s="37"/>
      <c r="K33" s="38" t="s">
        <v>57</v>
      </c>
      <c r="L33" s="39" t="s">
        <v>17</v>
      </c>
      <c r="M33" s="40" t="s">
        <v>0</v>
      </c>
      <c r="N33" s="39" t="s">
        <v>16</v>
      </c>
      <c r="O33" s="39" t="s">
        <v>11</v>
      </c>
      <c r="P33" s="40" t="s">
        <v>4</v>
      </c>
    </row>
    <row r="34" spans="1:16" ht="26.4" customHeight="1" thickTop="1" x14ac:dyDescent="0.2">
      <c r="A34" s="33" t="s">
        <v>55</v>
      </c>
      <c r="B34" s="41" t="s">
        <v>8</v>
      </c>
      <c r="C34" s="42">
        <v>98</v>
      </c>
      <c r="D34" s="42">
        <v>18</v>
      </c>
      <c r="E34" s="42">
        <v>76</v>
      </c>
      <c r="F34" s="42">
        <v>167</v>
      </c>
      <c r="G34" s="94">
        <f>SUM(C34:F34)</f>
        <v>359</v>
      </c>
      <c r="I34" s="43" t="s">
        <v>55</v>
      </c>
      <c r="J34" s="41" t="s">
        <v>8</v>
      </c>
      <c r="K34" s="44">
        <v>60</v>
      </c>
      <c r="L34" s="44">
        <v>11</v>
      </c>
      <c r="M34" s="44">
        <v>239</v>
      </c>
      <c r="N34" s="44">
        <v>3</v>
      </c>
      <c r="O34" s="44">
        <v>46</v>
      </c>
      <c r="P34" s="43">
        <f>SUM(K34:O34)</f>
        <v>359</v>
      </c>
    </row>
    <row r="35" spans="1:16" ht="26.4" customHeight="1" x14ac:dyDescent="0.2">
      <c r="A35" s="9"/>
      <c r="B35" s="45" t="s">
        <v>7</v>
      </c>
      <c r="C35" s="46">
        <f>ROUND(C34/G34*100,2)</f>
        <v>27.3</v>
      </c>
      <c r="D35" s="46">
        <f>ROUND(D34/G34*100,2)</f>
        <v>5.01</v>
      </c>
      <c r="E35" s="46">
        <f>ROUND(E34/G34*100,2)</f>
        <v>21.17</v>
      </c>
      <c r="F35" s="46">
        <f>ROUND(F34/G34*100,2)</f>
        <v>46.52</v>
      </c>
      <c r="G35" s="95"/>
      <c r="I35" s="9"/>
      <c r="J35" s="45" t="s">
        <v>7</v>
      </c>
      <c r="K35" s="46">
        <f>ROUND(K34/P34*100,2)</f>
        <v>16.71</v>
      </c>
      <c r="L35" s="46">
        <f>ROUND(L34/P34*100,2)</f>
        <v>3.06</v>
      </c>
      <c r="M35" s="46">
        <f>ROUND(M34/P34*100,2)</f>
        <v>66.569999999999993</v>
      </c>
      <c r="N35" s="46">
        <f>ROUND(N34/P34*100,2)</f>
        <v>0.84</v>
      </c>
      <c r="O35" s="46">
        <f>ROUND(O34/P34*100,2)</f>
        <v>12.81</v>
      </c>
      <c r="P35" s="9"/>
    </row>
    <row r="36" spans="1:16" ht="26.4" customHeight="1" x14ac:dyDescent="0.2">
      <c r="A36" s="33" t="s">
        <v>56</v>
      </c>
      <c r="B36" s="41" t="s">
        <v>8</v>
      </c>
      <c r="C36" s="42">
        <v>139</v>
      </c>
      <c r="D36" s="42">
        <v>10</v>
      </c>
      <c r="E36" s="42">
        <v>177</v>
      </c>
      <c r="F36" s="42">
        <v>159</v>
      </c>
      <c r="G36" s="94">
        <f>SUM(C36:F36)</f>
        <v>485</v>
      </c>
      <c r="I36" s="43" t="s">
        <v>56</v>
      </c>
      <c r="J36" s="41" t="s">
        <v>8</v>
      </c>
      <c r="K36" s="44">
        <v>144</v>
      </c>
      <c r="L36" s="44">
        <v>29</v>
      </c>
      <c r="M36" s="44">
        <v>284</v>
      </c>
      <c r="N36" s="44">
        <v>0</v>
      </c>
      <c r="O36" s="44">
        <v>28</v>
      </c>
      <c r="P36" s="43">
        <f>SUM(K36:O36)</f>
        <v>485</v>
      </c>
    </row>
    <row r="37" spans="1:16" ht="26.4" customHeight="1" x14ac:dyDescent="0.2">
      <c r="A37" s="9"/>
      <c r="B37" s="45" t="s">
        <v>7</v>
      </c>
      <c r="C37" s="46">
        <f>ROUND(C36/G36*100,2)</f>
        <v>28.66</v>
      </c>
      <c r="D37" s="46">
        <f>ROUND(D36/G36*100,2)</f>
        <v>2.06</v>
      </c>
      <c r="E37" s="46">
        <f>ROUND(E36/G36*100,2)</f>
        <v>36.49</v>
      </c>
      <c r="F37" s="46">
        <f>ROUND(F36/G36*100,2)</f>
        <v>32.78</v>
      </c>
      <c r="G37" s="95"/>
      <c r="I37" s="9"/>
      <c r="J37" s="45" t="s">
        <v>7</v>
      </c>
      <c r="K37" s="46">
        <f>ROUND(K36/P36*100,2)</f>
        <v>29.69</v>
      </c>
      <c r="L37" s="46">
        <f>ROUND(L36/P36*100,2)</f>
        <v>5.98</v>
      </c>
      <c r="M37" s="46">
        <f>ROUND(M36/P36*100,2)</f>
        <v>58.56</v>
      </c>
      <c r="N37" s="46">
        <f>ROUND(N36/P36*100,2)</f>
        <v>0</v>
      </c>
      <c r="O37" s="46">
        <f>ROUND(O36/P36*100,2)</f>
        <v>5.77</v>
      </c>
      <c r="P37" s="9"/>
    </row>
    <row r="38" spans="1:16" ht="26.4" customHeight="1" x14ac:dyDescent="0.2">
      <c r="A38" s="33" t="s">
        <v>59</v>
      </c>
      <c r="B38" s="41" t="s">
        <v>8</v>
      </c>
      <c r="C38" s="42">
        <v>136</v>
      </c>
      <c r="D38" s="42">
        <v>31</v>
      </c>
      <c r="E38" s="42">
        <v>242</v>
      </c>
      <c r="F38" s="42">
        <v>195</v>
      </c>
      <c r="G38" s="94">
        <f>SUM(C38:F38)</f>
        <v>604</v>
      </c>
      <c r="I38" s="43" t="s">
        <v>59</v>
      </c>
      <c r="J38" s="41" t="s">
        <v>8</v>
      </c>
      <c r="K38" s="44">
        <v>184</v>
      </c>
      <c r="L38" s="44">
        <v>51</v>
      </c>
      <c r="M38" s="44">
        <v>346</v>
      </c>
      <c r="N38" s="44">
        <v>1</v>
      </c>
      <c r="O38" s="44">
        <v>22</v>
      </c>
      <c r="P38" s="43">
        <f>SUM(K38:O38)</f>
        <v>604</v>
      </c>
    </row>
    <row r="39" spans="1:16" ht="26.4" customHeight="1" x14ac:dyDescent="0.2">
      <c r="A39" s="9"/>
      <c r="B39" s="45" t="s">
        <v>7</v>
      </c>
      <c r="C39" s="46">
        <f>ROUND(C38/G38*100,2)</f>
        <v>22.52</v>
      </c>
      <c r="D39" s="46">
        <f>ROUND(D38/G38*100,2)</f>
        <v>5.13</v>
      </c>
      <c r="E39" s="46">
        <f>ROUND(E38/G38*100,2)</f>
        <v>40.07</v>
      </c>
      <c r="F39" s="46">
        <f>ROUND(F38/G38*100,2)</f>
        <v>32.28</v>
      </c>
      <c r="G39" s="95"/>
      <c r="I39" s="9"/>
      <c r="J39" s="45" t="s">
        <v>7</v>
      </c>
      <c r="K39" s="46">
        <f>ROUND(K38/P38*100,2)</f>
        <v>30.46</v>
      </c>
      <c r="L39" s="46">
        <f>ROUND(L38/P38*100,2)</f>
        <v>8.44</v>
      </c>
      <c r="M39" s="46">
        <f>ROUND(M38/P38*100,2)</f>
        <v>57.28</v>
      </c>
      <c r="N39" s="46">
        <f>ROUND(N38/P38*100,2)</f>
        <v>0.17</v>
      </c>
      <c r="O39" s="46">
        <f>ROUND(O38/P38*100,2)</f>
        <v>3.64</v>
      </c>
      <c r="P39" s="9"/>
    </row>
    <row r="40" spans="1:16" ht="26.4" customHeight="1" x14ac:dyDescent="0.2">
      <c r="A40" s="33" t="s">
        <v>63</v>
      </c>
      <c r="B40" s="41" t="s">
        <v>8</v>
      </c>
      <c r="C40" s="42">
        <v>169</v>
      </c>
      <c r="D40" s="42">
        <v>23</v>
      </c>
      <c r="E40" s="42">
        <v>187</v>
      </c>
      <c r="F40" s="42">
        <v>191</v>
      </c>
      <c r="G40" s="94">
        <f>SUM(C40:F40)</f>
        <v>570</v>
      </c>
      <c r="I40" s="33" t="s">
        <v>63</v>
      </c>
      <c r="J40" s="41" t="s">
        <v>8</v>
      </c>
      <c r="K40" s="44">
        <v>201</v>
      </c>
      <c r="L40" s="44">
        <v>34</v>
      </c>
      <c r="M40" s="44">
        <v>309</v>
      </c>
      <c r="N40" s="44">
        <v>2</v>
      </c>
      <c r="O40" s="44">
        <v>24</v>
      </c>
      <c r="P40" s="43">
        <f>SUM(K40:O40)</f>
        <v>570</v>
      </c>
    </row>
    <row r="41" spans="1:16" ht="26.4" customHeight="1" x14ac:dyDescent="0.2">
      <c r="A41" s="9"/>
      <c r="B41" s="45" t="s">
        <v>7</v>
      </c>
      <c r="C41" s="46">
        <f>ROUND(C40/G40*100,2)</f>
        <v>29.65</v>
      </c>
      <c r="D41" s="46">
        <f>ROUND(D40/G40*100,2)</f>
        <v>4.04</v>
      </c>
      <c r="E41" s="46">
        <f>ROUND(E40/G40*100,2)</f>
        <v>32.81</v>
      </c>
      <c r="F41" s="46">
        <f>ROUND(F40/G40*100,2)</f>
        <v>33.51</v>
      </c>
      <c r="G41" s="95"/>
      <c r="I41" s="9"/>
      <c r="J41" s="45" t="s">
        <v>7</v>
      </c>
      <c r="K41" s="46">
        <f>ROUND(K40/P40*100,2)</f>
        <v>35.26</v>
      </c>
      <c r="L41" s="46">
        <f>ROUND(L40/P40*100,2)</f>
        <v>5.96</v>
      </c>
      <c r="M41" s="46">
        <f>ROUND(M40/P40*100,2)</f>
        <v>54.21</v>
      </c>
      <c r="N41" s="46">
        <f>ROUND(N40/P40*100,2)</f>
        <v>0.35</v>
      </c>
      <c r="O41" s="46">
        <f>ROUND(O40/P40*100,2)</f>
        <v>4.21</v>
      </c>
      <c r="P41" s="9"/>
    </row>
    <row r="42" spans="1:16" ht="26.4" customHeight="1" x14ac:dyDescent="0.2">
      <c r="A42" s="58" t="s">
        <v>65</v>
      </c>
      <c r="B42" s="41" t="s">
        <v>8</v>
      </c>
      <c r="C42" s="42">
        <v>197</v>
      </c>
      <c r="D42" s="42">
        <v>17</v>
      </c>
      <c r="E42" s="42">
        <v>294</v>
      </c>
      <c r="F42" s="42">
        <v>195</v>
      </c>
      <c r="G42" s="94">
        <f>SUM(C42:F42)</f>
        <v>703</v>
      </c>
      <c r="I42" s="58" t="s">
        <v>65</v>
      </c>
      <c r="J42" s="41" t="s">
        <v>8</v>
      </c>
      <c r="K42" s="44">
        <v>298</v>
      </c>
      <c r="L42" s="44">
        <v>51</v>
      </c>
      <c r="M42" s="44">
        <v>326</v>
      </c>
      <c r="N42" s="44">
        <v>0</v>
      </c>
      <c r="O42" s="44">
        <v>28</v>
      </c>
      <c r="P42" s="58">
        <f>SUM(K42:O42)</f>
        <v>703</v>
      </c>
    </row>
    <row r="43" spans="1:16" ht="26.4" customHeight="1" x14ac:dyDescent="0.2">
      <c r="A43" s="59"/>
      <c r="B43" s="45" t="s">
        <v>7</v>
      </c>
      <c r="C43" s="46">
        <f>ROUND(C42/G42*100,2)</f>
        <v>28.02</v>
      </c>
      <c r="D43" s="46">
        <f>ROUND(D42/G42*100,2)</f>
        <v>2.42</v>
      </c>
      <c r="E43" s="46">
        <f>ROUND(E42/G42*100,2)</f>
        <v>41.82</v>
      </c>
      <c r="F43" s="46">
        <f>ROUND(F42/G42*100,2)</f>
        <v>27.74</v>
      </c>
      <c r="G43" s="95"/>
      <c r="I43" s="59"/>
      <c r="J43" s="45" t="s">
        <v>7</v>
      </c>
      <c r="K43" s="46">
        <f>ROUND(K42/P42*100,2)</f>
        <v>42.39</v>
      </c>
      <c r="L43" s="46">
        <f>ROUND(L42/P42*100,2)</f>
        <v>7.25</v>
      </c>
      <c r="M43" s="46">
        <f>ROUND(M42/P42*100,2)</f>
        <v>46.37</v>
      </c>
      <c r="N43" s="46">
        <f>ROUND(N42/P42*100,2)</f>
        <v>0</v>
      </c>
      <c r="O43" s="46">
        <f>ROUND(O42/P42*100,2)</f>
        <v>3.98</v>
      </c>
      <c r="P43" s="59"/>
    </row>
    <row r="44" spans="1:16" ht="26.4" customHeight="1" x14ac:dyDescent="0.2">
      <c r="A44" s="58" t="s">
        <v>70</v>
      </c>
      <c r="B44" s="41" t="s">
        <v>8</v>
      </c>
      <c r="C44" s="42">
        <v>280</v>
      </c>
      <c r="D44" s="42">
        <v>20</v>
      </c>
      <c r="E44" s="42">
        <v>402</v>
      </c>
      <c r="F44" s="42">
        <v>206</v>
      </c>
      <c r="G44" s="94">
        <f>SUM(C44:F44)</f>
        <v>908</v>
      </c>
      <c r="I44" s="58" t="s">
        <v>70</v>
      </c>
      <c r="J44" s="41" t="s">
        <v>8</v>
      </c>
      <c r="K44" s="44">
        <v>353</v>
      </c>
      <c r="L44" s="44">
        <v>64</v>
      </c>
      <c r="M44" s="44">
        <v>451</v>
      </c>
      <c r="N44" s="44">
        <v>1</v>
      </c>
      <c r="O44" s="44">
        <v>39</v>
      </c>
      <c r="P44" s="58">
        <f>SUM(K44:O44)</f>
        <v>908</v>
      </c>
    </row>
    <row r="45" spans="1:16" ht="26.4" customHeight="1" x14ac:dyDescent="0.2">
      <c r="A45" s="59"/>
      <c r="B45" s="45" t="s">
        <v>7</v>
      </c>
      <c r="C45" s="46">
        <f>ROUND(C44/G44*100,2)</f>
        <v>30.84</v>
      </c>
      <c r="D45" s="46">
        <f>ROUND(D44/G44*100,2)</f>
        <v>2.2000000000000002</v>
      </c>
      <c r="E45" s="46">
        <f>ROUND(E44/G44*100,2)</f>
        <v>44.27</v>
      </c>
      <c r="F45" s="46">
        <f>ROUND(F44/G44*100,2)</f>
        <v>22.69</v>
      </c>
      <c r="G45" s="95"/>
      <c r="I45" s="59"/>
      <c r="J45" s="45" t="s">
        <v>7</v>
      </c>
      <c r="K45" s="46">
        <f>ROUND(K44/P44*100,2)</f>
        <v>38.880000000000003</v>
      </c>
      <c r="L45" s="46">
        <f>ROUND(L44/P44*100,2)</f>
        <v>7.05</v>
      </c>
      <c r="M45" s="46">
        <f>ROUND(M44/P44*100,2)</f>
        <v>49.67</v>
      </c>
      <c r="N45" s="46">
        <f>ROUND(N44/P44*100,2)</f>
        <v>0.11</v>
      </c>
      <c r="O45" s="46">
        <f>ROUND(O44/P44*100,2)</f>
        <v>4.3</v>
      </c>
      <c r="P45" s="59"/>
    </row>
    <row r="46" spans="1:16" ht="26.4" customHeight="1" x14ac:dyDescent="0.2">
      <c r="A46" s="88" t="s">
        <v>71</v>
      </c>
      <c r="B46" s="41" t="s">
        <v>8</v>
      </c>
      <c r="C46" s="47">
        <v>396</v>
      </c>
      <c r="D46" s="47">
        <v>19</v>
      </c>
      <c r="E46" s="47">
        <v>457</v>
      </c>
      <c r="F46" s="47">
        <v>242</v>
      </c>
      <c r="G46" s="90">
        <f>SUM(C46:F46)</f>
        <v>1114</v>
      </c>
      <c r="I46" s="58" t="s">
        <v>71</v>
      </c>
      <c r="J46" s="41" t="s">
        <v>8</v>
      </c>
      <c r="K46" s="47">
        <v>498</v>
      </c>
      <c r="L46" s="47">
        <v>59</v>
      </c>
      <c r="M46" s="47">
        <v>530</v>
      </c>
      <c r="N46" s="47">
        <v>4</v>
      </c>
      <c r="O46" s="47">
        <v>23</v>
      </c>
      <c r="P46" s="58">
        <f>SUM(K46:O46)</f>
        <v>1114</v>
      </c>
    </row>
    <row r="47" spans="1:16" ht="26.4" customHeight="1" x14ac:dyDescent="0.2">
      <c r="A47" s="89"/>
      <c r="B47" s="45" t="s">
        <v>7</v>
      </c>
      <c r="C47" s="46">
        <v>35.6</v>
      </c>
      <c r="D47" s="46">
        <v>1.7</v>
      </c>
      <c r="E47" s="46">
        <v>41</v>
      </c>
      <c r="F47" s="46">
        <v>21.7</v>
      </c>
      <c r="G47" s="91"/>
      <c r="I47" s="59"/>
      <c r="J47" s="45" t="s">
        <v>7</v>
      </c>
      <c r="K47" s="46">
        <f>K46/P46*100</f>
        <v>44.703770197486534</v>
      </c>
      <c r="L47" s="46">
        <f>L46/P46*100</f>
        <v>5.2962298025134649</v>
      </c>
      <c r="M47" s="46">
        <f>M46/P46*100</f>
        <v>47.576301615798918</v>
      </c>
      <c r="N47" s="46">
        <f>N46/P46*100</f>
        <v>0.35906642728904847</v>
      </c>
      <c r="O47" s="46">
        <f>O46/P46*100</f>
        <v>2.0646319569120291</v>
      </c>
      <c r="P47" s="59"/>
    </row>
    <row r="48" spans="1:16" ht="26.4" customHeight="1" x14ac:dyDescent="0.2">
      <c r="A48" s="88" t="s">
        <v>73</v>
      </c>
      <c r="B48" s="41" t="s">
        <v>8</v>
      </c>
      <c r="C48" s="47">
        <v>403</v>
      </c>
      <c r="D48" s="47">
        <v>33</v>
      </c>
      <c r="E48" s="47">
        <v>691</v>
      </c>
      <c r="F48" s="47">
        <v>233</v>
      </c>
      <c r="G48" s="90">
        <f>SUM(C48:F48)</f>
        <v>1360</v>
      </c>
      <c r="I48" s="58" t="s">
        <v>73</v>
      </c>
      <c r="J48" s="41" t="s">
        <v>8</v>
      </c>
      <c r="K48" s="47">
        <v>583</v>
      </c>
      <c r="L48" s="47">
        <v>94</v>
      </c>
      <c r="M48" s="47">
        <v>610</v>
      </c>
      <c r="N48" s="47">
        <v>4</v>
      </c>
      <c r="O48" s="47">
        <v>69</v>
      </c>
      <c r="P48" s="58">
        <f>SUM(K48:O48)</f>
        <v>1360</v>
      </c>
    </row>
    <row r="49" spans="1:19" ht="26.4" customHeight="1" x14ac:dyDescent="0.2">
      <c r="A49" s="89"/>
      <c r="B49" s="45" t="s">
        <v>7</v>
      </c>
      <c r="C49" s="46">
        <f>ROUND(C48/G48*100,2)</f>
        <v>29.63</v>
      </c>
      <c r="D49" s="46">
        <f>ROUND(D48/G48*100,2)</f>
        <v>2.4300000000000002</v>
      </c>
      <c r="E49" s="46">
        <f>ROUND(E48/G48*100,2)</f>
        <v>50.81</v>
      </c>
      <c r="F49" s="46">
        <f>ROUND(F48/G48*100,2)</f>
        <v>17.13</v>
      </c>
      <c r="G49" s="91"/>
      <c r="I49" s="59"/>
      <c r="J49" s="45" t="s">
        <v>7</v>
      </c>
      <c r="K49" s="46">
        <f>K48/P48*100</f>
        <v>42.867647058823529</v>
      </c>
      <c r="L49" s="46">
        <f>L48/P48*100</f>
        <v>6.9117647058823533</v>
      </c>
      <c r="M49" s="46">
        <f>M48/P48*100</f>
        <v>44.852941176470587</v>
      </c>
      <c r="N49" s="46">
        <f>N48/P48*100</f>
        <v>0.29411764705882354</v>
      </c>
      <c r="O49" s="46">
        <f>O48/P48*100</f>
        <v>5.0735294117647056</v>
      </c>
      <c r="P49" s="59"/>
    </row>
    <row r="50" spans="1:19" ht="26.4" customHeight="1" x14ac:dyDescent="0.2">
      <c r="A50" s="88" t="s">
        <v>75</v>
      </c>
      <c r="B50" s="41" t="s">
        <v>8</v>
      </c>
      <c r="C50" s="47">
        <v>419</v>
      </c>
      <c r="D50" s="47">
        <v>17</v>
      </c>
      <c r="E50" s="47">
        <v>730</v>
      </c>
      <c r="F50" s="47">
        <v>159</v>
      </c>
      <c r="G50" s="90">
        <f>SUM(C50:F50)</f>
        <v>1325</v>
      </c>
      <c r="I50" s="58" t="s">
        <v>75</v>
      </c>
      <c r="J50" s="41" t="s">
        <v>8</v>
      </c>
      <c r="K50" s="47">
        <v>556</v>
      </c>
      <c r="L50" s="47">
        <v>89</v>
      </c>
      <c r="M50" s="47">
        <v>613</v>
      </c>
      <c r="N50" s="47">
        <v>4</v>
      </c>
      <c r="O50" s="47">
        <v>63</v>
      </c>
      <c r="P50" s="58">
        <f>SUM(K50:O50)</f>
        <v>1325</v>
      </c>
    </row>
    <row r="51" spans="1:19" ht="26.4" customHeight="1" x14ac:dyDescent="0.2">
      <c r="A51" s="89"/>
      <c r="B51" s="45" t="s">
        <v>7</v>
      </c>
      <c r="C51" s="46">
        <f>ROUND(C50/G50*100,2)</f>
        <v>31.62</v>
      </c>
      <c r="D51" s="46">
        <f>ROUND(D50/G50*100,2)</f>
        <v>1.28</v>
      </c>
      <c r="E51" s="46">
        <f>ROUND(E50/G50*100,2)</f>
        <v>55.09</v>
      </c>
      <c r="F51" s="46">
        <f>ROUND(F50/G50*100,2)</f>
        <v>12</v>
      </c>
      <c r="G51" s="91"/>
      <c r="I51" s="59"/>
      <c r="J51" s="45" t="s">
        <v>7</v>
      </c>
      <c r="K51" s="46">
        <f>K50/P50*100</f>
        <v>41.962264150943398</v>
      </c>
      <c r="L51" s="46">
        <f>L50/P50*100</f>
        <v>6.7169811320754711</v>
      </c>
      <c r="M51" s="46">
        <f>M50/P50*100</f>
        <v>46.264150943396224</v>
      </c>
      <c r="N51" s="46">
        <f>N50/P50*100</f>
        <v>0.30188679245283018</v>
      </c>
      <c r="O51" s="46">
        <f>O50/P50*100</f>
        <v>4.7547169811320753</v>
      </c>
      <c r="P51" s="59"/>
    </row>
    <row r="52" spans="1:19" ht="26.4" customHeight="1" x14ac:dyDescent="0.2">
      <c r="A52" s="88" t="s">
        <v>76</v>
      </c>
      <c r="B52" s="41" t="s">
        <v>8</v>
      </c>
      <c r="C52" s="47">
        <v>414</v>
      </c>
      <c r="D52" s="47">
        <v>8</v>
      </c>
      <c r="E52" s="47">
        <v>812</v>
      </c>
      <c r="F52" s="47">
        <v>191</v>
      </c>
      <c r="G52" s="90">
        <f>SUM(C52:F52)</f>
        <v>1425</v>
      </c>
      <c r="I52" s="58" t="s">
        <v>76</v>
      </c>
      <c r="J52" s="41" t="s">
        <v>8</v>
      </c>
      <c r="K52" s="47">
        <v>715</v>
      </c>
      <c r="L52" s="47">
        <v>74</v>
      </c>
      <c r="M52" s="47">
        <v>565</v>
      </c>
      <c r="N52" s="47">
        <v>3</v>
      </c>
      <c r="O52" s="47">
        <v>68</v>
      </c>
      <c r="P52" s="58">
        <f>SUM(K52:O52)</f>
        <v>1425</v>
      </c>
    </row>
    <row r="53" spans="1:19" ht="26.4" customHeight="1" x14ac:dyDescent="0.2">
      <c r="A53" s="89"/>
      <c r="B53" s="45" t="s">
        <v>7</v>
      </c>
      <c r="C53" s="46">
        <f>ROUND(C52/G52*100,2)</f>
        <v>29.05</v>
      </c>
      <c r="D53" s="46">
        <f>ROUND(D52/G52*100,2)</f>
        <v>0.56000000000000005</v>
      </c>
      <c r="E53" s="46">
        <f>ROUND(E52/G52*100,2)</f>
        <v>56.98</v>
      </c>
      <c r="F53" s="46">
        <f>ROUND(F52/G52*100,2)</f>
        <v>13.4</v>
      </c>
      <c r="G53" s="91"/>
      <c r="I53" s="59"/>
      <c r="J53" s="45" t="s">
        <v>7</v>
      </c>
      <c r="K53" s="46">
        <f>K52/P52*100</f>
        <v>50.175438596491226</v>
      </c>
      <c r="L53" s="46">
        <f>L52/P52*100</f>
        <v>5.192982456140351</v>
      </c>
      <c r="M53" s="46">
        <f>M52/P52*100</f>
        <v>39.649122807017548</v>
      </c>
      <c r="N53" s="46">
        <f>N52/P52*100</f>
        <v>0.21052631578947367</v>
      </c>
      <c r="O53" s="46">
        <f>O52/P52*100</f>
        <v>4.7719298245614032</v>
      </c>
      <c r="P53" s="59"/>
    </row>
    <row r="54" spans="1:19" ht="26.4" customHeight="1" x14ac:dyDescent="0.2">
      <c r="A54" s="88" t="s">
        <v>80</v>
      </c>
      <c r="B54" s="41" t="s">
        <v>8</v>
      </c>
      <c r="C54" s="47">
        <v>420</v>
      </c>
      <c r="D54" s="47">
        <v>19</v>
      </c>
      <c r="E54" s="47">
        <v>887</v>
      </c>
      <c r="F54" s="47">
        <v>203</v>
      </c>
      <c r="G54" s="90">
        <f>SUM(C54:F54)</f>
        <v>1529</v>
      </c>
      <c r="I54" s="58" t="s">
        <v>80</v>
      </c>
      <c r="J54" s="41" t="s">
        <v>8</v>
      </c>
      <c r="K54" s="47">
        <v>674</v>
      </c>
      <c r="L54" s="47">
        <v>71</v>
      </c>
      <c r="M54" s="47">
        <v>717</v>
      </c>
      <c r="N54" s="47">
        <v>4</v>
      </c>
      <c r="O54" s="47">
        <v>63</v>
      </c>
      <c r="P54" s="58">
        <f>SUM(K54:O54)</f>
        <v>1529</v>
      </c>
    </row>
    <row r="55" spans="1:19" ht="26.4" customHeight="1" x14ac:dyDescent="0.2">
      <c r="A55" s="89"/>
      <c r="B55" s="45" t="s">
        <v>7</v>
      </c>
      <c r="C55" s="46">
        <f>ROUND(C54/G54*100,2)</f>
        <v>27.47</v>
      </c>
      <c r="D55" s="46">
        <f>ROUND(D54/G54*100,2)</f>
        <v>1.24</v>
      </c>
      <c r="E55" s="46">
        <f>ROUND(E54/G54*100,2)</f>
        <v>58.01</v>
      </c>
      <c r="F55" s="46">
        <f>ROUND(F54/G54*100,2)</f>
        <v>13.28</v>
      </c>
      <c r="G55" s="91"/>
      <c r="I55" s="59"/>
      <c r="J55" s="45" t="s">
        <v>7</v>
      </c>
      <c r="K55" s="46">
        <f>K54/P54*100</f>
        <v>44.081098757357751</v>
      </c>
      <c r="L55" s="46">
        <f>L54/P54*100</f>
        <v>4.6435578809679532</v>
      </c>
      <c r="M55" s="46">
        <f>M54/P54*100</f>
        <v>46.893394375408768</v>
      </c>
      <c r="N55" s="46">
        <f>N54/P54*100</f>
        <v>0.26160889470241988</v>
      </c>
      <c r="O55" s="46">
        <f>O54/P54*100</f>
        <v>4.1203400915631132</v>
      </c>
      <c r="P55" s="59"/>
    </row>
    <row r="56" spans="1:19" ht="21" customHeight="1" x14ac:dyDescent="0.2">
      <c r="A56" s="11"/>
      <c r="B56" s="11"/>
      <c r="C56" s="48"/>
      <c r="D56" s="48"/>
      <c r="E56" s="48"/>
      <c r="F56" s="48"/>
      <c r="G56" s="49"/>
      <c r="I56" s="11"/>
      <c r="J56" s="11"/>
      <c r="K56" s="48"/>
      <c r="L56" s="48"/>
      <c r="M56" s="48"/>
      <c r="N56" s="48"/>
      <c r="O56" s="48"/>
      <c r="P56" s="11"/>
    </row>
    <row r="57" spans="1:19" ht="21" customHeight="1" x14ac:dyDescent="0.2">
      <c r="A57" s="50" t="s">
        <v>89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9" ht="57" customHeight="1" thickBot="1" x14ac:dyDescent="0.25">
      <c r="A58" s="7" t="s">
        <v>5</v>
      </c>
      <c r="B58" s="40" t="s">
        <v>23</v>
      </c>
      <c r="C58" s="40" t="s">
        <v>18</v>
      </c>
      <c r="D58" s="39" t="s">
        <v>28</v>
      </c>
      <c r="E58" s="51" t="s">
        <v>27</v>
      </c>
      <c r="F58" s="51" t="s">
        <v>25</v>
      </c>
      <c r="G58" s="40" t="s">
        <v>67</v>
      </c>
      <c r="H58" s="40" t="s">
        <v>19</v>
      </c>
      <c r="I58" s="51" t="s">
        <v>24</v>
      </c>
      <c r="J58" s="51" t="s">
        <v>26</v>
      </c>
      <c r="K58" s="40" t="s">
        <v>20</v>
      </c>
      <c r="L58" s="51" t="s">
        <v>74</v>
      </c>
      <c r="M58" s="40" t="s">
        <v>29</v>
      </c>
      <c r="N58" s="40" t="s">
        <v>21</v>
      </c>
      <c r="O58" s="40" t="s">
        <v>30</v>
      </c>
      <c r="P58" s="40" t="s">
        <v>22</v>
      </c>
      <c r="Q58" s="40" t="s">
        <v>4</v>
      </c>
      <c r="S58" s="52"/>
    </row>
    <row r="59" spans="1:19" s="53" customFormat="1" ht="26.4" customHeight="1" thickTop="1" x14ac:dyDescent="0.2">
      <c r="A59" s="9" t="s">
        <v>55</v>
      </c>
      <c r="B59" s="9">
        <v>29</v>
      </c>
      <c r="C59" s="9">
        <v>15</v>
      </c>
      <c r="D59" s="9">
        <v>14</v>
      </c>
      <c r="E59" s="9">
        <v>10</v>
      </c>
      <c r="F59" s="9">
        <v>26</v>
      </c>
      <c r="G59" s="9" t="s">
        <v>68</v>
      </c>
      <c r="H59" s="9">
        <v>38</v>
      </c>
      <c r="I59" s="9">
        <v>52</v>
      </c>
      <c r="J59" s="9">
        <v>38</v>
      </c>
      <c r="K59" s="9">
        <v>0</v>
      </c>
      <c r="L59" s="9">
        <v>0</v>
      </c>
      <c r="M59" s="9">
        <v>54</v>
      </c>
      <c r="N59" s="9">
        <v>65</v>
      </c>
      <c r="O59" s="9">
        <v>7</v>
      </c>
      <c r="P59" s="9">
        <v>11</v>
      </c>
      <c r="Q59" s="21">
        <f t="shared" ref="Q59:Q68" si="1">SUM(B59:P59)</f>
        <v>359</v>
      </c>
      <c r="S59" s="11"/>
    </row>
    <row r="60" spans="1:19" s="53" customFormat="1" ht="26.4" customHeight="1" x14ac:dyDescent="0.2">
      <c r="A60" s="9" t="s">
        <v>56</v>
      </c>
      <c r="B60" s="9">
        <v>38</v>
      </c>
      <c r="C60" s="9">
        <v>42</v>
      </c>
      <c r="D60" s="9">
        <v>17</v>
      </c>
      <c r="E60" s="9">
        <v>1</v>
      </c>
      <c r="F60" s="9">
        <v>20</v>
      </c>
      <c r="G60" s="9" t="s">
        <v>68</v>
      </c>
      <c r="H60" s="9">
        <v>105</v>
      </c>
      <c r="I60" s="9">
        <v>59</v>
      </c>
      <c r="J60" s="9">
        <v>36</v>
      </c>
      <c r="K60" s="9">
        <v>0</v>
      </c>
      <c r="L60" s="9">
        <v>0</v>
      </c>
      <c r="M60" s="9">
        <v>57</v>
      </c>
      <c r="N60" s="9">
        <v>94</v>
      </c>
      <c r="O60" s="9">
        <v>3</v>
      </c>
      <c r="P60" s="9">
        <v>13</v>
      </c>
      <c r="Q60" s="21">
        <f t="shared" si="1"/>
        <v>485</v>
      </c>
      <c r="S60" s="11"/>
    </row>
    <row r="61" spans="1:19" s="53" customFormat="1" ht="26.4" customHeight="1" x14ac:dyDescent="0.2">
      <c r="A61" s="9" t="s">
        <v>58</v>
      </c>
      <c r="B61" s="9">
        <v>51</v>
      </c>
      <c r="C61" s="9">
        <v>39</v>
      </c>
      <c r="D61" s="9">
        <v>8</v>
      </c>
      <c r="E61" s="9">
        <v>5</v>
      </c>
      <c r="F61" s="9">
        <v>17</v>
      </c>
      <c r="G61" s="9" t="s">
        <v>68</v>
      </c>
      <c r="H61" s="9">
        <v>201</v>
      </c>
      <c r="I61" s="9">
        <v>59</v>
      </c>
      <c r="J61" s="9">
        <v>48</v>
      </c>
      <c r="K61" s="9">
        <v>0</v>
      </c>
      <c r="L61" s="9">
        <v>2</v>
      </c>
      <c r="M61" s="9">
        <v>55</v>
      </c>
      <c r="N61" s="9">
        <v>92</v>
      </c>
      <c r="O61" s="9">
        <v>6</v>
      </c>
      <c r="P61" s="9">
        <v>21</v>
      </c>
      <c r="Q61" s="21">
        <f t="shared" si="1"/>
        <v>604</v>
      </c>
      <c r="S61" s="11"/>
    </row>
    <row r="62" spans="1:19" s="53" customFormat="1" ht="26.4" customHeight="1" x14ac:dyDescent="0.2">
      <c r="A62" s="9" t="s">
        <v>62</v>
      </c>
      <c r="B62" s="9">
        <v>30</v>
      </c>
      <c r="C62" s="9">
        <v>31</v>
      </c>
      <c r="D62" s="9">
        <v>0</v>
      </c>
      <c r="E62" s="9">
        <v>18</v>
      </c>
      <c r="F62" s="9">
        <v>22</v>
      </c>
      <c r="G62" s="9">
        <v>0</v>
      </c>
      <c r="H62" s="9">
        <v>172</v>
      </c>
      <c r="I62" s="9">
        <v>49</v>
      </c>
      <c r="J62" s="9">
        <v>60</v>
      </c>
      <c r="K62" s="9">
        <v>1</v>
      </c>
      <c r="L62" s="9">
        <v>0</v>
      </c>
      <c r="M62" s="9">
        <v>63</v>
      </c>
      <c r="N62" s="9">
        <v>78</v>
      </c>
      <c r="O62" s="9">
        <v>16</v>
      </c>
      <c r="P62" s="9">
        <v>30</v>
      </c>
      <c r="Q62" s="21">
        <f t="shared" si="1"/>
        <v>570</v>
      </c>
      <c r="S62" s="11"/>
    </row>
    <row r="63" spans="1:19" s="53" customFormat="1" ht="26.4" customHeight="1" x14ac:dyDescent="0.2">
      <c r="A63" s="9" t="s">
        <v>65</v>
      </c>
      <c r="B63" s="9">
        <v>27</v>
      </c>
      <c r="C63" s="9">
        <v>20</v>
      </c>
      <c r="D63" s="9">
        <v>7</v>
      </c>
      <c r="E63" s="9">
        <v>6</v>
      </c>
      <c r="F63" s="9">
        <v>18</v>
      </c>
      <c r="G63" s="9">
        <v>2</v>
      </c>
      <c r="H63" s="9">
        <v>275</v>
      </c>
      <c r="I63" s="9">
        <v>63</v>
      </c>
      <c r="J63" s="9">
        <v>52</v>
      </c>
      <c r="K63" s="9">
        <v>1</v>
      </c>
      <c r="L63" s="9">
        <v>0</v>
      </c>
      <c r="M63" s="9">
        <v>83</v>
      </c>
      <c r="N63" s="9">
        <v>101</v>
      </c>
      <c r="O63" s="9">
        <v>16</v>
      </c>
      <c r="P63" s="9">
        <v>32</v>
      </c>
      <c r="Q63" s="21">
        <f t="shared" si="1"/>
        <v>703</v>
      </c>
      <c r="S63" s="11"/>
    </row>
    <row r="64" spans="1:19" s="53" customFormat="1" ht="26.4" customHeight="1" x14ac:dyDescent="0.2">
      <c r="A64" s="9" t="s">
        <v>70</v>
      </c>
      <c r="B64" s="9">
        <v>34</v>
      </c>
      <c r="C64" s="9">
        <v>46</v>
      </c>
      <c r="D64" s="9">
        <v>8</v>
      </c>
      <c r="E64" s="9">
        <v>1</v>
      </c>
      <c r="F64" s="9">
        <v>34</v>
      </c>
      <c r="G64" s="9">
        <v>10</v>
      </c>
      <c r="H64" s="9">
        <v>332</v>
      </c>
      <c r="I64" s="9">
        <v>46</v>
      </c>
      <c r="J64" s="9">
        <v>80</v>
      </c>
      <c r="K64" s="9">
        <v>0</v>
      </c>
      <c r="L64" s="9">
        <v>0</v>
      </c>
      <c r="M64" s="9">
        <v>94</v>
      </c>
      <c r="N64" s="9">
        <v>165</v>
      </c>
      <c r="O64" s="9">
        <v>18</v>
      </c>
      <c r="P64" s="9">
        <v>40</v>
      </c>
      <c r="Q64" s="21">
        <f t="shared" si="1"/>
        <v>908</v>
      </c>
      <c r="S64" s="11"/>
    </row>
    <row r="65" spans="1:19" s="53" customFormat="1" ht="26.4" customHeight="1" x14ac:dyDescent="0.2">
      <c r="A65" s="21" t="s">
        <v>71</v>
      </c>
      <c r="B65" s="21">
        <v>53</v>
      </c>
      <c r="C65" s="21">
        <v>35</v>
      </c>
      <c r="D65" s="21">
        <v>0</v>
      </c>
      <c r="E65" s="21">
        <v>1</v>
      </c>
      <c r="F65" s="21">
        <v>24</v>
      </c>
      <c r="G65" s="21">
        <v>6</v>
      </c>
      <c r="H65" s="21">
        <v>440</v>
      </c>
      <c r="I65" s="21">
        <v>70</v>
      </c>
      <c r="J65" s="21">
        <v>169</v>
      </c>
      <c r="K65" s="21">
        <v>1</v>
      </c>
      <c r="L65" s="21">
        <v>0</v>
      </c>
      <c r="M65" s="21">
        <v>104</v>
      </c>
      <c r="N65" s="21">
        <v>144</v>
      </c>
      <c r="O65" s="21">
        <v>21</v>
      </c>
      <c r="P65" s="21">
        <v>46</v>
      </c>
      <c r="Q65" s="21">
        <f t="shared" si="1"/>
        <v>1114</v>
      </c>
      <c r="S65" s="11"/>
    </row>
    <row r="66" spans="1:19" s="53" customFormat="1" ht="26.4" customHeight="1" x14ac:dyDescent="0.2">
      <c r="A66" s="21" t="s">
        <v>73</v>
      </c>
      <c r="B66" s="21">
        <v>79</v>
      </c>
      <c r="C66" s="21">
        <v>44</v>
      </c>
      <c r="D66" s="21">
        <v>1</v>
      </c>
      <c r="E66" s="21">
        <v>1</v>
      </c>
      <c r="F66" s="21">
        <v>22</v>
      </c>
      <c r="G66" s="21">
        <v>4</v>
      </c>
      <c r="H66" s="21">
        <v>635</v>
      </c>
      <c r="I66" s="21">
        <v>47</v>
      </c>
      <c r="J66" s="21">
        <v>163</v>
      </c>
      <c r="K66" s="21">
        <v>0</v>
      </c>
      <c r="L66" s="21">
        <v>0</v>
      </c>
      <c r="M66" s="21">
        <v>143</v>
      </c>
      <c r="N66" s="21">
        <v>175</v>
      </c>
      <c r="O66" s="21">
        <v>22</v>
      </c>
      <c r="P66" s="21">
        <v>24</v>
      </c>
      <c r="Q66" s="21">
        <f t="shared" si="1"/>
        <v>1360</v>
      </c>
      <c r="S66" s="11"/>
    </row>
    <row r="67" spans="1:19" s="53" customFormat="1" ht="26.4" customHeight="1" x14ac:dyDescent="0.2">
      <c r="A67" s="21" t="s">
        <v>75</v>
      </c>
      <c r="B67" s="21">
        <v>216</v>
      </c>
      <c r="C67" s="21">
        <v>26</v>
      </c>
      <c r="D67" s="21">
        <v>3</v>
      </c>
      <c r="E67" s="21">
        <v>4</v>
      </c>
      <c r="F67" s="21">
        <v>14</v>
      </c>
      <c r="G67" s="21">
        <v>1</v>
      </c>
      <c r="H67" s="21">
        <v>582</v>
      </c>
      <c r="I67" s="21">
        <v>27</v>
      </c>
      <c r="J67" s="21">
        <v>147</v>
      </c>
      <c r="K67" s="21">
        <v>1</v>
      </c>
      <c r="L67" s="21">
        <v>0</v>
      </c>
      <c r="M67" s="21">
        <v>93</v>
      </c>
      <c r="N67" s="21">
        <v>175</v>
      </c>
      <c r="O67" s="21">
        <v>12</v>
      </c>
      <c r="P67" s="21">
        <v>24</v>
      </c>
      <c r="Q67" s="21">
        <f t="shared" si="1"/>
        <v>1325</v>
      </c>
      <c r="S67" s="11"/>
    </row>
    <row r="68" spans="1:19" s="53" customFormat="1" ht="26.4" customHeight="1" x14ac:dyDescent="0.2">
      <c r="A68" s="21" t="s">
        <v>76</v>
      </c>
      <c r="B68" s="21">
        <v>82</v>
      </c>
      <c r="C68" s="21">
        <v>7</v>
      </c>
      <c r="D68" s="21">
        <v>0</v>
      </c>
      <c r="E68" s="21">
        <v>23</v>
      </c>
      <c r="F68" s="21">
        <v>28</v>
      </c>
      <c r="G68" s="21">
        <v>2</v>
      </c>
      <c r="H68" s="21">
        <v>752</v>
      </c>
      <c r="I68" s="21">
        <v>51</v>
      </c>
      <c r="J68" s="21">
        <v>159</v>
      </c>
      <c r="K68" s="21">
        <v>0</v>
      </c>
      <c r="L68" s="21">
        <v>5</v>
      </c>
      <c r="M68" s="21">
        <v>81</v>
      </c>
      <c r="N68" s="21">
        <v>177</v>
      </c>
      <c r="O68" s="21">
        <v>19</v>
      </c>
      <c r="P68" s="21">
        <v>39</v>
      </c>
      <c r="Q68" s="21">
        <f t="shared" si="1"/>
        <v>1425</v>
      </c>
      <c r="S68" s="11"/>
    </row>
    <row r="69" spans="1:19" s="53" customFormat="1" ht="26.4" customHeight="1" x14ac:dyDescent="0.2">
      <c r="A69" s="21" t="s">
        <v>80</v>
      </c>
      <c r="B69" s="21">
        <v>76</v>
      </c>
      <c r="C69" s="21">
        <v>3</v>
      </c>
      <c r="D69" s="21">
        <v>0</v>
      </c>
      <c r="E69" s="21">
        <v>32</v>
      </c>
      <c r="F69" s="21">
        <v>25</v>
      </c>
      <c r="G69" s="21">
        <v>6</v>
      </c>
      <c r="H69" s="21">
        <v>784</v>
      </c>
      <c r="I69" s="21">
        <v>78</v>
      </c>
      <c r="J69" s="21">
        <v>203</v>
      </c>
      <c r="K69" s="21">
        <v>0</v>
      </c>
      <c r="L69" s="21">
        <v>0</v>
      </c>
      <c r="M69" s="21">
        <v>108</v>
      </c>
      <c r="N69" s="21">
        <v>174</v>
      </c>
      <c r="O69" s="21">
        <v>9</v>
      </c>
      <c r="P69" s="21">
        <v>31</v>
      </c>
      <c r="Q69" s="21">
        <f>SUM(B69:P69)</f>
        <v>1529</v>
      </c>
      <c r="S69" s="11"/>
    </row>
    <row r="70" spans="1:19" s="53" customFormat="1" ht="21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S70" s="11"/>
    </row>
    <row r="71" spans="1:19" s="53" customFormat="1" ht="20.25" customHeight="1" x14ac:dyDescent="0.2">
      <c r="A71" s="84" t="s">
        <v>90</v>
      </c>
      <c r="B71" s="84"/>
      <c r="C71" s="84"/>
      <c r="D71" s="84"/>
      <c r="E71" s="84"/>
      <c r="F71" s="84"/>
      <c r="G71" s="13"/>
      <c r="H71" s="13"/>
      <c r="I71" s="13"/>
      <c r="J71" s="13"/>
      <c r="K71" s="13"/>
      <c r="L71" s="13"/>
      <c r="M71" s="13"/>
      <c r="N71" s="13"/>
      <c r="P71" s="11"/>
    </row>
    <row r="72" spans="1:19" s="53" customFormat="1" ht="20.25" customHeight="1" x14ac:dyDescent="0.2">
      <c r="A72" s="1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9" s="53" customFormat="1" ht="20.25" customHeight="1" x14ac:dyDescent="0.2">
      <c r="A73" s="1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9" s="53" customFormat="1" ht="20.25" customHeight="1" x14ac:dyDescent="0.2">
      <c r="A74" s="1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9" s="53" customFormat="1" ht="20.25" customHeight="1" x14ac:dyDescent="0.2">
      <c r="A75" s="1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9" s="53" customFormat="1" ht="20.25" customHeight="1" x14ac:dyDescent="0.2">
      <c r="A76" s="1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9" s="53" customFormat="1" ht="20.25" customHeight="1" x14ac:dyDescent="0.2">
      <c r="A77" s="1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9" spans="1:19" ht="27" customHeight="1" x14ac:dyDescent="0.2"/>
    <row r="80" spans="1:19" ht="27" customHeight="1" x14ac:dyDescent="0.2"/>
    <row r="81" spans="1:18" ht="27" customHeight="1" x14ac:dyDescent="0.2"/>
    <row r="82" spans="1:18" ht="27" customHeight="1" x14ac:dyDescent="0.2"/>
    <row r="83" spans="1:18" ht="12.75" customHeight="1" x14ac:dyDescent="0.2"/>
    <row r="84" spans="1:18" ht="111.6" customHeight="1" x14ac:dyDescent="0.2"/>
    <row r="85" spans="1:18" ht="27" customHeight="1" x14ac:dyDescent="0.2">
      <c r="A85" s="6" t="s">
        <v>91</v>
      </c>
    </row>
    <row r="86" spans="1:18" ht="15" customHeight="1" x14ac:dyDescent="0.2">
      <c r="A86" s="58" t="s">
        <v>5</v>
      </c>
      <c r="B86" s="87" t="s">
        <v>31</v>
      </c>
      <c r="C86" s="87"/>
      <c r="D86" s="87"/>
      <c r="E86" s="64" t="s">
        <v>32</v>
      </c>
      <c r="F86" s="64" t="s">
        <v>33</v>
      </c>
      <c r="G86" s="64" t="s">
        <v>34</v>
      </c>
      <c r="H86" s="64" t="s">
        <v>35</v>
      </c>
      <c r="I86" s="64" t="s">
        <v>36</v>
      </c>
      <c r="J86" s="82" t="s">
        <v>37</v>
      </c>
      <c r="K86" s="83"/>
      <c r="L86" s="83"/>
      <c r="M86" s="64" t="s">
        <v>38</v>
      </c>
      <c r="N86" s="64" t="s">
        <v>39</v>
      </c>
      <c r="O86" s="64" t="s">
        <v>40</v>
      </c>
      <c r="P86" s="60" t="s">
        <v>41</v>
      </c>
      <c r="Q86" s="64" t="s">
        <v>22</v>
      </c>
      <c r="R86" s="68" t="s">
        <v>42</v>
      </c>
    </row>
    <row r="87" spans="1:18" ht="15" customHeight="1" x14ac:dyDescent="0.2">
      <c r="A87" s="85"/>
      <c r="B87" s="87"/>
      <c r="C87" s="87"/>
      <c r="D87" s="87"/>
      <c r="E87" s="77"/>
      <c r="F87" s="77"/>
      <c r="G87" s="77"/>
      <c r="H87" s="77"/>
      <c r="I87" s="64"/>
      <c r="J87" s="83"/>
      <c r="K87" s="83"/>
      <c r="L87" s="83"/>
      <c r="M87" s="77"/>
      <c r="N87" s="77"/>
      <c r="O87" s="64"/>
      <c r="P87" s="61"/>
      <c r="Q87" s="65"/>
      <c r="R87" s="69"/>
    </row>
    <row r="88" spans="1:18" ht="15" customHeight="1" x14ac:dyDescent="0.2">
      <c r="A88" s="85"/>
      <c r="B88" s="72" t="s">
        <v>43</v>
      </c>
      <c r="C88" s="72" t="s">
        <v>44</v>
      </c>
      <c r="D88" s="74" t="s">
        <v>45</v>
      </c>
      <c r="E88" s="78"/>
      <c r="F88" s="78"/>
      <c r="G88" s="78"/>
      <c r="H88" s="78"/>
      <c r="I88" s="80"/>
      <c r="J88" s="76" t="s">
        <v>46</v>
      </c>
      <c r="K88" s="54"/>
      <c r="L88" s="72" t="s">
        <v>47</v>
      </c>
      <c r="M88" s="78"/>
      <c r="N88" s="78"/>
      <c r="O88" s="80"/>
      <c r="P88" s="62"/>
      <c r="Q88" s="66"/>
      <c r="R88" s="70"/>
    </row>
    <row r="89" spans="1:18" ht="129.6" customHeight="1" thickBot="1" x14ac:dyDescent="0.25">
      <c r="A89" s="86"/>
      <c r="B89" s="73"/>
      <c r="C89" s="73"/>
      <c r="D89" s="75"/>
      <c r="E89" s="79"/>
      <c r="F89" s="79"/>
      <c r="G89" s="79"/>
      <c r="H89" s="79"/>
      <c r="I89" s="81"/>
      <c r="J89" s="73"/>
      <c r="K89" s="55" t="s">
        <v>48</v>
      </c>
      <c r="L89" s="73"/>
      <c r="M89" s="79"/>
      <c r="N89" s="79"/>
      <c r="O89" s="81"/>
      <c r="P89" s="63"/>
      <c r="Q89" s="67"/>
      <c r="R89" s="71"/>
    </row>
    <row r="90" spans="1:18" ht="26.4" customHeight="1" thickTop="1" x14ac:dyDescent="0.2">
      <c r="A90" s="9" t="s">
        <v>55</v>
      </c>
      <c r="B90" s="9">
        <v>992</v>
      </c>
      <c r="C90" s="9">
        <v>495</v>
      </c>
      <c r="D90" s="9">
        <v>37</v>
      </c>
      <c r="E90" s="9">
        <v>1</v>
      </c>
      <c r="F90" s="9">
        <v>0</v>
      </c>
      <c r="G90" s="9">
        <v>0</v>
      </c>
      <c r="H90" s="9">
        <v>0</v>
      </c>
      <c r="I90" s="9">
        <v>0</v>
      </c>
      <c r="J90" s="9">
        <v>86</v>
      </c>
      <c r="K90" s="9">
        <v>0</v>
      </c>
      <c r="L90" s="9">
        <v>2</v>
      </c>
      <c r="M90" s="9">
        <v>0</v>
      </c>
      <c r="N90" s="9">
        <v>4</v>
      </c>
      <c r="O90" s="9">
        <v>2</v>
      </c>
      <c r="P90" s="9">
        <v>27</v>
      </c>
      <c r="Q90" s="9">
        <v>38</v>
      </c>
      <c r="R90" s="56">
        <f>SUM(B90:Q90)</f>
        <v>1684</v>
      </c>
    </row>
    <row r="91" spans="1:18" ht="26.4" customHeight="1" x14ac:dyDescent="0.2">
      <c r="A91" s="9" t="s">
        <v>56</v>
      </c>
      <c r="B91" s="9">
        <v>1183</v>
      </c>
      <c r="C91" s="9">
        <v>620</v>
      </c>
      <c r="D91" s="9">
        <v>37</v>
      </c>
      <c r="E91" s="9">
        <v>4</v>
      </c>
      <c r="F91" s="9">
        <v>0</v>
      </c>
      <c r="G91" s="9">
        <v>0</v>
      </c>
      <c r="H91" s="9">
        <v>0</v>
      </c>
      <c r="I91" s="9">
        <v>0</v>
      </c>
      <c r="J91" s="9">
        <v>79</v>
      </c>
      <c r="K91" s="9">
        <v>0</v>
      </c>
      <c r="L91" s="9">
        <v>2</v>
      </c>
      <c r="M91" s="9">
        <v>0</v>
      </c>
      <c r="N91" s="9">
        <v>12</v>
      </c>
      <c r="O91" s="9">
        <v>0</v>
      </c>
      <c r="P91" s="9">
        <v>17</v>
      </c>
      <c r="Q91" s="9">
        <v>36</v>
      </c>
      <c r="R91" s="56">
        <f>SUM(B91:Q91)</f>
        <v>1990</v>
      </c>
    </row>
    <row r="92" spans="1:18" ht="26.4" customHeight="1" x14ac:dyDescent="0.2">
      <c r="A92" s="9" t="s">
        <v>58</v>
      </c>
      <c r="B92" s="9">
        <v>1308</v>
      </c>
      <c r="C92" s="9">
        <v>641</v>
      </c>
      <c r="D92" s="9">
        <v>66</v>
      </c>
      <c r="E92" s="9">
        <v>10</v>
      </c>
      <c r="F92" s="9">
        <v>0</v>
      </c>
      <c r="G92" s="9">
        <v>0</v>
      </c>
      <c r="H92" s="9">
        <v>0</v>
      </c>
      <c r="I92" s="9">
        <v>0</v>
      </c>
      <c r="J92" s="9">
        <v>96</v>
      </c>
      <c r="K92" s="9">
        <v>0</v>
      </c>
      <c r="L92" s="9">
        <v>3</v>
      </c>
      <c r="M92" s="9">
        <v>0</v>
      </c>
      <c r="N92" s="9">
        <v>8</v>
      </c>
      <c r="O92" s="9">
        <v>1</v>
      </c>
      <c r="P92" s="9">
        <v>29</v>
      </c>
      <c r="Q92" s="9">
        <v>41</v>
      </c>
      <c r="R92" s="56">
        <f>SUM(B92:Q92)</f>
        <v>2203</v>
      </c>
    </row>
    <row r="93" spans="1:18" ht="26.4" customHeight="1" x14ac:dyDescent="0.2">
      <c r="A93" s="9" t="s">
        <v>62</v>
      </c>
      <c r="B93" s="9">
        <v>1429</v>
      </c>
      <c r="C93" s="9">
        <v>671</v>
      </c>
      <c r="D93" s="9">
        <v>37</v>
      </c>
      <c r="E93" s="9">
        <v>14</v>
      </c>
      <c r="F93" s="9">
        <v>0</v>
      </c>
      <c r="G93" s="9">
        <v>0</v>
      </c>
      <c r="H93" s="9">
        <v>0</v>
      </c>
      <c r="I93" s="9">
        <v>0</v>
      </c>
      <c r="J93" s="9">
        <v>55</v>
      </c>
      <c r="K93" s="9">
        <v>0</v>
      </c>
      <c r="L93" s="9">
        <v>0</v>
      </c>
      <c r="M93" s="9">
        <v>0</v>
      </c>
      <c r="N93" s="9">
        <v>19</v>
      </c>
      <c r="O93" s="9">
        <v>0</v>
      </c>
      <c r="P93" s="9">
        <v>19</v>
      </c>
      <c r="Q93" s="9">
        <v>40</v>
      </c>
      <c r="R93" s="56">
        <f>SUM(B93:Q93)</f>
        <v>2284</v>
      </c>
    </row>
    <row r="94" spans="1:18" ht="26.4" customHeight="1" x14ac:dyDescent="0.2">
      <c r="A94" s="9" t="s">
        <v>66</v>
      </c>
      <c r="B94" s="9">
        <v>1316</v>
      </c>
      <c r="C94" s="9">
        <v>778</v>
      </c>
      <c r="D94" s="9">
        <v>15</v>
      </c>
      <c r="E94" s="9">
        <v>18</v>
      </c>
      <c r="F94" s="9">
        <v>0</v>
      </c>
      <c r="G94" s="9">
        <v>0</v>
      </c>
      <c r="H94" s="9">
        <v>0</v>
      </c>
      <c r="I94" s="9">
        <v>0</v>
      </c>
      <c r="J94" s="9">
        <v>95</v>
      </c>
      <c r="K94" s="9">
        <v>1</v>
      </c>
      <c r="L94" s="9">
        <v>3</v>
      </c>
      <c r="M94" s="9">
        <v>0</v>
      </c>
      <c r="N94" s="9">
        <v>13</v>
      </c>
      <c r="O94" s="9">
        <v>0</v>
      </c>
      <c r="P94" s="9">
        <v>12</v>
      </c>
      <c r="Q94" s="9">
        <v>22</v>
      </c>
      <c r="R94" s="56">
        <f t="shared" ref="R94:R100" si="2">SUM(B94:Q94)-K94</f>
        <v>2272</v>
      </c>
    </row>
    <row r="95" spans="1:18" ht="26.4" customHeight="1" x14ac:dyDescent="0.2">
      <c r="A95" s="9" t="s">
        <v>70</v>
      </c>
      <c r="B95" s="9">
        <v>1217</v>
      </c>
      <c r="C95" s="9">
        <v>1035</v>
      </c>
      <c r="D95" s="9">
        <v>9</v>
      </c>
      <c r="E95" s="9">
        <v>11</v>
      </c>
      <c r="F95" s="9">
        <v>0</v>
      </c>
      <c r="G95" s="9">
        <v>0</v>
      </c>
      <c r="H95" s="9">
        <v>0</v>
      </c>
      <c r="I95" s="9">
        <v>0</v>
      </c>
      <c r="J95" s="9">
        <v>85</v>
      </c>
      <c r="K95" s="9">
        <v>0</v>
      </c>
      <c r="L95" s="9">
        <v>0</v>
      </c>
      <c r="M95" s="9">
        <v>0</v>
      </c>
      <c r="N95" s="9">
        <v>4</v>
      </c>
      <c r="O95" s="9">
        <v>0</v>
      </c>
      <c r="P95" s="9">
        <v>6</v>
      </c>
      <c r="Q95" s="9">
        <v>26</v>
      </c>
      <c r="R95" s="56">
        <f t="shared" si="2"/>
        <v>2393</v>
      </c>
    </row>
    <row r="96" spans="1:18" ht="26.4" customHeight="1" x14ac:dyDescent="0.2">
      <c r="A96" s="57" t="s">
        <v>71</v>
      </c>
      <c r="B96" s="57">
        <v>1122</v>
      </c>
      <c r="C96" s="57">
        <v>1296</v>
      </c>
      <c r="D96" s="57">
        <v>56</v>
      </c>
      <c r="E96" s="57">
        <v>9</v>
      </c>
      <c r="F96" s="57">
        <v>0</v>
      </c>
      <c r="G96" s="57">
        <v>0</v>
      </c>
      <c r="H96" s="57">
        <v>0</v>
      </c>
      <c r="I96" s="57">
        <v>0</v>
      </c>
      <c r="J96" s="57">
        <v>90</v>
      </c>
      <c r="K96" s="57">
        <v>0</v>
      </c>
      <c r="L96" s="57">
        <v>2</v>
      </c>
      <c r="M96" s="57">
        <v>0</v>
      </c>
      <c r="N96" s="57">
        <v>11</v>
      </c>
      <c r="O96" s="57">
        <v>0</v>
      </c>
      <c r="P96" s="57">
        <v>0</v>
      </c>
      <c r="Q96" s="57">
        <v>39</v>
      </c>
      <c r="R96" s="57">
        <f t="shared" si="2"/>
        <v>2625</v>
      </c>
    </row>
    <row r="97" spans="1:18" ht="26.4" customHeight="1" x14ac:dyDescent="0.2">
      <c r="A97" s="57" t="s">
        <v>73</v>
      </c>
      <c r="B97" s="57">
        <v>1089</v>
      </c>
      <c r="C97" s="57">
        <v>1287</v>
      </c>
      <c r="D97" s="57">
        <v>181</v>
      </c>
      <c r="E97" s="57">
        <v>7</v>
      </c>
      <c r="F97" s="57">
        <v>0</v>
      </c>
      <c r="G97" s="57">
        <v>0</v>
      </c>
      <c r="H97" s="57">
        <v>1</v>
      </c>
      <c r="I97" s="57">
        <v>0</v>
      </c>
      <c r="J97" s="57">
        <v>81</v>
      </c>
      <c r="K97" s="57">
        <v>0</v>
      </c>
      <c r="L97" s="57">
        <v>5</v>
      </c>
      <c r="M97" s="57">
        <v>0</v>
      </c>
      <c r="N97" s="57">
        <v>14</v>
      </c>
      <c r="O97" s="57">
        <v>0</v>
      </c>
      <c r="P97" s="57">
        <v>0</v>
      </c>
      <c r="Q97" s="57">
        <v>50</v>
      </c>
      <c r="R97" s="57">
        <f t="shared" si="2"/>
        <v>2715</v>
      </c>
    </row>
    <row r="98" spans="1:18" ht="26.4" customHeight="1" x14ac:dyDescent="0.2">
      <c r="A98" s="57" t="s">
        <v>75</v>
      </c>
      <c r="B98" s="57">
        <v>1837</v>
      </c>
      <c r="C98" s="57">
        <v>686</v>
      </c>
      <c r="D98" s="57">
        <v>49</v>
      </c>
      <c r="E98" s="57">
        <v>5</v>
      </c>
      <c r="F98" s="57">
        <v>0</v>
      </c>
      <c r="G98" s="57">
        <v>6</v>
      </c>
      <c r="H98" s="57">
        <v>102</v>
      </c>
      <c r="I98" s="57">
        <v>0</v>
      </c>
      <c r="J98" s="57">
        <v>65</v>
      </c>
      <c r="K98" s="57">
        <v>0</v>
      </c>
      <c r="L98" s="57">
        <v>2</v>
      </c>
      <c r="M98" s="57">
        <v>0</v>
      </c>
      <c r="N98" s="57">
        <v>9</v>
      </c>
      <c r="O98" s="57">
        <v>0</v>
      </c>
      <c r="P98" s="57">
        <v>0</v>
      </c>
      <c r="Q98" s="57">
        <v>33</v>
      </c>
      <c r="R98" s="57">
        <f t="shared" si="2"/>
        <v>2794</v>
      </c>
    </row>
    <row r="99" spans="1:18" ht="26.4" customHeight="1" x14ac:dyDescent="0.2">
      <c r="A99" s="57" t="s">
        <v>76</v>
      </c>
      <c r="B99" s="57">
        <v>1663</v>
      </c>
      <c r="C99" s="57">
        <v>461</v>
      </c>
      <c r="D99" s="57">
        <v>83</v>
      </c>
      <c r="E99" s="57">
        <v>8</v>
      </c>
      <c r="F99" s="57">
        <v>0</v>
      </c>
      <c r="G99" s="57">
        <v>5</v>
      </c>
      <c r="H99" s="57">
        <v>130</v>
      </c>
      <c r="I99" s="57">
        <v>0</v>
      </c>
      <c r="J99" s="57">
        <v>48</v>
      </c>
      <c r="K99" s="57">
        <v>0</v>
      </c>
      <c r="L99" s="57">
        <v>0</v>
      </c>
      <c r="M99" s="57">
        <v>0</v>
      </c>
      <c r="N99" s="57">
        <v>20</v>
      </c>
      <c r="O99" s="57">
        <v>1</v>
      </c>
      <c r="P99" s="57">
        <v>0</v>
      </c>
      <c r="Q99" s="57">
        <v>5</v>
      </c>
      <c r="R99" s="57">
        <f t="shared" si="2"/>
        <v>2424</v>
      </c>
    </row>
    <row r="100" spans="1:18" ht="26.4" customHeight="1" x14ac:dyDescent="0.2">
      <c r="A100" s="57" t="s">
        <v>80</v>
      </c>
      <c r="B100" s="57">
        <v>1872</v>
      </c>
      <c r="C100" s="57">
        <v>387</v>
      </c>
      <c r="D100" s="57">
        <v>115</v>
      </c>
      <c r="E100" s="57">
        <v>11</v>
      </c>
      <c r="F100" s="57">
        <v>0</v>
      </c>
      <c r="G100" s="57">
        <v>6</v>
      </c>
      <c r="H100" s="57">
        <v>97</v>
      </c>
      <c r="I100" s="57">
        <v>0</v>
      </c>
      <c r="J100" s="57">
        <v>52</v>
      </c>
      <c r="K100" s="57">
        <v>2</v>
      </c>
      <c r="L100" s="57">
        <v>0</v>
      </c>
      <c r="M100" s="57">
        <v>0</v>
      </c>
      <c r="N100" s="57">
        <v>28</v>
      </c>
      <c r="O100" s="57">
        <v>0</v>
      </c>
      <c r="P100" s="57">
        <v>0</v>
      </c>
      <c r="Q100" s="57">
        <v>17</v>
      </c>
      <c r="R100" s="57">
        <f t="shared" si="2"/>
        <v>2585</v>
      </c>
    </row>
  </sheetData>
  <mergeCells count="54">
    <mergeCell ref="A54:A55"/>
    <mergeCell ref="G54:G55"/>
    <mergeCell ref="I54:I55"/>
    <mergeCell ref="P54:P55"/>
    <mergeCell ref="A17:A18"/>
    <mergeCell ref="B17:F17"/>
    <mergeCell ref="G34:G35"/>
    <mergeCell ref="G36:G37"/>
    <mergeCell ref="G38:G39"/>
    <mergeCell ref="G40:G41"/>
    <mergeCell ref="A42:A43"/>
    <mergeCell ref="G42:G43"/>
    <mergeCell ref="A44:A45"/>
    <mergeCell ref="G44:G45"/>
    <mergeCell ref="A46:A47"/>
    <mergeCell ref="G46:G47"/>
    <mergeCell ref="A48:A49"/>
    <mergeCell ref="G48:G49"/>
    <mergeCell ref="A50:A51"/>
    <mergeCell ref="G50:G51"/>
    <mergeCell ref="A52:A53"/>
    <mergeCell ref="G52:G53"/>
    <mergeCell ref="A71:F71"/>
    <mergeCell ref="A86:A89"/>
    <mergeCell ref="B86:D87"/>
    <mergeCell ref="E86:E89"/>
    <mergeCell ref="F86:F89"/>
    <mergeCell ref="P86:P89"/>
    <mergeCell ref="Q86:Q89"/>
    <mergeCell ref="R86:R89"/>
    <mergeCell ref="B88:B89"/>
    <mergeCell ref="C88:C89"/>
    <mergeCell ref="D88:D89"/>
    <mergeCell ref="J88:J89"/>
    <mergeCell ref="L88:L89"/>
    <mergeCell ref="H86:H89"/>
    <mergeCell ref="I86:I89"/>
    <mergeCell ref="J86:L87"/>
    <mergeCell ref="M86:M89"/>
    <mergeCell ref="N86:N89"/>
    <mergeCell ref="O86:O89"/>
    <mergeCell ref="G86:G89"/>
    <mergeCell ref="I42:I43"/>
    <mergeCell ref="P42:P43"/>
    <mergeCell ref="I44:I45"/>
    <mergeCell ref="P44:P45"/>
    <mergeCell ref="I46:I47"/>
    <mergeCell ref="P46:P47"/>
    <mergeCell ref="I48:I49"/>
    <mergeCell ref="P48:P49"/>
    <mergeCell ref="I50:I51"/>
    <mergeCell ref="P50:P51"/>
    <mergeCell ref="I52:I53"/>
    <mergeCell ref="P52:P53"/>
  </mergeCells>
  <phoneticPr fontId="1"/>
  <printOptions horizontalCentered="1"/>
  <pageMargins left="0.15748031496062992" right="0.15748031496062992" top="0.78740157480314965" bottom="0.78740157480314965" header="0.51181102362204722" footer="0.51181102362204722"/>
  <pageSetup paperSize="9" scale="88" fitToHeight="0" orientation="portrait" horizontalDpi="300" verticalDpi="300" r:id="rId1"/>
  <headerFooter alignWithMargins="0"/>
  <rowBreaks count="3" manualBreakCount="3">
    <brk id="31" max="17" man="1"/>
    <brk id="56" max="17" man="1"/>
    <brk id="84" max="1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a1eafba633277ec00883d4e10cd96e5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96273a645e27db515b242c1154665ce1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Props1.xml><?xml version="1.0" encoding="utf-8"?>
<ds:datastoreItem xmlns:ds="http://schemas.openxmlformats.org/officeDocument/2006/customXml" ds:itemID="{5792D730-5C1E-4854-BD24-0FD33527C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782F56-04CA-4183-91CA-BA3C7DF544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6D92D-AA17-4615-9F5F-E64E799F202E}">
  <ds:schemaRefs>
    <ds:schemaRef ds:uri="31aad03c-a983-4b16-863f-54f1eab739d9"/>
    <ds:schemaRef ds:uri="http://schemas.microsoft.com/office/2006/metadata/properties"/>
    <ds:schemaRef ds:uri="http://purl.org/dc/elements/1.1/"/>
    <ds:schemaRef ds:uri="b1759036-c6d1-4f23-8159-9e5ddc0da7b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7e41a71-2e1a-40e6-b4fe-2cfc7a738e36"/>
    <ds:schemaRef ds:uri="http://schemas.microsoft.com/office/2006/documentManagement/types"/>
    <ds:schemaRef ds:uri="31AAD03C-A983-4B16-863F-54F1EAB739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14-10~14-18</vt:lpstr>
      <vt:lpstr>'14-10~14-18'!Print_Area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cnetadm</dc:creator>
  <cp:lastModifiedBy>上村　沙希</cp:lastModifiedBy>
  <cp:lastPrinted>2024-11-19T06:44:14Z</cp:lastPrinted>
  <dcterms:created xsi:type="dcterms:W3CDTF">2002-08-19T00:57:41Z</dcterms:created>
  <dcterms:modified xsi:type="dcterms:W3CDTF">2025-03-17T05:32:54Z</dcterms:modified>
</cp:coreProperties>
</file>