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02　校正後原稿\第14章　児童虐待\"/>
    </mc:Choice>
  </mc:AlternateContent>
  <xr:revisionPtr revIDLastSave="0" documentId="13_ncr:1_{E144069B-0851-448C-9DDD-248F1464DF2E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4-1~14-9" sheetId="42220" r:id="rId1"/>
  </sheets>
  <definedNames>
    <definedName name="_xlnm.Print_Area" localSheetId="0">'14-1~14-9'!$A$1:$Q$73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42220" l="1"/>
  <c r="I71" i="42220"/>
  <c r="I69" i="42220"/>
  <c r="I68" i="42220"/>
  <c r="Q50" i="42220"/>
  <c r="Q49" i="42220"/>
  <c r="Q48" i="42220"/>
  <c r="Q47" i="42220"/>
  <c r="Q46" i="42220"/>
  <c r="Q45" i="42220"/>
  <c r="P37" i="42220"/>
  <c r="K38" i="42220" s="1"/>
  <c r="P35" i="42220"/>
  <c r="O36" i="42220" s="1"/>
  <c r="O34" i="42220"/>
  <c r="N34" i="42220"/>
  <c r="M34" i="42220"/>
  <c r="L34" i="42220"/>
  <c r="K34" i="42220"/>
  <c r="P31" i="42220"/>
  <c r="O32" i="42220" s="1"/>
  <c r="P29" i="42220"/>
  <c r="N30" i="42220" s="1"/>
  <c r="C40" i="42220"/>
  <c r="G37" i="42220"/>
  <c r="F38" i="42220" s="1"/>
  <c r="G35" i="42220"/>
  <c r="D36" i="42220" s="1"/>
  <c r="F36" i="42220"/>
  <c r="F34" i="42220"/>
  <c r="E34" i="42220"/>
  <c r="D34" i="42220"/>
  <c r="C34" i="42220"/>
  <c r="G31" i="42220"/>
  <c r="F32" i="42220"/>
  <c r="G29" i="42220"/>
  <c r="C30" i="42220" s="1"/>
  <c r="F30" i="42220"/>
  <c r="G24" i="42220"/>
  <c r="G21" i="42220"/>
  <c r="G20" i="42220"/>
  <c r="P39" i="42220"/>
  <c r="O40" i="42220" s="1"/>
  <c r="F40" i="42220"/>
  <c r="E40" i="42220"/>
  <c r="D40" i="42220"/>
  <c r="M36" i="42220"/>
  <c r="K36" i="42220"/>
  <c r="L32" i="42220"/>
  <c r="N36" i="42220"/>
  <c r="O38" i="42220"/>
  <c r="K32" i="42220"/>
  <c r="L36" i="42220"/>
  <c r="D30" i="42220"/>
  <c r="C36" i="42220"/>
  <c r="C32" i="42220"/>
  <c r="D32" i="42220"/>
  <c r="E32" i="42220"/>
  <c r="C38" i="42220"/>
  <c r="D38" i="42220"/>
  <c r="E36" i="42220" l="1"/>
  <c r="M38" i="42220"/>
  <c r="L38" i="42220"/>
  <c r="E30" i="42220"/>
  <c r="M32" i="42220"/>
  <c r="N32" i="42220"/>
  <c r="E38" i="42220"/>
  <c r="N38" i="42220"/>
  <c r="K40" i="42220"/>
  <c r="O30" i="42220"/>
  <c r="L40" i="42220"/>
  <c r="M40" i="42220"/>
  <c r="M30" i="42220"/>
  <c r="L30" i="42220"/>
  <c r="K30" i="42220"/>
  <c r="N40" i="42220"/>
</calcChain>
</file>

<file path=xl/sharedStrings.xml><?xml version="1.0" encoding="utf-8"?>
<sst xmlns="http://schemas.openxmlformats.org/spreadsheetml/2006/main" count="131" uniqueCount="71">
  <si>
    <t>実母</t>
  </si>
  <si>
    <t>年齢区分</t>
    <rPh sb="0" eb="2">
      <t>ネンレイ</t>
    </rPh>
    <rPh sb="2" eb="4">
      <t>クブン</t>
    </rPh>
    <phoneticPr fontId="1"/>
  </si>
  <si>
    <t>小学生</t>
    <rPh sb="2" eb="3">
      <t>セイ</t>
    </rPh>
    <phoneticPr fontId="1"/>
  </si>
  <si>
    <t>中学生</t>
    <rPh sb="2" eb="3">
      <t>セイ</t>
    </rPh>
    <phoneticPr fontId="1"/>
  </si>
  <si>
    <t>総数</t>
    <rPh sb="0" eb="2">
      <t>ソウスウ</t>
    </rPh>
    <phoneticPr fontId="1"/>
  </si>
  <si>
    <t>年度</t>
    <rPh sb="0" eb="2">
      <t>ネンド</t>
    </rPh>
    <phoneticPr fontId="1"/>
  </si>
  <si>
    <t>高校生･その他</t>
    <rPh sb="0" eb="3">
      <t>コウコウセイ</t>
    </rPh>
    <rPh sb="6" eb="7">
      <t>タ</t>
    </rPh>
    <phoneticPr fontId="1"/>
  </si>
  <si>
    <t>割合</t>
    <rPh sb="0" eb="2">
      <t>ワリアイ</t>
    </rPh>
    <phoneticPr fontId="1"/>
  </si>
  <si>
    <t>件数</t>
    <rPh sb="0" eb="2">
      <t>ケンスウ</t>
    </rPh>
    <phoneticPr fontId="1"/>
  </si>
  <si>
    <t>性的
虐待</t>
    <rPh sb="0" eb="2">
      <t>セイテキ</t>
    </rPh>
    <rPh sb="3" eb="5">
      <t>ギャクタイ</t>
    </rPh>
    <phoneticPr fontId="1"/>
  </si>
  <si>
    <t>Ｈ21</t>
  </si>
  <si>
    <t>Ｈ22</t>
  </si>
  <si>
    <t>その他・不明</t>
    <rPh sb="4" eb="6">
      <t>フメイ</t>
    </rPh>
    <phoneticPr fontId="1"/>
  </si>
  <si>
    <t>Ｈ23</t>
  </si>
  <si>
    <t>Ｈ24</t>
  </si>
  <si>
    <t>保護の怠慢・拒否(ネグレクト)</t>
    <rPh sb="0" eb="2">
      <t>ホゴ</t>
    </rPh>
    <rPh sb="3" eb="5">
      <t>タイマン</t>
    </rPh>
    <rPh sb="6" eb="8">
      <t>キョヒ</t>
    </rPh>
    <phoneticPr fontId="1"/>
  </si>
  <si>
    <t>実母以外の母親</t>
    <rPh sb="0" eb="2">
      <t>ジツボ</t>
    </rPh>
    <rPh sb="2" eb="4">
      <t>イガイ</t>
    </rPh>
    <rPh sb="5" eb="6">
      <t>ハハ</t>
    </rPh>
    <rPh sb="6" eb="7">
      <t>オヤ</t>
    </rPh>
    <phoneticPr fontId="1"/>
  </si>
  <si>
    <t>実父以外の父親</t>
    <rPh sb="0" eb="2">
      <t>ジップ</t>
    </rPh>
    <rPh sb="2" eb="4">
      <t>イガイ</t>
    </rPh>
    <rPh sb="5" eb="6">
      <t>チチ</t>
    </rPh>
    <rPh sb="6" eb="7">
      <t>オヤ</t>
    </rPh>
    <phoneticPr fontId="1"/>
  </si>
  <si>
    <t>福祉
事務所</t>
    <rPh sb="0" eb="2">
      <t>フクシ</t>
    </rPh>
    <rPh sb="3" eb="5">
      <t>ジム</t>
    </rPh>
    <rPh sb="5" eb="6">
      <t>ショ</t>
    </rPh>
    <phoneticPr fontId="1"/>
  </si>
  <si>
    <t>警察等</t>
    <rPh sb="0" eb="2">
      <t>ケイサツ</t>
    </rPh>
    <rPh sb="2" eb="3">
      <t>トウ</t>
    </rPh>
    <phoneticPr fontId="1"/>
  </si>
  <si>
    <t>里親</t>
    <rPh sb="0" eb="2">
      <t>サトオヤ</t>
    </rPh>
    <phoneticPr fontId="1"/>
  </si>
  <si>
    <t>近隣・
知人</t>
    <rPh sb="0" eb="2">
      <t>キンリン</t>
    </rPh>
    <rPh sb="4" eb="6">
      <t>チジン</t>
    </rPh>
    <phoneticPr fontId="1"/>
  </si>
  <si>
    <t>その他</t>
    <rPh sb="2" eb="3">
      <t>タ</t>
    </rPh>
    <phoneticPr fontId="1"/>
  </si>
  <si>
    <t>助言
指導</t>
    <rPh sb="0" eb="2">
      <t>ジョゲン</t>
    </rPh>
    <rPh sb="3" eb="5">
      <t>シドウ</t>
    </rPh>
    <phoneticPr fontId="1"/>
  </si>
  <si>
    <t>継続
指導</t>
    <rPh sb="0" eb="2">
      <t>ケイゾク</t>
    </rPh>
    <rPh sb="3" eb="5">
      <t>シドウ</t>
    </rPh>
    <phoneticPr fontId="1"/>
  </si>
  <si>
    <t>他機関へのあっせん</t>
    <rPh sb="0" eb="1">
      <t>タ</t>
    </rPh>
    <rPh sb="1" eb="3">
      <t>キカン</t>
    </rPh>
    <phoneticPr fontId="1"/>
  </si>
  <si>
    <t>児童相談所送致</t>
    <rPh sb="0" eb="2">
      <t>ジドウ</t>
    </rPh>
    <rPh sb="2" eb="4">
      <t>ソウダン</t>
    </rPh>
    <rPh sb="4" eb="5">
      <t>ショ</t>
    </rPh>
    <rPh sb="5" eb="7">
      <t>ソウチ</t>
    </rPh>
    <phoneticPr fontId="1"/>
  </si>
  <si>
    <t>助産又は母子保健の実施に係る都道府県知事への報告</t>
    <rPh sb="0" eb="2">
      <t>ジョサン</t>
    </rPh>
    <rPh sb="2" eb="3">
      <t>マタ</t>
    </rPh>
    <rPh sb="4" eb="6">
      <t>ボシ</t>
    </rPh>
    <rPh sb="6" eb="8">
      <t>ホケン</t>
    </rPh>
    <rPh sb="9" eb="11">
      <t>ジッシ</t>
    </rPh>
    <rPh sb="12" eb="13">
      <t>カカワ</t>
    </rPh>
    <rPh sb="14" eb="18">
      <t>トドウフケン</t>
    </rPh>
    <rPh sb="18" eb="20">
      <t>チジ</t>
    </rPh>
    <rPh sb="22" eb="24">
      <t>ホウコク</t>
    </rPh>
    <phoneticPr fontId="1"/>
  </si>
  <si>
    <t>児童
相談所</t>
    <rPh sb="0" eb="2">
      <t>ジドウ</t>
    </rPh>
    <rPh sb="3" eb="5">
      <t>ソウダン</t>
    </rPh>
    <rPh sb="5" eb="6">
      <t>ジョ</t>
    </rPh>
    <phoneticPr fontId="1"/>
  </si>
  <si>
    <t>知的障害者福祉司
・社会福祉主事指導</t>
    <rPh sb="0" eb="2">
      <t>チテキ</t>
    </rPh>
    <rPh sb="2" eb="5">
      <t>ショウガイシャ</t>
    </rPh>
    <rPh sb="5" eb="7">
      <t>フクシ</t>
    </rPh>
    <rPh sb="7" eb="8">
      <t>シ</t>
    </rPh>
    <rPh sb="10" eb="12">
      <t>シャカイ</t>
    </rPh>
    <rPh sb="12" eb="14">
      <t>フクシ</t>
    </rPh>
    <rPh sb="14" eb="16">
      <t>シュジ</t>
    </rPh>
    <rPh sb="16" eb="18">
      <t>シドウ</t>
    </rPh>
    <phoneticPr fontId="1"/>
  </si>
  <si>
    <t>保健所・
医療機関</t>
    <rPh sb="0" eb="2">
      <t>ホケン</t>
    </rPh>
    <rPh sb="2" eb="3">
      <t>ショ</t>
    </rPh>
    <rPh sb="5" eb="7">
      <t>イリョウ</t>
    </rPh>
    <rPh sb="7" eb="9">
      <t>キカン</t>
    </rPh>
    <phoneticPr fontId="1"/>
  </si>
  <si>
    <t>保育所･
児童福祉
施設等</t>
    <rPh sb="0" eb="2">
      <t>ホイク</t>
    </rPh>
    <rPh sb="2" eb="3">
      <t>ジョ</t>
    </rPh>
    <rPh sb="5" eb="7">
      <t>ジドウ</t>
    </rPh>
    <rPh sb="7" eb="9">
      <t>フクシ</t>
    </rPh>
    <rPh sb="10" eb="12">
      <t>シセツ</t>
    </rPh>
    <rPh sb="12" eb="13">
      <t>トウ</t>
    </rPh>
    <phoneticPr fontId="1"/>
  </si>
  <si>
    <t>幼稚園・
学校等</t>
    <rPh sb="0" eb="3">
      <t>ヨウチエン</t>
    </rPh>
    <rPh sb="5" eb="7">
      <t>ガッコウ</t>
    </rPh>
    <rPh sb="7" eb="8">
      <t>トウ</t>
    </rPh>
    <phoneticPr fontId="1"/>
  </si>
  <si>
    <t>その他
県市町村</t>
    <rPh sb="2" eb="3">
      <t>タ</t>
    </rPh>
    <rPh sb="4" eb="5">
      <t>ケン</t>
    </rPh>
    <rPh sb="5" eb="8">
      <t>シチョウソン</t>
    </rPh>
    <phoneticPr fontId="1"/>
  </si>
  <si>
    <t>保健
センター</t>
    <rPh sb="0" eb="2">
      <t>ホケン</t>
    </rPh>
    <phoneticPr fontId="1"/>
  </si>
  <si>
    <t>家族・
親戚</t>
    <rPh sb="0" eb="2">
      <t>カゾク</t>
    </rPh>
    <rPh sb="4" eb="6">
      <t>シンセキ</t>
    </rPh>
    <phoneticPr fontId="1"/>
  </si>
  <si>
    <t>児童
本人</t>
    <rPh sb="0" eb="2">
      <t>ジドウ</t>
    </rPh>
    <rPh sb="3" eb="5">
      <t>ホンニン</t>
    </rPh>
    <phoneticPr fontId="1"/>
  </si>
  <si>
    <t>H26</t>
  </si>
  <si>
    <t>身体的
虐待</t>
    <phoneticPr fontId="1"/>
  </si>
  <si>
    <t>心理的
虐待</t>
    <phoneticPr fontId="1"/>
  </si>
  <si>
    <t>H25</t>
    <phoneticPr fontId="1"/>
  </si>
  <si>
    <t>実父</t>
    <phoneticPr fontId="1"/>
  </si>
  <si>
    <t>H27</t>
  </si>
  <si>
    <t>H28</t>
  </si>
  <si>
    <t>H29</t>
  </si>
  <si>
    <t>H30</t>
  </si>
  <si>
    <t>H30</t>
    <phoneticPr fontId="1"/>
  </si>
  <si>
    <t>虐待の対応件数（年齢別）</t>
    <rPh sb="0" eb="2">
      <t>ギャクタイ</t>
    </rPh>
    <rPh sb="3" eb="5">
      <t>タイオウ</t>
    </rPh>
    <rPh sb="5" eb="7">
      <t>ケンスウ</t>
    </rPh>
    <phoneticPr fontId="1"/>
  </si>
  <si>
    <t>R1</t>
    <phoneticPr fontId="1"/>
  </si>
  <si>
    <t>R2</t>
    <phoneticPr fontId="1"/>
  </si>
  <si>
    <r>
      <t>児童委員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（通告の仲
介を含む）</t>
    </r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1"/>
  </si>
  <si>
    <t>R3</t>
    <phoneticPr fontId="1"/>
  </si>
  <si>
    <t>R4</t>
    <phoneticPr fontId="1"/>
  </si>
  <si>
    <t>R3</t>
  </si>
  <si>
    <t>認定こども園</t>
    <rPh sb="0" eb="2">
      <t>ニンテイ</t>
    </rPh>
    <rPh sb="5" eb="6">
      <t>エン</t>
    </rPh>
    <phoneticPr fontId="1"/>
  </si>
  <si>
    <t xml:space="preserve"> １　区役所における児童虐待対応件数</t>
    <phoneticPr fontId="1"/>
  </si>
  <si>
    <t xml:space="preserve">      ※平成２３年度までは保健センター・総合支所受付分</t>
    <phoneticPr fontId="1"/>
  </si>
  <si>
    <t>R5</t>
  </si>
  <si>
    <t>R5</t>
    <phoneticPr fontId="1"/>
  </si>
  <si>
    <t>3歳～就学前</t>
    <phoneticPr fontId="1"/>
  </si>
  <si>
    <t>0～3歳未満</t>
    <rPh sb="3" eb="4">
      <t>サイ</t>
    </rPh>
    <rPh sb="4" eb="6">
      <t>ミマン</t>
    </rPh>
    <phoneticPr fontId="1"/>
  </si>
  <si>
    <t>第１４章　児童虐待</t>
    <phoneticPr fontId="1"/>
  </si>
  <si>
    <t>表１４－１　相談受付件数の推移</t>
    <rPh sb="0" eb="1">
      <t>ヒョウ</t>
    </rPh>
    <rPh sb="6" eb="8">
      <t>ソウダン</t>
    </rPh>
    <rPh sb="8" eb="10">
      <t>ウケツケ</t>
    </rPh>
    <rPh sb="10" eb="12">
      <t>ケンスウ</t>
    </rPh>
    <rPh sb="13" eb="15">
      <t>スイイ</t>
    </rPh>
    <phoneticPr fontId="1"/>
  </si>
  <si>
    <r>
      <t>図１４－２　</t>
    </r>
    <r>
      <rPr>
        <sz val="11"/>
        <rFont val="ＭＳ 明朝"/>
        <family val="1"/>
        <charset val="128"/>
      </rPr>
      <t>相談受付件数の推移</t>
    </r>
    <rPh sb="0" eb="1">
      <t>ズ</t>
    </rPh>
    <rPh sb="6" eb="8">
      <t>ソウダン</t>
    </rPh>
    <rPh sb="8" eb="10">
      <t>ウケツケ</t>
    </rPh>
    <rPh sb="10" eb="12">
      <t>ケンスウ</t>
    </rPh>
    <rPh sb="13" eb="15">
      <t>スイイ</t>
    </rPh>
    <phoneticPr fontId="1"/>
  </si>
  <si>
    <r>
      <t>表１４－３　</t>
    </r>
    <r>
      <rPr>
        <sz val="11"/>
        <rFont val="ＭＳ 明朝"/>
        <family val="1"/>
        <charset val="128"/>
      </rPr>
      <t>虐待の対応件数（年齢別）</t>
    </r>
    <rPh sb="0" eb="1">
      <t>ヒョウ</t>
    </rPh>
    <rPh sb="6" eb="8">
      <t>ギャクタイ</t>
    </rPh>
    <rPh sb="9" eb="11">
      <t>タイオウ</t>
    </rPh>
    <rPh sb="11" eb="13">
      <t>ケンスウ</t>
    </rPh>
    <rPh sb="14" eb="16">
      <t>ネンレイ</t>
    </rPh>
    <rPh sb="16" eb="17">
      <t>ベツ</t>
    </rPh>
    <phoneticPr fontId="1"/>
  </si>
  <si>
    <t>　　　　　図１４－４</t>
    <phoneticPr fontId="1"/>
  </si>
  <si>
    <r>
      <t>表１４－５</t>
    </r>
    <r>
      <rPr>
        <sz val="11"/>
        <rFont val="ＭＳ 明朝"/>
        <family val="1"/>
        <charset val="128"/>
      </rPr>
      <t>　虐待の対応件数（種類別）</t>
    </r>
    <rPh sb="0" eb="1">
      <t>ヒョウ</t>
    </rPh>
    <rPh sb="6" eb="8">
      <t>ギャクタイ</t>
    </rPh>
    <rPh sb="9" eb="11">
      <t>タイオウ</t>
    </rPh>
    <rPh sb="11" eb="13">
      <t>ケンスウ</t>
    </rPh>
    <rPh sb="14" eb="16">
      <t>シュルイ</t>
    </rPh>
    <rPh sb="16" eb="17">
      <t>ベツ</t>
    </rPh>
    <phoneticPr fontId="1"/>
  </si>
  <si>
    <r>
      <t>表１４－６　</t>
    </r>
    <r>
      <rPr>
        <sz val="11"/>
        <rFont val="ＭＳ 明朝"/>
        <family val="1"/>
        <charset val="128"/>
      </rPr>
      <t>虐待の対応件数（主たる虐待者別）</t>
    </r>
    <rPh sb="0" eb="1">
      <t>ヒョウ</t>
    </rPh>
    <rPh sb="6" eb="8">
      <t>ギャクタイ</t>
    </rPh>
    <rPh sb="9" eb="11">
      <t>タイオウ</t>
    </rPh>
    <rPh sb="11" eb="13">
      <t>ケンスウ</t>
    </rPh>
    <rPh sb="14" eb="15">
      <t>シュ</t>
    </rPh>
    <rPh sb="17" eb="19">
      <t>ギャクタイ</t>
    </rPh>
    <rPh sb="19" eb="20">
      <t>シャ</t>
    </rPh>
    <rPh sb="20" eb="21">
      <t>ベツ</t>
    </rPh>
    <phoneticPr fontId="1"/>
  </si>
  <si>
    <r>
      <t>表１４－７</t>
    </r>
    <r>
      <rPr>
        <sz val="11"/>
        <rFont val="ＭＳ 明朝"/>
        <family val="1"/>
        <charset val="128"/>
      </rPr>
      <t>　虐待の対応件数（経路別）</t>
    </r>
    <rPh sb="0" eb="1">
      <t>ヒョウ</t>
    </rPh>
    <rPh sb="6" eb="8">
      <t>ギャクタイ</t>
    </rPh>
    <rPh sb="9" eb="11">
      <t>タイオウ</t>
    </rPh>
    <rPh sb="11" eb="13">
      <t>ケンスウ</t>
    </rPh>
    <rPh sb="14" eb="16">
      <t>ケイロ</t>
    </rPh>
    <rPh sb="16" eb="17">
      <t>ベツ</t>
    </rPh>
    <phoneticPr fontId="1"/>
  </si>
  <si>
    <r>
      <t xml:space="preserve"> 図１４－８</t>
    </r>
    <r>
      <rPr>
        <sz val="11"/>
        <rFont val="ＭＳ 明朝"/>
        <family val="1"/>
        <charset val="128"/>
      </rPr>
      <t xml:space="preserve">  虐待の対応件数（経路別）</t>
    </r>
    <rPh sb="1" eb="2">
      <t>ズ</t>
    </rPh>
    <rPh sb="11" eb="13">
      <t>タイオウ</t>
    </rPh>
    <rPh sb="13" eb="15">
      <t>ケンスウ</t>
    </rPh>
    <rPh sb="16" eb="18">
      <t>ケイロ</t>
    </rPh>
    <rPh sb="18" eb="19">
      <t>ベツ</t>
    </rPh>
    <phoneticPr fontId="1"/>
  </si>
  <si>
    <t>表１４－９　虐待の対応件数（対応種別）</t>
    <rPh sb="0" eb="1">
      <t>ヒョウ</t>
    </rPh>
    <rPh sb="6" eb="8">
      <t>ギャクタイ</t>
    </rPh>
    <rPh sb="9" eb="11">
      <t>タイオウ</t>
    </rPh>
    <rPh sb="11" eb="13">
      <t>ケンスウ</t>
    </rPh>
    <rPh sb="14" eb="16">
      <t>タイオウ</t>
    </rPh>
    <rPh sb="16" eb="18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</si>
</sst>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6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ont="1" applyFill="1"/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1" xfId="0" quotePrefix="1" applyFont="1" applyFill="1" applyBorder="1" applyAlignment="1">
      <alignment horizontal="center" vertical="center" wrapText="1"/>
    </xf>
    <xf numFmtId="0" fontId="2" fillId="2" borderId="12" xfId="0" quotePrefix="1" applyFont="1" applyFill="1" applyBorder="1" applyAlignment="1">
      <alignment horizontal="center" vertical="center" wrapText="1"/>
    </xf>
    <xf numFmtId="0" fontId="2" fillId="2" borderId="12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0" xfId="0" applyNumberFormat="1" applyFont="1" applyFill="1"/>
    <xf numFmtId="1" fontId="2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/>
    <xf numFmtId="176" fontId="0" fillId="2" borderId="0" xfId="0" applyNumberFormat="1" applyFont="1" applyFill="1" applyBorder="1" applyAlignment="1">
      <alignment horizontal="center"/>
    </xf>
    <xf numFmtId="0" fontId="0" fillId="2" borderId="3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78" fontId="0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7" fontId="0" fillId="2" borderId="9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177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0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/>
    <xf numFmtId="178" fontId="2" fillId="2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8" fontId="2" fillId="2" borderId="13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178" fontId="2" fillId="2" borderId="8" xfId="0" applyNumberFormat="1" applyFont="1" applyFill="1" applyBorder="1" applyAlignment="1">
      <alignment horizontal="center" vertical="center" wrapText="1"/>
    </xf>
    <xf numFmtId="178" fontId="2" fillId="2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79617" name="Line 1">
          <a:extLst>
            <a:ext uri="{FF2B5EF4-FFF2-40B4-BE49-F238E27FC236}">
              <a16:creationId xmlns:a16="http://schemas.microsoft.com/office/drawing/2014/main" id="{2563EC40-5B0D-F1D3-C23C-497CF5B219A1}"/>
            </a:ext>
          </a:extLst>
        </xdr:cNvPr>
        <xdr:cNvSpPr>
          <a:spLocks noChangeShapeType="1"/>
        </xdr:cNvSpPr>
      </xdr:nvSpPr>
      <xdr:spPr bwMode="auto">
        <a:xfrm flipH="1">
          <a:off x="1645920" y="113766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79618" name="Line 2">
          <a:extLst>
            <a:ext uri="{FF2B5EF4-FFF2-40B4-BE49-F238E27FC236}">
              <a16:creationId xmlns:a16="http://schemas.microsoft.com/office/drawing/2014/main" id="{C4D469EB-09CD-7FDB-0F22-CF74DC51C7B0}"/>
            </a:ext>
          </a:extLst>
        </xdr:cNvPr>
        <xdr:cNvSpPr>
          <a:spLocks noChangeShapeType="1"/>
        </xdr:cNvSpPr>
      </xdr:nvSpPr>
      <xdr:spPr bwMode="auto">
        <a:xfrm flipH="1">
          <a:off x="1645920" y="113766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79620" name="Line 6">
          <a:extLst>
            <a:ext uri="{FF2B5EF4-FFF2-40B4-BE49-F238E27FC236}">
              <a16:creationId xmlns:a16="http://schemas.microsoft.com/office/drawing/2014/main" id="{76BD8B8F-5A20-99D5-1143-56F372804DCF}"/>
            </a:ext>
          </a:extLst>
        </xdr:cNvPr>
        <xdr:cNvSpPr>
          <a:spLocks noChangeShapeType="1"/>
        </xdr:cNvSpPr>
      </xdr:nvSpPr>
      <xdr:spPr bwMode="auto">
        <a:xfrm flipH="1">
          <a:off x="1645920" y="113766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79621" name="Line 7">
          <a:extLst>
            <a:ext uri="{FF2B5EF4-FFF2-40B4-BE49-F238E27FC236}">
              <a16:creationId xmlns:a16="http://schemas.microsoft.com/office/drawing/2014/main" id="{1D1912E7-F240-FAA2-A34F-D5B1638C25BE}"/>
            </a:ext>
          </a:extLst>
        </xdr:cNvPr>
        <xdr:cNvSpPr>
          <a:spLocks noChangeShapeType="1"/>
        </xdr:cNvSpPr>
      </xdr:nvSpPr>
      <xdr:spPr bwMode="auto">
        <a:xfrm flipH="1">
          <a:off x="1645920" y="113766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22860</xdr:colOff>
      <xdr:row>9</xdr:row>
      <xdr:rowOff>0</xdr:rowOff>
    </xdr:from>
    <xdr:to>
      <xdr:col>11</xdr:col>
      <xdr:colOff>26301</xdr:colOff>
      <xdr:row>14</xdr:row>
      <xdr:rowOff>341564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18EA03-C3DC-924A-BF8B-6F86660E8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308860"/>
          <a:ext cx="4529721" cy="217036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52</xdr:row>
      <xdr:rowOff>15240</xdr:rowOff>
    </xdr:from>
    <xdr:to>
      <xdr:col>16</xdr:col>
      <xdr:colOff>523866</xdr:colOff>
      <xdr:row>64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0A7944-285B-7B0F-9B6C-17B62C6AD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" y="15209520"/>
          <a:ext cx="7084686" cy="3185160"/>
        </a:xfrm>
        <a:prstGeom prst="rect">
          <a:avLst/>
        </a:prstGeom>
      </xdr:spPr>
    </xdr:pic>
    <xdr:clientData/>
  </xdr:twoCellAnchor>
  <xdr:twoCellAnchor editAs="oneCell">
    <xdr:from>
      <xdr:col>7</xdr:col>
      <xdr:colOff>213360</xdr:colOff>
      <xdr:row>17</xdr:row>
      <xdr:rowOff>0</xdr:rowOff>
    </xdr:from>
    <xdr:to>
      <xdr:col>16</xdr:col>
      <xdr:colOff>503266</xdr:colOff>
      <xdr:row>25</xdr:row>
      <xdr:rowOff>26124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6450FA0-F36A-4972-B103-7340A18C8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3720" y="5021580"/>
          <a:ext cx="3993226" cy="2487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zoomScaleNormal="100" zoomScaleSheetLayoutView="100" workbookViewId="0">
      <selection activeCell="P1" sqref="P1"/>
    </sheetView>
  </sheetViews>
  <sheetFormatPr defaultColWidth="9" defaultRowHeight="13.2" x14ac:dyDescent="0.2"/>
  <cols>
    <col min="1" max="16" width="6" style="3" customWidth="1"/>
    <col min="17" max="17" width="8" style="3" customWidth="1"/>
    <col min="18" max="16384" width="9" style="3"/>
  </cols>
  <sheetData>
    <row r="1" spans="1:16" ht="20.25" customHeight="1" x14ac:dyDescent="0.2">
      <c r="A1" s="1" t="s">
        <v>61</v>
      </c>
      <c r="B1" s="2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6" ht="20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20.25" customHeight="1" x14ac:dyDescent="0.2">
      <c r="A3" s="5" t="s">
        <v>55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ht="20.25" customHeight="1" x14ac:dyDescent="0.2">
      <c r="A4" s="4" t="s">
        <v>56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6" ht="20.25" customHeight="1" x14ac:dyDescent="0.2">
      <c r="A5" s="5" t="s">
        <v>62</v>
      </c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6" ht="21" customHeight="1" thickBot="1" x14ac:dyDescent="0.25">
      <c r="A6" s="6" t="s">
        <v>5</v>
      </c>
      <c r="B6" s="6" t="s">
        <v>10</v>
      </c>
      <c r="C6" s="6" t="s">
        <v>11</v>
      </c>
      <c r="D6" s="6" t="s">
        <v>13</v>
      </c>
      <c r="E6" s="6" t="s">
        <v>14</v>
      </c>
      <c r="F6" s="7" t="s">
        <v>40</v>
      </c>
      <c r="G6" s="7" t="s">
        <v>37</v>
      </c>
      <c r="H6" s="7" t="s">
        <v>42</v>
      </c>
      <c r="I6" s="7" t="s">
        <v>43</v>
      </c>
      <c r="J6" s="7" t="s">
        <v>44</v>
      </c>
      <c r="K6" s="7" t="s">
        <v>45</v>
      </c>
      <c r="L6" s="7" t="s">
        <v>48</v>
      </c>
      <c r="M6" s="7" t="s">
        <v>49</v>
      </c>
      <c r="N6" s="7" t="s">
        <v>51</v>
      </c>
      <c r="O6" s="7" t="s">
        <v>52</v>
      </c>
      <c r="P6" s="7" t="s">
        <v>57</v>
      </c>
    </row>
    <row r="7" spans="1:16" ht="21" customHeight="1" thickTop="1" x14ac:dyDescent="0.2">
      <c r="A7" s="8" t="s">
        <v>8</v>
      </c>
      <c r="B7" s="8">
        <v>225</v>
      </c>
      <c r="C7" s="8">
        <v>212</v>
      </c>
      <c r="D7" s="8">
        <v>209</v>
      </c>
      <c r="E7" s="8">
        <v>195</v>
      </c>
      <c r="F7" s="9">
        <v>188</v>
      </c>
      <c r="G7" s="9">
        <v>269</v>
      </c>
      <c r="H7" s="9">
        <v>258</v>
      </c>
      <c r="I7" s="9">
        <v>204</v>
      </c>
      <c r="J7" s="9">
        <v>230</v>
      </c>
      <c r="K7" s="10">
        <v>295</v>
      </c>
      <c r="L7" s="10">
        <v>331</v>
      </c>
      <c r="M7" s="10">
        <v>384</v>
      </c>
      <c r="N7" s="10">
        <v>351</v>
      </c>
      <c r="O7" s="10">
        <v>389</v>
      </c>
      <c r="P7" s="10">
        <v>402</v>
      </c>
    </row>
    <row r="8" spans="1:16" ht="21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6" ht="20.25" customHeight="1" x14ac:dyDescent="0.2">
      <c r="A9" s="5" t="s">
        <v>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6" ht="29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6" ht="29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9.2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6" ht="29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6" ht="29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6" ht="2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6" ht="20.25" customHeight="1" x14ac:dyDescent="0.2">
      <c r="A17" s="11" t="s">
        <v>64</v>
      </c>
      <c r="B17" s="12"/>
      <c r="C17" s="12"/>
      <c r="D17" s="12"/>
      <c r="E17" s="12"/>
      <c r="F17" s="13"/>
      <c r="H17" s="66" t="s">
        <v>65</v>
      </c>
      <c r="I17" s="66"/>
      <c r="J17" s="14" t="s">
        <v>47</v>
      </c>
      <c r="K17" s="5"/>
      <c r="L17" s="5"/>
      <c r="M17" s="15"/>
      <c r="N17" s="2"/>
    </row>
    <row r="18" spans="1:16" ht="27.75" customHeight="1" x14ac:dyDescent="0.2">
      <c r="A18" s="16" t="s">
        <v>5</v>
      </c>
      <c r="B18" s="67" t="s">
        <v>1</v>
      </c>
      <c r="C18" s="68"/>
      <c r="D18" s="68"/>
      <c r="E18" s="68"/>
      <c r="F18" s="68"/>
      <c r="G18" s="17"/>
      <c r="H18" s="18"/>
      <c r="I18" s="12"/>
      <c r="J18" s="12"/>
      <c r="K18" s="12"/>
      <c r="L18" s="12"/>
      <c r="M18" s="12"/>
      <c r="N18" s="12"/>
    </row>
    <row r="19" spans="1:16" s="5" customFormat="1" ht="40.5" customHeight="1" x14ac:dyDescent="0.2">
      <c r="A19" s="8"/>
      <c r="B19" s="19" t="s">
        <v>60</v>
      </c>
      <c r="C19" s="20" t="s">
        <v>59</v>
      </c>
      <c r="D19" s="21" t="s">
        <v>2</v>
      </c>
      <c r="E19" s="21" t="s">
        <v>3</v>
      </c>
      <c r="F19" s="20" t="s">
        <v>6</v>
      </c>
      <c r="G19" s="22" t="s">
        <v>4</v>
      </c>
      <c r="H19" s="18"/>
      <c r="I19" s="12"/>
      <c r="J19" s="12"/>
      <c r="K19" s="12"/>
      <c r="L19" s="12"/>
      <c r="M19" s="12"/>
      <c r="N19" s="12"/>
    </row>
    <row r="20" spans="1:16" ht="21" customHeight="1" x14ac:dyDescent="0.2">
      <c r="A20" s="22" t="s">
        <v>46</v>
      </c>
      <c r="B20" s="23">
        <v>94</v>
      </c>
      <c r="C20" s="24">
        <v>106</v>
      </c>
      <c r="D20" s="25">
        <v>82</v>
      </c>
      <c r="E20" s="24">
        <v>11</v>
      </c>
      <c r="F20" s="26">
        <v>2</v>
      </c>
      <c r="G20" s="22">
        <f>SUM(B20:F20)</f>
        <v>295</v>
      </c>
      <c r="H20" s="18"/>
      <c r="I20" s="12"/>
      <c r="J20" s="12"/>
      <c r="K20" s="12"/>
      <c r="L20" s="12"/>
      <c r="M20" s="12"/>
      <c r="N20" s="12"/>
    </row>
    <row r="21" spans="1:16" ht="21" customHeight="1" x14ac:dyDescent="0.2">
      <c r="A21" s="22" t="s">
        <v>48</v>
      </c>
      <c r="B21" s="23">
        <v>113</v>
      </c>
      <c r="C21" s="24">
        <v>98</v>
      </c>
      <c r="D21" s="25">
        <v>84</v>
      </c>
      <c r="E21" s="24">
        <v>24</v>
      </c>
      <c r="F21" s="26">
        <v>12</v>
      </c>
      <c r="G21" s="22">
        <f>SUM(B21:F21)</f>
        <v>331</v>
      </c>
      <c r="H21" s="18"/>
      <c r="I21" s="12"/>
      <c r="J21" s="12"/>
      <c r="K21" s="12"/>
      <c r="L21" s="12"/>
      <c r="M21" s="12"/>
      <c r="N21" s="12"/>
    </row>
    <row r="22" spans="1:16" ht="21" customHeight="1" x14ac:dyDescent="0.2">
      <c r="A22" s="22" t="s">
        <v>49</v>
      </c>
      <c r="B22" s="23">
        <v>149</v>
      </c>
      <c r="C22" s="24">
        <v>149</v>
      </c>
      <c r="D22" s="25">
        <v>67</v>
      </c>
      <c r="E22" s="24">
        <v>15</v>
      </c>
      <c r="F22" s="26">
        <v>4</v>
      </c>
      <c r="G22" s="22">
        <v>384</v>
      </c>
      <c r="H22" s="18"/>
      <c r="I22" s="12"/>
      <c r="J22" s="12"/>
      <c r="K22" s="12"/>
      <c r="L22" s="12"/>
      <c r="M22" s="12"/>
      <c r="N22" s="12"/>
    </row>
    <row r="23" spans="1:16" ht="21" customHeight="1" x14ac:dyDescent="0.2">
      <c r="A23" s="22" t="s">
        <v>53</v>
      </c>
      <c r="B23" s="23">
        <v>116</v>
      </c>
      <c r="C23" s="24">
        <v>124</v>
      </c>
      <c r="D23" s="25">
        <v>90</v>
      </c>
      <c r="E23" s="24">
        <v>18</v>
      </c>
      <c r="F23" s="26">
        <v>3</v>
      </c>
      <c r="G23" s="22">
        <v>351</v>
      </c>
      <c r="H23" s="27"/>
      <c r="I23" s="18"/>
      <c r="J23" s="12"/>
      <c r="K23" s="12"/>
      <c r="L23" s="12"/>
      <c r="M23" s="12"/>
      <c r="N23" s="12"/>
      <c r="O23" s="12"/>
    </row>
    <row r="24" spans="1:16" ht="21" customHeight="1" x14ac:dyDescent="0.2">
      <c r="A24" s="22" t="s">
        <v>52</v>
      </c>
      <c r="B24" s="23">
        <v>122</v>
      </c>
      <c r="C24" s="24">
        <v>125</v>
      </c>
      <c r="D24" s="25">
        <v>101</v>
      </c>
      <c r="E24" s="24">
        <v>32</v>
      </c>
      <c r="F24" s="26">
        <v>9</v>
      </c>
      <c r="G24" s="22">
        <f>SUM(B24:F24)</f>
        <v>389</v>
      </c>
      <c r="H24" s="27"/>
      <c r="I24" s="18"/>
      <c r="J24" s="12"/>
      <c r="K24" s="12"/>
      <c r="L24" s="12"/>
      <c r="M24" s="12"/>
      <c r="N24" s="12"/>
      <c r="O24" s="12"/>
    </row>
    <row r="25" spans="1:16" ht="21" customHeight="1" x14ac:dyDescent="0.2">
      <c r="A25" s="22" t="s">
        <v>58</v>
      </c>
      <c r="B25" s="23">
        <v>116</v>
      </c>
      <c r="C25" s="24">
        <v>142</v>
      </c>
      <c r="D25" s="25">
        <v>112</v>
      </c>
      <c r="E25" s="24">
        <v>23</v>
      </c>
      <c r="F25" s="26">
        <v>9</v>
      </c>
      <c r="G25" s="22">
        <v>402</v>
      </c>
      <c r="H25" s="27"/>
      <c r="I25" s="27"/>
      <c r="J25" s="27"/>
      <c r="K25" s="27"/>
      <c r="L25" s="28"/>
      <c r="M25" s="27"/>
      <c r="N25" s="29"/>
      <c r="O25" s="27"/>
    </row>
    <row r="26" spans="1:16" ht="21.75" customHeight="1" x14ac:dyDescent="0.2">
      <c r="A26" s="15"/>
      <c r="B26" s="15"/>
      <c r="C26" s="15"/>
      <c r="D26" s="30"/>
      <c r="E26" s="15"/>
      <c r="F26" s="15"/>
      <c r="G26" s="15"/>
      <c r="H26" s="27"/>
      <c r="I26" s="27"/>
      <c r="J26" s="27"/>
      <c r="K26" s="27"/>
      <c r="L26" s="28"/>
      <c r="M26" s="27"/>
      <c r="N26" s="29"/>
      <c r="O26" s="27"/>
    </row>
    <row r="27" spans="1:16" ht="20.25" customHeight="1" x14ac:dyDescent="0.2">
      <c r="A27" s="31" t="s">
        <v>66</v>
      </c>
      <c r="B27" s="32"/>
      <c r="C27" s="32"/>
      <c r="D27" s="32"/>
      <c r="E27" s="32"/>
      <c r="F27" s="32"/>
      <c r="G27" s="32"/>
      <c r="H27" s="33"/>
      <c r="I27" s="31" t="s">
        <v>67</v>
      </c>
      <c r="J27" s="18"/>
      <c r="K27" s="18"/>
      <c r="L27" s="18"/>
      <c r="M27" s="18"/>
      <c r="N27" s="18"/>
      <c r="O27" s="2"/>
      <c r="P27" s="2"/>
    </row>
    <row r="28" spans="1:16" ht="39" customHeight="1" thickBot="1" x14ac:dyDescent="0.25">
      <c r="A28" s="16" t="s">
        <v>5</v>
      </c>
      <c r="B28" s="34"/>
      <c r="C28" s="17" t="s">
        <v>38</v>
      </c>
      <c r="D28" s="17" t="s">
        <v>9</v>
      </c>
      <c r="E28" s="17" t="s">
        <v>39</v>
      </c>
      <c r="F28" s="35" t="s">
        <v>15</v>
      </c>
      <c r="G28" s="36" t="s">
        <v>4</v>
      </c>
      <c r="I28" s="6" t="s">
        <v>5</v>
      </c>
      <c r="J28" s="37"/>
      <c r="K28" s="38" t="s">
        <v>41</v>
      </c>
      <c r="L28" s="39" t="s">
        <v>17</v>
      </c>
      <c r="M28" s="40" t="s">
        <v>0</v>
      </c>
      <c r="N28" s="39" t="s">
        <v>16</v>
      </c>
      <c r="O28" s="39" t="s">
        <v>12</v>
      </c>
      <c r="P28" s="40" t="s">
        <v>4</v>
      </c>
    </row>
    <row r="29" spans="1:16" ht="21" customHeight="1" thickTop="1" x14ac:dyDescent="0.2">
      <c r="A29" s="61" t="s">
        <v>46</v>
      </c>
      <c r="B29" s="41" t="s">
        <v>8</v>
      </c>
      <c r="C29" s="42">
        <v>81</v>
      </c>
      <c r="D29" s="42">
        <v>1</v>
      </c>
      <c r="E29" s="42">
        <v>123</v>
      </c>
      <c r="F29" s="42">
        <v>90</v>
      </c>
      <c r="G29" s="64">
        <f>SUM(C29:F29)</f>
        <v>295</v>
      </c>
      <c r="I29" s="57" t="s">
        <v>46</v>
      </c>
      <c r="J29" s="41" t="s">
        <v>8</v>
      </c>
      <c r="K29" s="42">
        <v>65</v>
      </c>
      <c r="L29" s="42">
        <v>4</v>
      </c>
      <c r="M29" s="42">
        <v>203</v>
      </c>
      <c r="N29" s="42">
        <v>3</v>
      </c>
      <c r="O29" s="42">
        <v>20</v>
      </c>
      <c r="P29" s="59">
        <f>SUM(K29:O29)</f>
        <v>295</v>
      </c>
    </row>
    <row r="30" spans="1:16" ht="21" customHeight="1" x14ac:dyDescent="0.2">
      <c r="A30" s="58"/>
      <c r="B30" s="43" t="s">
        <v>7</v>
      </c>
      <c r="C30" s="44">
        <f>ROUND(C29/G29*100,2)</f>
        <v>27.46</v>
      </c>
      <c r="D30" s="44">
        <f>ROUND(D29/G29*100,2)</f>
        <v>0.34</v>
      </c>
      <c r="E30" s="44">
        <f>ROUND(E29/G29*100,2)</f>
        <v>41.69</v>
      </c>
      <c r="F30" s="44">
        <f>ROUND(F29/G29*100,2)</f>
        <v>30.51</v>
      </c>
      <c r="G30" s="65"/>
      <c r="I30" s="58"/>
      <c r="J30" s="43" t="s">
        <v>7</v>
      </c>
      <c r="K30" s="44">
        <f>ROUND(K29/P29*100,2)</f>
        <v>22.03</v>
      </c>
      <c r="L30" s="44">
        <f>ROUND(L29/P29*100,2)</f>
        <v>1.36</v>
      </c>
      <c r="M30" s="44">
        <f>ROUND(M29/P29*100,2)</f>
        <v>68.81</v>
      </c>
      <c r="N30" s="44">
        <f>ROUND(N29/P29*100,2)</f>
        <v>1.02</v>
      </c>
      <c r="O30" s="44">
        <f>ROUND(O29/P29*100,2)</f>
        <v>6.78</v>
      </c>
      <c r="P30" s="60"/>
    </row>
    <row r="31" spans="1:16" ht="21" customHeight="1" x14ac:dyDescent="0.2">
      <c r="A31" s="61" t="s">
        <v>48</v>
      </c>
      <c r="B31" s="41" t="s">
        <v>8</v>
      </c>
      <c r="C31" s="42">
        <v>80</v>
      </c>
      <c r="D31" s="42">
        <v>0</v>
      </c>
      <c r="E31" s="42">
        <v>167</v>
      </c>
      <c r="F31" s="42">
        <v>84</v>
      </c>
      <c r="G31" s="64">
        <f>SUM(C31:F31)</f>
        <v>331</v>
      </c>
      <c r="I31" s="61" t="s">
        <v>48</v>
      </c>
      <c r="J31" s="41" t="s">
        <v>8</v>
      </c>
      <c r="K31" s="42">
        <v>91</v>
      </c>
      <c r="L31" s="42">
        <v>6</v>
      </c>
      <c r="M31" s="42">
        <v>215</v>
      </c>
      <c r="N31" s="42">
        <v>3</v>
      </c>
      <c r="O31" s="42">
        <v>16</v>
      </c>
      <c r="P31" s="62">
        <f>SUM(K31:O31)</f>
        <v>331</v>
      </c>
    </row>
    <row r="32" spans="1:16" ht="21" customHeight="1" x14ac:dyDescent="0.2">
      <c r="A32" s="58"/>
      <c r="B32" s="43" t="s">
        <v>7</v>
      </c>
      <c r="C32" s="44">
        <f>ROUND(C31/G31*100,2)</f>
        <v>24.17</v>
      </c>
      <c r="D32" s="44">
        <f>ROUND(D31/G31*100,2)</f>
        <v>0</v>
      </c>
      <c r="E32" s="44">
        <f>ROUND(E31/G31*100,2)</f>
        <v>50.45</v>
      </c>
      <c r="F32" s="44">
        <f>ROUND(F31/G31*100,2)</f>
        <v>25.38</v>
      </c>
      <c r="G32" s="65"/>
      <c r="I32" s="58"/>
      <c r="J32" s="43" t="s">
        <v>7</v>
      </c>
      <c r="K32" s="44">
        <f>ROUND(K31/P31*100,2)</f>
        <v>27.49</v>
      </c>
      <c r="L32" s="44">
        <f>ROUND(L31/P31*100,2)</f>
        <v>1.81</v>
      </c>
      <c r="M32" s="44">
        <f>ROUND(M31/P31*100,2)</f>
        <v>64.95</v>
      </c>
      <c r="N32" s="44">
        <f>ROUND(N31/P31*100,2)</f>
        <v>0.91</v>
      </c>
      <c r="O32" s="44">
        <f>ROUND(O31/P31*100,2)</f>
        <v>4.83</v>
      </c>
      <c r="P32" s="60"/>
    </row>
    <row r="33" spans="1:18" ht="21" customHeight="1" x14ac:dyDescent="0.2">
      <c r="A33" s="61" t="s">
        <v>49</v>
      </c>
      <c r="B33" s="41" t="s">
        <v>8</v>
      </c>
      <c r="C33" s="42">
        <v>69</v>
      </c>
      <c r="D33" s="42">
        <v>1</v>
      </c>
      <c r="E33" s="42">
        <v>244</v>
      </c>
      <c r="F33" s="42">
        <v>70</v>
      </c>
      <c r="G33" s="64">
        <v>384</v>
      </c>
      <c r="I33" s="61" t="s">
        <v>49</v>
      </c>
      <c r="J33" s="41" t="s">
        <v>8</v>
      </c>
      <c r="K33" s="42">
        <v>149</v>
      </c>
      <c r="L33" s="42">
        <v>16</v>
      </c>
      <c r="M33" s="42">
        <v>199</v>
      </c>
      <c r="N33" s="42">
        <v>0</v>
      </c>
      <c r="O33" s="42">
        <v>20</v>
      </c>
      <c r="P33" s="62">
        <v>384</v>
      </c>
    </row>
    <row r="34" spans="1:18" ht="21" customHeight="1" x14ac:dyDescent="0.2">
      <c r="A34" s="58"/>
      <c r="B34" s="43" t="s">
        <v>7</v>
      </c>
      <c r="C34" s="44">
        <f>ROUND(C33/G33*100,2)</f>
        <v>17.97</v>
      </c>
      <c r="D34" s="44">
        <f>ROUND(D33/G33*100,2)</f>
        <v>0.26</v>
      </c>
      <c r="E34" s="44">
        <f>ROUND(E33/G33*100,2)</f>
        <v>63.54</v>
      </c>
      <c r="F34" s="44">
        <f>ROUND(F33/G33*100,2)</f>
        <v>18.23</v>
      </c>
      <c r="G34" s="65"/>
      <c r="I34" s="58"/>
      <c r="J34" s="43" t="s">
        <v>7</v>
      </c>
      <c r="K34" s="44">
        <f>ROUND(K33/P33*100,2)</f>
        <v>38.799999999999997</v>
      </c>
      <c r="L34" s="44">
        <f>ROUND(L33/P33*100,2)</f>
        <v>4.17</v>
      </c>
      <c r="M34" s="44">
        <f>ROUND(M33/P33*100,2)</f>
        <v>51.82</v>
      </c>
      <c r="N34" s="44">
        <f>ROUND(N33/P33*100,2)</f>
        <v>0</v>
      </c>
      <c r="O34" s="44">
        <f>ROUND(O33/P33*100,2)</f>
        <v>5.21</v>
      </c>
      <c r="P34" s="60"/>
    </row>
    <row r="35" spans="1:18" ht="21" customHeight="1" x14ac:dyDescent="0.2">
      <c r="A35" s="61" t="s">
        <v>51</v>
      </c>
      <c r="B35" s="41" t="s">
        <v>8</v>
      </c>
      <c r="C35" s="42">
        <v>98</v>
      </c>
      <c r="D35" s="42">
        <v>1</v>
      </c>
      <c r="E35" s="42">
        <v>179</v>
      </c>
      <c r="F35" s="42">
        <v>73</v>
      </c>
      <c r="G35" s="64">
        <f>SUM(C35:F35)</f>
        <v>351</v>
      </c>
      <c r="I35" s="61" t="s">
        <v>51</v>
      </c>
      <c r="J35" s="41" t="s">
        <v>8</v>
      </c>
      <c r="K35" s="42">
        <v>109</v>
      </c>
      <c r="L35" s="42">
        <v>8</v>
      </c>
      <c r="M35" s="42">
        <v>219</v>
      </c>
      <c r="N35" s="42">
        <v>4</v>
      </c>
      <c r="O35" s="42">
        <v>11</v>
      </c>
      <c r="P35" s="62">
        <f>SUM(K35:O35)</f>
        <v>351</v>
      </c>
    </row>
    <row r="36" spans="1:18" ht="21" customHeight="1" x14ac:dyDescent="0.2">
      <c r="A36" s="58"/>
      <c r="B36" s="43" t="s">
        <v>7</v>
      </c>
      <c r="C36" s="44">
        <f>ROUND(C35/G35*100,2)</f>
        <v>27.92</v>
      </c>
      <c r="D36" s="44">
        <f>ROUND(D35/G35*100,2)</f>
        <v>0.28000000000000003</v>
      </c>
      <c r="E36" s="44">
        <f>ROUND(E35/G35*100,2)</f>
        <v>51</v>
      </c>
      <c r="F36" s="44">
        <f>ROUND(F35/G35*100,2)</f>
        <v>20.8</v>
      </c>
      <c r="G36" s="65"/>
      <c r="I36" s="58"/>
      <c r="J36" s="43" t="s">
        <v>7</v>
      </c>
      <c r="K36" s="44">
        <f>ROUND(K35/P35*100,2)</f>
        <v>31.05</v>
      </c>
      <c r="L36" s="44">
        <f>ROUND(L35/P35*100,2)</f>
        <v>2.2799999999999998</v>
      </c>
      <c r="M36" s="44">
        <f>ROUND(M35/P35*100,2)</f>
        <v>62.39</v>
      </c>
      <c r="N36" s="44">
        <f>ROUND(N35/P35*100,2)</f>
        <v>1.1399999999999999</v>
      </c>
      <c r="O36" s="44">
        <f>ROUND(O35/P35*100,2)</f>
        <v>3.13</v>
      </c>
      <c r="P36" s="60"/>
    </row>
    <row r="37" spans="1:18" ht="21" customHeight="1" x14ac:dyDescent="0.2">
      <c r="A37" s="61" t="s">
        <v>52</v>
      </c>
      <c r="B37" s="41" t="s">
        <v>8</v>
      </c>
      <c r="C37" s="42">
        <v>82</v>
      </c>
      <c r="D37" s="42">
        <v>0</v>
      </c>
      <c r="E37" s="42">
        <v>244</v>
      </c>
      <c r="F37" s="42">
        <v>63</v>
      </c>
      <c r="G37" s="64">
        <f>SUM(C37:F37)</f>
        <v>389</v>
      </c>
      <c r="I37" s="54" t="s">
        <v>52</v>
      </c>
      <c r="J37" s="41" t="s">
        <v>8</v>
      </c>
      <c r="K37" s="42">
        <v>171</v>
      </c>
      <c r="L37" s="42">
        <v>13</v>
      </c>
      <c r="M37" s="42">
        <v>195</v>
      </c>
      <c r="N37" s="42">
        <v>1</v>
      </c>
      <c r="O37" s="42">
        <v>9</v>
      </c>
      <c r="P37" s="56">
        <f>SUM(K37:O37)</f>
        <v>389</v>
      </c>
    </row>
    <row r="38" spans="1:18" ht="21" customHeight="1" x14ac:dyDescent="0.2">
      <c r="A38" s="58"/>
      <c r="B38" s="43" t="s">
        <v>7</v>
      </c>
      <c r="C38" s="44">
        <f>ROUND(C37/G37*100,2)</f>
        <v>21.08</v>
      </c>
      <c r="D38" s="44">
        <f>ROUND(D37/G37*100,2)</f>
        <v>0</v>
      </c>
      <c r="E38" s="44">
        <f>ROUND(E37/G37*100,2)</f>
        <v>62.72</v>
      </c>
      <c r="F38" s="44">
        <f>ROUND(F37/G37*100,2)</f>
        <v>16.2</v>
      </c>
      <c r="G38" s="65"/>
      <c r="I38" s="55"/>
      <c r="J38" s="43" t="s">
        <v>7</v>
      </c>
      <c r="K38" s="44">
        <f>ROUND(K37/P37*100,2)</f>
        <v>43.96</v>
      </c>
      <c r="L38" s="44">
        <f>ROUND(L37/P37*100,2)</f>
        <v>3.34</v>
      </c>
      <c r="M38" s="44">
        <f>ROUND(M37/P37*100,2)</f>
        <v>50.13</v>
      </c>
      <c r="N38" s="44">
        <f>ROUND(N37/P37*100,2)</f>
        <v>0.26</v>
      </c>
      <c r="O38" s="44">
        <f>ROUND(O37/P37*100,2)</f>
        <v>2.31</v>
      </c>
      <c r="P38" s="55"/>
    </row>
    <row r="39" spans="1:18" ht="21" customHeight="1" x14ac:dyDescent="0.2">
      <c r="A39" s="61" t="s">
        <v>58</v>
      </c>
      <c r="B39" s="41" t="s">
        <v>8</v>
      </c>
      <c r="C39" s="42">
        <v>89</v>
      </c>
      <c r="D39" s="42">
        <v>3</v>
      </c>
      <c r="E39" s="42">
        <v>220</v>
      </c>
      <c r="F39" s="42">
        <v>90</v>
      </c>
      <c r="G39" s="64">
        <v>402</v>
      </c>
      <c r="I39" s="54" t="s">
        <v>58</v>
      </c>
      <c r="J39" s="41" t="s">
        <v>8</v>
      </c>
      <c r="K39" s="42">
        <v>139</v>
      </c>
      <c r="L39" s="42">
        <v>17</v>
      </c>
      <c r="M39" s="42">
        <v>227</v>
      </c>
      <c r="N39" s="42">
        <v>0</v>
      </c>
      <c r="O39" s="42">
        <v>19</v>
      </c>
      <c r="P39" s="56">
        <f>SUM(K39:O39)</f>
        <v>402</v>
      </c>
    </row>
    <row r="40" spans="1:18" ht="21" customHeight="1" x14ac:dyDescent="0.2">
      <c r="A40" s="58"/>
      <c r="B40" s="43" t="s">
        <v>7</v>
      </c>
      <c r="C40" s="44">
        <f>ROUND(C39/G39*100,2)</f>
        <v>22.14</v>
      </c>
      <c r="D40" s="44">
        <f>ROUND(D39/G39*100,2)</f>
        <v>0.75</v>
      </c>
      <c r="E40" s="44">
        <f>ROUND(E39/G39*100,2)</f>
        <v>54.73</v>
      </c>
      <c r="F40" s="44">
        <f>ROUND(F39/G39*100,2)</f>
        <v>22.39</v>
      </c>
      <c r="G40" s="65"/>
      <c r="I40" s="55"/>
      <c r="J40" s="43" t="s">
        <v>7</v>
      </c>
      <c r="K40" s="44">
        <f>ROUND(K39/P39*100,2)</f>
        <v>34.58</v>
      </c>
      <c r="L40" s="44">
        <f>ROUND(L39/P39*100,2)</f>
        <v>4.2300000000000004</v>
      </c>
      <c r="M40" s="44">
        <f>ROUND(M39/P39*100,2)</f>
        <v>56.47</v>
      </c>
      <c r="N40" s="44">
        <f>ROUND(N39/P39*100,2)</f>
        <v>0</v>
      </c>
      <c r="O40" s="44">
        <f>ROUND(O39/P39*100,2)</f>
        <v>4.7300000000000004</v>
      </c>
      <c r="P40" s="55"/>
    </row>
    <row r="41" spans="1:18" ht="11.55" customHeight="1" x14ac:dyDescent="0.2">
      <c r="A41" s="45"/>
      <c r="B41" s="15"/>
      <c r="C41" s="46"/>
      <c r="D41" s="46"/>
      <c r="E41" s="46"/>
      <c r="F41" s="46"/>
      <c r="G41" s="45"/>
    </row>
    <row r="42" spans="1:18" ht="15" customHeight="1" x14ac:dyDescent="0.2">
      <c r="A42" s="45"/>
      <c r="B42" s="15"/>
      <c r="C42" s="46"/>
      <c r="D42" s="46"/>
      <c r="E42" s="46"/>
      <c r="F42" s="46"/>
      <c r="G42" s="46"/>
      <c r="H42" s="47"/>
    </row>
    <row r="43" spans="1:18" ht="20.25" customHeight="1" x14ac:dyDescent="0.2">
      <c r="A43" s="31" t="s">
        <v>68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8" ht="54.6" customHeight="1" thickBot="1" x14ac:dyDescent="0.25">
      <c r="A44" s="6" t="s">
        <v>5</v>
      </c>
      <c r="B44" s="40" t="s">
        <v>28</v>
      </c>
      <c r="C44" s="40" t="s">
        <v>18</v>
      </c>
      <c r="D44" s="39" t="s">
        <v>34</v>
      </c>
      <c r="E44" s="48" t="s">
        <v>33</v>
      </c>
      <c r="F44" s="48" t="s">
        <v>31</v>
      </c>
      <c r="G44" s="40" t="s">
        <v>54</v>
      </c>
      <c r="H44" s="40" t="s">
        <v>19</v>
      </c>
      <c r="I44" s="48" t="s">
        <v>30</v>
      </c>
      <c r="J44" s="48" t="s">
        <v>32</v>
      </c>
      <c r="K44" s="40" t="s">
        <v>20</v>
      </c>
      <c r="L44" s="48" t="s">
        <v>50</v>
      </c>
      <c r="M44" s="40" t="s">
        <v>35</v>
      </c>
      <c r="N44" s="40" t="s">
        <v>21</v>
      </c>
      <c r="O44" s="40" t="s">
        <v>36</v>
      </c>
      <c r="P44" s="40" t="s">
        <v>22</v>
      </c>
      <c r="Q44" s="40" t="s">
        <v>4</v>
      </c>
      <c r="R44" s="49"/>
    </row>
    <row r="45" spans="1:18" s="51" customFormat="1" ht="21" customHeight="1" thickTop="1" x14ac:dyDescent="0.2">
      <c r="A45" s="22" t="s">
        <v>46</v>
      </c>
      <c r="B45" s="22">
        <v>0</v>
      </c>
      <c r="C45" s="22">
        <v>5</v>
      </c>
      <c r="D45" s="22">
        <v>128</v>
      </c>
      <c r="E45" s="22">
        <v>39</v>
      </c>
      <c r="F45" s="22">
        <v>24</v>
      </c>
      <c r="G45" s="22">
        <v>0</v>
      </c>
      <c r="H45" s="22">
        <v>3</v>
      </c>
      <c r="I45" s="22">
        <v>2</v>
      </c>
      <c r="J45" s="22">
        <v>19</v>
      </c>
      <c r="K45" s="22">
        <v>0</v>
      </c>
      <c r="L45" s="22">
        <v>4</v>
      </c>
      <c r="M45" s="22">
        <v>3</v>
      </c>
      <c r="N45" s="22">
        <v>49</v>
      </c>
      <c r="O45" s="22">
        <v>0</v>
      </c>
      <c r="P45" s="22">
        <v>19</v>
      </c>
      <c r="Q45" s="50">
        <f t="shared" ref="Q45:Q50" si="0">SUM(B45:P45)</f>
        <v>295</v>
      </c>
      <c r="R45" s="15"/>
    </row>
    <row r="46" spans="1:18" s="51" customFormat="1" ht="21" customHeight="1" x14ac:dyDescent="0.2">
      <c r="A46" s="22" t="s">
        <v>48</v>
      </c>
      <c r="B46" s="22">
        <v>0</v>
      </c>
      <c r="C46" s="22">
        <v>2</v>
      </c>
      <c r="D46" s="22">
        <v>139</v>
      </c>
      <c r="E46" s="22">
        <v>38</v>
      </c>
      <c r="F46" s="22">
        <v>25</v>
      </c>
      <c r="G46" s="22">
        <v>0</v>
      </c>
      <c r="H46" s="22">
        <v>9</v>
      </c>
      <c r="I46" s="22">
        <v>5</v>
      </c>
      <c r="J46" s="22">
        <v>28</v>
      </c>
      <c r="K46" s="22">
        <v>0</v>
      </c>
      <c r="L46" s="22">
        <v>8</v>
      </c>
      <c r="M46" s="22">
        <v>13</v>
      </c>
      <c r="N46" s="22">
        <v>58</v>
      </c>
      <c r="O46" s="22">
        <v>0</v>
      </c>
      <c r="P46" s="22">
        <v>6</v>
      </c>
      <c r="Q46" s="50">
        <f t="shared" si="0"/>
        <v>331</v>
      </c>
      <c r="R46" s="15"/>
    </row>
    <row r="47" spans="1:18" s="51" customFormat="1" ht="21" customHeight="1" x14ac:dyDescent="0.2">
      <c r="A47" s="22" t="s">
        <v>49</v>
      </c>
      <c r="B47" s="22">
        <v>0</v>
      </c>
      <c r="C47" s="22">
        <v>0</v>
      </c>
      <c r="D47" s="22">
        <v>222</v>
      </c>
      <c r="E47" s="22">
        <v>51</v>
      </c>
      <c r="F47" s="22">
        <v>31</v>
      </c>
      <c r="G47" s="22">
        <v>0</v>
      </c>
      <c r="H47" s="22">
        <v>3</v>
      </c>
      <c r="I47" s="22">
        <v>1</v>
      </c>
      <c r="J47" s="22">
        <v>19</v>
      </c>
      <c r="K47" s="22">
        <v>0</v>
      </c>
      <c r="L47" s="22">
        <v>5</v>
      </c>
      <c r="M47" s="22">
        <v>3</v>
      </c>
      <c r="N47" s="22">
        <v>41</v>
      </c>
      <c r="O47" s="22">
        <v>0</v>
      </c>
      <c r="P47" s="22">
        <v>8</v>
      </c>
      <c r="Q47" s="50">
        <f t="shared" si="0"/>
        <v>384</v>
      </c>
      <c r="R47" s="15"/>
    </row>
    <row r="48" spans="1:18" s="51" customFormat="1" ht="21" customHeight="1" x14ac:dyDescent="0.2">
      <c r="A48" s="22" t="s">
        <v>51</v>
      </c>
      <c r="B48" s="22">
        <v>62</v>
      </c>
      <c r="C48" s="22">
        <v>3</v>
      </c>
      <c r="D48" s="22">
        <v>95</v>
      </c>
      <c r="E48" s="22">
        <v>28</v>
      </c>
      <c r="F48" s="22">
        <v>23</v>
      </c>
      <c r="G48" s="22">
        <v>0</v>
      </c>
      <c r="H48" s="22">
        <v>5</v>
      </c>
      <c r="I48" s="22">
        <v>10</v>
      </c>
      <c r="J48" s="22">
        <v>29</v>
      </c>
      <c r="K48" s="22">
        <v>0</v>
      </c>
      <c r="L48" s="22">
        <v>3</v>
      </c>
      <c r="M48" s="22">
        <v>14</v>
      </c>
      <c r="N48" s="22">
        <v>29</v>
      </c>
      <c r="O48" s="22">
        <v>3</v>
      </c>
      <c r="P48" s="22">
        <v>47</v>
      </c>
      <c r="Q48" s="50">
        <f t="shared" si="0"/>
        <v>351</v>
      </c>
      <c r="R48" s="15"/>
    </row>
    <row r="49" spans="1:18" s="51" customFormat="1" ht="21" customHeight="1" x14ac:dyDescent="0.2">
      <c r="A49" s="22" t="s">
        <v>52</v>
      </c>
      <c r="B49" s="22">
        <v>109</v>
      </c>
      <c r="C49" s="22">
        <v>13</v>
      </c>
      <c r="D49" s="22">
        <v>42</v>
      </c>
      <c r="E49" s="22">
        <v>100</v>
      </c>
      <c r="F49" s="22">
        <v>13</v>
      </c>
      <c r="G49" s="22">
        <v>5</v>
      </c>
      <c r="H49" s="22">
        <v>13</v>
      </c>
      <c r="I49" s="22">
        <v>3</v>
      </c>
      <c r="J49" s="22">
        <v>11</v>
      </c>
      <c r="K49" s="22">
        <v>0</v>
      </c>
      <c r="L49" s="22">
        <v>4</v>
      </c>
      <c r="M49" s="22">
        <v>21</v>
      </c>
      <c r="N49" s="22">
        <v>20</v>
      </c>
      <c r="O49" s="22">
        <v>0</v>
      </c>
      <c r="P49" s="22">
        <v>35</v>
      </c>
      <c r="Q49" s="50">
        <f t="shared" si="0"/>
        <v>389</v>
      </c>
      <c r="R49" s="15"/>
    </row>
    <row r="50" spans="1:18" s="51" customFormat="1" ht="21" customHeight="1" x14ac:dyDescent="0.2">
      <c r="A50" s="22" t="s">
        <v>58</v>
      </c>
      <c r="B50" s="22">
        <v>119</v>
      </c>
      <c r="C50" s="22">
        <v>16</v>
      </c>
      <c r="D50" s="22">
        <v>65</v>
      </c>
      <c r="E50" s="22">
        <v>61</v>
      </c>
      <c r="F50" s="22">
        <v>27</v>
      </c>
      <c r="G50" s="22">
        <v>6</v>
      </c>
      <c r="H50" s="22">
        <v>3</v>
      </c>
      <c r="I50" s="22">
        <v>5</v>
      </c>
      <c r="J50" s="22">
        <v>23</v>
      </c>
      <c r="K50" s="22">
        <v>0</v>
      </c>
      <c r="L50" s="22">
        <v>2</v>
      </c>
      <c r="M50" s="22">
        <v>26</v>
      </c>
      <c r="N50" s="22">
        <v>32</v>
      </c>
      <c r="O50" s="22">
        <v>0</v>
      </c>
      <c r="P50" s="22">
        <v>17</v>
      </c>
      <c r="Q50" s="50">
        <f t="shared" si="0"/>
        <v>402</v>
      </c>
      <c r="R50" s="15"/>
    </row>
    <row r="51" spans="1:18" s="51" customFormat="1" ht="27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52"/>
      <c r="P51" s="15"/>
      <c r="R51" s="15"/>
    </row>
    <row r="52" spans="1:18" s="51" customFormat="1" ht="21" customHeight="1" x14ac:dyDescent="0.2">
      <c r="A52" s="63" t="s">
        <v>69</v>
      </c>
      <c r="B52" s="63"/>
      <c r="C52" s="63"/>
      <c r="D52" s="63"/>
      <c r="E52" s="63"/>
      <c r="F52" s="63"/>
      <c r="G52" s="12"/>
      <c r="H52" s="12"/>
      <c r="I52" s="12"/>
      <c r="J52" s="12"/>
      <c r="K52" s="12"/>
      <c r="L52" s="12"/>
      <c r="M52" s="12"/>
      <c r="N52" s="12"/>
      <c r="P52" s="15"/>
    </row>
    <row r="53" spans="1:18" s="51" customFormat="1" ht="21" customHeight="1" x14ac:dyDescent="0.2">
      <c r="A53" s="1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8" s="51" customFormat="1" ht="21" customHeight="1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8" s="51" customFormat="1" ht="21" customHeight="1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8" s="51" customFormat="1" ht="21" customHeight="1" x14ac:dyDescent="0.2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8" s="51" customFormat="1" ht="21" customHeight="1" x14ac:dyDescent="0.2">
      <c r="A57" s="15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8" s="51" customFormat="1" ht="21" customHeight="1" x14ac:dyDescent="0.2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8" s="51" customFormat="1" ht="21" customHeight="1" x14ac:dyDescent="0.2">
      <c r="A59" s="15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8" s="51" customFormat="1" ht="21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8" ht="21" customHeight="1" x14ac:dyDescent="0.2"/>
    <row r="62" spans="1:18" ht="21" customHeight="1" x14ac:dyDescent="0.2"/>
    <row r="63" spans="1:18" ht="21" customHeight="1" x14ac:dyDescent="0.2"/>
    <row r="64" spans="1:18" ht="21" customHeight="1" x14ac:dyDescent="0.2"/>
    <row r="65" spans="1:9" ht="27" customHeight="1" x14ac:dyDescent="0.2"/>
    <row r="66" spans="1:9" ht="27" customHeight="1" x14ac:dyDescent="0.2">
      <c r="A66" s="5" t="s">
        <v>70</v>
      </c>
    </row>
    <row r="67" spans="1:9" ht="99" customHeight="1" thickBot="1" x14ac:dyDescent="0.25">
      <c r="A67" s="53" t="s">
        <v>5</v>
      </c>
      <c r="B67" s="40" t="s">
        <v>23</v>
      </c>
      <c r="C67" s="40" t="s">
        <v>24</v>
      </c>
      <c r="D67" s="40" t="s">
        <v>25</v>
      </c>
      <c r="E67" s="40" t="s">
        <v>26</v>
      </c>
      <c r="F67" s="40" t="s">
        <v>29</v>
      </c>
      <c r="G67" s="40" t="s">
        <v>27</v>
      </c>
      <c r="H67" s="40" t="s">
        <v>22</v>
      </c>
      <c r="I67" s="40" t="s">
        <v>4</v>
      </c>
    </row>
    <row r="68" spans="1:9" ht="21" customHeight="1" thickTop="1" x14ac:dyDescent="0.2">
      <c r="A68" s="50" t="s">
        <v>46</v>
      </c>
      <c r="B68" s="50">
        <v>6</v>
      </c>
      <c r="C68" s="50">
        <v>288</v>
      </c>
      <c r="D68" s="50">
        <v>0</v>
      </c>
      <c r="E68" s="50">
        <v>0</v>
      </c>
      <c r="F68" s="50">
        <v>0</v>
      </c>
      <c r="G68" s="50">
        <v>0</v>
      </c>
      <c r="H68" s="50">
        <v>1</v>
      </c>
      <c r="I68" s="50">
        <f>B68+C68+D68+E68+F68+G68+H68</f>
        <v>295</v>
      </c>
    </row>
    <row r="69" spans="1:9" ht="21" customHeight="1" x14ac:dyDescent="0.2">
      <c r="A69" s="50" t="s">
        <v>48</v>
      </c>
      <c r="B69" s="50">
        <v>15</v>
      </c>
      <c r="C69" s="50">
        <v>312</v>
      </c>
      <c r="D69" s="50">
        <v>0</v>
      </c>
      <c r="E69" s="50">
        <v>0</v>
      </c>
      <c r="F69" s="50">
        <v>0</v>
      </c>
      <c r="G69" s="50">
        <v>0</v>
      </c>
      <c r="H69" s="50">
        <v>4</v>
      </c>
      <c r="I69" s="50">
        <f>B69+C69+D69+E69+F69+G69+H69</f>
        <v>331</v>
      </c>
    </row>
    <row r="70" spans="1:9" ht="21" customHeight="1" x14ac:dyDescent="0.2">
      <c r="A70" s="50" t="s">
        <v>49</v>
      </c>
      <c r="B70" s="50">
        <v>9</v>
      </c>
      <c r="C70" s="50">
        <v>375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384</v>
      </c>
    </row>
    <row r="71" spans="1:9" ht="21" customHeight="1" x14ac:dyDescent="0.2">
      <c r="A71" s="50" t="s">
        <v>51</v>
      </c>
      <c r="B71" s="50">
        <v>7</v>
      </c>
      <c r="C71" s="50">
        <v>344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f>SUM(B71:H71)</f>
        <v>351</v>
      </c>
    </row>
    <row r="72" spans="1:9" ht="21" customHeight="1" x14ac:dyDescent="0.2">
      <c r="A72" s="50" t="s">
        <v>52</v>
      </c>
      <c r="B72" s="50">
        <v>101</v>
      </c>
      <c r="C72" s="50">
        <v>288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f>SUM(B72:H72)</f>
        <v>389</v>
      </c>
    </row>
    <row r="73" spans="1:9" ht="21" customHeight="1" x14ac:dyDescent="0.2">
      <c r="A73" s="50" t="s">
        <v>58</v>
      </c>
      <c r="B73" s="50">
        <v>128</v>
      </c>
      <c r="C73" s="50">
        <v>271</v>
      </c>
      <c r="D73" s="50">
        <v>0</v>
      </c>
      <c r="E73" s="50">
        <v>3</v>
      </c>
      <c r="F73" s="50">
        <v>0</v>
      </c>
      <c r="G73" s="50">
        <v>0</v>
      </c>
      <c r="H73" s="50">
        <v>0</v>
      </c>
      <c r="I73" s="50">
        <v>402</v>
      </c>
    </row>
  </sheetData>
  <mergeCells count="27">
    <mergeCell ref="H17:I17"/>
    <mergeCell ref="B18:F18"/>
    <mergeCell ref="A29:A30"/>
    <mergeCell ref="G29:G30"/>
    <mergeCell ref="A31:A32"/>
    <mergeCell ref="G31:G32"/>
    <mergeCell ref="A52:F52"/>
    <mergeCell ref="A39:A40"/>
    <mergeCell ref="G39:G40"/>
    <mergeCell ref="A33:A34"/>
    <mergeCell ref="G33:G34"/>
    <mergeCell ref="A35:A36"/>
    <mergeCell ref="G35:G36"/>
    <mergeCell ref="A37:A38"/>
    <mergeCell ref="G37:G38"/>
    <mergeCell ref="I39:I40"/>
    <mergeCell ref="P39:P40"/>
    <mergeCell ref="I29:I30"/>
    <mergeCell ref="P29:P30"/>
    <mergeCell ref="I31:I32"/>
    <mergeCell ref="P31:P32"/>
    <mergeCell ref="I33:I34"/>
    <mergeCell ref="P33:P34"/>
    <mergeCell ref="I35:I36"/>
    <mergeCell ref="P35:P36"/>
    <mergeCell ref="I37:I38"/>
    <mergeCell ref="P37:P38"/>
  </mergeCells>
  <phoneticPr fontId="1"/>
  <printOptions horizontalCentered="1"/>
  <pageMargins left="0.15748031496062992" right="0.15748031496062992" top="0.55118110236220474" bottom="0.39370078740157483" header="0.51181102362204722" footer="0.51181102362204722"/>
  <pageSetup paperSize="9" scale="88" fitToHeight="2" orientation="portrait" horizontalDpi="300" verticalDpi="300" r:id="rId1"/>
  <headerFooter alignWithMargins="0"/>
  <rowBreaks count="1" manualBreakCount="1">
    <brk id="40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4C541-5A6D-4CAD-93C6-732B26E7F29A}">
  <ds:schemaRefs>
    <ds:schemaRef ds:uri="http://schemas.microsoft.com/office/2006/documentManagement/types"/>
    <ds:schemaRef ds:uri="31aad03c-a983-4b16-863f-54f1eab739d9"/>
    <ds:schemaRef ds:uri="http://schemas.microsoft.com/office/2006/metadata/properties"/>
    <ds:schemaRef ds:uri="http://purl.org/dc/elements/1.1/"/>
    <ds:schemaRef ds:uri="b1759036-c6d1-4f23-8159-9e5ddc0da7b4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7e41a71-2e1a-40e6-b4fe-2cfc7a738e36"/>
    <ds:schemaRef ds:uri="31AAD03C-A983-4B16-863F-54F1EAB739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932A33-7ECA-4E45-8B12-E98D6F8BE3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F0E2B-286E-4BF7-8E36-D3CD37917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14-1~14-9</vt:lpstr>
      <vt:lpstr>'14-1~14-9'!Print_Area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cnetadm</dc:creator>
  <cp:lastModifiedBy>上村　沙希</cp:lastModifiedBy>
  <cp:lastPrinted>2024-11-19T06:33:05Z</cp:lastPrinted>
  <dcterms:created xsi:type="dcterms:W3CDTF">2002-08-19T00:57:41Z</dcterms:created>
  <dcterms:modified xsi:type="dcterms:W3CDTF">2025-03-17T05:31:26Z</dcterms:modified>
</cp:coreProperties>
</file>