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always"/>
  <mc:AlternateContent xmlns:mc="http://schemas.openxmlformats.org/markup-compatibility/2006">
    <mc:Choice Requires="x15">
      <x15ac:absPath xmlns:x15ac="http://schemas.microsoft.com/office/spreadsheetml/2010/11/ac" url="Z:\2024年度\001_総務班\09 厚生統計\99　熊本市の保健福祉統計年報\01　原稿作成\★★★とりまとめ\"/>
    </mc:Choice>
  </mc:AlternateContent>
  <xr:revisionPtr revIDLastSave="0" documentId="13_ncr:1_{14B7C73B-B240-4F19-98FC-A68F01F987DF}" xr6:coauthVersionLast="47" xr6:coauthVersionMax="47" xr10:uidLastSave="{00000000-0000-0000-0000-000000000000}"/>
  <bookViews>
    <workbookView xWindow="-108" yWindow="-108" windowWidth="19416" windowHeight="10416" tabRatio="672" xr2:uid="{00000000-000D-0000-FFFF-FFFF00000000}"/>
  </bookViews>
  <sheets>
    <sheet name="3-1、3-2" sheetId="30" r:id="rId1"/>
    <sheet name="3-3" sheetId="34" r:id="rId2"/>
    <sheet name="3-4" sheetId="35" r:id="rId3"/>
  </sheets>
  <definedNames>
    <definedName name="_xlnm.Print_Area" localSheetId="0">'3-1、3-2'!$A$1:$J$65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" i="30" l="1"/>
  <c r="H45" i="30"/>
  <c r="H35" i="30"/>
  <c r="G46" i="30"/>
  <c r="H36" i="30"/>
  <c r="H46" i="30" l="1"/>
  <c r="E35" i="30"/>
  <c r="I8" i="30"/>
  <c r="J8" i="30"/>
  <c r="I9" i="30"/>
  <c r="J9" i="30"/>
  <c r="I10" i="30"/>
  <c r="J10" i="30"/>
  <c r="I11" i="30"/>
  <c r="J11" i="30" s="1"/>
  <c r="I12" i="30"/>
  <c r="J12" i="30" s="1"/>
  <c r="I13" i="30"/>
  <c r="J13" i="30"/>
  <c r="I14" i="30"/>
  <c r="J14" i="30"/>
  <c r="I15" i="30"/>
  <c r="J15" i="30" s="1"/>
  <c r="I16" i="30"/>
  <c r="J16" i="30"/>
  <c r="I17" i="30"/>
  <c r="J17" i="30"/>
  <c r="I18" i="30"/>
  <c r="J18" i="30"/>
  <c r="I19" i="30"/>
  <c r="J19" i="30" s="1"/>
  <c r="I20" i="30"/>
  <c r="J20" i="30"/>
  <c r="I21" i="30"/>
  <c r="J21" i="30"/>
  <c r="I22" i="30"/>
  <c r="J22" i="30"/>
  <c r="I23" i="30"/>
  <c r="J23" i="30" s="1"/>
  <c r="I24" i="30"/>
  <c r="J24" i="30"/>
  <c r="I25" i="30"/>
  <c r="J25" i="30"/>
  <c r="I26" i="30"/>
  <c r="J26" i="30"/>
  <c r="I48" i="30"/>
  <c r="H47" i="30"/>
  <c r="G47" i="30"/>
  <c r="F47" i="30"/>
  <c r="E47" i="30"/>
  <c r="F46" i="30"/>
  <c r="E46" i="30"/>
  <c r="G45" i="30"/>
  <c r="F45" i="30"/>
  <c r="E45" i="30"/>
  <c r="H44" i="30"/>
  <c r="G44" i="30"/>
  <c r="F44" i="30"/>
  <c r="E44" i="30"/>
  <c r="G43" i="30"/>
  <c r="F43" i="30"/>
  <c r="E43" i="30"/>
  <c r="H42" i="30"/>
  <c r="G42" i="30"/>
  <c r="F42" i="30"/>
  <c r="E42" i="30"/>
  <c r="H41" i="30"/>
  <c r="G41" i="30"/>
  <c r="F41" i="30"/>
  <c r="E41" i="30"/>
  <c r="H40" i="30"/>
  <c r="G40" i="30"/>
  <c r="F40" i="30"/>
  <c r="E40" i="30"/>
  <c r="H39" i="30"/>
  <c r="G39" i="30"/>
  <c r="F39" i="30"/>
  <c r="E39" i="30"/>
  <c r="H38" i="30"/>
  <c r="G38" i="30"/>
  <c r="F38" i="30"/>
  <c r="E38" i="30"/>
  <c r="H37" i="30"/>
  <c r="G37" i="30"/>
  <c r="F37" i="30"/>
  <c r="E37" i="30"/>
  <c r="G36" i="30"/>
  <c r="F36" i="30"/>
  <c r="E36" i="30"/>
  <c r="G35" i="30"/>
  <c r="F35" i="30"/>
  <c r="I36" i="30" l="1"/>
  <c r="I38" i="30"/>
  <c r="I45" i="30"/>
  <c r="I46" i="30"/>
  <c r="I44" i="30"/>
  <c r="I47" i="30"/>
  <c r="I42" i="30"/>
  <c r="I41" i="30"/>
  <c r="I39" i="30"/>
  <c r="I35" i="30"/>
  <c r="I37" i="30"/>
  <c r="I43" i="30"/>
  <c r="I40" i="30"/>
</calcChain>
</file>

<file path=xl/sharedStrings.xml><?xml version="1.0" encoding="utf-8"?>
<sst xmlns="http://schemas.openxmlformats.org/spreadsheetml/2006/main" count="652" uniqueCount="144">
  <si>
    <t>婚姻件数</t>
  </si>
  <si>
    <t>離婚件数</t>
  </si>
  <si>
    <t>乳児死亡率</t>
  </si>
  <si>
    <t>新生児死亡率</t>
  </si>
  <si>
    <t>男</t>
  </si>
  <si>
    <t>女</t>
  </si>
  <si>
    <t>全　　国</t>
  </si>
  <si>
    <t>自然死産</t>
  </si>
  <si>
    <t>人工死産</t>
  </si>
  <si>
    <t>妊娠満22週以後の死産</t>
  </si>
  <si>
    <t>３　人口動態統計</t>
    <rPh sb="2" eb="4">
      <t>ジンコウ</t>
    </rPh>
    <rPh sb="4" eb="6">
      <t>ドウタイ</t>
    </rPh>
    <rPh sb="6" eb="8">
      <t>トウケイ</t>
    </rPh>
    <phoneticPr fontId="9"/>
  </si>
  <si>
    <t>（健康福祉政策課）</t>
    <rPh sb="1" eb="3">
      <t>ケンコウ</t>
    </rPh>
    <rPh sb="3" eb="5">
      <t>フクシ</t>
    </rPh>
    <rPh sb="5" eb="7">
      <t>セイサク</t>
    </rPh>
    <rPh sb="7" eb="8">
      <t>カ</t>
    </rPh>
    <phoneticPr fontId="7"/>
  </si>
  <si>
    <t>（１）人口動態総覧</t>
    <rPh sb="3" eb="5">
      <t>ジンコウ</t>
    </rPh>
    <rPh sb="5" eb="7">
      <t>ドウタイ</t>
    </rPh>
    <rPh sb="7" eb="9">
      <t>ソウラン</t>
    </rPh>
    <phoneticPr fontId="9"/>
  </si>
  <si>
    <t>表３－１　人口動態総覧（実数）</t>
    <rPh sb="0" eb="1">
      <t>ヒョウ</t>
    </rPh>
    <rPh sb="5" eb="7">
      <t>ジンコウ</t>
    </rPh>
    <rPh sb="7" eb="9">
      <t>ドウタイ</t>
    </rPh>
    <rPh sb="9" eb="11">
      <t>ソウラン</t>
    </rPh>
    <rPh sb="12" eb="14">
      <t>ジッスウ</t>
    </rPh>
    <phoneticPr fontId="8"/>
  </si>
  <si>
    <t>熊本県</t>
    <rPh sb="2" eb="3">
      <t>ケン</t>
    </rPh>
    <phoneticPr fontId="8"/>
  </si>
  <si>
    <t>熊本市</t>
    <rPh sb="0" eb="3">
      <t>クマモトシ</t>
    </rPh>
    <phoneticPr fontId="8"/>
  </si>
  <si>
    <t>数</t>
    <rPh sb="0" eb="1">
      <t>スウ</t>
    </rPh>
    <phoneticPr fontId="8"/>
  </si>
  <si>
    <t>率（％）</t>
    <rPh sb="0" eb="1">
      <t>リツ</t>
    </rPh>
    <phoneticPr fontId="8"/>
  </si>
  <si>
    <t>自然増加数</t>
    <rPh sb="2" eb="5">
      <t>ゾウカスウ</t>
    </rPh>
    <phoneticPr fontId="8"/>
  </si>
  <si>
    <t>周産期死亡数</t>
    <phoneticPr fontId="8"/>
  </si>
  <si>
    <t>表３－２　人口動態総覧（率）</t>
    <rPh sb="0" eb="1">
      <t>ヒョウ</t>
    </rPh>
    <rPh sb="5" eb="7">
      <t>ジンコウ</t>
    </rPh>
    <rPh sb="7" eb="9">
      <t>ドウタイ</t>
    </rPh>
    <rPh sb="9" eb="11">
      <t>ソウラン</t>
    </rPh>
    <rPh sb="12" eb="13">
      <t>リツ</t>
    </rPh>
    <phoneticPr fontId="8"/>
  </si>
  <si>
    <t>出生率</t>
    <rPh sb="2" eb="3">
      <t>リツ</t>
    </rPh>
    <phoneticPr fontId="8"/>
  </si>
  <si>
    <t>死亡率</t>
    <rPh sb="2" eb="3">
      <t>リツ</t>
    </rPh>
    <phoneticPr fontId="8"/>
  </si>
  <si>
    <t>自然増加率</t>
    <rPh sb="4" eb="5">
      <t>リツ</t>
    </rPh>
    <phoneticPr fontId="8"/>
  </si>
  <si>
    <t>自然死産率</t>
    <rPh sb="4" eb="5">
      <t>リツ</t>
    </rPh>
    <phoneticPr fontId="8"/>
  </si>
  <si>
    <t>人工死産率</t>
    <rPh sb="4" eb="5">
      <t>リツ</t>
    </rPh>
    <phoneticPr fontId="8"/>
  </si>
  <si>
    <t>妊娠満22週以後の死産率</t>
    <rPh sb="11" eb="12">
      <t>リツ</t>
    </rPh>
    <phoneticPr fontId="8"/>
  </si>
  <si>
    <t>早期新生児死亡率</t>
    <rPh sb="7" eb="8">
      <t>リツ</t>
    </rPh>
    <phoneticPr fontId="8"/>
  </si>
  <si>
    <t>婚　姻　率</t>
    <rPh sb="4" eb="5">
      <t>リツ</t>
    </rPh>
    <phoneticPr fontId="8"/>
  </si>
  <si>
    <t>離　婚　率</t>
    <rPh sb="4" eb="5">
      <t>リツ</t>
    </rPh>
    <phoneticPr fontId="8"/>
  </si>
  <si>
    <t>新生児死亡</t>
    <rPh sb="0" eb="3">
      <t>シンセイジ</t>
    </rPh>
    <rPh sb="3" eb="5">
      <t>シボウ</t>
    </rPh>
    <phoneticPr fontId="8"/>
  </si>
  <si>
    <t>早期新生児死亡</t>
    <rPh sb="0" eb="2">
      <t>ソウキ</t>
    </rPh>
    <rPh sb="2" eb="5">
      <t>シンセイジ</t>
    </rPh>
    <rPh sb="5" eb="7">
      <t>シボウ</t>
    </rPh>
    <phoneticPr fontId="8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</si>
  <si>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8"/>
  </si>
  <si>
    <t>乳児死亡</t>
    <rPh sb="0" eb="2">
      <t>ニュウジ</t>
    </rPh>
    <rPh sb="2" eb="4">
      <t>シボウ</t>
    </rPh>
    <phoneticPr fontId="8"/>
  </si>
  <si>
    <t>：生後１年未満の死亡</t>
    <rPh sb="1" eb="3">
      <t>セイゴ</t>
    </rPh>
    <rPh sb="4" eb="5">
      <t>ネン</t>
    </rPh>
    <rPh sb="5" eb="7">
      <t>ミマン</t>
    </rPh>
    <rPh sb="8" eb="10">
      <t>シボウ</t>
    </rPh>
    <phoneticPr fontId="8"/>
  </si>
  <si>
    <t>：生後４週未満の死亡</t>
    <rPh sb="1" eb="3">
      <t>セイゴ</t>
    </rPh>
    <rPh sb="4" eb="5">
      <t>シュウ</t>
    </rPh>
    <rPh sb="5" eb="7">
      <t>ミマン</t>
    </rPh>
    <rPh sb="8" eb="10">
      <t>シボウ</t>
    </rPh>
    <phoneticPr fontId="8"/>
  </si>
  <si>
    <t>：生後１週未満の死亡</t>
    <rPh sb="1" eb="3">
      <t>セイゴ</t>
    </rPh>
    <rPh sb="4" eb="5">
      <t>シュウ</t>
    </rPh>
    <rPh sb="5" eb="7">
      <t>ミマン</t>
    </rPh>
    <rPh sb="8" eb="10">
      <t>シボウ</t>
    </rPh>
    <phoneticPr fontId="8"/>
  </si>
  <si>
    <t>：妊娠満２２週以後の死産に早期新生児死亡を加えたもの</t>
    <rPh sb="1" eb="3">
      <t>ニンシン</t>
    </rPh>
    <rPh sb="3" eb="4">
      <t>マン</t>
    </rPh>
    <rPh sb="6" eb="7">
      <t>シュウ</t>
    </rPh>
    <rPh sb="7" eb="9">
      <t>イゴ</t>
    </rPh>
    <rPh sb="10" eb="12">
      <t>シザン</t>
    </rPh>
    <rPh sb="13" eb="15">
      <t>ソウキ</t>
    </rPh>
    <rPh sb="15" eb="18">
      <t>シンセイジ</t>
    </rPh>
    <rPh sb="18" eb="20">
      <t>シボウ</t>
    </rPh>
    <rPh sb="21" eb="22">
      <t>クワ</t>
    </rPh>
    <phoneticPr fontId="8"/>
  </si>
  <si>
    <t>【用　語】</t>
    <rPh sb="1" eb="2">
      <t>ヨウ</t>
    </rPh>
    <rPh sb="3" eb="4">
      <t>ゴ</t>
    </rPh>
    <phoneticPr fontId="8"/>
  </si>
  <si>
    <t>年齢別女子人口</t>
    <rPh sb="0" eb="2">
      <t>ネンレイ</t>
    </rPh>
    <rPh sb="2" eb="3">
      <t>ベツ</t>
    </rPh>
    <rPh sb="3" eb="5">
      <t>ジョシ</t>
    </rPh>
    <rPh sb="5" eb="7">
      <t>ジンコウ</t>
    </rPh>
    <phoneticPr fontId="8"/>
  </si>
  <si>
    <t>15歳から49歳までの合計</t>
    <rPh sb="2" eb="3">
      <t>サイ</t>
    </rPh>
    <rPh sb="7" eb="8">
      <t>サイ</t>
    </rPh>
    <rPh sb="11" eb="13">
      <t>ゴウケイ</t>
    </rPh>
    <phoneticPr fontId="8"/>
  </si>
  <si>
    <t>　母の年齢別出生数　</t>
    <rPh sb="1" eb="2">
      <t>ハハ</t>
    </rPh>
    <rPh sb="3" eb="5">
      <t>ネンレイ</t>
    </rPh>
    <rPh sb="5" eb="6">
      <t>ベツ</t>
    </rPh>
    <rPh sb="6" eb="8">
      <t>シュッショウ</t>
    </rPh>
    <rPh sb="8" eb="9">
      <t>スウ</t>
    </rPh>
    <phoneticPr fontId="8"/>
  </si>
  <si>
    <t>周産期死亡率</t>
    <rPh sb="5" eb="6">
      <t>リツ</t>
    </rPh>
    <phoneticPr fontId="8"/>
  </si>
  <si>
    <r>
      <t>諸率の算出に用いた人口</t>
    </r>
    <r>
      <rPr>
        <vertAlign val="superscript"/>
        <sz val="10"/>
        <rFont val="ＭＳ Ｐ明朝"/>
        <family val="1"/>
        <charset val="128"/>
      </rPr>
      <t>１）</t>
    </r>
    <rPh sb="0" eb="1">
      <t>ショ</t>
    </rPh>
    <rPh sb="1" eb="2">
      <t>リツ</t>
    </rPh>
    <rPh sb="3" eb="5">
      <t>サンシュツ</t>
    </rPh>
    <rPh sb="6" eb="7">
      <t>モチ</t>
    </rPh>
    <rPh sb="9" eb="11">
      <t>ジンコウ</t>
    </rPh>
    <phoneticPr fontId="8"/>
  </si>
  <si>
    <t>出生数</t>
    <phoneticPr fontId="8"/>
  </si>
  <si>
    <t>死亡数</t>
    <phoneticPr fontId="8"/>
  </si>
  <si>
    <t>死産数</t>
    <phoneticPr fontId="8"/>
  </si>
  <si>
    <t>早期新生児死亡</t>
    <phoneticPr fontId="8"/>
  </si>
  <si>
    <t>熊本市</t>
  </si>
  <si>
    <t>全国</t>
  </si>
  <si>
    <t>新生児</t>
  </si>
  <si>
    <t>死亡数</t>
  </si>
  <si>
    <t>総数</t>
  </si>
  <si>
    <t>熊本県</t>
  </si>
  <si>
    <t>全　国</t>
  </si>
  <si>
    <t>乳　児</t>
  </si>
  <si>
    <t>自　然</t>
  </si>
  <si>
    <t>　　　　（都道府県及び市の値は年齢5歳階級における出生率5倍の合計である。）</t>
    <rPh sb="5" eb="9">
      <t>トドウフケン</t>
    </rPh>
    <rPh sb="9" eb="10">
      <t>オヨ</t>
    </rPh>
    <rPh sb="11" eb="12">
      <t>シ</t>
    </rPh>
    <rPh sb="13" eb="14">
      <t>アタイ</t>
    </rPh>
    <rPh sb="15" eb="17">
      <t>ネンレイ</t>
    </rPh>
    <rPh sb="18" eb="19">
      <t>サイ</t>
    </rPh>
    <rPh sb="19" eb="21">
      <t>カイキュウ</t>
    </rPh>
    <rPh sb="25" eb="27">
      <t>シュッセイ</t>
    </rPh>
    <rPh sb="27" eb="28">
      <t>リツ</t>
    </rPh>
    <rPh sb="29" eb="30">
      <t>バイ</t>
    </rPh>
    <rPh sb="31" eb="33">
      <t>ゴウケイ</t>
    </rPh>
    <phoneticPr fontId="8"/>
  </si>
  <si>
    <t>　　合計特殊出生率　＝　（母の年齢5歳階級毎の出生率の総和）×5　</t>
    <rPh sb="2" eb="4">
      <t>ゴウケイ</t>
    </rPh>
    <rPh sb="4" eb="6">
      <t>トクシュ</t>
    </rPh>
    <rPh sb="6" eb="8">
      <t>シュッショウ</t>
    </rPh>
    <rPh sb="8" eb="9">
      <t>リツ</t>
    </rPh>
    <phoneticPr fontId="8"/>
  </si>
  <si>
    <t>　　母の年齢5歳階級毎の出生率　＝　（母の年齢5歳階級毎の出生児数）　÷　（5歳階級毎の女子人口）</t>
    <rPh sb="2" eb="3">
      <t>ハハ</t>
    </rPh>
    <rPh sb="4" eb="5">
      <t>ネン</t>
    </rPh>
    <rPh sb="5" eb="6">
      <t>レイ</t>
    </rPh>
    <rPh sb="7" eb="8">
      <t>サイ</t>
    </rPh>
    <rPh sb="8" eb="10">
      <t>カイキュウ</t>
    </rPh>
    <rPh sb="10" eb="11">
      <t>ゴト</t>
    </rPh>
    <rPh sb="12" eb="14">
      <t>シュッショウ</t>
    </rPh>
    <rPh sb="14" eb="15">
      <t>リツ</t>
    </rPh>
    <rPh sb="19" eb="20">
      <t>ハハ</t>
    </rPh>
    <rPh sb="21" eb="23">
      <t>ネンレイ</t>
    </rPh>
    <rPh sb="24" eb="25">
      <t>サイ</t>
    </rPh>
    <rPh sb="25" eb="27">
      <t>カイキュウ</t>
    </rPh>
    <rPh sb="27" eb="28">
      <t>ゴト</t>
    </rPh>
    <rPh sb="29" eb="31">
      <t>シュッショウ</t>
    </rPh>
    <rPh sb="31" eb="32">
      <t>ジ</t>
    </rPh>
    <rPh sb="32" eb="33">
      <t>スウ</t>
    </rPh>
    <rPh sb="39" eb="40">
      <t>サイ</t>
    </rPh>
    <rPh sb="40" eb="42">
      <t>カイキュウ</t>
    </rPh>
    <rPh sb="42" eb="43">
      <t>ゴト</t>
    </rPh>
    <rPh sb="44" eb="46">
      <t>ジョシ</t>
    </rPh>
    <rPh sb="46" eb="48">
      <t>ジンコウ</t>
    </rPh>
    <phoneticPr fontId="8"/>
  </si>
  <si>
    <t>　　　　　　　　　　　出生児数：厚生労働省人口動態調査、5歳階級別出生数</t>
    <rPh sb="16" eb="18">
      <t>コウセイ</t>
    </rPh>
    <rPh sb="18" eb="21">
      <t>ロウドウショウ</t>
    </rPh>
    <rPh sb="21" eb="23">
      <t>ジンコウ</t>
    </rPh>
    <phoneticPr fontId="8"/>
  </si>
  <si>
    <t>2)死産数を出産数（死産数に出生数を加えたもの）で除している。</t>
    <phoneticPr fontId="8"/>
  </si>
  <si>
    <t>出生数</t>
  </si>
  <si>
    <t>周産期死亡数</t>
  </si>
  <si>
    <t>　　　　　　　　　　　　　　　　　　　　　　　　　　　　　　　　　　　　　　　　　　　　　　　　　　　　　　　　　　　　　　　　　　　</t>
    <phoneticPr fontId="8"/>
  </si>
  <si>
    <t>3)周産期死亡数、妊娠満22週以後の死産数をそれぞれ出産数（妊娠満22週以後の死産数に出生数を加えたもの）で除している。</t>
    <rPh sb="9" eb="11">
      <t>ニンシン</t>
    </rPh>
    <rPh sb="11" eb="12">
      <t>マン</t>
    </rPh>
    <rPh sb="14" eb="15">
      <t>シュウ</t>
    </rPh>
    <rPh sb="15" eb="17">
      <t>イゴ</t>
    </rPh>
    <rPh sb="18" eb="20">
      <t>シザン</t>
    </rPh>
    <rPh sb="20" eb="21">
      <t>スウ</t>
    </rPh>
    <phoneticPr fontId="8"/>
  </si>
  <si>
    <t>注：</t>
    <phoneticPr fontId="8"/>
  </si>
  <si>
    <t>（人口千対）</t>
    <phoneticPr fontId="8"/>
  </si>
  <si>
    <t>（出生千対）</t>
    <phoneticPr fontId="8"/>
  </si>
  <si>
    <t xml:space="preserve">死産率 </t>
    <phoneticPr fontId="8"/>
  </si>
  <si>
    <r>
      <t>（出産千対）</t>
    </r>
    <r>
      <rPr>
        <vertAlign val="superscript"/>
        <sz val="9"/>
        <rFont val="ＭＳ Ｐ明朝"/>
        <family val="1"/>
        <charset val="128"/>
      </rPr>
      <t>2)</t>
    </r>
    <phoneticPr fontId="8"/>
  </si>
  <si>
    <r>
      <t>（出産千対）</t>
    </r>
    <r>
      <rPr>
        <vertAlign val="superscript"/>
        <sz val="9"/>
        <rFont val="ＭＳ Ｐ明朝"/>
        <family val="1"/>
        <charset val="128"/>
      </rPr>
      <t>3)</t>
    </r>
    <phoneticPr fontId="8"/>
  </si>
  <si>
    <r>
      <t>合計特殊出生率</t>
    </r>
    <r>
      <rPr>
        <vertAlign val="superscript"/>
        <sz val="10"/>
        <rFont val="ＭＳ Ｐ明朝"/>
        <family val="1"/>
        <charset val="128"/>
      </rPr>
      <t>４）</t>
    </r>
    <phoneticPr fontId="8"/>
  </si>
  <si>
    <t>（全国及び熊本県は総務省統計局公表の推計人口、熊本市は熊本県公表の推計人口)　</t>
    <rPh sb="20" eb="22">
      <t>ジンコウ</t>
    </rPh>
    <phoneticPr fontId="8"/>
  </si>
  <si>
    <t>率は全国と県は厚生労働省の公表数値、熊本市は厚生労働省の手法に倣って算出したものですが、算出に用いている基礎</t>
    <rPh sb="1" eb="3">
      <t>ゼンコク</t>
    </rPh>
    <rPh sb="4" eb="5">
      <t>ケン</t>
    </rPh>
    <rPh sb="6" eb="8">
      <t>コウセイ</t>
    </rPh>
    <rPh sb="8" eb="11">
      <t>ロウドウショウ</t>
    </rPh>
    <rPh sb="12" eb="14">
      <t>コウヒョウ</t>
    </rPh>
    <rPh sb="14" eb="16">
      <t>スウチ</t>
    </rPh>
    <rPh sb="17" eb="20">
      <t>クマモトシ</t>
    </rPh>
    <rPh sb="21" eb="23">
      <t>コウセイ</t>
    </rPh>
    <rPh sb="23" eb="26">
      <t>ロウドウショウ</t>
    </rPh>
    <rPh sb="27" eb="29">
      <t>シュホウ</t>
    </rPh>
    <rPh sb="30" eb="31">
      <t>ナラ</t>
    </rPh>
    <rPh sb="33" eb="35">
      <t>サンシュツ</t>
    </rPh>
    <rPh sb="44" eb="46">
      <t>サンシュツ</t>
    </rPh>
    <rPh sb="47" eb="48">
      <t>モチ</t>
    </rPh>
    <rPh sb="52" eb="54">
      <t>キソ</t>
    </rPh>
    <phoneticPr fontId="8"/>
  </si>
  <si>
    <t>数値の相違などから、厚生労働省の公表数値と相違することがあります。</t>
    <rPh sb="0" eb="1">
      <t>カズ</t>
    </rPh>
    <rPh sb="1" eb="2">
      <t>アタイ</t>
    </rPh>
    <rPh sb="2" eb="3">
      <t>ソウ</t>
    </rPh>
    <rPh sb="3" eb="4">
      <t>チガイ</t>
    </rPh>
    <rPh sb="8" eb="10">
      <t>コウセイ</t>
    </rPh>
    <rPh sb="10" eb="13">
      <t>ロウドウショウ</t>
    </rPh>
    <rPh sb="14" eb="16">
      <t>コウヒョウ</t>
    </rPh>
    <rPh sb="16" eb="18">
      <t>スウチ</t>
    </rPh>
    <rPh sb="19" eb="21">
      <t>ソウイ</t>
    </rPh>
    <phoneticPr fontId="8"/>
  </si>
  <si>
    <t>推計したもの。全国及び県は厚生労働省の公表数値。市は厚生労働省の手法に倣って算出したものですが、算出に用いて</t>
    <rPh sb="0" eb="2">
      <t>スイケイ</t>
    </rPh>
    <rPh sb="7" eb="9">
      <t>ゼンコク</t>
    </rPh>
    <rPh sb="9" eb="10">
      <t>オヨ</t>
    </rPh>
    <rPh sb="11" eb="12">
      <t>ケン</t>
    </rPh>
    <rPh sb="13" eb="15">
      <t>コウセイ</t>
    </rPh>
    <rPh sb="15" eb="18">
      <t>ロウドウショウ</t>
    </rPh>
    <rPh sb="19" eb="21">
      <t>コウヒョウ</t>
    </rPh>
    <rPh sb="21" eb="23">
      <t>スウチ</t>
    </rPh>
    <phoneticPr fontId="8"/>
  </si>
  <si>
    <t>いる基礎数値の相違などから、厚生労働省の公表数値と相違することがあります。</t>
    <rPh sb="2" eb="4">
      <t>キソ</t>
    </rPh>
    <rPh sb="4" eb="6">
      <t>スウチ</t>
    </rPh>
    <rPh sb="7" eb="8">
      <t>ソウ</t>
    </rPh>
    <rPh sb="8" eb="9">
      <t>チガイ</t>
    </rPh>
    <rPh sb="13" eb="15">
      <t>コウセイ</t>
    </rPh>
    <rPh sb="15" eb="18">
      <t>ロウドウショウ</t>
    </rPh>
    <rPh sb="19" eb="21">
      <t>コウヒョウ</t>
    </rPh>
    <rPh sb="21" eb="23">
      <t>スウチ</t>
    </rPh>
    <rPh sb="24" eb="26">
      <t>ソウイ</t>
    </rPh>
    <phoneticPr fontId="8"/>
  </si>
  <si>
    <t>1）諸率を算出するための人口は、各年10月１日現在の推計人口（全国及び熊本県は日本人人口、熊本市は総人口）</t>
    <rPh sb="2" eb="3">
      <t>ショ</t>
    </rPh>
    <rPh sb="4" eb="6">
      <t>サンシ_x0000__x0001_</t>
    </rPh>
    <rPh sb="16" eb="18">
      <t>カクネン</t>
    </rPh>
    <rPh sb="20" eb="21">
      <t>ガツ</t>
    </rPh>
    <rPh sb="22" eb="23">
      <t>ニチ</t>
    </rPh>
    <rPh sb="23" eb="25">
      <t>ゲンザイ</t>
    </rPh>
    <rPh sb="26" eb="28">
      <t>スイケイ</t>
    </rPh>
    <rPh sb="28" eb="30">
      <t>ジンコウ</t>
    </rPh>
    <rPh sb="31" eb="33">
      <t>ゼンコク</t>
    </rPh>
    <rPh sb="33" eb="34">
      <t>オヨ</t>
    </rPh>
    <rPh sb="35" eb="37">
      <t>クマモト</t>
    </rPh>
    <rPh sb="37" eb="38">
      <t>ケン</t>
    </rPh>
    <rPh sb="39" eb="42">
      <t>ニホンジン</t>
    </rPh>
    <rPh sb="45" eb="48">
      <t>クマモトシ</t>
    </rPh>
    <rPh sb="49" eb="52">
      <t>ソウジンコウ</t>
    </rPh>
    <phoneticPr fontId="8"/>
  </si>
  <si>
    <t>　　（基礎数値）　 女子人口：算出年の10月1日現在、熊本県推計人口（市町村別）</t>
    <rPh sb="3" eb="5">
      <t>キソ</t>
    </rPh>
    <rPh sb="5" eb="7">
      <t>スウチ</t>
    </rPh>
    <rPh sb="10" eb="12">
      <t>ジョシ</t>
    </rPh>
    <rPh sb="12" eb="14">
      <t>ジンコウ</t>
    </rPh>
    <rPh sb="15" eb="17">
      <t>サンシュツ</t>
    </rPh>
    <rPh sb="17" eb="18">
      <t>ネン</t>
    </rPh>
    <rPh sb="21" eb="22">
      <t>ツキ</t>
    </rPh>
    <rPh sb="23" eb="24">
      <t>ヒ</t>
    </rPh>
    <rPh sb="24" eb="26">
      <t>ゲンザイ</t>
    </rPh>
    <rPh sb="27" eb="30">
      <t>クマモトケン</t>
    </rPh>
    <rPh sb="30" eb="32">
      <t>スイケイ</t>
    </rPh>
    <rPh sb="32" eb="34">
      <t>ジンコウ</t>
    </rPh>
    <rPh sb="35" eb="38">
      <t>シチョウソン</t>
    </rPh>
    <rPh sb="38" eb="39">
      <t>ベツ</t>
    </rPh>
    <phoneticPr fontId="8"/>
  </si>
  <si>
    <t>令和4年</t>
    <rPh sb="0" eb="2">
      <t>レイワ</t>
    </rPh>
    <rPh sb="3" eb="4">
      <t>ネン</t>
    </rPh>
    <phoneticPr fontId="8"/>
  </si>
  <si>
    <t>令和4年</t>
    <rPh sb="0" eb="1">
      <t>レイワ</t>
    </rPh>
    <rPh sb="3" eb="4">
      <t>ドシ</t>
    </rPh>
    <phoneticPr fontId="8"/>
  </si>
  <si>
    <t>令和5年</t>
    <rPh sb="0" eb="2">
      <t>レイワ</t>
    </rPh>
    <rPh sb="3" eb="4">
      <t>ネン</t>
    </rPh>
    <phoneticPr fontId="8"/>
  </si>
  <si>
    <t>R5年－R4年増減（熊本市）</t>
    <rPh sb="2" eb="3">
      <t>ネン</t>
    </rPh>
    <phoneticPr fontId="8"/>
  </si>
  <si>
    <t>乳児死亡数（再掲）</t>
    <phoneticPr fontId="8"/>
  </si>
  <si>
    <t>新生児死亡数（再掲）</t>
    <phoneticPr fontId="8"/>
  </si>
  <si>
    <t>4)合計特殊出生率＝</t>
    <rPh sb="2" eb="4">
      <t>ゴウケイ</t>
    </rPh>
    <rPh sb="4" eb="6">
      <t>トクシュ</t>
    </rPh>
    <rPh sb="6" eb="8">
      <t>シュッショウ</t>
    </rPh>
    <rPh sb="8" eb="9">
      <t>リツ</t>
    </rPh>
    <phoneticPr fontId="8"/>
  </si>
  <si>
    <t>R5年－R4年
増減</t>
    <rPh sb="2" eb="3">
      <t>ネン</t>
    </rPh>
    <rPh sb="6" eb="7">
      <t>ネン</t>
    </rPh>
    <rPh sb="8" eb="10">
      <t>ゾウゲン</t>
    </rPh>
    <phoneticPr fontId="8"/>
  </si>
  <si>
    <t>表３－３　人口動態総覧（実数）の年次推移</t>
    <rPh sb="0" eb="1">
      <t>ヒョウ</t>
    </rPh>
    <phoneticPr fontId="9"/>
  </si>
  <si>
    <t>年次</t>
  </si>
  <si>
    <r>
      <t>人口</t>
    </r>
    <r>
      <rPr>
        <vertAlign val="superscript"/>
        <sz val="9"/>
        <rFont val="ＭＳ Ｐ明朝"/>
        <family val="1"/>
        <charset val="128"/>
      </rPr>
      <t>1)</t>
    </r>
    <rPh sb="0" eb="2">
      <t>ジンコウ</t>
    </rPh>
    <phoneticPr fontId="9"/>
  </si>
  <si>
    <t>死　　産　　数　</t>
  </si>
  <si>
    <r>
      <t>（参考）周産期死亡数</t>
    </r>
    <r>
      <rPr>
        <vertAlign val="superscript"/>
        <sz val="9"/>
        <rFont val="ＭＳ Ｐ明朝"/>
        <family val="1"/>
        <charset val="128"/>
      </rPr>
      <t>2)</t>
    </r>
    <phoneticPr fontId="9"/>
  </si>
  <si>
    <t>総数</t>
    <rPh sb="0" eb="2">
      <t>ソウスウ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</si>
  <si>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</si>
  <si>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</si>
  <si>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増加数</t>
  </si>
  <si>
    <t>自然</t>
  </si>
  <si>
    <t>人工</t>
  </si>
  <si>
    <t>妊娠満22週以後の死産数</t>
  </si>
  <si>
    <t>早　期
新生児
死亡数</t>
  </si>
  <si>
    <t>妊娠満28週以後の死産数</t>
  </si>
  <si>
    <t>･･･</t>
  </si>
  <si>
    <t>＊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</si>
  <si>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</si>
  <si>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</si>
  <si>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</si>
  <si>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</si>
  <si>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</si>
  <si>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</si>
  <si>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</si>
  <si>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</si>
  <si>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</si>
  <si>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</si>
  <si>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</si>
  <si>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R2</t>
  </si>
  <si>
    <t>R3</t>
  </si>
  <si>
    <t>R4</t>
    <phoneticPr fontId="9"/>
  </si>
  <si>
    <t>R5</t>
    <phoneticPr fontId="9"/>
  </si>
  <si>
    <t>注：</t>
    <rPh sb="0" eb="1">
      <t>チュウ</t>
    </rPh>
    <phoneticPr fontId="9"/>
  </si>
  <si>
    <t>1)人口は、国勢調査実施年（＊印）については国勢調査人口、その他の年は推計人口（各年10月1日現在）</t>
    <phoneticPr fontId="9"/>
  </si>
  <si>
    <t>2)周産期の定義が平成７年より「妊娠満２２週以後の死産＋早期新生児死亡」となったため、参考として平成６年までの旧定義を掲載</t>
    <phoneticPr fontId="9"/>
  </si>
  <si>
    <t>表３－４　人口動態総覧（率）の年次推移</t>
    <rPh sb="0" eb="1">
      <t>ヒョウ</t>
    </rPh>
    <phoneticPr fontId="9"/>
  </si>
  <si>
    <t>出生率
（人口千対）</t>
  </si>
  <si>
    <t>死亡率
（人口千対）</t>
  </si>
  <si>
    <t>自然増加率
（人口千対）</t>
  </si>
  <si>
    <t>乳児死亡率
（出生千対）</t>
  </si>
  <si>
    <t>新生児死亡率
（出生千対）</t>
  </si>
  <si>
    <r>
      <t xml:space="preserve">周産期死亡率
</t>
    </r>
    <r>
      <rPr>
        <sz val="8"/>
        <color indexed="8"/>
        <rFont val="ＭＳ Ｐ明朝"/>
        <family val="1"/>
        <charset val="128"/>
      </rPr>
      <t>（出産（出生数＋
妊娠満22週以後
の死産数）千対）</t>
    </r>
    <phoneticPr fontId="9"/>
  </si>
  <si>
    <r>
      <rPr>
        <sz val="8"/>
        <color indexed="8"/>
        <rFont val="ＭＳ Ｐ明朝"/>
        <family val="1"/>
        <charset val="128"/>
      </rPr>
      <t>（参考）</t>
    </r>
    <r>
      <rPr>
        <sz val="9"/>
        <color indexed="8"/>
        <rFont val="ＭＳ Ｐ明朝"/>
        <family val="1"/>
        <charset val="128"/>
      </rPr>
      <t xml:space="preserve">
周産期死亡率
</t>
    </r>
    <r>
      <rPr>
        <sz val="8"/>
        <color indexed="8"/>
        <rFont val="ＭＳ Ｐ明朝"/>
        <family val="1"/>
        <charset val="128"/>
      </rPr>
      <t>（出産（出生数＋妊娠満28週以後の死産数）千対）</t>
    </r>
    <phoneticPr fontId="9"/>
  </si>
  <si>
    <t>死産率
（出産（出生数＋
死産数）千対）</t>
    <phoneticPr fontId="9"/>
  </si>
  <si>
    <t>婚姻率
（人口千対）</t>
  </si>
  <si>
    <t>離婚率
（人口千対）</t>
  </si>
  <si>
    <t>合計特殊出生率</t>
  </si>
  <si>
    <t>・</t>
    <phoneticPr fontId="9"/>
  </si>
  <si>
    <t>H16</t>
  </si>
  <si>
    <t>H17</t>
  </si>
  <si>
    <t>H18</t>
  </si>
  <si>
    <t>H19</t>
  </si>
  <si>
    <t>H20</t>
  </si>
  <si>
    <t xml:space="preserve">注 ： </t>
    <rPh sb="0" eb="1">
      <t>チュウ</t>
    </rPh>
    <phoneticPr fontId="9"/>
  </si>
  <si>
    <t xml:space="preserve">全国と熊本県は厚生労働省の公表数値。熊本市は厚生労働省の手法に倣って算出したものですが、算出に用いて いる基礎数値の相違などから、厚生労働省の公表数値と相違することがあります。 </t>
    <phoneticPr fontId="9"/>
  </si>
  <si>
    <t>周産期の定義が平成７年より「妊娠満２２週以後の死産＋早期新生児死亡」となったため、参考として平成６年までの旧定義を掲載</t>
    <phoneticPr fontId="9"/>
  </si>
  <si>
    <t>4)合計特殊出生率は、15～49歳までの女性の年齢別出生率を合計したもので、１人の女性が一生の間に生む子どもの数を</t>
    <rPh sb="16" eb="17">
      <t>サイ</t>
    </rPh>
    <rPh sb="20" eb="22">
      <t>ジョセイ</t>
    </rPh>
    <rPh sb="23" eb="25">
      <t>ネンレイ</t>
    </rPh>
    <rPh sb="25" eb="26">
      <t>ベツ</t>
    </rPh>
    <rPh sb="26" eb="28">
      <t>シュッセイ</t>
    </rPh>
    <rPh sb="28" eb="29">
      <t>リツ</t>
    </rPh>
    <rPh sb="30" eb="32">
      <t>ゴウケイ</t>
    </rPh>
    <rPh sb="38" eb="40">
      <t>ヒトリ</t>
    </rPh>
    <rPh sb="41" eb="43">
      <t>ジョセイ</t>
    </rPh>
    <rPh sb="44" eb="46">
      <t>イッショウ</t>
    </rPh>
    <rPh sb="47" eb="48">
      <t>アイダ</t>
    </rPh>
    <rPh sb="49" eb="50">
      <t>ウ</t>
    </rPh>
    <rPh sb="51" eb="52">
      <t>コ</t>
    </rPh>
    <rPh sb="55" eb="56">
      <t>カズ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</si>
</sst>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?,???,??0;&quot;  △&quot;?,??0"/>
    <numFmt numFmtId="177" formatCode="?,???,??0;&quot;   △&quot;?,??0"/>
    <numFmt numFmtId="178" formatCode="???0.0;&quot;△&quot;?0.0"/>
    <numFmt numFmtId="179" formatCode="????0.00;&quot;△&quot;?0.00"/>
    <numFmt numFmtId="180" formatCode="????0.00;&quot;△&quot;??0.00"/>
    <numFmt numFmtId="181" formatCode="#,##0;&quot;△ &quot;#,##0"/>
    <numFmt numFmtId="182" formatCode="#,##0.0_ "/>
    <numFmt numFmtId="183" formatCode="0.00_);[Red]\(0.00\)"/>
    <numFmt numFmtId="184" formatCode="#,##0;&quot;▲ &quot;#,##0"/>
    <numFmt numFmtId="185" formatCode="#,##0;&quot;△&quot;#,##0"/>
    <numFmt numFmtId="186" formatCode="0.0_);[Red]\(0.0\)"/>
    <numFmt numFmtId="187" formatCode="#,##0_);[Red]\(#,##0\)"/>
    <numFmt numFmtId="188" formatCode="#\ ###\ ##0\ ;@"/>
    <numFmt numFmtId="189" formatCode="#\ ###\ 000\ "/>
    <numFmt numFmtId="190" formatCode="0.0"/>
    <numFmt numFmtId="191" formatCode="0.00;&quot;△ &quot;0.00"/>
    <numFmt numFmtId="192" formatCode="0_ "/>
    <numFmt numFmtId="193" formatCode="#,##0.00_ "/>
    <numFmt numFmtId="194" formatCode="[$-411]ge"/>
    <numFmt numFmtId="195" formatCode="??,??0"/>
    <numFmt numFmtId="196" formatCode="?,??0"/>
    <numFmt numFmtId="197" formatCode="??0"/>
    <numFmt numFmtId="198" formatCode="#,##0.0;&quot;△ &quot;#,##0.0"/>
  </numFmts>
  <fonts count="9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0.45"/>
      <color indexed="8"/>
      <name val="ＭＳ Ｐゴシック"/>
      <family val="3"/>
      <charset val="128"/>
    </font>
    <font>
      <b/>
      <sz val="11.55"/>
      <color indexed="17"/>
      <name val="ＭＳ Ｐゴシック"/>
      <family val="3"/>
      <charset val="128"/>
    </font>
    <font>
      <sz val="8.8000000000000007"/>
      <color indexed="10"/>
      <name val="ＭＳ Ｐゴシック"/>
      <family val="3"/>
      <charset val="128"/>
    </font>
    <font>
      <b/>
      <sz val="10.45"/>
      <color indexed="8"/>
      <name val="ＭＳ Ｐゴシック"/>
      <family val="3"/>
      <charset val="128"/>
    </font>
    <font>
      <b/>
      <sz val="10.45"/>
      <color indexed="17"/>
      <name val="ＭＳ Ｐゴシック"/>
      <family val="3"/>
      <charset val="128"/>
    </font>
    <font>
      <b/>
      <sz val="10.45"/>
      <color indexed="18"/>
      <name val="ＭＳ Ｐゴシック"/>
      <family val="3"/>
      <charset val="128"/>
    </font>
    <font>
      <b/>
      <sz val="10.45"/>
      <color indexed="10"/>
      <name val="ＭＳ Ｐゴシック"/>
      <family val="3"/>
      <charset val="128"/>
    </font>
    <font>
      <sz val="8.5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1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明朝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sz val="11"/>
      <name val="明朝"/>
      <family val="1"/>
      <charset val="128"/>
    </font>
    <font>
      <sz val="11"/>
      <color rgb="FFFF0000"/>
      <name val="明朝"/>
      <family val="3"/>
      <charset val="128"/>
    </font>
    <font>
      <sz val="18"/>
      <color indexed="54"/>
      <name val="游ゴシック Light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明朝"/>
      <family val="1"/>
      <charset val="128"/>
    </font>
    <font>
      <b/>
      <sz val="10"/>
      <color rgb="FF0070C0"/>
      <name val="ＭＳ Ｐゴシック"/>
      <family val="3"/>
      <charset val="128"/>
    </font>
    <font>
      <sz val="9"/>
      <color indexed="12"/>
      <name val="明朝"/>
      <family val="1"/>
      <charset val="128"/>
    </font>
    <font>
      <b/>
      <sz val="11.55"/>
      <color indexed="12"/>
      <name val="明朝"/>
      <family val="1"/>
      <charset val="128"/>
    </font>
    <font>
      <b/>
      <sz val="11.55"/>
      <color indexed="10"/>
      <name val="明朝"/>
      <family val="1"/>
      <charset val="128"/>
    </font>
    <font>
      <b/>
      <sz val="11"/>
      <color indexed="10"/>
      <name val="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明朝"/>
      <family val="1"/>
      <charset val="128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9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0" borderId="1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23" borderId="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42" fillId="23" borderId="9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7" borderId="4" applyNumberFormat="0" applyAlignment="0" applyProtection="0">
      <alignment vertical="center"/>
    </xf>
    <xf numFmtId="1" fontId="50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45" fillId="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3" fillId="0" borderId="0"/>
    <xf numFmtId="0" fontId="29" fillId="0" borderId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9" fillId="22" borderId="77" applyNumberFormat="0" applyFont="0" applyAlignment="0" applyProtection="0">
      <alignment vertical="center"/>
    </xf>
    <xf numFmtId="0" fontId="36" fillId="23" borderId="78" applyNumberFormat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66" fillId="0" borderId="79" applyNumberFormat="0" applyFill="0" applyAlignment="0" applyProtection="0">
      <alignment vertical="center"/>
    </xf>
    <xf numFmtId="0" fontId="67" fillId="0" borderId="80" applyNumberFormat="0" applyFill="0" applyAlignment="0" applyProtection="0">
      <alignment vertical="center"/>
    </xf>
    <xf numFmtId="0" fontId="68" fillId="0" borderId="81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2" fillId="23" borderId="83" applyNumberFormat="0" applyAlignment="0" applyProtection="0">
      <alignment vertical="center"/>
    </xf>
    <xf numFmtId="0" fontId="44" fillId="7" borderId="78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84" applyNumberFormat="0" applyFill="0" applyAlignment="0" applyProtection="0">
      <alignment vertical="center"/>
    </xf>
    <xf numFmtId="0" fontId="71" fillId="0" borderId="85" applyNumberFormat="0" applyFill="0" applyAlignment="0" applyProtection="0">
      <alignment vertical="center"/>
    </xf>
    <xf numFmtId="0" fontId="72" fillId="0" borderId="86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6" fillId="28" borderId="87" applyNumberFormat="0" applyAlignment="0" applyProtection="0">
      <alignment vertical="center"/>
    </xf>
    <xf numFmtId="0" fontId="77" fillId="29" borderId="88" applyNumberFormat="0" applyAlignment="0" applyProtection="0">
      <alignment vertical="center"/>
    </xf>
    <xf numFmtId="0" fontId="78" fillId="29" borderId="87" applyNumberFormat="0" applyAlignment="0" applyProtection="0">
      <alignment vertical="center"/>
    </xf>
    <xf numFmtId="0" fontId="79" fillId="0" borderId="89" applyNumberFormat="0" applyFill="0" applyAlignment="0" applyProtection="0">
      <alignment vertical="center"/>
    </xf>
    <xf numFmtId="0" fontId="80" fillId="30" borderId="90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" fillId="31" borderId="91" applyNumberFormat="0" applyFon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92" applyNumberFormat="0" applyFill="0" applyAlignment="0" applyProtection="0">
      <alignment vertical="center"/>
    </xf>
    <xf numFmtId="0" fontId="84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3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3" fillId="45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50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3" fillId="53" borderId="0" applyNumberFormat="0" applyBorder="0" applyAlignment="0" applyProtection="0">
      <alignment vertical="center"/>
    </xf>
    <xf numFmtId="0" fontId="3" fillId="54" borderId="0" applyNumberFormat="0" applyBorder="0" applyAlignment="0" applyProtection="0">
      <alignment vertical="center"/>
    </xf>
    <xf numFmtId="0" fontId="3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33">
    <xf numFmtId="0" fontId="0" fillId="0" borderId="0" xfId="0"/>
    <xf numFmtId="0" fontId="4" fillId="56" borderId="0" xfId="0" applyFont="1" applyFill="1"/>
    <xf numFmtId="0" fontId="49" fillId="56" borderId="0" xfId="45" applyFont="1" applyFill="1" applyAlignment="1">
      <alignment vertical="center"/>
    </xf>
    <xf numFmtId="0" fontId="5" fillId="56" borderId="0" xfId="45" applyFont="1" applyFill="1" applyAlignment="1">
      <alignment vertical="center"/>
    </xf>
    <xf numFmtId="0" fontId="10" fillId="56" borderId="0" xfId="45" applyFont="1" applyFill="1" applyAlignment="1">
      <alignment horizontal="right"/>
    </xf>
    <xf numFmtId="0" fontId="4" fillId="56" borderId="0" xfId="45" quotePrefix="1" applyFont="1" applyFill="1" applyAlignment="1">
      <alignment horizontal="left" vertical="center"/>
    </xf>
    <xf numFmtId="0" fontId="5" fillId="56" borderId="0" xfId="45" applyFont="1" applyFill="1"/>
    <xf numFmtId="0" fontId="11" fillId="56" borderId="0" xfId="44" quotePrefix="1" applyFont="1" applyFill="1" applyAlignment="1">
      <alignment horizontal="left" vertical="center"/>
    </xf>
    <xf numFmtId="0" fontId="10" fillId="56" borderId="0" xfId="44" applyFont="1" applyFill="1" applyAlignment="1">
      <alignment vertical="center"/>
    </xf>
    <xf numFmtId="38" fontId="10" fillId="56" borderId="0" xfId="33" applyFont="1" applyFill="1" applyAlignment="1">
      <alignment vertical="center"/>
    </xf>
    <xf numFmtId="0" fontId="10" fillId="56" borderId="10" xfId="44" applyFont="1" applyFill="1" applyBorder="1" applyAlignment="1">
      <alignment vertical="center"/>
    </xf>
    <xf numFmtId="0" fontId="10" fillId="56" borderId="11" xfId="44" applyFont="1" applyFill="1" applyBorder="1" applyAlignment="1">
      <alignment vertical="center"/>
    </xf>
    <xf numFmtId="38" fontId="56" fillId="56" borderId="29" xfId="33" quotePrefix="1" applyFont="1" applyFill="1" applyBorder="1" applyAlignment="1">
      <alignment horizontal="center" vertical="center"/>
    </xf>
    <xf numFmtId="0" fontId="10" fillId="56" borderId="12" xfId="44" applyFont="1" applyFill="1" applyBorder="1" applyAlignment="1">
      <alignment vertical="center"/>
    </xf>
    <xf numFmtId="0" fontId="10" fillId="56" borderId="13" xfId="44" applyFont="1" applyFill="1" applyBorder="1" applyAlignment="1">
      <alignment vertical="center"/>
    </xf>
    <xf numFmtId="38" fontId="56" fillId="56" borderId="74" xfId="33" applyFont="1" applyFill="1" applyBorder="1" applyAlignment="1">
      <alignment horizontal="center" vertical="center"/>
    </xf>
    <xf numFmtId="38" fontId="56" fillId="56" borderId="75" xfId="33" applyFont="1" applyFill="1" applyBorder="1" applyAlignment="1">
      <alignment horizontal="center" vertical="center"/>
    </xf>
    <xf numFmtId="38" fontId="56" fillId="56" borderId="76" xfId="33" applyFont="1" applyFill="1" applyBorder="1" applyAlignment="1">
      <alignment horizontal="center" vertical="center"/>
    </xf>
    <xf numFmtId="38" fontId="56" fillId="56" borderId="70" xfId="33" applyFont="1" applyFill="1" applyBorder="1" applyAlignment="1">
      <alignment horizontal="center" vertical="center"/>
    </xf>
    <xf numFmtId="0" fontId="56" fillId="56" borderId="12" xfId="44" applyFont="1" applyFill="1" applyBorder="1" applyAlignment="1">
      <alignment horizontal="center" vertical="center"/>
    </xf>
    <xf numFmtId="0" fontId="56" fillId="56" borderId="35" xfId="44" applyFont="1" applyFill="1" applyBorder="1" applyAlignment="1">
      <alignment horizontal="center" vertical="center"/>
    </xf>
    <xf numFmtId="0" fontId="4" fillId="56" borderId="0" xfId="0" applyFont="1" applyFill="1" applyAlignment="1"/>
    <xf numFmtId="3" fontId="10" fillId="56" borderId="47" xfId="0" applyNumberFormat="1" applyFont="1" applyFill="1" applyBorder="1" applyAlignment="1">
      <alignment vertical="center"/>
    </xf>
    <xf numFmtId="0" fontId="0" fillId="56" borderId="0" xfId="0" applyFill="1" applyBorder="1" applyAlignment="1">
      <alignment horizontal="left"/>
    </xf>
    <xf numFmtId="0" fontId="0" fillId="56" borderId="0" xfId="0" applyFill="1" applyBorder="1" applyAlignment="1">
      <alignment horizontal="right"/>
    </xf>
    <xf numFmtId="3" fontId="10" fillId="56" borderId="0" xfId="0" applyNumberFormat="1" applyFont="1" applyFill="1" applyAlignment="1">
      <alignment vertical="center"/>
    </xf>
    <xf numFmtId="0" fontId="46" fillId="56" borderId="0" xfId="0" applyFont="1" applyFill="1" applyAlignment="1"/>
    <xf numFmtId="0" fontId="4" fillId="56" borderId="0" xfId="0" applyFont="1" applyFill="1" applyBorder="1" applyAlignment="1"/>
    <xf numFmtId="0" fontId="0" fillId="56" borderId="0" xfId="0" applyFill="1" applyBorder="1"/>
    <xf numFmtId="0" fontId="58" fillId="56" borderId="0" xfId="0" applyFont="1" applyFill="1" applyBorder="1" applyAlignment="1">
      <alignment vertical="center"/>
    </xf>
    <xf numFmtId="0" fontId="12" fillId="56" borderId="0" xfId="0" applyFont="1" applyFill="1"/>
    <xf numFmtId="0" fontId="12" fillId="56" borderId="0" xfId="0" applyFont="1" applyFill="1" applyBorder="1"/>
    <xf numFmtId="0" fontId="12" fillId="56" borderId="0" xfId="0" quotePrefix="1" applyFont="1" applyFill="1" applyAlignment="1">
      <alignment horizontal="left"/>
    </xf>
    <xf numFmtId="0" fontId="52" fillId="56" borderId="0" xfId="0" applyFont="1" applyFill="1"/>
    <xf numFmtId="0" fontId="12" fillId="56" borderId="0" xfId="0" applyFont="1" applyFill="1" applyBorder="1" applyAlignment="1">
      <alignment horizontal="distributed"/>
    </xf>
    <xf numFmtId="0" fontId="27" fillId="56" borderId="0" xfId="0" applyFont="1" applyFill="1"/>
    <xf numFmtId="0" fontId="23" fillId="56" borderId="0" xfId="0" applyFont="1" applyFill="1"/>
    <xf numFmtId="0" fontId="10" fillId="56" borderId="0" xfId="0" applyFont="1" applyFill="1"/>
    <xf numFmtId="0" fontId="11" fillId="56" borderId="0" xfId="0" applyFont="1" applyFill="1"/>
    <xf numFmtId="0" fontId="10" fillId="56" borderId="54" xfId="44" applyFont="1" applyFill="1" applyBorder="1" applyAlignment="1">
      <alignment vertical="center"/>
    </xf>
    <xf numFmtId="0" fontId="10" fillId="56" borderId="55" xfId="44" applyFont="1" applyFill="1" applyBorder="1" applyAlignment="1">
      <alignment vertical="center"/>
    </xf>
    <xf numFmtId="38" fontId="10" fillId="56" borderId="29" xfId="33" quotePrefix="1" applyFont="1" applyFill="1" applyBorder="1" applyAlignment="1">
      <alignment horizontal="center" vertical="center"/>
    </xf>
    <xf numFmtId="38" fontId="10" fillId="56" borderId="43" xfId="33" applyFont="1" applyFill="1" applyBorder="1" applyAlignment="1">
      <alignment horizontal="center" vertical="center"/>
    </xf>
    <xf numFmtId="38" fontId="10" fillId="56" borderId="44" xfId="33" applyFont="1" applyFill="1" applyBorder="1" applyAlignment="1">
      <alignment horizontal="center" vertical="center"/>
    </xf>
    <xf numFmtId="38" fontId="10" fillId="56" borderId="35" xfId="33" applyFont="1" applyFill="1" applyBorder="1" applyAlignment="1">
      <alignment horizontal="center" vertical="center"/>
    </xf>
    <xf numFmtId="38" fontId="10" fillId="56" borderId="13" xfId="33" applyFont="1" applyFill="1" applyBorder="1" applyAlignment="1">
      <alignment horizontal="center" vertical="center"/>
    </xf>
    <xf numFmtId="0" fontId="4" fillId="56" borderId="0" xfId="0" applyFont="1" applyFill="1" applyAlignment="1">
      <alignment horizontal="left"/>
    </xf>
    <xf numFmtId="0" fontId="16" fillId="56" borderId="0" xfId="0" applyFont="1" applyFill="1" applyAlignment="1">
      <alignment horizontal="center"/>
    </xf>
    <xf numFmtId="0" fontId="16" fillId="56" borderId="0" xfId="0" applyFont="1" applyFill="1" applyAlignment="1"/>
    <xf numFmtId="0" fontId="18" fillId="56" borderId="0" xfId="0" applyFont="1" applyFill="1" applyAlignment="1"/>
    <xf numFmtId="0" fontId="16" fillId="56" borderId="0" xfId="0" applyFont="1" applyFill="1" applyAlignment="1">
      <alignment horizontal="center" wrapText="1"/>
    </xf>
    <xf numFmtId="0" fontId="18" fillId="56" borderId="0" xfId="0" applyFont="1" applyFill="1" applyAlignment="1">
      <alignment wrapText="1"/>
    </xf>
    <xf numFmtId="0" fontId="10" fillId="56" borderId="14" xfId="44" applyFont="1" applyFill="1" applyBorder="1" applyAlignment="1">
      <alignment vertical="center"/>
    </xf>
    <xf numFmtId="0" fontId="20" fillId="56" borderId="0" xfId="0" applyFont="1" applyFill="1" applyAlignment="1"/>
    <xf numFmtId="3" fontId="19" fillId="56" borderId="0" xfId="0" applyNumberFormat="1" applyFont="1" applyFill="1" applyAlignment="1"/>
    <xf numFmtId="0" fontId="19" fillId="56" borderId="0" xfId="0" applyFont="1" applyFill="1" applyAlignment="1"/>
    <xf numFmtId="0" fontId="21" fillId="56" borderId="0" xfId="0" applyFont="1" applyFill="1" applyAlignment="1"/>
    <xf numFmtId="0" fontId="22" fillId="56" borderId="0" xfId="0" applyFont="1" applyFill="1" applyAlignment="1"/>
    <xf numFmtId="0" fontId="0" fillId="56" borderId="0" xfId="0" applyFill="1" applyAlignment="1"/>
    <xf numFmtId="0" fontId="54" fillId="56" borderId="0" xfId="0" applyFont="1" applyFill="1"/>
    <xf numFmtId="0" fontId="7" fillId="56" borderId="0" xfId="46" applyFont="1" applyFill="1" applyBorder="1" applyAlignment="1">
      <alignment horizontal="left" vertical="center" indent="1"/>
    </xf>
    <xf numFmtId="0" fontId="4" fillId="56" borderId="0" xfId="0" applyFont="1" applyFill="1" applyBorder="1"/>
    <xf numFmtId="38" fontId="4" fillId="56" borderId="0" xfId="33" applyFont="1" applyFill="1" applyBorder="1" applyAlignment="1">
      <alignment vertical="center"/>
    </xf>
    <xf numFmtId="182" fontId="4" fillId="56" borderId="0" xfId="46" applyNumberFormat="1" applyFont="1" applyFill="1" applyBorder="1" applyAlignment="1">
      <alignment horizontal="center" vertical="center"/>
    </xf>
    <xf numFmtId="186" fontId="25" fillId="56" borderId="0" xfId="0" applyNumberFormat="1" applyFont="1" applyFill="1" applyAlignment="1"/>
    <xf numFmtId="191" fontId="25" fillId="56" borderId="0" xfId="0" applyNumberFormat="1" applyFont="1" applyFill="1" applyAlignment="1"/>
    <xf numFmtId="183" fontId="25" fillId="56" borderId="0" xfId="0" applyNumberFormat="1" applyFont="1" applyFill="1" applyAlignment="1"/>
    <xf numFmtId="0" fontId="25" fillId="56" borderId="0" xfId="0" applyFont="1" applyFill="1" applyAlignment="1"/>
    <xf numFmtId="184" fontId="4" fillId="56" borderId="0" xfId="46" applyNumberFormat="1" applyFont="1" applyFill="1" applyBorder="1" applyAlignment="1">
      <alignment vertical="center"/>
    </xf>
    <xf numFmtId="184" fontId="24" fillId="56" borderId="0" xfId="33" applyNumberFormat="1" applyFont="1" applyFill="1" applyBorder="1" applyAlignment="1" applyProtection="1">
      <alignment horizontal="right" vertical="center"/>
    </xf>
    <xf numFmtId="0" fontId="0" fillId="56" borderId="0" xfId="0" applyFill="1" applyBorder="1" applyAlignment="1">
      <alignment horizontal="center" vertical="center"/>
    </xf>
    <xf numFmtId="184" fontId="24" fillId="56" borderId="0" xfId="33" applyNumberFormat="1" applyFont="1" applyFill="1" applyBorder="1" applyAlignment="1" applyProtection="1">
      <alignment horizontal="center" vertical="center"/>
    </xf>
    <xf numFmtId="0" fontId="12" fillId="56" borderId="0" xfId="48" quotePrefix="1" applyFont="1" applyFill="1" applyAlignment="1">
      <alignment horizontal="left" vertical="center"/>
    </xf>
    <xf numFmtId="0" fontId="12" fillId="56" borderId="0" xfId="0" applyFont="1" applyFill="1" applyAlignment="1">
      <alignment vertical="center"/>
    </xf>
    <xf numFmtId="0" fontId="52" fillId="56" borderId="0" xfId="48" quotePrefix="1" applyFont="1" applyFill="1" applyAlignment="1">
      <alignment horizontal="left" vertical="center"/>
    </xf>
    <xf numFmtId="0" fontId="52" fillId="56" borderId="0" xfId="44" applyFont="1" applyFill="1" applyAlignment="1">
      <alignment vertical="center"/>
    </xf>
    <xf numFmtId="38" fontId="52" fillId="56" borderId="0" xfId="33" applyFont="1" applyFill="1" applyAlignment="1">
      <alignment vertical="center"/>
    </xf>
    <xf numFmtId="0" fontId="64" fillId="56" borderId="0" xfId="51" applyFont="1" applyFill="1" applyAlignment="1">
      <alignment vertical="center"/>
    </xf>
    <xf numFmtId="0" fontId="53" fillId="56" borderId="0" xfId="46" applyFont="1" applyFill="1" applyBorder="1" applyAlignment="1">
      <alignment horizontal="distributed" vertical="center"/>
    </xf>
    <xf numFmtId="185" fontId="4" fillId="56" borderId="0" xfId="43" applyNumberFormat="1" applyFont="1" applyFill="1" applyBorder="1" applyAlignment="1" applyProtection="1">
      <alignment vertical="center"/>
    </xf>
    <xf numFmtId="185" fontId="54" fillId="56" borderId="0" xfId="43" applyNumberFormat="1" applyFont="1" applyFill="1" applyBorder="1" applyAlignment="1" applyProtection="1">
      <alignment vertical="center"/>
    </xf>
    <xf numFmtId="184" fontId="27" fillId="56" borderId="0" xfId="33" applyNumberFormat="1" applyFont="1" applyFill="1" applyBorder="1" applyAlignment="1">
      <alignment horizontal="right" vertical="center"/>
    </xf>
    <xf numFmtId="0" fontId="11" fillId="56" borderId="0" xfId="46" applyFont="1" applyFill="1" applyBorder="1" applyAlignment="1">
      <alignment horizontal="center" vertical="center"/>
    </xf>
    <xf numFmtId="187" fontId="4" fillId="56" borderId="0" xfId="33" applyNumberFormat="1" applyFont="1" applyFill="1" applyBorder="1" applyAlignment="1">
      <alignment horizontal="right" vertical="center"/>
    </xf>
    <xf numFmtId="187" fontId="4" fillId="56" borderId="0" xfId="0" applyNumberFormat="1" applyFont="1" applyFill="1" applyAlignment="1">
      <alignment vertical="center"/>
    </xf>
    <xf numFmtId="187" fontId="4" fillId="56" borderId="0" xfId="0" applyNumberFormat="1" applyFont="1" applyFill="1" applyBorder="1" applyAlignment="1">
      <alignment vertical="center"/>
    </xf>
    <xf numFmtId="0" fontId="0" fillId="56" borderId="0" xfId="0" applyFont="1" applyFill="1"/>
    <xf numFmtId="0" fontId="61" fillId="56" borderId="0" xfId="0" applyFont="1" applyFill="1" applyBorder="1"/>
    <xf numFmtId="0" fontId="12" fillId="56" borderId="0" xfId="0" applyFont="1" applyFill="1" applyAlignment="1"/>
    <xf numFmtId="0" fontId="0" fillId="56" borderId="0" xfId="0" applyFill="1" applyAlignment="1">
      <alignment vertical="center"/>
    </xf>
    <xf numFmtId="184" fontId="4" fillId="56" borderId="0" xfId="46" applyNumberFormat="1" applyFont="1" applyFill="1" applyBorder="1" applyAlignment="1">
      <alignment horizontal="right" vertical="center"/>
    </xf>
    <xf numFmtId="0" fontId="0" fillId="56" borderId="0" xfId="0" applyFont="1" applyFill="1" applyBorder="1"/>
    <xf numFmtId="0" fontId="48" fillId="56" borderId="0" xfId="50" applyFont="1" applyFill="1" applyBorder="1" applyAlignment="1">
      <alignment vertical="center"/>
    </xf>
    <xf numFmtId="184" fontId="4" fillId="56" borderId="0" xfId="33" applyNumberFormat="1" applyFont="1" applyFill="1" applyBorder="1" applyAlignment="1">
      <alignment horizontal="right" vertical="center"/>
    </xf>
    <xf numFmtId="0" fontId="48" fillId="56" borderId="0" xfId="50" applyFont="1" applyFill="1" applyBorder="1" applyAlignment="1">
      <alignment horizontal="center" vertical="center"/>
    </xf>
    <xf numFmtId="0" fontId="47" fillId="56" borderId="0" xfId="47" applyFont="1" applyFill="1" applyBorder="1" applyAlignment="1">
      <alignment horizontal="center" vertical="center"/>
    </xf>
    <xf numFmtId="0" fontId="48" fillId="56" borderId="0" xfId="50" applyFont="1" applyFill="1" applyBorder="1"/>
    <xf numFmtId="188" fontId="48" fillId="56" borderId="0" xfId="50" applyNumberFormat="1" applyFont="1" applyFill="1" applyBorder="1"/>
    <xf numFmtId="0" fontId="48" fillId="56" borderId="0" xfId="50" applyFont="1" applyFill="1" applyBorder="1" applyAlignment="1">
      <alignment horizontal="right"/>
    </xf>
    <xf numFmtId="0" fontId="48" fillId="56" borderId="0" xfId="50" applyFont="1" applyFill="1" applyBorder="1" applyAlignment="1">
      <alignment horizontal="center"/>
    </xf>
    <xf numFmtId="0" fontId="51" fillId="56" borderId="0" xfId="0" applyFont="1" applyFill="1"/>
    <xf numFmtId="0" fontId="25" fillId="56" borderId="0" xfId="0" applyFont="1" applyFill="1"/>
    <xf numFmtId="189" fontId="48" fillId="56" borderId="0" xfId="50" applyNumberFormat="1" applyFont="1" applyFill="1" applyBorder="1" applyAlignment="1">
      <alignment horizontal="right"/>
    </xf>
    <xf numFmtId="0" fontId="25" fillId="56" borderId="0" xfId="0" applyFont="1" applyFill="1" applyAlignment="1">
      <alignment horizontal="center"/>
    </xf>
    <xf numFmtId="0" fontId="48" fillId="56" borderId="0" xfId="50" applyFont="1" applyFill="1" applyBorder="1" applyAlignment="1">
      <alignment horizontal="left"/>
    </xf>
    <xf numFmtId="0" fontId="28" fillId="56" borderId="0" xfId="50" applyFont="1" applyFill="1" applyBorder="1" applyAlignment="1">
      <alignment horizontal="right"/>
    </xf>
    <xf numFmtId="190" fontId="48" fillId="56" borderId="0" xfId="50" applyNumberFormat="1" applyFont="1" applyFill="1" applyBorder="1" applyAlignment="1">
      <alignment horizontal="right"/>
    </xf>
    <xf numFmtId="0" fontId="48" fillId="56" borderId="0" xfId="50" applyFont="1" applyFill="1" applyBorder="1" applyAlignment="1"/>
    <xf numFmtId="0" fontId="0" fillId="56" borderId="14" xfId="0" applyFill="1" applyBorder="1" applyAlignment="1">
      <alignment vertical="center" textRotation="255"/>
    </xf>
    <xf numFmtId="0" fontId="0" fillId="56" borderId="56" xfId="0" applyFill="1" applyBorder="1" applyAlignment="1">
      <alignment vertical="center" textRotation="255"/>
    </xf>
    <xf numFmtId="0" fontId="25" fillId="56" borderId="0" xfId="46" applyFont="1" applyFill="1" applyBorder="1" applyAlignment="1">
      <alignment vertical="center"/>
    </xf>
    <xf numFmtId="0" fontId="62" fillId="56" borderId="0" xfId="44" applyFont="1" applyFill="1" applyBorder="1" applyAlignment="1"/>
    <xf numFmtId="0" fontId="11" fillId="56" borderId="0" xfId="0" quotePrefix="1" applyFont="1" applyFill="1" applyAlignment="1">
      <alignment horizontal="left" vertical="center"/>
    </xf>
    <xf numFmtId="0" fontId="7" fillId="56" borderId="0" xfId="0" applyFont="1" applyFill="1" applyAlignment="1">
      <alignment vertical="center"/>
    </xf>
    <xf numFmtId="38" fontId="12" fillId="56" borderId="21" xfId="33" applyFont="1" applyFill="1" applyBorder="1" applyAlignment="1">
      <alignment horizontal="centerContinuous" vertical="center" wrapText="1"/>
    </xf>
    <xf numFmtId="38" fontId="12" fillId="56" borderId="21" xfId="33" quotePrefix="1" applyFont="1" applyFill="1" applyBorder="1" applyAlignment="1">
      <alignment horizontal="centerContinuous" vertical="center" wrapText="1"/>
    </xf>
    <xf numFmtId="38" fontId="12" fillId="56" borderId="26" xfId="33" quotePrefix="1" applyFont="1" applyFill="1" applyBorder="1" applyAlignment="1">
      <alignment horizontal="centerContinuous" vertical="center" wrapText="1"/>
    </xf>
    <xf numFmtId="38" fontId="12" fillId="56" borderId="71" xfId="33" applyFont="1" applyFill="1" applyBorder="1" applyAlignment="1">
      <alignment horizontal="center"/>
    </xf>
    <xf numFmtId="38" fontId="12" fillId="56" borderId="68" xfId="33" applyFont="1" applyFill="1" applyBorder="1" applyAlignment="1">
      <alignment horizontal="center"/>
    </xf>
    <xf numFmtId="38" fontId="12" fillId="56" borderId="101" xfId="33" applyFont="1" applyFill="1" applyBorder="1" applyAlignment="1">
      <alignment horizontal="centerContinuous" vertical="center" wrapText="1"/>
    </xf>
    <xf numFmtId="38" fontId="12" fillId="56" borderId="101" xfId="33" quotePrefix="1" applyFont="1" applyFill="1" applyBorder="1" applyAlignment="1">
      <alignment horizontal="centerContinuous" vertical="center" wrapText="1"/>
    </xf>
    <xf numFmtId="0" fontId="85" fillId="56" borderId="0" xfId="0" applyFont="1" applyFill="1"/>
    <xf numFmtId="182" fontId="12" fillId="56" borderId="43" xfId="0" applyNumberFormat="1" applyFont="1" applyFill="1" applyBorder="1" applyAlignment="1">
      <alignment horizontal="center" vertical="center"/>
    </xf>
    <xf numFmtId="182" fontId="12" fillId="56" borderId="44" xfId="0" applyNumberFormat="1" applyFont="1" applyFill="1" applyBorder="1" applyAlignment="1">
      <alignment horizontal="center" vertical="center"/>
    </xf>
    <xf numFmtId="182" fontId="12" fillId="56" borderId="35" xfId="0" applyNumberFormat="1" applyFont="1" applyFill="1" applyBorder="1" applyAlignment="1">
      <alignment horizontal="center" vertical="center"/>
    </xf>
    <xf numFmtId="182" fontId="12" fillId="56" borderId="35" xfId="0" quotePrefix="1" applyNumberFormat="1" applyFont="1" applyFill="1" applyBorder="1" applyAlignment="1">
      <alignment horizontal="center" vertical="center"/>
    </xf>
    <xf numFmtId="182" fontId="12" fillId="56" borderId="43" xfId="0" quotePrefix="1" applyNumberFormat="1" applyFont="1" applyFill="1" applyBorder="1" applyAlignment="1">
      <alignment horizontal="center" vertical="center"/>
    </xf>
    <xf numFmtId="182" fontId="12" fillId="56" borderId="44" xfId="0" quotePrefix="1" applyNumberFormat="1" applyFont="1" applyFill="1" applyBorder="1" applyAlignment="1">
      <alignment horizontal="center" vertical="center"/>
    </xf>
    <xf numFmtId="182" fontId="12" fillId="56" borderId="74" xfId="0" applyNumberFormat="1" applyFont="1" applyFill="1" applyBorder="1" applyAlignment="1">
      <alignment horizontal="center" vertical="center"/>
    </xf>
    <xf numFmtId="182" fontId="60" fillId="56" borderId="75" xfId="0" quotePrefix="1" applyNumberFormat="1" applyFont="1" applyFill="1" applyBorder="1" applyAlignment="1">
      <alignment horizontal="center" vertical="center" wrapText="1"/>
    </xf>
    <xf numFmtId="182" fontId="60" fillId="56" borderId="76" xfId="0" quotePrefix="1" applyNumberFormat="1" applyFont="1" applyFill="1" applyBorder="1" applyAlignment="1">
      <alignment horizontal="center" vertical="center" wrapText="1"/>
    </xf>
    <xf numFmtId="182" fontId="60" fillId="56" borderId="76" xfId="0" applyNumberFormat="1" applyFont="1" applyFill="1" applyBorder="1" applyAlignment="1">
      <alignment horizontal="center" vertical="center" wrapText="1"/>
    </xf>
    <xf numFmtId="194" fontId="12" fillId="56" borderId="105" xfId="0" applyNumberFormat="1" applyFont="1" applyFill="1" applyBorder="1" applyAlignment="1">
      <alignment vertical="center"/>
    </xf>
    <xf numFmtId="194" fontId="12" fillId="56" borderId="106" xfId="0" applyNumberFormat="1" applyFont="1" applyFill="1" applyBorder="1" applyAlignment="1">
      <alignment vertical="center"/>
    </xf>
    <xf numFmtId="195" fontId="12" fillId="56" borderId="107" xfId="33" applyNumberFormat="1" applyFont="1" applyFill="1" applyBorder="1" applyAlignment="1">
      <alignment horizontal="center" vertical="center"/>
    </xf>
    <xf numFmtId="195" fontId="12" fillId="56" borderId="108" xfId="33" applyNumberFormat="1" applyFont="1" applyFill="1" applyBorder="1" applyAlignment="1">
      <alignment horizontal="center" vertical="center"/>
    </xf>
    <xf numFmtId="195" fontId="12" fillId="56" borderId="109" xfId="33" applyNumberFormat="1" applyFont="1" applyFill="1" applyBorder="1" applyAlignment="1">
      <alignment horizontal="center" vertical="center"/>
    </xf>
    <xf numFmtId="196" fontId="12" fillId="56" borderId="107" xfId="33" applyNumberFormat="1" applyFont="1" applyFill="1" applyBorder="1" applyAlignment="1">
      <alignment horizontal="center" vertical="center"/>
    </xf>
    <xf numFmtId="196" fontId="12" fillId="56" borderId="108" xfId="33" applyNumberFormat="1" applyFont="1" applyFill="1" applyBorder="1" applyAlignment="1">
      <alignment horizontal="center" vertical="center"/>
    </xf>
    <xf numFmtId="196" fontId="12" fillId="56" borderId="109" xfId="33" applyNumberFormat="1" applyFont="1" applyFill="1" applyBorder="1" applyAlignment="1">
      <alignment horizontal="center" vertical="center"/>
    </xf>
    <xf numFmtId="197" fontId="12" fillId="56" borderId="107" xfId="33" applyNumberFormat="1" applyFont="1" applyFill="1" applyBorder="1" applyAlignment="1">
      <alignment horizontal="center" vertical="center"/>
    </xf>
    <xf numFmtId="197" fontId="12" fillId="56" borderId="109" xfId="33" applyNumberFormat="1" applyFont="1" applyFill="1" applyBorder="1" applyAlignment="1">
      <alignment horizontal="center" vertical="center"/>
    </xf>
    <xf numFmtId="197" fontId="12" fillId="56" borderId="108" xfId="33" applyNumberFormat="1" applyFont="1" applyFill="1" applyBorder="1" applyAlignment="1">
      <alignment horizontal="center" vertical="center"/>
    </xf>
    <xf numFmtId="38" fontId="12" fillId="56" borderId="107" xfId="33" applyFont="1" applyFill="1" applyBorder="1" applyAlignment="1">
      <alignment horizontal="center" vertical="center"/>
    </xf>
    <xf numFmtId="38" fontId="12" fillId="56" borderId="108" xfId="33" applyFont="1" applyFill="1" applyBorder="1" applyAlignment="1">
      <alignment horizontal="center" vertical="center"/>
    </xf>
    <xf numFmtId="38" fontId="12" fillId="56" borderId="109" xfId="33" applyFont="1" applyFill="1" applyBorder="1" applyAlignment="1">
      <alignment horizontal="center" vertical="center"/>
    </xf>
    <xf numFmtId="0" fontId="26" fillId="56" borderId="0" xfId="0" applyFont="1" applyFill="1" applyAlignment="1">
      <alignment vertical="center"/>
    </xf>
    <xf numFmtId="0" fontId="11" fillId="56" borderId="0" xfId="0" applyFont="1" applyFill="1" applyAlignment="1">
      <alignment vertical="center"/>
    </xf>
    <xf numFmtId="0" fontId="25" fillId="56" borderId="0" xfId="0" applyFont="1" applyFill="1" applyAlignment="1">
      <alignment vertical="center"/>
    </xf>
    <xf numFmtId="0" fontId="85" fillId="56" borderId="0" xfId="0" applyFont="1" applyFill="1" applyAlignment="1">
      <alignment vertical="center"/>
    </xf>
    <xf numFmtId="0" fontId="86" fillId="56" borderId="0" xfId="0" applyFont="1" applyFill="1" applyAlignment="1">
      <alignment vertical="center"/>
    </xf>
    <xf numFmtId="194" fontId="12" fillId="56" borderId="106" xfId="0" quotePrefix="1" applyNumberFormat="1" applyFont="1" applyFill="1" applyBorder="1" applyAlignment="1">
      <alignment horizontal="left" vertical="center"/>
    </xf>
    <xf numFmtId="194" fontId="12" fillId="56" borderId="97" xfId="0" applyNumberFormat="1" applyFont="1" applyFill="1" applyBorder="1" applyAlignment="1">
      <alignment vertical="center"/>
    </xf>
    <xf numFmtId="194" fontId="12" fillId="56" borderId="98" xfId="0" quotePrefix="1" applyNumberFormat="1" applyFont="1" applyFill="1" applyBorder="1" applyAlignment="1">
      <alignment horizontal="left" vertical="center"/>
    </xf>
    <xf numFmtId="195" fontId="12" fillId="56" borderId="110" xfId="33" applyNumberFormat="1" applyFont="1" applyFill="1" applyBorder="1" applyAlignment="1">
      <alignment horizontal="center" vertical="center"/>
    </xf>
    <xf numFmtId="195" fontId="12" fillId="56" borderId="111" xfId="33" applyNumberFormat="1" applyFont="1" applyFill="1" applyBorder="1" applyAlignment="1">
      <alignment horizontal="center" vertical="center"/>
    </xf>
    <xf numFmtId="195" fontId="12" fillId="56" borderId="112" xfId="33" applyNumberFormat="1" applyFont="1" applyFill="1" applyBorder="1" applyAlignment="1">
      <alignment horizontal="center" vertical="center"/>
    </xf>
    <xf numFmtId="196" fontId="12" fillId="56" borderId="110" xfId="33" applyNumberFormat="1" applyFont="1" applyFill="1" applyBorder="1" applyAlignment="1">
      <alignment horizontal="center" vertical="center"/>
    </xf>
    <xf numFmtId="196" fontId="12" fillId="56" borderId="111" xfId="33" applyNumberFormat="1" applyFont="1" applyFill="1" applyBorder="1" applyAlignment="1">
      <alignment horizontal="center" vertical="center"/>
    </xf>
    <xf numFmtId="196" fontId="12" fillId="56" borderId="112" xfId="33" applyNumberFormat="1" applyFont="1" applyFill="1" applyBorder="1" applyAlignment="1">
      <alignment horizontal="center" vertical="center"/>
    </xf>
    <xf numFmtId="197" fontId="12" fillId="56" borderId="110" xfId="33" applyNumberFormat="1" applyFont="1" applyFill="1" applyBorder="1" applyAlignment="1">
      <alignment horizontal="center" vertical="center"/>
    </xf>
    <xf numFmtId="197" fontId="12" fillId="56" borderId="112" xfId="33" applyNumberFormat="1" applyFont="1" applyFill="1" applyBorder="1" applyAlignment="1">
      <alignment horizontal="center" vertical="center"/>
    </xf>
    <xf numFmtId="197" fontId="12" fillId="56" borderId="111" xfId="33" applyNumberFormat="1" applyFont="1" applyFill="1" applyBorder="1" applyAlignment="1">
      <alignment horizontal="center" vertical="center"/>
    </xf>
    <xf numFmtId="194" fontId="14" fillId="56" borderId="98" xfId="0" applyNumberFormat="1" applyFont="1" applyFill="1" applyBorder="1" applyAlignment="1">
      <alignment horizontal="left" vertical="center"/>
    </xf>
    <xf numFmtId="194" fontId="12" fillId="56" borderId="56" xfId="0" applyNumberFormat="1" applyFont="1" applyFill="1" applyBorder="1" applyAlignment="1">
      <alignment vertical="center"/>
    </xf>
    <xf numFmtId="195" fontId="12" fillId="56" borderId="51" xfId="33" applyNumberFormat="1" applyFont="1" applyFill="1" applyBorder="1" applyAlignment="1">
      <alignment horizontal="center" vertical="center"/>
    </xf>
    <xf numFmtId="195" fontId="12" fillId="56" borderId="50" xfId="33" applyNumberFormat="1" applyFont="1" applyFill="1" applyBorder="1" applyAlignment="1">
      <alignment horizontal="center" vertical="center"/>
    </xf>
    <xf numFmtId="195" fontId="12" fillId="56" borderId="25" xfId="33" applyNumberFormat="1" applyFont="1" applyFill="1" applyBorder="1" applyAlignment="1">
      <alignment horizontal="center" vertical="center"/>
    </xf>
    <xf numFmtId="196" fontId="12" fillId="56" borderId="51" xfId="33" applyNumberFormat="1" applyFont="1" applyFill="1" applyBorder="1" applyAlignment="1">
      <alignment horizontal="center" vertical="center"/>
    </xf>
    <xf numFmtId="196" fontId="12" fillId="56" borderId="50" xfId="33" applyNumberFormat="1" applyFont="1" applyFill="1" applyBorder="1" applyAlignment="1">
      <alignment horizontal="center" vertical="center"/>
    </xf>
    <xf numFmtId="196" fontId="12" fillId="56" borderId="25" xfId="33" applyNumberFormat="1" applyFont="1" applyFill="1" applyBorder="1" applyAlignment="1">
      <alignment horizontal="center" vertical="center"/>
    </xf>
    <xf numFmtId="197" fontId="12" fillId="56" borderId="47" xfId="33" applyNumberFormat="1" applyFont="1" applyFill="1" applyBorder="1" applyAlignment="1">
      <alignment horizontal="center" vertical="center"/>
    </xf>
    <xf numFmtId="197" fontId="12" fillId="56" borderId="25" xfId="33" applyNumberFormat="1" applyFont="1" applyFill="1" applyBorder="1" applyAlignment="1">
      <alignment horizontal="center" vertical="center"/>
    </xf>
    <xf numFmtId="196" fontId="12" fillId="56" borderId="47" xfId="33" applyNumberFormat="1" applyFont="1" applyFill="1" applyBorder="1" applyAlignment="1">
      <alignment horizontal="center" vertical="center"/>
    </xf>
    <xf numFmtId="197" fontId="12" fillId="56" borderId="50" xfId="33" applyNumberFormat="1" applyFont="1" applyFill="1" applyBorder="1" applyAlignment="1">
      <alignment horizontal="center" vertical="center"/>
    </xf>
    <xf numFmtId="197" fontId="12" fillId="56" borderId="51" xfId="33" applyNumberFormat="1" applyFont="1" applyFill="1" applyBorder="1" applyAlignment="1">
      <alignment horizontal="center" vertical="center"/>
    </xf>
    <xf numFmtId="197" fontId="12" fillId="56" borderId="37" xfId="33" applyNumberFormat="1" applyFont="1" applyFill="1" applyBorder="1" applyAlignment="1">
      <alignment horizontal="center" vertical="center"/>
    </xf>
    <xf numFmtId="197" fontId="12" fillId="56" borderId="52" xfId="33" applyNumberFormat="1" applyFont="1" applyFill="1" applyBorder="1" applyAlignment="1">
      <alignment horizontal="center" vertical="center"/>
    </xf>
    <xf numFmtId="194" fontId="12" fillId="56" borderId="19" xfId="0" applyNumberFormat="1" applyFont="1" applyFill="1" applyBorder="1" applyAlignment="1">
      <alignment vertical="center"/>
    </xf>
    <xf numFmtId="194" fontId="12" fillId="56" borderId="98" xfId="0" applyNumberFormat="1" applyFont="1" applyFill="1" applyBorder="1" applyAlignment="1">
      <alignment vertical="center"/>
    </xf>
    <xf numFmtId="195" fontId="12" fillId="56" borderId="37" xfId="33" applyNumberFormat="1" applyFont="1" applyFill="1" applyBorder="1" applyAlignment="1">
      <alignment horizontal="center" vertical="center"/>
    </xf>
    <xf numFmtId="195" fontId="12" fillId="56" borderId="52" xfId="33" applyNumberFormat="1" applyFont="1" applyFill="1" applyBorder="1" applyAlignment="1">
      <alignment horizontal="center" vertical="center"/>
    </xf>
    <xf numFmtId="196" fontId="12" fillId="56" borderId="37" xfId="33" applyNumberFormat="1" applyFont="1" applyFill="1" applyBorder="1" applyAlignment="1">
      <alignment horizontal="center" vertical="center"/>
    </xf>
    <xf numFmtId="196" fontId="12" fillId="56" borderId="52" xfId="33" applyNumberFormat="1" applyFont="1" applyFill="1" applyBorder="1" applyAlignment="1">
      <alignment horizontal="center" vertical="center"/>
    </xf>
    <xf numFmtId="0" fontId="87" fillId="56" borderId="0" xfId="0" applyFont="1" applyFill="1" applyAlignment="1">
      <alignment vertical="center"/>
    </xf>
    <xf numFmtId="194" fontId="12" fillId="56" borderId="97" xfId="0" applyNumberFormat="1" applyFont="1" applyFill="1" applyBorder="1" applyAlignment="1">
      <alignment horizontal="right" vertical="center"/>
    </xf>
    <xf numFmtId="194" fontId="12" fillId="56" borderId="19" xfId="0" applyNumberFormat="1" applyFont="1" applyFill="1" applyBorder="1" applyAlignment="1">
      <alignment horizontal="right" vertical="center"/>
    </xf>
    <xf numFmtId="194" fontId="14" fillId="56" borderId="113" xfId="0" applyNumberFormat="1" applyFont="1" applyFill="1" applyBorder="1" applyAlignment="1">
      <alignment horizontal="left" vertical="center"/>
    </xf>
    <xf numFmtId="181" fontId="12" fillId="56" borderId="100" xfId="33" applyNumberFormat="1" applyFont="1" applyFill="1" applyBorder="1" applyAlignment="1">
      <alignment horizontal="center" vertical="center"/>
    </xf>
    <xf numFmtId="195" fontId="12" fillId="56" borderId="97" xfId="33" applyNumberFormat="1" applyFont="1" applyFill="1" applyBorder="1" applyAlignment="1">
      <alignment horizontal="center" vertical="center"/>
    </xf>
    <xf numFmtId="195" fontId="12" fillId="56" borderId="114" xfId="33" applyNumberFormat="1" applyFont="1" applyFill="1" applyBorder="1" applyAlignment="1">
      <alignment horizontal="center" vertical="center"/>
    </xf>
    <xf numFmtId="196" fontId="12" fillId="56" borderId="115" xfId="33" applyNumberFormat="1" applyFont="1" applyFill="1" applyBorder="1" applyAlignment="1">
      <alignment horizontal="center" vertical="center"/>
    </xf>
    <xf numFmtId="196" fontId="12" fillId="56" borderId="114" xfId="33" applyNumberFormat="1" applyFont="1" applyFill="1" applyBorder="1" applyAlignment="1">
      <alignment horizontal="center" vertical="center"/>
    </xf>
    <xf numFmtId="196" fontId="12" fillId="56" borderId="97" xfId="33" applyNumberFormat="1" applyFont="1" applyFill="1" applyBorder="1" applyAlignment="1">
      <alignment horizontal="center" vertical="center"/>
    </xf>
    <xf numFmtId="197" fontId="12" fillId="56" borderId="114" xfId="33" applyNumberFormat="1" applyFont="1" applyFill="1" applyBorder="1" applyAlignment="1">
      <alignment horizontal="center" vertical="center"/>
    </xf>
    <xf numFmtId="197" fontId="12" fillId="56" borderId="115" xfId="33" applyNumberFormat="1" applyFont="1" applyFill="1" applyBorder="1" applyAlignment="1">
      <alignment horizontal="center" vertical="center"/>
    </xf>
    <xf numFmtId="197" fontId="12" fillId="56" borderId="97" xfId="33" applyNumberFormat="1" applyFont="1" applyFill="1" applyBorder="1" applyAlignment="1">
      <alignment horizontal="center" vertical="center"/>
    </xf>
    <xf numFmtId="196" fontId="12" fillId="56" borderId="56" xfId="33" applyNumberFormat="1" applyFont="1" applyFill="1" applyBorder="1" applyAlignment="1">
      <alignment horizontal="center" vertical="center"/>
    </xf>
    <xf numFmtId="195" fontId="12" fillId="56" borderId="105" xfId="33" applyNumberFormat="1" applyFont="1" applyFill="1" applyBorder="1" applyAlignment="1">
      <alignment horizontal="center" vertical="center"/>
    </xf>
    <xf numFmtId="195" fontId="12" fillId="56" borderId="116" xfId="33" applyNumberFormat="1" applyFont="1" applyFill="1" applyBorder="1" applyAlignment="1">
      <alignment horizontal="center" vertical="center"/>
    </xf>
    <xf numFmtId="196" fontId="12" fillId="56" borderId="117" xfId="33" applyNumberFormat="1" applyFont="1" applyFill="1" applyBorder="1" applyAlignment="1">
      <alignment horizontal="center" vertical="center"/>
    </xf>
    <xf numFmtId="196" fontId="12" fillId="56" borderId="116" xfId="33" applyNumberFormat="1" applyFont="1" applyFill="1" applyBorder="1" applyAlignment="1">
      <alignment horizontal="center" vertical="center"/>
    </xf>
    <xf numFmtId="196" fontId="12" fillId="56" borderId="105" xfId="33" applyNumberFormat="1" applyFont="1" applyFill="1" applyBorder="1" applyAlignment="1">
      <alignment horizontal="center" vertical="center"/>
    </xf>
    <xf numFmtId="181" fontId="12" fillId="56" borderId="118" xfId="33" applyNumberFormat="1" applyFont="1" applyFill="1" applyBorder="1" applyAlignment="1">
      <alignment horizontal="center" vertical="center"/>
    </xf>
    <xf numFmtId="197" fontId="12" fillId="56" borderId="116" xfId="33" applyNumberFormat="1" applyFont="1" applyFill="1" applyBorder="1" applyAlignment="1">
      <alignment horizontal="center" vertical="center"/>
    </xf>
    <xf numFmtId="197" fontId="12" fillId="56" borderId="117" xfId="33" applyNumberFormat="1" applyFont="1" applyFill="1" applyBorder="1" applyAlignment="1">
      <alignment horizontal="center" vertical="center"/>
    </xf>
    <xf numFmtId="194" fontId="12" fillId="56" borderId="17" xfId="0" applyNumberFormat="1" applyFont="1" applyFill="1" applyBorder="1" applyAlignment="1">
      <alignment horizontal="right" vertical="center"/>
    </xf>
    <xf numFmtId="194" fontId="14" fillId="56" borderId="36" xfId="0" applyNumberFormat="1" applyFont="1" applyFill="1" applyBorder="1" applyAlignment="1">
      <alignment horizontal="left" vertical="center"/>
    </xf>
    <xf numFmtId="195" fontId="12" fillId="56" borderId="17" xfId="33" applyNumberFormat="1" applyFont="1" applyFill="1" applyBorder="1" applyAlignment="1">
      <alignment horizontal="center" vertical="center"/>
    </xf>
    <xf numFmtId="195" fontId="12" fillId="56" borderId="66" xfId="33" applyNumberFormat="1" applyFont="1" applyFill="1" applyBorder="1" applyAlignment="1">
      <alignment horizontal="center" vertical="center"/>
    </xf>
    <xf numFmtId="195" fontId="12" fillId="56" borderId="27" xfId="33" applyNumberFormat="1" applyFont="1" applyFill="1" applyBorder="1" applyAlignment="1">
      <alignment horizontal="center" vertical="center"/>
    </xf>
    <xf numFmtId="196" fontId="12" fillId="56" borderId="60" xfId="33" applyNumberFormat="1" applyFont="1" applyFill="1" applyBorder="1" applyAlignment="1">
      <alignment horizontal="center" vertical="center"/>
    </xf>
    <xf numFmtId="196" fontId="12" fillId="56" borderId="66" xfId="33" applyNumberFormat="1" applyFont="1" applyFill="1" applyBorder="1" applyAlignment="1">
      <alignment horizontal="center" vertical="center"/>
    </xf>
    <xf numFmtId="196" fontId="12" fillId="56" borderId="27" xfId="33" applyNumberFormat="1" applyFont="1" applyFill="1" applyBorder="1" applyAlignment="1">
      <alignment horizontal="center" vertical="center"/>
    </xf>
    <xf numFmtId="196" fontId="12" fillId="56" borderId="45" xfId="33" applyNumberFormat="1" applyFont="1" applyFill="1" applyBorder="1" applyAlignment="1">
      <alignment horizontal="center" vertical="center"/>
    </xf>
    <xf numFmtId="181" fontId="12" fillId="56" borderId="31" xfId="33" applyNumberFormat="1" applyFont="1" applyFill="1" applyBorder="1" applyAlignment="1">
      <alignment horizontal="center" vertical="center"/>
    </xf>
    <xf numFmtId="197" fontId="12" fillId="56" borderId="45" xfId="33" applyNumberFormat="1" applyFont="1" applyFill="1" applyBorder="1" applyAlignment="1">
      <alignment horizontal="center" vertical="center"/>
    </xf>
    <xf numFmtId="197" fontId="12" fillId="56" borderId="27" xfId="33" applyNumberFormat="1" applyFont="1" applyFill="1" applyBorder="1" applyAlignment="1">
      <alignment horizontal="center" vertical="center"/>
    </xf>
    <xf numFmtId="196" fontId="12" fillId="56" borderId="17" xfId="33" applyNumberFormat="1" applyFont="1" applyFill="1" applyBorder="1" applyAlignment="1">
      <alignment horizontal="center" vertical="center"/>
    </xf>
    <xf numFmtId="197" fontId="12" fillId="56" borderId="66" xfId="33" applyNumberFormat="1" applyFont="1" applyFill="1" applyBorder="1" applyAlignment="1">
      <alignment horizontal="center" vertical="center"/>
    </xf>
    <xf numFmtId="197" fontId="12" fillId="56" borderId="60" xfId="33" applyNumberFormat="1" applyFont="1" applyFill="1" applyBorder="1" applyAlignment="1">
      <alignment horizontal="center" vertical="center"/>
    </xf>
    <xf numFmtId="197" fontId="12" fillId="56" borderId="17" xfId="33" applyNumberFormat="1" applyFont="1" applyFill="1" applyBorder="1" applyAlignment="1">
      <alignment horizontal="center" vertical="center"/>
    </xf>
    <xf numFmtId="0" fontId="12" fillId="56" borderId="0" xfId="0" applyFont="1" applyFill="1" applyAlignment="1">
      <alignment horizontal="right"/>
    </xf>
    <xf numFmtId="0" fontId="12" fillId="56" borderId="0" xfId="0" applyFont="1" applyFill="1" applyAlignment="1">
      <alignment horizontal="left" indent="1"/>
    </xf>
    <xf numFmtId="0" fontId="63" fillId="56" borderId="0" xfId="0" applyFont="1" applyFill="1"/>
    <xf numFmtId="0" fontId="26" fillId="56" borderId="0" xfId="0" applyFont="1" applyFill="1"/>
    <xf numFmtId="0" fontId="0" fillId="56" borderId="0" xfId="0" applyFill="1"/>
    <xf numFmtId="0" fontId="88" fillId="56" borderId="0" xfId="0" applyFont="1" applyFill="1"/>
    <xf numFmtId="0" fontId="89" fillId="56" borderId="0" xfId="0" applyFont="1" applyFill="1" applyAlignment="1">
      <alignment wrapText="1"/>
    </xf>
    <xf numFmtId="0" fontId="90" fillId="56" borderId="0" xfId="0" applyFont="1" applyFill="1" applyAlignment="1">
      <alignment horizontal="right"/>
    </xf>
    <xf numFmtId="0" fontId="90" fillId="56" borderId="0" xfId="0" applyFont="1" applyFill="1"/>
    <xf numFmtId="0" fontId="0" fillId="56" borderId="0" xfId="0" applyFill="1" applyAlignment="1">
      <alignment horizontal="left"/>
    </xf>
    <xf numFmtId="192" fontId="85" fillId="56" borderId="0" xfId="0" applyNumberFormat="1" applyFont="1" applyFill="1"/>
    <xf numFmtId="0" fontId="91" fillId="56" borderId="0" xfId="0" quotePrefix="1" applyFont="1" applyFill="1" applyAlignment="1">
      <alignment horizontal="left" vertical="center"/>
    </xf>
    <xf numFmtId="0" fontId="92" fillId="56" borderId="0" xfId="0" applyFont="1" applyFill="1" applyAlignment="1">
      <alignment vertical="center"/>
    </xf>
    <xf numFmtId="183" fontId="92" fillId="56" borderId="0" xfId="0" applyNumberFormat="1" applyFont="1" applyFill="1" applyAlignment="1">
      <alignment vertical="center"/>
    </xf>
    <xf numFmtId="183" fontId="92" fillId="56" borderId="0" xfId="0" applyNumberFormat="1" applyFont="1" applyFill="1"/>
    <xf numFmtId="182" fontId="93" fillId="56" borderId="93" xfId="52" applyNumberFormat="1" applyFont="1" applyFill="1" applyBorder="1" applyAlignment="1">
      <alignment horizontal="centerContinuous" vertical="center" wrapText="1"/>
    </xf>
    <xf numFmtId="182" fontId="93" fillId="56" borderId="94" xfId="52" applyNumberFormat="1" applyFont="1" applyFill="1" applyBorder="1" applyAlignment="1">
      <alignment horizontal="centerContinuous" vertical="center"/>
    </xf>
    <xf numFmtId="182" fontId="93" fillId="56" borderId="95" xfId="52" applyNumberFormat="1" applyFont="1" applyFill="1" applyBorder="1" applyAlignment="1">
      <alignment horizontal="centerContinuous" vertical="center"/>
    </xf>
    <xf numFmtId="183" fontId="93" fillId="56" borderId="93" xfId="52" applyNumberFormat="1" applyFont="1" applyFill="1" applyBorder="1" applyAlignment="1">
      <alignment horizontal="centerContinuous" vertical="center" wrapText="1"/>
    </xf>
    <xf numFmtId="183" fontId="93" fillId="56" borderId="94" xfId="52" applyNumberFormat="1" applyFont="1" applyFill="1" applyBorder="1" applyAlignment="1">
      <alignment horizontal="centerContinuous" vertical="center"/>
    </xf>
    <xf numFmtId="183" fontId="93" fillId="56" borderId="95" xfId="52" applyNumberFormat="1" applyFont="1" applyFill="1" applyBorder="1" applyAlignment="1">
      <alignment horizontal="centerContinuous" vertical="center"/>
    </xf>
    <xf numFmtId="183" fontId="95" fillId="56" borderId="93" xfId="52" applyNumberFormat="1" applyFont="1" applyFill="1" applyBorder="1" applyAlignment="1">
      <alignment horizontal="centerContinuous" vertical="center" wrapText="1"/>
    </xf>
    <xf numFmtId="183" fontId="95" fillId="56" borderId="94" xfId="52" applyNumberFormat="1" applyFont="1" applyFill="1" applyBorder="1" applyAlignment="1">
      <alignment horizontal="centerContinuous" vertical="center"/>
    </xf>
    <xf numFmtId="183" fontId="95" fillId="56" borderId="95" xfId="52" applyNumberFormat="1" applyFont="1" applyFill="1" applyBorder="1" applyAlignment="1">
      <alignment horizontal="centerContinuous" vertical="center"/>
    </xf>
    <xf numFmtId="0" fontId="96" fillId="56" borderId="0" xfId="0" applyFont="1" applyFill="1"/>
    <xf numFmtId="182" fontId="94" fillId="56" borderId="17" xfId="52" quotePrefix="1" applyNumberFormat="1" applyFont="1" applyFill="1" applyBorder="1" applyAlignment="1">
      <alignment horizontal="center" vertical="center"/>
    </xf>
    <xf numFmtId="182" fontId="94" fillId="56" borderId="66" xfId="52" quotePrefix="1" applyNumberFormat="1" applyFont="1" applyFill="1" applyBorder="1" applyAlignment="1">
      <alignment horizontal="center" vertical="center"/>
    </xf>
    <xf numFmtId="182" fontId="94" fillId="56" borderId="27" xfId="52" quotePrefix="1" applyNumberFormat="1" applyFont="1" applyFill="1" applyBorder="1" applyAlignment="1">
      <alignment horizontal="center" vertical="center"/>
    </xf>
    <xf numFmtId="183" fontId="94" fillId="56" borderId="17" xfId="52" quotePrefix="1" applyNumberFormat="1" applyFont="1" applyFill="1" applyBorder="1" applyAlignment="1">
      <alignment horizontal="center" vertical="center"/>
    </xf>
    <xf numFmtId="183" fontId="94" fillId="56" borderId="66" xfId="52" quotePrefix="1" applyNumberFormat="1" applyFont="1" applyFill="1" applyBorder="1" applyAlignment="1">
      <alignment horizontal="center" vertical="center"/>
    </xf>
    <xf numFmtId="183" fontId="94" fillId="56" borderId="27" xfId="52" quotePrefix="1" applyNumberFormat="1" applyFont="1" applyFill="1" applyBorder="1" applyAlignment="1">
      <alignment horizontal="center" vertical="center"/>
    </xf>
    <xf numFmtId="183" fontId="94" fillId="56" borderId="95" xfId="52" applyNumberFormat="1" applyFont="1" applyFill="1" applyBorder="1" applyAlignment="1">
      <alignment horizontal="centerContinuous" vertical="center"/>
    </xf>
    <xf numFmtId="194" fontId="93" fillId="56" borderId="105" xfId="52" applyNumberFormat="1" applyFont="1" applyFill="1" applyBorder="1" applyAlignment="1">
      <alignment horizontal="center" vertical="center"/>
    </xf>
    <xf numFmtId="182" fontId="93" fillId="56" borderId="105" xfId="52" applyNumberFormat="1" applyFont="1" applyFill="1" applyBorder="1">
      <alignment vertical="center"/>
    </xf>
    <xf numFmtId="182" fontId="93" fillId="56" borderId="116" xfId="52" applyNumberFormat="1" applyFont="1" applyFill="1" applyBorder="1">
      <alignment vertical="center"/>
    </xf>
    <xf numFmtId="182" fontId="93" fillId="56" borderId="109" xfId="52" applyNumberFormat="1" applyFont="1" applyFill="1" applyBorder="1">
      <alignment vertical="center"/>
    </xf>
    <xf numFmtId="178" fontId="93" fillId="56" borderId="105" xfId="52" applyNumberFormat="1" applyFont="1" applyFill="1" applyBorder="1">
      <alignment vertical="center"/>
    </xf>
    <xf numFmtId="178" fontId="93" fillId="56" borderId="116" xfId="52" applyNumberFormat="1" applyFont="1" applyFill="1" applyBorder="1">
      <alignment vertical="center"/>
    </xf>
    <xf numFmtId="182" fontId="93" fillId="56" borderId="105" xfId="52" applyNumberFormat="1" applyFont="1" applyFill="1" applyBorder="1" applyAlignment="1">
      <alignment horizontal="center" vertical="center"/>
    </xf>
    <xf numFmtId="182" fontId="93" fillId="56" borderId="116" xfId="52" applyNumberFormat="1" applyFont="1" applyFill="1" applyBorder="1" applyAlignment="1">
      <alignment horizontal="center" vertical="center"/>
    </xf>
    <xf numFmtId="182" fontId="93" fillId="56" borderId="109" xfId="52" applyNumberFormat="1" applyFont="1" applyFill="1" applyBorder="1" applyAlignment="1">
      <alignment horizontal="center" vertical="center"/>
    </xf>
    <xf numFmtId="182" fontId="93" fillId="56" borderId="109" xfId="52" applyNumberFormat="1" applyFont="1" applyFill="1" applyBorder="1" applyAlignment="1">
      <alignment horizontal="right" vertical="center"/>
    </xf>
    <xf numFmtId="183" fontId="93" fillId="56" borderId="105" xfId="52" applyNumberFormat="1" applyFont="1" applyFill="1" applyBorder="1">
      <alignment vertical="center"/>
    </xf>
    <xf numFmtId="183" fontId="93" fillId="56" borderId="116" xfId="52" applyNumberFormat="1" applyFont="1" applyFill="1" applyBorder="1">
      <alignment vertical="center"/>
    </xf>
    <xf numFmtId="183" fontId="93" fillId="56" borderId="109" xfId="52" applyNumberFormat="1" applyFont="1" applyFill="1" applyBorder="1">
      <alignment vertical="center"/>
    </xf>
    <xf numFmtId="183" fontId="93" fillId="56" borderId="116" xfId="52" applyNumberFormat="1" applyFont="1" applyFill="1" applyBorder="1" applyAlignment="1">
      <alignment horizontal="center" vertical="center"/>
    </xf>
    <xf numFmtId="183" fontId="93" fillId="56" borderId="109" xfId="52" applyNumberFormat="1" applyFont="1" applyFill="1" applyBorder="1" applyAlignment="1">
      <alignment horizontal="center" vertical="center"/>
    </xf>
    <xf numFmtId="0" fontId="96" fillId="56" borderId="0" xfId="0" applyFont="1" applyFill="1" applyAlignment="1">
      <alignment vertical="center"/>
    </xf>
    <xf numFmtId="182" fontId="93" fillId="56" borderId="105" xfId="52" applyNumberFormat="1" applyFont="1" applyFill="1" applyBorder="1" applyAlignment="1">
      <alignment horizontal="right" vertical="center"/>
    </xf>
    <xf numFmtId="182" fontId="93" fillId="56" borderId="116" xfId="52" applyNumberFormat="1" applyFont="1" applyFill="1" applyBorder="1" applyAlignment="1">
      <alignment horizontal="right" vertical="center"/>
    </xf>
    <xf numFmtId="194" fontId="93" fillId="56" borderId="97" xfId="52" applyNumberFormat="1" applyFont="1" applyFill="1" applyBorder="1" applyAlignment="1">
      <alignment horizontal="center" vertical="center"/>
    </xf>
    <xf numFmtId="182" fontId="93" fillId="56" borderId="97" xfId="52" applyNumberFormat="1" applyFont="1" applyFill="1" applyBorder="1">
      <alignment vertical="center"/>
    </xf>
    <xf numFmtId="182" fontId="93" fillId="56" borderId="114" xfId="52" applyNumberFormat="1" applyFont="1" applyFill="1" applyBorder="1">
      <alignment vertical="center"/>
    </xf>
    <xf numFmtId="182" fontId="93" fillId="56" borderId="112" xfId="52" applyNumberFormat="1" applyFont="1" applyFill="1" applyBorder="1">
      <alignment vertical="center"/>
    </xf>
    <xf numFmtId="178" fontId="93" fillId="56" borderId="97" xfId="52" applyNumberFormat="1" applyFont="1" applyFill="1" applyBorder="1">
      <alignment vertical="center"/>
    </xf>
    <xf numFmtId="178" fontId="93" fillId="56" borderId="111" xfId="53" applyNumberFormat="1" applyFont="1" applyFill="1" applyBorder="1" applyAlignment="1">
      <alignment vertical="center" shrinkToFit="1"/>
    </xf>
    <xf numFmtId="182" fontId="93" fillId="56" borderId="97" xfId="52" applyNumberFormat="1" applyFont="1" applyFill="1" applyBorder="1" applyAlignment="1">
      <alignment horizontal="right" vertical="center"/>
    </xf>
    <xf numFmtId="182" fontId="93" fillId="56" borderId="114" xfId="52" applyNumberFormat="1" applyFont="1" applyFill="1" applyBorder="1" applyAlignment="1">
      <alignment horizontal="right" vertical="center"/>
    </xf>
    <xf numFmtId="182" fontId="93" fillId="56" borderId="112" xfId="52" applyNumberFormat="1" applyFont="1" applyFill="1" applyBorder="1" applyAlignment="1">
      <alignment horizontal="right" vertical="center"/>
    </xf>
    <xf numFmtId="183" fontId="93" fillId="56" borderId="97" xfId="52" applyNumberFormat="1" applyFont="1" applyFill="1" applyBorder="1">
      <alignment vertical="center"/>
    </xf>
    <xf numFmtId="183" fontId="93" fillId="56" borderId="114" xfId="52" applyNumberFormat="1" applyFont="1" applyFill="1" applyBorder="1">
      <alignment vertical="center"/>
    </xf>
    <xf numFmtId="183" fontId="93" fillId="56" borderId="112" xfId="52" applyNumberFormat="1" applyFont="1" applyFill="1" applyBorder="1">
      <alignment vertical="center"/>
    </xf>
    <xf numFmtId="193" fontId="93" fillId="56" borderId="112" xfId="52" applyNumberFormat="1" applyFont="1" applyFill="1" applyBorder="1">
      <alignment vertical="center"/>
    </xf>
    <xf numFmtId="194" fontId="93" fillId="56" borderId="56" xfId="52" applyNumberFormat="1" applyFont="1" applyFill="1" applyBorder="1" applyAlignment="1">
      <alignment horizontal="center" vertical="center"/>
    </xf>
    <xf numFmtId="182" fontId="93" fillId="56" borderId="56" xfId="52" applyNumberFormat="1" applyFont="1" applyFill="1" applyBorder="1">
      <alignment vertical="center"/>
    </xf>
    <xf numFmtId="182" fontId="93" fillId="56" borderId="119" xfId="52" applyNumberFormat="1" applyFont="1" applyFill="1" applyBorder="1">
      <alignment vertical="center"/>
    </xf>
    <xf numFmtId="182" fontId="93" fillId="56" borderId="52" xfId="52" applyNumberFormat="1" applyFont="1" applyFill="1" applyBorder="1">
      <alignment vertical="center"/>
    </xf>
    <xf numFmtId="182" fontId="93" fillId="56" borderId="25" xfId="52" applyNumberFormat="1" applyFont="1" applyFill="1" applyBorder="1">
      <alignment vertical="center"/>
    </xf>
    <xf numFmtId="178" fontId="93" fillId="56" borderId="56" xfId="52" applyNumberFormat="1" applyFont="1" applyFill="1" applyBorder="1">
      <alignment vertical="center"/>
    </xf>
    <xf numFmtId="182" fontId="93" fillId="56" borderId="56" xfId="52" applyNumberFormat="1" applyFont="1" applyFill="1" applyBorder="1" applyAlignment="1">
      <alignment horizontal="right" vertical="center"/>
    </xf>
    <xf numFmtId="182" fontId="93" fillId="56" borderId="119" xfId="52" applyNumberFormat="1" applyFont="1" applyFill="1" applyBorder="1" applyAlignment="1">
      <alignment horizontal="right" vertical="center"/>
    </xf>
    <xf numFmtId="182" fontId="93" fillId="56" borderId="25" xfId="52" applyNumberFormat="1" applyFont="1" applyFill="1" applyBorder="1" applyAlignment="1">
      <alignment horizontal="right" vertical="center"/>
    </xf>
    <xf numFmtId="183" fontId="93" fillId="56" borderId="56" xfId="52" applyNumberFormat="1" applyFont="1" applyFill="1" applyBorder="1">
      <alignment vertical="center"/>
    </xf>
    <xf numFmtId="183" fontId="93" fillId="56" borderId="119" xfId="52" applyNumberFormat="1" applyFont="1" applyFill="1" applyBorder="1">
      <alignment vertical="center"/>
    </xf>
    <xf numFmtId="183" fontId="93" fillId="56" borderId="25" xfId="52" applyNumberFormat="1" applyFont="1" applyFill="1" applyBorder="1">
      <alignment vertical="center"/>
    </xf>
    <xf numFmtId="193" fontId="93" fillId="56" borderId="25" xfId="52" applyNumberFormat="1" applyFont="1" applyFill="1" applyBorder="1">
      <alignment vertical="center"/>
    </xf>
    <xf numFmtId="194" fontId="12" fillId="56" borderId="32" xfId="52" applyNumberFormat="1" applyFont="1" applyFill="1" applyBorder="1" applyAlignment="1">
      <alignment horizontal="center" vertical="center"/>
    </xf>
    <xf numFmtId="182" fontId="12" fillId="56" borderId="19" xfId="52" applyNumberFormat="1" applyFont="1" applyFill="1" applyBorder="1">
      <alignment vertical="center"/>
    </xf>
    <xf numFmtId="182" fontId="12" fillId="56" borderId="120" xfId="52" applyNumberFormat="1" applyFont="1" applyFill="1" applyBorder="1">
      <alignment vertical="center"/>
    </xf>
    <xf numFmtId="182" fontId="12" fillId="56" borderId="52" xfId="52" applyNumberFormat="1" applyFont="1" applyFill="1" applyBorder="1">
      <alignment vertical="center"/>
    </xf>
    <xf numFmtId="178" fontId="12" fillId="56" borderId="110" xfId="52" applyNumberFormat="1" applyFont="1" applyFill="1" applyBorder="1">
      <alignment vertical="center"/>
    </xf>
    <xf numFmtId="178" fontId="12" fillId="56" borderId="37" xfId="53" applyNumberFormat="1" applyFont="1" applyFill="1" applyBorder="1" applyAlignment="1">
      <alignment vertical="center" shrinkToFit="1"/>
    </xf>
    <xf numFmtId="182" fontId="12" fillId="56" borderId="19" xfId="52" applyNumberFormat="1" applyFont="1" applyFill="1" applyBorder="1" applyAlignment="1">
      <alignment horizontal="right" vertical="center"/>
    </xf>
    <xf numFmtId="182" fontId="12" fillId="56" borderId="120" xfId="52" applyNumberFormat="1" applyFont="1" applyFill="1" applyBorder="1" applyAlignment="1">
      <alignment horizontal="right" vertical="center"/>
    </xf>
    <xf numFmtId="182" fontId="12" fillId="56" borderId="52" xfId="52" applyNumberFormat="1" applyFont="1" applyFill="1" applyBorder="1" applyAlignment="1">
      <alignment horizontal="right" vertical="center"/>
    </xf>
    <xf numFmtId="183" fontId="12" fillId="56" borderId="19" xfId="52" applyNumberFormat="1" applyFont="1" applyFill="1" applyBorder="1">
      <alignment vertical="center"/>
    </xf>
    <xf numFmtId="183" fontId="12" fillId="56" borderId="120" xfId="52" applyNumberFormat="1" applyFont="1" applyFill="1" applyBorder="1">
      <alignment vertical="center"/>
    </xf>
    <xf numFmtId="183" fontId="12" fillId="56" borderId="52" xfId="52" applyNumberFormat="1" applyFont="1" applyFill="1" applyBorder="1">
      <alignment vertical="center"/>
    </xf>
    <xf numFmtId="193" fontId="12" fillId="56" borderId="52" xfId="52" applyNumberFormat="1" applyFont="1" applyFill="1" applyBorder="1">
      <alignment vertical="center"/>
    </xf>
    <xf numFmtId="178" fontId="12" fillId="56" borderId="56" xfId="52" applyNumberFormat="1" applyFont="1" applyFill="1" applyBorder="1">
      <alignment vertical="center"/>
    </xf>
    <xf numFmtId="194" fontId="12" fillId="56" borderId="100" xfId="52" applyNumberFormat="1" applyFont="1" applyFill="1" applyBorder="1" applyAlignment="1">
      <alignment horizontal="center" vertical="center"/>
    </xf>
    <xf numFmtId="182" fontId="12" fillId="56" borderId="110" xfId="52" applyNumberFormat="1" applyFont="1" applyFill="1" applyBorder="1">
      <alignment vertical="center"/>
    </xf>
    <xf numFmtId="182" fontId="12" fillId="56" borderId="111" xfId="52" applyNumberFormat="1" applyFont="1" applyFill="1" applyBorder="1">
      <alignment vertical="center"/>
    </xf>
    <xf numFmtId="182" fontId="12" fillId="56" borderId="112" xfId="52" applyNumberFormat="1" applyFont="1" applyFill="1" applyBorder="1">
      <alignment vertical="center"/>
    </xf>
    <xf numFmtId="178" fontId="12" fillId="56" borderId="111" xfId="53" applyNumberFormat="1" applyFont="1" applyFill="1" applyBorder="1" applyAlignment="1">
      <alignment vertical="center" shrinkToFit="1"/>
    </xf>
    <xf numFmtId="182" fontId="12" fillId="56" borderId="110" xfId="52" applyNumberFormat="1" applyFont="1" applyFill="1" applyBorder="1" applyAlignment="1">
      <alignment horizontal="right" vertical="center"/>
    </xf>
    <xf numFmtId="182" fontId="12" fillId="56" borderId="111" xfId="52" applyNumberFormat="1" applyFont="1" applyFill="1" applyBorder="1" applyAlignment="1">
      <alignment horizontal="right" vertical="center"/>
    </xf>
    <xf numFmtId="182" fontId="12" fillId="56" borderId="112" xfId="52" applyNumberFormat="1" applyFont="1" applyFill="1" applyBorder="1" applyAlignment="1">
      <alignment horizontal="right" vertical="center"/>
    </xf>
    <xf numFmtId="183" fontId="12" fillId="56" borderId="110" xfId="52" applyNumberFormat="1" applyFont="1" applyFill="1" applyBorder="1">
      <alignment vertical="center"/>
    </xf>
    <xf numFmtId="183" fontId="12" fillId="56" borderId="111" xfId="52" applyNumberFormat="1" applyFont="1" applyFill="1" applyBorder="1">
      <alignment vertical="center"/>
    </xf>
    <xf numFmtId="183" fontId="12" fillId="56" borderId="112" xfId="52" applyNumberFormat="1" applyFont="1" applyFill="1" applyBorder="1">
      <alignment vertical="center"/>
    </xf>
    <xf numFmtId="193" fontId="12" fillId="56" borderId="112" xfId="52" applyNumberFormat="1" applyFont="1" applyFill="1" applyBorder="1">
      <alignment vertical="center"/>
    </xf>
    <xf numFmtId="0" fontId="24" fillId="56" borderId="0" xfId="0" applyFont="1" applyFill="1"/>
    <xf numFmtId="0" fontId="91" fillId="56" borderId="0" xfId="0" applyFont="1" applyFill="1"/>
    <xf numFmtId="182" fontId="12" fillId="56" borderId="51" xfId="52" applyNumberFormat="1" applyFont="1" applyFill="1" applyBorder="1">
      <alignment vertical="center"/>
    </xf>
    <xf numFmtId="182" fontId="12" fillId="56" borderId="37" xfId="52" applyNumberFormat="1" applyFont="1" applyFill="1" applyBorder="1">
      <alignment vertical="center"/>
    </xf>
    <xf numFmtId="178" fontId="12" fillId="56" borderId="51" xfId="52" applyNumberFormat="1" applyFont="1" applyFill="1" applyBorder="1">
      <alignment vertical="center"/>
    </xf>
    <xf numFmtId="182" fontId="12" fillId="56" borderId="51" xfId="52" applyNumberFormat="1" applyFont="1" applyFill="1" applyBorder="1" applyAlignment="1">
      <alignment horizontal="right" vertical="center"/>
    </xf>
    <xf numFmtId="182" fontId="12" fillId="56" borderId="37" xfId="52" applyNumberFormat="1" applyFont="1" applyFill="1" applyBorder="1" applyAlignment="1">
      <alignment horizontal="right" vertical="center"/>
    </xf>
    <xf numFmtId="183" fontId="12" fillId="56" borderId="51" xfId="52" applyNumberFormat="1" applyFont="1" applyFill="1" applyBorder="1">
      <alignment vertical="center"/>
    </xf>
    <xf numFmtId="183" fontId="12" fillId="56" borderId="37" xfId="52" applyNumberFormat="1" applyFont="1" applyFill="1" applyBorder="1">
      <alignment vertical="center"/>
    </xf>
    <xf numFmtId="178" fontId="12" fillId="56" borderId="52" xfId="52" applyNumberFormat="1" applyFont="1" applyFill="1" applyBorder="1">
      <alignment vertical="center"/>
    </xf>
    <xf numFmtId="194" fontId="12" fillId="56" borderId="97" xfId="52" applyNumberFormat="1" applyFont="1" applyFill="1" applyBorder="1" applyAlignment="1">
      <alignment horizontal="center" vertical="center"/>
    </xf>
    <xf numFmtId="182" fontId="12" fillId="56" borderId="121" xfId="52" applyNumberFormat="1" applyFont="1" applyFill="1" applyBorder="1">
      <alignment vertical="center"/>
    </xf>
    <xf numFmtId="194" fontId="12" fillId="56" borderId="19" xfId="52" applyNumberFormat="1" applyFont="1" applyFill="1" applyBorder="1" applyAlignment="1">
      <alignment horizontal="center" vertical="center"/>
    </xf>
    <xf numFmtId="182" fontId="12" fillId="56" borderId="122" xfId="52" applyNumberFormat="1" applyFont="1" applyFill="1" applyBorder="1">
      <alignment vertical="center"/>
    </xf>
    <xf numFmtId="194" fontId="12" fillId="56" borderId="64" xfId="52" applyNumberFormat="1" applyFont="1" applyFill="1" applyBorder="1" applyAlignment="1">
      <alignment horizontal="center" vertical="center"/>
    </xf>
    <xf numFmtId="182" fontId="12" fillId="56" borderId="123" xfId="52" applyNumberFormat="1" applyFont="1" applyFill="1" applyBorder="1">
      <alignment vertical="center"/>
    </xf>
    <xf numFmtId="182" fontId="12" fillId="56" borderId="124" xfId="52" applyNumberFormat="1" applyFont="1" applyFill="1" applyBorder="1">
      <alignment vertical="center"/>
    </xf>
    <xf numFmtId="182" fontId="12" fillId="56" borderId="125" xfId="52" applyNumberFormat="1" applyFont="1" applyFill="1" applyBorder="1">
      <alignment vertical="center"/>
    </xf>
    <xf numFmtId="178" fontId="12" fillId="56" borderId="123" xfId="52" applyNumberFormat="1" applyFont="1" applyFill="1" applyBorder="1">
      <alignment vertical="center"/>
    </xf>
    <xf numFmtId="178" fontId="12" fillId="56" borderId="124" xfId="53" applyNumberFormat="1" applyFont="1" applyFill="1" applyBorder="1" applyAlignment="1">
      <alignment vertical="center" shrinkToFit="1"/>
    </xf>
    <xf numFmtId="182" fontId="12" fillId="56" borderId="126" xfId="52" applyNumberFormat="1" applyFont="1" applyFill="1" applyBorder="1">
      <alignment vertical="center"/>
    </xf>
    <xf numFmtId="182" fontId="12" fillId="56" borderId="123" xfId="52" applyNumberFormat="1" applyFont="1" applyFill="1" applyBorder="1" applyAlignment="1">
      <alignment horizontal="center" vertical="center"/>
    </xf>
    <xf numFmtId="182" fontId="12" fillId="56" borderId="124" xfId="52" applyNumberFormat="1" applyFont="1" applyFill="1" applyBorder="1" applyAlignment="1">
      <alignment horizontal="center" vertical="center"/>
    </xf>
    <xf numFmtId="182" fontId="12" fillId="56" borderId="125" xfId="52" applyNumberFormat="1" applyFont="1" applyFill="1" applyBorder="1" applyAlignment="1">
      <alignment horizontal="center" vertical="center"/>
    </xf>
    <xf numFmtId="182" fontId="12" fillId="56" borderId="123" xfId="52" applyNumberFormat="1" applyFont="1" applyFill="1" applyBorder="1" applyAlignment="1">
      <alignment horizontal="right" vertical="center"/>
    </xf>
    <xf numFmtId="182" fontId="12" fillId="56" borderId="124" xfId="52" applyNumberFormat="1" applyFont="1" applyFill="1" applyBorder="1" applyAlignment="1">
      <alignment horizontal="right" vertical="center"/>
    </xf>
    <xf numFmtId="182" fontId="12" fillId="56" borderId="125" xfId="52" applyNumberFormat="1" applyFont="1" applyFill="1" applyBorder="1" applyAlignment="1">
      <alignment horizontal="right" vertical="center"/>
    </xf>
    <xf numFmtId="182" fontId="12" fillId="56" borderId="99" xfId="52" applyNumberFormat="1" applyFont="1" applyFill="1" applyBorder="1">
      <alignment vertical="center"/>
    </xf>
    <xf numFmtId="183" fontId="12" fillId="56" borderId="123" xfId="52" applyNumberFormat="1" applyFont="1" applyFill="1" applyBorder="1">
      <alignment vertical="center"/>
    </xf>
    <xf numFmtId="183" fontId="12" fillId="56" borderId="124" xfId="52" applyNumberFormat="1" applyFont="1" applyFill="1" applyBorder="1">
      <alignment vertical="center"/>
    </xf>
    <xf numFmtId="183" fontId="12" fillId="56" borderId="125" xfId="52" applyNumberFormat="1" applyFont="1" applyFill="1" applyBorder="1">
      <alignment vertical="center"/>
    </xf>
    <xf numFmtId="193" fontId="12" fillId="56" borderId="125" xfId="52" applyNumberFormat="1" applyFont="1" applyFill="1" applyBorder="1">
      <alignment vertical="center"/>
    </xf>
    <xf numFmtId="182" fontId="12" fillId="56" borderId="0" xfId="0" applyNumberFormat="1" applyFont="1" applyFill="1" applyAlignment="1">
      <alignment horizontal="right" vertical="center"/>
    </xf>
    <xf numFmtId="182" fontId="12" fillId="56" borderId="55" xfId="0" applyNumberFormat="1" applyFont="1" applyFill="1" applyBorder="1" applyAlignment="1">
      <alignment vertical="center"/>
    </xf>
    <xf numFmtId="182" fontId="12" fillId="56" borderId="0" xfId="0" applyNumberFormat="1" applyFont="1" applyFill="1" applyAlignment="1">
      <alignment vertical="center"/>
    </xf>
    <xf numFmtId="198" fontId="12" fillId="56" borderId="0" xfId="0" applyNumberFormat="1" applyFont="1" applyFill="1" applyAlignment="1">
      <alignment horizontal="right" vertical="center"/>
    </xf>
    <xf numFmtId="178" fontId="10" fillId="56" borderId="55" xfId="33" applyNumberFormat="1" applyFont="1" applyFill="1" applyBorder="1" applyAlignment="1">
      <alignment horizontal="center" vertical="center" shrinkToFit="1"/>
    </xf>
    <xf numFmtId="182" fontId="52" fillId="56" borderId="0" xfId="0" applyNumberFormat="1" applyFont="1" applyFill="1" applyAlignment="1">
      <alignment vertical="center"/>
    </xf>
    <xf numFmtId="182" fontId="12" fillId="56" borderId="0" xfId="0" applyNumberFormat="1" applyFont="1" applyFill="1" applyAlignment="1">
      <alignment horizontal="center" vertical="center"/>
    </xf>
    <xf numFmtId="183" fontId="12" fillId="56" borderId="0" xfId="0" applyNumberFormat="1" applyFont="1" applyFill="1" applyAlignment="1">
      <alignment vertical="center"/>
    </xf>
    <xf numFmtId="183" fontId="12" fillId="56" borderId="55" xfId="0" applyNumberFormat="1" applyFont="1" applyFill="1" applyBorder="1" applyAlignment="1">
      <alignment vertical="center"/>
    </xf>
    <xf numFmtId="193" fontId="12" fillId="56" borderId="0" xfId="0" applyNumberFormat="1" applyFont="1" applyFill="1" applyAlignment="1">
      <alignment horizontal="center" vertical="center"/>
    </xf>
    <xf numFmtId="178" fontId="10" fillId="56" borderId="0" xfId="33" applyNumberFormat="1" applyFont="1" applyFill="1" applyBorder="1" applyAlignment="1">
      <alignment horizontal="center" vertical="center" shrinkToFit="1"/>
    </xf>
    <xf numFmtId="0" fontId="92" fillId="56" borderId="0" xfId="0" applyFont="1" applyFill="1" applyAlignment="1">
      <alignment horizontal="center"/>
    </xf>
    <xf numFmtId="0" fontId="92" fillId="56" borderId="0" xfId="0" applyFont="1" applyFill="1"/>
    <xf numFmtId="0" fontId="10" fillId="56" borderId="0" xfId="44" applyFont="1" applyFill="1" applyBorder="1" applyAlignment="1">
      <alignment horizontal="distributed" vertical="center"/>
    </xf>
    <xf numFmtId="0" fontId="10" fillId="56" borderId="0" xfId="44" applyFont="1" applyFill="1" applyBorder="1" applyAlignment="1">
      <alignment vertical="center"/>
    </xf>
    <xf numFmtId="176" fontId="56" fillId="56" borderId="47" xfId="33" applyNumberFormat="1" applyFont="1" applyFill="1" applyBorder="1" applyAlignment="1" applyProtection="1">
      <alignment horizontal="right" vertical="center"/>
    </xf>
    <xf numFmtId="176" fontId="56" fillId="56" borderId="50" xfId="33" applyNumberFormat="1" applyFont="1" applyFill="1" applyBorder="1" applyAlignment="1" applyProtection="1">
      <alignment horizontal="right" vertical="center"/>
    </xf>
    <xf numFmtId="176" fontId="56" fillId="56" borderId="57" xfId="33" applyNumberFormat="1" applyFont="1" applyFill="1" applyBorder="1" applyAlignment="1" applyProtection="1">
      <alignment horizontal="right" vertical="center"/>
    </xf>
    <xf numFmtId="177" fontId="56" fillId="56" borderId="14" xfId="44" applyNumberFormat="1" applyFont="1" applyFill="1" applyBorder="1" applyAlignment="1">
      <alignment horizontal="center" vertical="center"/>
    </xf>
    <xf numFmtId="178" fontId="56" fillId="56" borderId="25" xfId="44" applyNumberFormat="1" applyFont="1" applyFill="1" applyBorder="1" applyAlignment="1">
      <alignment horizontal="center" vertical="center"/>
    </xf>
    <xf numFmtId="0" fontId="10" fillId="56" borderId="0" xfId="44" applyFont="1" applyFill="1" applyBorder="1" applyAlignment="1">
      <alignment horizontal="right" vertical="center"/>
    </xf>
    <xf numFmtId="0" fontId="10" fillId="56" borderId="0" xfId="44" applyFont="1" applyFill="1" applyBorder="1" applyAlignment="1">
      <alignment horizontal="left" vertical="center"/>
    </xf>
    <xf numFmtId="0" fontId="10" fillId="56" borderId="17" xfId="44" applyFont="1" applyFill="1" applyBorder="1" applyAlignment="1">
      <alignment vertical="center"/>
    </xf>
    <xf numFmtId="0" fontId="10" fillId="56" borderId="18" xfId="44" applyFont="1" applyFill="1" applyBorder="1" applyAlignment="1">
      <alignment horizontal="right" vertical="center"/>
    </xf>
    <xf numFmtId="0" fontId="10" fillId="56" borderId="18" xfId="44" applyFont="1" applyFill="1" applyBorder="1" applyAlignment="1">
      <alignment horizontal="left" vertical="center"/>
    </xf>
    <xf numFmtId="0" fontId="10" fillId="56" borderId="36" xfId="44" applyFont="1" applyFill="1" applyBorder="1" applyAlignment="1">
      <alignment vertical="center"/>
    </xf>
    <xf numFmtId="176" fontId="56" fillId="56" borderId="40" xfId="33" applyNumberFormat="1" applyFont="1" applyFill="1" applyBorder="1" applyAlignment="1" applyProtection="1">
      <alignment horizontal="right" vertical="center"/>
    </xf>
    <xf numFmtId="176" fontId="56" fillId="56" borderId="33" xfId="33" applyNumberFormat="1" applyFont="1" applyFill="1" applyBorder="1" applyAlignment="1" applyProtection="1">
      <alignment horizontal="right" vertical="center"/>
    </xf>
    <xf numFmtId="176" fontId="56" fillId="56" borderId="27" xfId="33" applyNumberFormat="1" applyFont="1" applyFill="1" applyBorder="1" applyAlignment="1" applyProtection="1">
      <alignment horizontal="right" vertical="center"/>
    </xf>
    <xf numFmtId="177" fontId="56" fillId="56" borderId="17" xfId="44" applyNumberFormat="1" applyFont="1" applyFill="1" applyBorder="1" applyAlignment="1">
      <alignment horizontal="center" vertical="center"/>
    </xf>
    <xf numFmtId="178" fontId="56" fillId="56" borderId="27" xfId="44" applyNumberFormat="1" applyFont="1" applyFill="1" applyBorder="1" applyAlignment="1">
      <alignment horizontal="center" vertical="center"/>
    </xf>
    <xf numFmtId="0" fontId="10" fillId="56" borderId="57" xfId="44" applyFont="1" applyFill="1" applyBorder="1" applyAlignment="1">
      <alignment vertical="center"/>
    </xf>
    <xf numFmtId="176" fontId="56" fillId="56" borderId="39" xfId="33" applyNumberFormat="1" applyFont="1" applyFill="1" applyBorder="1" applyAlignment="1" applyProtection="1">
      <alignment horizontal="right" vertical="center"/>
    </xf>
    <xf numFmtId="176" fontId="56" fillId="56" borderId="25" xfId="33" applyNumberFormat="1" applyFont="1" applyFill="1" applyBorder="1" applyAlignment="1" applyProtection="1">
      <alignment horizontal="right" vertical="center"/>
    </xf>
    <xf numFmtId="176" fontId="56" fillId="56" borderId="45" xfId="33" applyNumberFormat="1" applyFont="1" applyFill="1" applyBorder="1" applyAlignment="1" applyProtection="1">
      <alignment horizontal="right" vertical="center"/>
    </xf>
    <xf numFmtId="177" fontId="56" fillId="56" borderId="56" xfId="44" applyNumberFormat="1" applyFont="1" applyFill="1" applyBorder="1" applyAlignment="1">
      <alignment horizontal="center" vertical="center"/>
    </xf>
    <xf numFmtId="176" fontId="56" fillId="56" borderId="41" xfId="33" applyNumberFormat="1" applyFont="1" applyFill="1" applyBorder="1" applyAlignment="1" applyProtection="1">
      <alignment horizontal="right" vertical="center"/>
    </xf>
    <xf numFmtId="176" fontId="56" fillId="56" borderId="72" xfId="33" applyNumberFormat="1" applyFont="1" applyFill="1" applyBorder="1" applyAlignment="1" applyProtection="1">
      <alignment horizontal="right" vertical="center"/>
    </xf>
    <xf numFmtId="176" fontId="56" fillId="56" borderId="73" xfId="33" applyNumberFormat="1" applyFont="1" applyFill="1" applyBorder="1" applyAlignment="1" applyProtection="1">
      <alignment horizontal="right" vertical="center"/>
    </xf>
    <xf numFmtId="177" fontId="56" fillId="56" borderId="93" xfId="44" applyNumberFormat="1" applyFont="1" applyFill="1" applyBorder="1" applyAlignment="1">
      <alignment horizontal="center" vertical="center"/>
    </xf>
    <xf numFmtId="178" fontId="56" fillId="56" borderId="73" xfId="44" applyNumberFormat="1" applyFont="1" applyFill="1" applyBorder="1" applyAlignment="1">
      <alignment horizontal="center" vertical="center"/>
    </xf>
    <xf numFmtId="0" fontId="10" fillId="56" borderId="23" xfId="44" applyFont="1" applyFill="1" applyBorder="1" applyAlignment="1">
      <alignment horizontal="distributed" vertical="center"/>
    </xf>
    <xf numFmtId="0" fontId="10" fillId="56" borderId="63" xfId="44" applyFont="1" applyFill="1" applyBorder="1" applyAlignment="1">
      <alignment vertical="center"/>
    </xf>
    <xf numFmtId="176" fontId="56" fillId="56" borderId="39" xfId="33" applyNumberFormat="1" applyFont="1" applyFill="1" applyBorder="1" applyAlignment="1">
      <alignment vertical="center"/>
    </xf>
    <xf numFmtId="176" fontId="56" fillId="56" borderId="72" xfId="33" applyNumberFormat="1" applyFont="1" applyFill="1" applyBorder="1" applyAlignment="1">
      <alignment vertical="center"/>
    </xf>
    <xf numFmtId="176" fontId="56" fillId="56" borderId="73" xfId="33" applyNumberFormat="1" applyFont="1" applyFill="1" applyBorder="1" applyAlignment="1">
      <alignment vertical="center"/>
    </xf>
    <xf numFmtId="177" fontId="56" fillId="56" borderId="24" xfId="44" applyNumberFormat="1" applyFont="1" applyFill="1" applyBorder="1" applyAlignment="1">
      <alignment horizontal="center" vertical="center"/>
    </xf>
    <xf numFmtId="178" fontId="56" fillId="56" borderId="28" xfId="44" applyNumberFormat="1" applyFont="1" applyFill="1" applyBorder="1" applyAlignment="1">
      <alignment horizontal="center" vertical="center"/>
    </xf>
    <xf numFmtId="0" fontId="10" fillId="56" borderId="11" xfId="44" applyFont="1" applyFill="1" applyBorder="1" applyAlignment="1">
      <alignment horizontal="distributed" vertical="center"/>
    </xf>
    <xf numFmtId="176" fontId="56" fillId="56" borderId="68" xfId="33" applyNumberFormat="1" applyFont="1" applyFill="1" applyBorder="1" applyAlignment="1" applyProtection="1">
      <alignment horizontal="right" vertical="center"/>
    </xf>
    <xf numFmtId="176" fontId="56" fillId="56" borderId="36" xfId="33" applyNumberFormat="1" applyFont="1" applyFill="1" applyBorder="1" applyAlignment="1" applyProtection="1">
      <alignment horizontal="right" vertical="center"/>
    </xf>
    <xf numFmtId="176" fontId="56" fillId="56" borderId="71" xfId="33" applyNumberFormat="1" applyFont="1" applyFill="1" applyBorder="1" applyAlignment="1" applyProtection="1">
      <alignment horizontal="right" vertical="center"/>
    </xf>
    <xf numFmtId="0" fontId="12" fillId="56" borderId="57" xfId="44" applyFont="1" applyFill="1" applyBorder="1" applyAlignment="1">
      <alignment vertical="center"/>
    </xf>
    <xf numFmtId="0" fontId="10" fillId="56" borderId="94" xfId="44" applyFont="1" applyFill="1" applyBorder="1" applyAlignment="1">
      <alignment horizontal="distributed" vertical="center"/>
    </xf>
    <xf numFmtId="0" fontId="10" fillId="56" borderId="95" xfId="44" applyFont="1" applyFill="1" applyBorder="1" applyAlignment="1">
      <alignment vertical="center"/>
    </xf>
    <xf numFmtId="176" fontId="56" fillId="56" borderId="96" xfId="33" applyNumberFormat="1" applyFont="1" applyFill="1" applyBorder="1" applyAlignment="1" applyProtection="1">
      <alignment horizontal="right" vertical="center"/>
    </xf>
    <xf numFmtId="176" fontId="56" fillId="56" borderId="95" xfId="33" applyNumberFormat="1" applyFont="1" applyFill="1" applyBorder="1" applyAlignment="1" applyProtection="1">
      <alignment horizontal="right" vertical="center"/>
    </xf>
    <xf numFmtId="0" fontId="10" fillId="56" borderId="60" xfId="44" applyFont="1" applyFill="1" applyBorder="1" applyAlignment="1">
      <alignment horizontal="distributed" vertical="center"/>
    </xf>
    <xf numFmtId="0" fontId="10" fillId="56" borderId="59" xfId="44" applyFont="1" applyFill="1" applyBorder="1" applyAlignment="1">
      <alignment vertical="center"/>
    </xf>
    <xf numFmtId="176" fontId="56" fillId="56" borderId="59" xfId="33" applyNumberFormat="1" applyFont="1" applyFill="1" applyBorder="1" applyAlignment="1" applyProtection="1">
      <alignment horizontal="right" vertical="center"/>
    </xf>
    <xf numFmtId="0" fontId="10" fillId="56" borderId="15" xfId="44" applyFont="1" applyFill="1" applyBorder="1" applyAlignment="1">
      <alignment vertical="center"/>
    </xf>
    <xf numFmtId="0" fontId="10" fillId="56" borderId="16" xfId="44" applyFont="1" applyFill="1" applyBorder="1" applyAlignment="1">
      <alignment vertical="center"/>
    </xf>
    <xf numFmtId="38" fontId="12" fillId="56" borderId="16" xfId="33" quotePrefix="1" applyFont="1" applyFill="1" applyBorder="1" applyAlignment="1">
      <alignment horizontal="left" vertical="center"/>
    </xf>
    <xf numFmtId="178" fontId="10" fillId="56" borderId="15" xfId="33" applyNumberFormat="1" applyFont="1" applyFill="1" applyBorder="1" applyAlignment="1">
      <alignment horizontal="center" vertical="center"/>
    </xf>
    <xf numFmtId="178" fontId="10" fillId="56" borderId="48" xfId="33" applyNumberFormat="1" applyFont="1" applyFill="1" applyBorder="1" applyAlignment="1">
      <alignment horizontal="center" vertical="center"/>
    </xf>
    <xf numFmtId="178" fontId="10" fillId="56" borderId="49" xfId="33" applyNumberFormat="1" applyFont="1" applyFill="1" applyBorder="1" applyAlignment="1">
      <alignment horizontal="center" vertical="center"/>
    </xf>
    <xf numFmtId="178" fontId="10" fillId="56" borderId="65" xfId="33" applyNumberFormat="1" applyFont="1" applyFill="1" applyBorder="1" applyAlignment="1">
      <alignment horizontal="center" vertical="center"/>
    </xf>
    <xf numFmtId="178" fontId="10" fillId="56" borderId="38" xfId="44" applyNumberFormat="1" applyFont="1" applyFill="1" applyBorder="1" applyAlignment="1">
      <alignment horizontal="center" vertical="center"/>
    </xf>
    <xf numFmtId="38" fontId="12" fillId="56" borderId="0" xfId="33" applyFont="1" applyFill="1" applyBorder="1" applyAlignment="1">
      <alignment vertical="center"/>
    </xf>
    <xf numFmtId="178" fontId="10" fillId="56" borderId="68" xfId="33" applyNumberFormat="1" applyFont="1" applyFill="1" applyBorder="1" applyAlignment="1">
      <alignment horizontal="center" vertical="center"/>
    </xf>
    <xf numFmtId="178" fontId="10" fillId="56" borderId="50" xfId="33" applyNumberFormat="1" applyFont="1" applyFill="1" applyBorder="1" applyAlignment="1">
      <alignment horizontal="center" vertical="center"/>
    </xf>
    <xf numFmtId="178" fontId="10" fillId="56" borderId="25" xfId="33" applyNumberFormat="1" applyFont="1" applyFill="1" applyBorder="1" applyAlignment="1">
      <alignment horizontal="center" vertical="center"/>
    </xf>
    <xf numFmtId="178" fontId="10" fillId="56" borderId="58" xfId="44" applyNumberFormat="1" applyFont="1" applyFill="1" applyBorder="1" applyAlignment="1">
      <alignment horizontal="center" vertical="center"/>
    </xf>
    <xf numFmtId="0" fontId="10" fillId="56" borderId="14" xfId="44" applyFont="1" applyFill="1" applyBorder="1" applyAlignment="1">
      <alignment horizontal="left" vertical="center"/>
    </xf>
    <xf numFmtId="178" fontId="10" fillId="56" borderId="47" xfId="33" applyNumberFormat="1" applyFont="1" applyFill="1" applyBorder="1" applyAlignment="1">
      <alignment horizontal="center" vertical="center"/>
    </xf>
    <xf numFmtId="178" fontId="10" fillId="56" borderId="0" xfId="33" applyNumberFormat="1" applyFont="1" applyFill="1" applyBorder="1" applyAlignment="1">
      <alignment horizontal="center" vertical="center"/>
    </xf>
    <xf numFmtId="178" fontId="10" fillId="56" borderId="30" xfId="44" applyNumberFormat="1" applyFont="1" applyFill="1" applyBorder="1" applyAlignment="1">
      <alignment horizontal="center" vertical="center"/>
    </xf>
    <xf numFmtId="0" fontId="10" fillId="56" borderId="17" xfId="44" applyFont="1" applyFill="1" applyBorder="1" applyAlignment="1">
      <alignment horizontal="left" vertical="center"/>
    </xf>
    <xf numFmtId="0" fontId="10" fillId="56" borderId="60" xfId="44" applyFont="1" applyFill="1" applyBorder="1" applyAlignment="1">
      <alignment vertical="center"/>
    </xf>
    <xf numFmtId="38" fontId="12" fillId="56" borderId="60" xfId="33" applyFont="1" applyFill="1" applyBorder="1" applyAlignment="1">
      <alignment vertical="center"/>
    </xf>
    <xf numFmtId="178" fontId="10" fillId="56" borderId="45" xfId="33" applyNumberFormat="1" applyFont="1" applyFill="1" applyBorder="1" applyAlignment="1">
      <alignment horizontal="center" vertical="center"/>
    </xf>
    <xf numFmtId="178" fontId="10" fillId="56" borderId="33" xfId="33" applyNumberFormat="1" applyFont="1" applyFill="1" applyBorder="1" applyAlignment="1">
      <alignment horizontal="center" vertical="center"/>
    </xf>
    <xf numFmtId="178" fontId="10" fillId="56" borderId="27" xfId="33" applyNumberFormat="1" applyFont="1" applyFill="1" applyBorder="1" applyAlignment="1">
      <alignment horizontal="center" vertical="center"/>
    </xf>
    <xf numFmtId="178" fontId="10" fillId="56" borderId="60" xfId="33" applyNumberFormat="1" applyFont="1" applyFill="1" applyBorder="1" applyAlignment="1">
      <alignment horizontal="center" vertical="center"/>
    </xf>
    <xf numFmtId="178" fontId="10" fillId="56" borderId="31" xfId="44" applyNumberFormat="1" applyFont="1" applyFill="1" applyBorder="1" applyAlignment="1">
      <alignment horizontal="center" vertical="center"/>
    </xf>
    <xf numFmtId="178" fontId="10" fillId="56" borderId="40" xfId="33" applyNumberFormat="1" applyFont="1" applyFill="1" applyBorder="1" applyAlignment="1">
      <alignment horizontal="center" vertical="center"/>
    </xf>
    <xf numFmtId="0" fontId="12" fillId="56" borderId="0" xfId="44" quotePrefix="1" applyFont="1" applyFill="1" applyBorder="1" applyAlignment="1">
      <alignment horizontal="left" vertical="center"/>
    </xf>
    <xf numFmtId="178" fontId="10" fillId="56" borderId="14" xfId="33" applyNumberFormat="1" applyFont="1" applyFill="1" applyBorder="1" applyAlignment="1">
      <alignment horizontal="center" vertical="center"/>
    </xf>
    <xf numFmtId="178" fontId="10" fillId="56" borderId="69" xfId="33" applyNumberFormat="1" applyFont="1" applyFill="1" applyBorder="1" applyAlignment="1">
      <alignment horizontal="center" vertical="center"/>
    </xf>
    <xf numFmtId="0" fontId="12" fillId="56" borderId="36" xfId="44" quotePrefix="1" applyFont="1" applyFill="1" applyBorder="1" applyAlignment="1">
      <alignment horizontal="left" vertical="center"/>
    </xf>
    <xf numFmtId="0" fontId="10" fillId="56" borderId="19" xfId="44" applyFont="1" applyFill="1" applyBorder="1" applyAlignment="1">
      <alignment vertical="center"/>
    </xf>
    <xf numFmtId="0" fontId="10" fillId="56" borderId="20" xfId="44" applyFont="1" applyFill="1" applyBorder="1" applyAlignment="1">
      <alignment vertical="center"/>
    </xf>
    <xf numFmtId="178" fontId="10" fillId="56" borderId="51" xfId="33" applyNumberFormat="1" applyFont="1" applyFill="1" applyBorder="1" applyAlignment="1">
      <alignment horizontal="center" vertical="center"/>
    </xf>
    <xf numFmtId="178" fontId="10" fillId="56" borderId="37" xfId="33" applyNumberFormat="1" applyFont="1" applyFill="1" applyBorder="1" applyAlignment="1">
      <alignment horizontal="center" vertical="center"/>
    </xf>
    <xf numFmtId="178" fontId="10" fillId="56" borderId="52" xfId="33" applyNumberFormat="1" applyFont="1" applyFill="1" applyBorder="1" applyAlignment="1">
      <alignment horizontal="center" vertical="center"/>
    </xf>
    <xf numFmtId="178" fontId="10" fillId="56" borderId="20" xfId="33" applyNumberFormat="1" applyFont="1" applyFill="1" applyBorder="1" applyAlignment="1">
      <alignment horizontal="center" vertical="center"/>
    </xf>
    <xf numFmtId="178" fontId="10" fillId="56" borderId="32" xfId="44" applyNumberFormat="1" applyFont="1" applyFill="1" applyBorder="1" applyAlignment="1">
      <alignment horizontal="center" vertical="center"/>
    </xf>
    <xf numFmtId="0" fontId="10" fillId="56" borderId="93" xfId="44" applyFont="1" applyFill="1" applyBorder="1" applyAlignment="1">
      <alignment vertical="center"/>
    </xf>
    <xf numFmtId="0" fontId="10" fillId="56" borderId="94" xfId="44" applyFont="1" applyFill="1" applyBorder="1" applyAlignment="1">
      <alignment vertical="center"/>
    </xf>
    <xf numFmtId="38" fontId="12" fillId="56" borderId="94" xfId="33" applyFont="1" applyFill="1" applyBorder="1" applyAlignment="1">
      <alignment vertical="center"/>
    </xf>
    <xf numFmtId="178" fontId="10" fillId="56" borderId="41" xfId="33" applyNumberFormat="1" applyFont="1" applyFill="1" applyBorder="1" applyAlignment="1">
      <alignment horizontal="center" vertical="center"/>
    </xf>
    <xf numFmtId="178" fontId="10" fillId="56" borderId="72" xfId="33" applyNumberFormat="1" applyFont="1" applyFill="1" applyBorder="1" applyAlignment="1">
      <alignment horizontal="center" vertical="center"/>
    </xf>
    <xf numFmtId="178" fontId="10" fillId="56" borderId="73" xfId="33" applyNumberFormat="1" applyFont="1" applyFill="1" applyBorder="1" applyAlignment="1">
      <alignment horizontal="center" vertical="center"/>
    </xf>
    <xf numFmtId="178" fontId="10" fillId="56" borderId="61" xfId="33" applyNumberFormat="1" applyFont="1" applyFill="1" applyBorder="1" applyAlignment="1">
      <alignment horizontal="center" vertical="center"/>
    </xf>
    <xf numFmtId="178" fontId="10" fillId="56" borderId="61" xfId="44" applyNumberFormat="1" applyFont="1" applyFill="1" applyBorder="1" applyAlignment="1">
      <alignment horizontal="center" vertical="center"/>
    </xf>
    <xf numFmtId="0" fontId="10" fillId="56" borderId="18" xfId="44" applyFont="1" applyFill="1" applyBorder="1" applyAlignment="1">
      <alignment vertical="center"/>
    </xf>
    <xf numFmtId="38" fontId="12" fillId="56" borderId="18" xfId="33" applyFont="1" applyFill="1" applyBorder="1" applyAlignment="1">
      <alignment vertical="center"/>
    </xf>
    <xf numFmtId="179" fontId="10" fillId="56" borderId="45" xfId="33" applyNumberFormat="1" applyFont="1" applyFill="1" applyBorder="1" applyAlignment="1">
      <alignment horizontal="center" vertical="center"/>
    </xf>
    <xf numFmtId="179" fontId="10" fillId="56" borderId="33" xfId="33" applyNumberFormat="1" applyFont="1" applyFill="1" applyBorder="1" applyAlignment="1">
      <alignment horizontal="center" vertical="center"/>
    </xf>
    <xf numFmtId="179" fontId="10" fillId="56" borderId="27" xfId="33" applyNumberFormat="1" applyFont="1" applyFill="1" applyBorder="1" applyAlignment="1">
      <alignment horizontal="center" vertical="center"/>
    </xf>
    <xf numFmtId="179" fontId="10" fillId="56" borderId="66" xfId="33" applyNumberFormat="1" applyFont="1" applyFill="1" applyBorder="1" applyAlignment="1">
      <alignment horizontal="center" vertical="center"/>
    </xf>
    <xf numFmtId="179" fontId="10" fillId="56" borderId="31" xfId="33" applyNumberFormat="1" applyFont="1" applyFill="1" applyBorder="1" applyAlignment="1">
      <alignment horizontal="center" vertical="center"/>
    </xf>
    <xf numFmtId="179" fontId="56" fillId="56" borderId="45" xfId="44" applyNumberFormat="1" applyFont="1" applyFill="1" applyBorder="1" applyAlignment="1">
      <alignment horizontal="center" vertical="center"/>
    </xf>
    <xf numFmtId="179" fontId="56" fillId="56" borderId="42" xfId="33" applyNumberFormat="1" applyFont="1" applyFill="1" applyBorder="1" applyAlignment="1">
      <alignment horizontal="center" vertical="center"/>
    </xf>
    <xf numFmtId="180" fontId="56" fillId="56" borderId="28" xfId="44" quotePrefix="1" applyNumberFormat="1" applyFont="1" applyFill="1" applyBorder="1" applyAlignment="1">
      <alignment horizontal="center" vertical="center"/>
    </xf>
    <xf numFmtId="179" fontId="10" fillId="56" borderId="60" xfId="33" applyNumberFormat="1" applyFont="1" applyFill="1" applyBorder="1" applyAlignment="1">
      <alignment horizontal="center" vertical="center"/>
    </xf>
    <xf numFmtId="180" fontId="56" fillId="56" borderId="61" xfId="44" quotePrefix="1" applyNumberFormat="1" applyFont="1" applyFill="1" applyBorder="1" applyAlignment="1">
      <alignment horizontal="center" vertical="center"/>
    </xf>
    <xf numFmtId="0" fontId="10" fillId="56" borderId="62" xfId="44" applyFont="1" applyFill="1" applyBorder="1" applyAlignment="1">
      <alignment vertical="center"/>
    </xf>
    <xf numFmtId="0" fontId="10" fillId="56" borderId="67" xfId="44" applyFont="1" applyFill="1" applyBorder="1" applyAlignment="1">
      <alignment vertical="center"/>
    </xf>
    <xf numFmtId="38" fontId="10" fillId="56" borderId="41" xfId="33" applyFont="1" applyFill="1" applyBorder="1" applyAlignment="1">
      <alignment vertical="center"/>
    </xf>
    <xf numFmtId="38" fontId="10" fillId="56" borderId="42" xfId="33" applyFont="1" applyFill="1" applyBorder="1" applyAlignment="1">
      <alignment vertical="center"/>
    </xf>
    <xf numFmtId="38" fontId="10" fillId="56" borderId="28" xfId="33" applyFont="1" applyFill="1" applyBorder="1" applyAlignment="1">
      <alignment vertical="center"/>
    </xf>
    <xf numFmtId="38" fontId="10" fillId="56" borderId="61" xfId="33" applyFont="1" applyFill="1" applyBorder="1" applyAlignment="1">
      <alignment vertical="center"/>
    </xf>
    <xf numFmtId="180" fontId="59" fillId="56" borderId="63" xfId="44" quotePrefix="1" applyNumberFormat="1" applyFont="1" applyFill="1" applyBorder="1" applyAlignment="1">
      <alignment horizontal="center" vertical="center"/>
    </xf>
    <xf numFmtId="0" fontId="12" fillId="56" borderId="0" xfId="44" applyFont="1" applyFill="1" applyAlignment="1">
      <alignment vertical="center"/>
    </xf>
    <xf numFmtId="38" fontId="12" fillId="56" borderId="0" xfId="33" applyFont="1" applyFill="1" applyAlignment="1">
      <alignment vertical="center"/>
    </xf>
    <xf numFmtId="0" fontId="55" fillId="56" borderId="0" xfId="51" applyFont="1" applyFill="1" applyAlignment="1">
      <alignment vertical="center"/>
    </xf>
    <xf numFmtId="0" fontId="4" fillId="56" borderId="0" xfId="0" applyFont="1" applyFill="1" applyAlignment="1">
      <alignment vertical="center"/>
    </xf>
    <xf numFmtId="0" fontId="54" fillId="56" borderId="0" xfId="0" applyFont="1" applyFill="1" applyAlignment="1">
      <alignment vertical="center"/>
    </xf>
    <xf numFmtId="0" fontId="55" fillId="56" borderId="0" xfId="45" applyFont="1" applyFill="1" applyAlignment="1">
      <alignment vertical="center"/>
    </xf>
    <xf numFmtId="0" fontId="12" fillId="56" borderId="0" xfId="45" applyFont="1" applyFill="1" applyAlignment="1">
      <alignment vertical="center"/>
    </xf>
    <xf numFmtId="0" fontId="51" fillId="56" borderId="0" xfId="0" applyFont="1" applyFill="1" applyAlignment="1">
      <alignment vertical="center"/>
    </xf>
    <xf numFmtId="0" fontId="12" fillId="56" borderId="0" xfId="48" quotePrefix="1" applyFont="1" applyFill="1" applyBorder="1" applyAlignment="1">
      <alignment horizontal="left" vertical="center"/>
    </xf>
    <xf numFmtId="0" fontId="12" fillId="56" borderId="0" xfId="48" applyFont="1" applyFill="1" applyBorder="1" applyAlignment="1">
      <alignment horizontal="left" vertical="center"/>
    </xf>
    <xf numFmtId="0" fontId="12" fillId="56" borderId="0" xfId="48" applyFont="1" applyFill="1" applyBorder="1" applyAlignment="1">
      <alignment horizontal="left" vertical="center" wrapText="1"/>
    </xf>
    <xf numFmtId="0" fontId="10" fillId="56" borderId="18" xfId="44" applyFont="1" applyFill="1" applyBorder="1" applyAlignment="1">
      <alignment horizontal="distributed" vertical="center"/>
    </xf>
    <xf numFmtId="0" fontId="10" fillId="56" borderId="93" xfId="44" applyFont="1" applyFill="1" applyBorder="1" applyAlignment="1">
      <alignment horizontal="distributed" vertical="center"/>
    </xf>
    <xf numFmtId="0" fontId="10" fillId="56" borderId="94" xfId="44" applyFont="1" applyFill="1" applyBorder="1" applyAlignment="1">
      <alignment horizontal="distributed" vertical="center"/>
    </xf>
    <xf numFmtId="38" fontId="10" fillId="56" borderId="21" xfId="33" quotePrefix="1" applyFont="1" applyFill="1" applyBorder="1" applyAlignment="1">
      <alignment horizontal="center" vertical="center"/>
    </xf>
    <xf numFmtId="38" fontId="10" fillId="56" borderId="22" xfId="33" applyFont="1" applyFill="1" applyBorder="1" applyAlignment="1">
      <alignment horizontal="center" vertical="center"/>
    </xf>
    <xf numFmtId="38" fontId="10" fillId="56" borderId="29" xfId="33" applyFont="1" applyFill="1" applyBorder="1" applyAlignment="1">
      <alignment horizontal="center" vertical="center"/>
    </xf>
    <xf numFmtId="0" fontId="60" fillId="56" borderId="58" xfId="44" quotePrefix="1" applyFont="1" applyFill="1" applyBorder="1" applyAlignment="1">
      <alignment horizontal="center" vertical="center" wrapText="1"/>
    </xf>
    <xf numFmtId="0" fontId="60" fillId="56" borderId="34" xfId="44" applyFont="1" applyFill="1" applyBorder="1" applyAlignment="1">
      <alignment horizontal="center" vertical="center"/>
    </xf>
    <xf numFmtId="0" fontId="12" fillId="56" borderId="0" xfId="48" applyFont="1" applyFill="1" applyAlignment="1">
      <alignment horizontal="left" vertical="center" wrapText="1"/>
    </xf>
    <xf numFmtId="0" fontId="12" fillId="56" borderId="0" xfId="48" applyFont="1" applyFill="1" applyAlignment="1">
      <alignment horizontal="left" vertical="center"/>
    </xf>
    <xf numFmtId="0" fontId="14" fillId="56" borderId="0" xfId="48" quotePrefix="1" applyFont="1" applyFill="1" applyAlignment="1">
      <alignment horizontal="left" vertical="center"/>
    </xf>
    <xf numFmtId="38" fontId="13" fillId="56" borderId="0" xfId="33" quotePrefix="1" applyFont="1" applyFill="1" applyAlignment="1">
      <alignment horizontal="center" vertical="center"/>
    </xf>
    <xf numFmtId="38" fontId="12" fillId="56" borderId="0" xfId="33" applyFont="1" applyFill="1" applyAlignment="1">
      <alignment horizontal="left" vertical="center"/>
    </xf>
    <xf numFmtId="38" fontId="12" fillId="56" borderId="0" xfId="33" applyFont="1" applyFill="1" applyAlignment="1">
      <alignment horizontal="center" vertical="center"/>
    </xf>
    <xf numFmtId="0" fontId="0" fillId="56" borderId="0" xfId="0" applyFill="1" applyAlignment="1">
      <alignment wrapText="1"/>
    </xf>
    <xf numFmtId="0" fontId="10" fillId="56" borderId="0" xfId="44" applyFont="1" applyFill="1" applyBorder="1" applyAlignment="1">
      <alignment horizontal="left" vertical="center" shrinkToFit="1"/>
    </xf>
    <xf numFmtId="181" fontId="25" fillId="56" borderId="0" xfId="53" applyNumberFormat="1" applyFont="1" applyFill="1" applyBorder="1" applyAlignment="1" applyProtection="1">
      <alignment horizontal="center" vertical="center" wrapText="1"/>
    </xf>
    <xf numFmtId="181" fontId="25" fillId="56" borderId="0" xfId="53" applyNumberFormat="1" applyFont="1" applyFill="1" applyBorder="1" applyAlignment="1">
      <alignment horizontal="center" vertical="center" wrapText="1"/>
    </xf>
    <xf numFmtId="0" fontId="17" fillId="56" borderId="0" xfId="0" applyFont="1" applyFill="1" applyAlignment="1">
      <alignment wrapText="1"/>
    </xf>
    <xf numFmtId="38" fontId="56" fillId="56" borderId="21" xfId="33" quotePrefix="1" applyFont="1" applyFill="1" applyBorder="1" applyAlignment="1">
      <alignment horizontal="center" vertical="center"/>
    </xf>
    <xf numFmtId="38" fontId="56" fillId="56" borderId="22" xfId="33" quotePrefix="1" applyFont="1" applyFill="1" applyBorder="1" applyAlignment="1">
      <alignment horizontal="center" vertical="center"/>
    </xf>
    <xf numFmtId="38" fontId="56" fillId="56" borderId="29" xfId="33" quotePrefix="1" applyFont="1" applyFill="1" applyBorder="1" applyAlignment="1">
      <alignment horizontal="center" vertical="center"/>
    </xf>
    <xf numFmtId="0" fontId="57" fillId="56" borderId="21" xfId="44" quotePrefix="1" applyFont="1" applyFill="1" applyBorder="1" applyAlignment="1">
      <alignment horizontal="center" vertical="center" wrapText="1"/>
    </xf>
    <xf numFmtId="0" fontId="57" fillId="56" borderId="29" xfId="44" quotePrefix="1" applyFont="1" applyFill="1" applyBorder="1" applyAlignment="1">
      <alignment horizontal="center" vertical="center" wrapText="1"/>
    </xf>
    <xf numFmtId="0" fontId="10" fillId="56" borderId="46" xfId="44" applyFont="1" applyFill="1" applyBorder="1" applyAlignment="1">
      <alignment horizontal="distributed" vertical="center"/>
    </xf>
    <xf numFmtId="0" fontId="10" fillId="56" borderId="53" xfId="44" applyFont="1" applyFill="1" applyBorder="1" applyAlignment="1">
      <alignment horizontal="distributed" vertical="center"/>
    </xf>
    <xf numFmtId="0" fontId="10" fillId="56" borderId="101" xfId="44" applyFont="1" applyFill="1" applyBorder="1" applyAlignment="1">
      <alignment horizontal="distributed" vertical="center"/>
    </xf>
    <xf numFmtId="0" fontId="10" fillId="56" borderId="102" xfId="44" applyFont="1" applyFill="1" applyBorder="1" applyAlignment="1">
      <alignment horizontal="distributed" vertical="center"/>
    </xf>
    <xf numFmtId="0" fontId="10" fillId="56" borderId="103" xfId="44" applyFont="1" applyFill="1" applyBorder="1" applyAlignment="1">
      <alignment horizontal="distributed" vertical="center"/>
    </xf>
    <xf numFmtId="0" fontId="10" fillId="56" borderId="95" xfId="44" applyFont="1" applyFill="1" applyBorder="1" applyAlignment="1">
      <alignment horizontal="distributed" vertical="center"/>
    </xf>
    <xf numFmtId="0" fontId="12" fillId="56" borderId="0" xfId="44" applyFont="1" applyFill="1" applyBorder="1" applyAlignment="1">
      <alignment horizontal="left" vertical="center" shrinkToFit="1"/>
    </xf>
    <xf numFmtId="0" fontId="10" fillId="56" borderId="0" xfId="44" applyFont="1" applyFill="1" applyBorder="1" applyAlignment="1">
      <alignment horizontal="distributed" vertical="center"/>
    </xf>
    <xf numFmtId="0" fontId="85" fillId="56" borderId="0" xfId="0" applyFont="1" applyFill="1" applyAlignment="1">
      <alignment horizontal="center" vertical="center"/>
    </xf>
    <xf numFmtId="194" fontId="12" fillId="56" borderId="101" xfId="0" applyNumberFormat="1" applyFont="1" applyFill="1" applyBorder="1" applyAlignment="1">
      <alignment horizontal="center" vertical="center"/>
    </xf>
    <xf numFmtId="194" fontId="12" fillId="56" borderId="103" xfId="0" applyNumberFormat="1" applyFont="1" applyFill="1" applyBorder="1" applyAlignment="1">
      <alignment horizontal="center" vertical="center"/>
    </xf>
    <xf numFmtId="194" fontId="12" fillId="56" borderId="12" xfId="0" applyNumberFormat="1" applyFont="1" applyFill="1" applyBorder="1" applyAlignment="1">
      <alignment horizontal="center" vertical="center"/>
    </xf>
    <xf numFmtId="194" fontId="12" fillId="56" borderId="70" xfId="0" applyNumberFormat="1" applyFont="1" applyFill="1" applyBorder="1" applyAlignment="1">
      <alignment horizontal="center" vertical="center"/>
    </xf>
    <xf numFmtId="194" fontId="93" fillId="56" borderId="104" xfId="52" applyNumberFormat="1" applyFont="1" applyFill="1" applyBorder="1" applyAlignment="1">
      <alignment horizontal="center" vertical="center"/>
    </xf>
    <xf numFmtId="194" fontId="93" fillId="56" borderId="31" xfId="52" applyNumberFormat="1" applyFont="1" applyFill="1" applyBorder="1" applyAlignment="1">
      <alignment horizontal="center" vertical="center"/>
    </xf>
    <xf numFmtId="182" fontId="93" fillId="56" borderId="93" xfId="52" applyNumberFormat="1" applyFont="1" applyFill="1" applyBorder="1" applyAlignment="1">
      <alignment horizontal="center" vertical="center" wrapText="1"/>
    </xf>
    <xf numFmtId="182" fontId="93" fillId="56" borderId="94" xfId="52" applyNumberFormat="1" applyFont="1" applyFill="1" applyBorder="1" applyAlignment="1">
      <alignment horizontal="center" vertical="center" wrapText="1"/>
    </xf>
    <xf numFmtId="182" fontId="93" fillId="56" borderId="95" xfId="52" applyNumberFormat="1" applyFont="1" applyFill="1" applyBorder="1" applyAlignment="1">
      <alignment horizontal="center" vertical="center" wrapText="1"/>
    </xf>
  </cellXfs>
  <cellStyles count="143">
    <cellStyle name="20% - アクセント 1" xfId="1" builtinId="30" customBuiltin="1"/>
    <cellStyle name="20% - アクセント 1 2" xfId="62" xr:uid="{17253ED5-1498-4556-8D45-AD06DE0B4052}"/>
    <cellStyle name="20% - アクセント 1 3" xfId="118" xr:uid="{CEBF41E1-6091-4406-A5AD-0D6ACAD38C86}"/>
    <cellStyle name="20% - アクセント 2" xfId="2" builtinId="34" customBuiltin="1"/>
    <cellStyle name="20% - アクセント 2 2" xfId="63" xr:uid="{443FAF87-0D54-44AC-BBE9-55C1D90DF44C}"/>
    <cellStyle name="20% - アクセント 2 3" xfId="122" xr:uid="{AE379B63-A6D9-44CF-9934-C1F0EFD52656}"/>
    <cellStyle name="20% - アクセント 3" xfId="3" builtinId="38" customBuiltin="1"/>
    <cellStyle name="20% - アクセント 3 2" xfId="64" xr:uid="{33DFBFBD-794C-4163-8A04-95B019BE44D9}"/>
    <cellStyle name="20% - アクセント 3 3" xfId="126" xr:uid="{83D08F28-CEBB-4E72-A88F-3177EB325197}"/>
    <cellStyle name="20% - アクセント 4" xfId="4" builtinId="42" customBuiltin="1"/>
    <cellStyle name="20% - アクセント 4 2" xfId="65" xr:uid="{F356DFEB-8F60-43BA-82F2-A3D2F2AE9367}"/>
    <cellStyle name="20% - アクセント 4 3" xfId="130" xr:uid="{C16E6357-6E04-42D0-98E0-AF074583F6D6}"/>
    <cellStyle name="20% - アクセント 5" xfId="5" builtinId="46" customBuiltin="1"/>
    <cellStyle name="20% - アクセント 5 2" xfId="66" xr:uid="{BD152071-205E-4722-AE59-BA02C5A2B4A4}"/>
    <cellStyle name="20% - アクセント 5 3" xfId="134" xr:uid="{BFA8C120-DE6F-4B0D-8959-342DC3C6D7F2}"/>
    <cellStyle name="20% - アクセント 6" xfId="6" builtinId="50" customBuiltin="1"/>
    <cellStyle name="20% - アクセント 6 2" xfId="67" xr:uid="{1F150DD9-8162-473F-AC80-ECA3CAE9D5BC}"/>
    <cellStyle name="20% - アクセント 6 3" xfId="138" xr:uid="{E5CD1CA9-D20C-45BE-92B3-DDE149A459E1}"/>
    <cellStyle name="40% - アクセント 1" xfId="7" builtinId="31" customBuiltin="1"/>
    <cellStyle name="40% - アクセント 1 2" xfId="119" xr:uid="{18F8B110-A48F-48C0-97C4-A721FBEF0C69}"/>
    <cellStyle name="40% - アクセント 2" xfId="8" builtinId="35" customBuiltin="1"/>
    <cellStyle name="40% - アクセント 2 2" xfId="68" xr:uid="{A88366E1-FB62-4BA1-A617-92D928F94E6A}"/>
    <cellStyle name="40% - アクセント 2 3" xfId="123" xr:uid="{E4CCEE67-3752-4D1E-B8D1-CF1413C1B501}"/>
    <cellStyle name="40% - アクセント 3" xfId="9" builtinId="39" customBuiltin="1"/>
    <cellStyle name="40% - アクセント 3 2" xfId="69" xr:uid="{FA1D3535-9C13-4AF9-A79D-ECFCF9B24BBD}"/>
    <cellStyle name="40% - アクセント 3 3" xfId="127" xr:uid="{3D719922-9F0E-45D3-AE5B-5961B40739C4}"/>
    <cellStyle name="40% - アクセント 4" xfId="10" builtinId="43" customBuiltin="1"/>
    <cellStyle name="40% - アクセント 4 2" xfId="70" xr:uid="{0991D22F-FA66-412C-BE1B-EFB639F7339E}"/>
    <cellStyle name="40% - アクセント 4 3" xfId="131" xr:uid="{0D2B2E0C-EEA3-4317-9C6F-9D66676BA754}"/>
    <cellStyle name="40% - アクセント 5" xfId="11" builtinId="47" customBuiltin="1"/>
    <cellStyle name="40% - アクセント 5 2" xfId="135" xr:uid="{94842D18-EB76-4020-A63D-368EB5ECBF5C}"/>
    <cellStyle name="40% - アクセント 6" xfId="12" builtinId="51" customBuiltin="1"/>
    <cellStyle name="40% - アクセント 6 2" xfId="71" xr:uid="{43C90ADE-ACF1-4DEC-B209-383286CAB491}"/>
    <cellStyle name="40% - アクセント 6 3" xfId="139" xr:uid="{1F07E7F4-9D78-42C5-844D-E4D4EF33047D}"/>
    <cellStyle name="60% - アクセント 1" xfId="13" builtinId="32" customBuiltin="1"/>
    <cellStyle name="60% - アクセント 1 2" xfId="72" xr:uid="{28B4FD35-B28E-4D51-B044-C6C145607DD5}"/>
    <cellStyle name="60% - アクセント 1 3" xfId="120" xr:uid="{EF14488C-55D4-48B3-AC10-244F23DEC914}"/>
    <cellStyle name="60% - アクセント 2" xfId="14" builtinId="36" customBuiltin="1"/>
    <cellStyle name="60% - アクセント 2 2" xfId="73" xr:uid="{785CF75E-4A25-4418-B850-BFA50FAAB2F3}"/>
    <cellStyle name="60% - アクセント 2 3" xfId="124" xr:uid="{6CB4461C-6BD5-4162-8D9A-1D913BC2B3A5}"/>
    <cellStyle name="60% - アクセント 3" xfId="15" builtinId="40" customBuiltin="1"/>
    <cellStyle name="60% - アクセント 3 2" xfId="74" xr:uid="{F2E3F5D8-E5AB-4194-9930-FA08A4DC463C}"/>
    <cellStyle name="60% - アクセント 3 3" xfId="128" xr:uid="{36E7B35A-8CAC-49C1-8E94-5FAD50B1B863}"/>
    <cellStyle name="60% - アクセント 4" xfId="16" builtinId="44" customBuiltin="1"/>
    <cellStyle name="60% - アクセント 4 2" xfId="75" xr:uid="{B61FB5F7-7C2C-470C-8C55-D673888EED0B}"/>
    <cellStyle name="60% - アクセント 4 3" xfId="132" xr:uid="{40E445F4-D4BA-4FDC-82DF-5E91D245A4D5}"/>
    <cellStyle name="60% - アクセント 5" xfId="17" builtinId="48" customBuiltin="1"/>
    <cellStyle name="60% - アクセント 5 2" xfId="136" xr:uid="{B12747E1-D88E-4026-9A67-69234E833457}"/>
    <cellStyle name="60% - アクセント 6" xfId="18" builtinId="52" customBuiltin="1"/>
    <cellStyle name="60% - アクセント 6 2" xfId="76" xr:uid="{1FBA1BAE-C965-4057-A1D6-8E9934556A5C}"/>
    <cellStyle name="60% - アクセント 6 3" xfId="140" xr:uid="{193CF4A6-9D4B-4CAB-97EE-EBFC55F5C74D}"/>
    <cellStyle name="アクセント 1" xfId="19" builtinId="29" customBuiltin="1"/>
    <cellStyle name="アクセント 1 2" xfId="77" xr:uid="{3FBA6130-C6CD-48A4-B5D0-397E26A5ABEE}"/>
    <cellStyle name="アクセント 1 3" xfId="117" xr:uid="{0F25EE56-8303-4254-B7FD-B05B20715391}"/>
    <cellStyle name="アクセント 2" xfId="20" builtinId="33" customBuiltin="1"/>
    <cellStyle name="アクセント 2 2" xfId="78" xr:uid="{BFD038CC-3190-49CB-85AF-4C24D7D5EDB8}"/>
    <cellStyle name="アクセント 2 3" xfId="121" xr:uid="{C05DECD8-3D68-4C6D-A864-8AA4E300FC30}"/>
    <cellStyle name="アクセント 3" xfId="21" builtinId="37" customBuiltin="1"/>
    <cellStyle name="アクセント 3 2" xfId="79" xr:uid="{7334A923-546B-4308-ADEC-5CE49F7754E8}"/>
    <cellStyle name="アクセント 3 3" xfId="125" xr:uid="{291BA1FC-8458-4E5D-9958-36FEF3F538C3}"/>
    <cellStyle name="アクセント 4" xfId="22" builtinId="41" customBuiltin="1"/>
    <cellStyle name="アクセント 4 2" xfId="80" xr:uid="{9B33E0CF-5C17-482C-8AD5-B34DC1E4AD05}"/>
    <cellStyle name="アクセント 4 3" xfId="129" xr:uid="{ACAEA4C9-6DD0-4448-88BD-2CFBD098D1B1}"/>
    <cellStyle name="アクセント 5" xfId="23" builtinId="45" customBuiltin="1"/>
    <cellStyle name="アクセント 5 2" xfId="81" xr:uid="{4CB64BEE-9623-4817-81C3-754E9882C09D}"/>
    <cellStyle name="アクセント 5 3" xfId="133" xr:uid="{C2FFC1D3-7FB5-452D-9772-53824082525C}"/>
    <cellStyle name="アクセント 6" xfId="24" builtinId="49" customBuiltin="1"/>
    <cellStyle name="アクセント 6 2" xfId="82" xr:uid="{39D7FBCB-F28A-4609-90A0-C2104A603B2B}"/>
    <cellStyle name="アクセント 6 3" xfId="137" xr:uid="{1D015ED5-5AE8-45C4-BC33-69247826FCAB}"/>
    <cellStyle name="タイトル" xfId="25" builtinId="15" customBuiltin="1"/>
    <cellStyle name="タイトル 2" xfId="83" xr:uid="{59EE8B68-89D6-482B-A147-CB650C55A9B9}"/>
    <cellStyle name="タイトル 3" xfId="100" xr:uid="{2B79540E-D6B8-4AE3-877B-03F7CF727AD8}"/>
    <cellStyle name="チェック セル" xfId="26" builtinId="23" customBuiltin="1"/>
    <cellStyle name="チェック セル 2" xfId="112" xr:uid="{EC43C4B0-7CFC-4B80-AB45-7F0850FB509E}"/>
    <cellStyle name="どちらでもない" xfId="27" builtinId="28" customBuiltin="1"/>
    <cellStyle name="どちらでもない 2" xfId="107" xr:uid="{E1C0F248-E160-4259-A2C7-B32DE76F721F}"/>
    <cellStyle name="パーセント 2" xfId="84" xr:uid="{1459E409-68E5-4BDB-9992-986E5D9E6BB9}"/>
    <cellStyle name="メモ" xfId="28" builtinId="10" customBuiltin="1"/>
    <cellStyle name="メモ 2" xfId="85" xr:uid="{257EC20E-830D-4614-B651-76230A1BE406}"/>
    <cellStyle name="メモ 3" xfId="114" xr:uid="{8F155088-75FE-4860-9FA5-0FF94061AA86}"/>
    <cellStyle name="リンク セル" xfId="29" builtinId="24" customBuiltin="1"/>
    <cellStyle name="リンク セル 2" xfId="111" xr:uid="{1AFF629B-1297-44DA-8F0B-20DA90AC5009}"/>
    <cellStyle name="悪い" xfId="30" builtinId="27" customBuiltin="1"/>
    <cellStyle name="悪い 2" xfId="106" xr:uid="{FBEA4A09-BBCC-4F93-8F45-B4CF547CAB12}"/>
    <cellStyle name="計算" xfId="31" builtinId="22" customBuiltin="1"/>
    <cellStyle name="計算 2" xfId="86" xr:uid="{BBE47459-9239-4A6D-8468-A342F0448AA0}"/>
    <cellStyle name="計算 3" xfId="110" xr:uid="{27317044-61B5-42AE-BE3C-22AC2E22A14C}"/>
    <cellStyle name="警告文" xfId="32" builtinId="11" customBuiltin="1"/>
    <cellStyle name="警告文 2" xfId="113" xr:uid="{D1081DFA-5D9E-46BE-B594-444708609F41}"/>
    <cellStyle name="桁区切り" xfId="33" builtinId="6"/>
    <cellStyle name="桁区切り 2" xfId="53" xr:uid="{00000000-0005-0000-0000-000022000000}"/>
    <cellStyle name="桁区切り 2 2" xfId="87" xr:uid="{F43CA8C3-7BA4-4E8C-B7EE-A49E243B1CC2}"/>
    <cellStyle name="桁区切り 3" xfId="34" xr:uid="{00000000-0005-0000-0000-000023000000}"/>
    <cellStyle name="桁区切り 3 2" xfId="88" xr:uid="{095FF35E-E951-4210-9ED9-2B29EA422BDB}"/>
    <cellStyle name="見出し 1" xfId="35" builtinId="16" customBuiltin="1"/>
    <cellStyle name="見出し 1 2" xfId="89" xr:uid="{173ED988-8237-4155-8B36-ECACD72EC789}"/>
    <cellStyle name="見出し 1 3" xfId="101" xr:uid="{8392CB58-0FD4-45D7-8C40-CB6D44294471}"/>
    <cellStyle name="見出し 2" xfId="36" builtinId="17" customBuiltin="1"/>
    <cellStyle name="見出し 2 2" xfId="90" xr:uid="{89283C7E-33B8-4320-AE37-E3D8387B5849}"/>
    <cellStyle name="見出し 2 3" xfId="102" xr:uid="{8FEDE944-B6BA-4DB3-8B36-507835B5EA4B}"/>
    <cellStyle name="見出し 3" xfId="37" builtinId="18" customBuiltin="1"/>
    <cellStyle name="見出し 3 2" xfId="91" xr:uid="{1B677B6F-1972-42F0-B29A-CCFAE2F1903F}"/>
    <cellStyle name="見出し 3 3" xfId="103" xr:uid="{8418019B-E346-4EFA-8ABA-ACD3E4585BBD}"/>
    <cellStyle name="見出し 4" xfId="38" builtinId="19" customBuiltin="1"/>
    <cellStyle name="見出し 4 2" xfId="92" xr:uid="{0B04CFF9-A6D9-4246-83FB-08A889F3C9D2}"/>
    <cellStyle name="見出し 4 3" xfId="104" xr:uid="{C5387C8A-9621-4AFF-A5F2-283D0A81E36A}"/>
    <cellStyle name="集計" xfId="39" builtinId="25" customBuiltin="1"/>
    <cellStyle name="集計 2" xfId="93" xr:uid="{DB011AD7-03A1-4A03-A8C8-D9F744AF5C7A}"/>
    <cellStyle name="集計 3" xfId="116" xr:uid="{D67F87F5-D796-49AB-A83F-53CABF7B8ED1}"/>
    <cellStyle name="出力" xfId="40" builtinId="21" customBuiltin="1"/>
    <cellStyle name="出力 2" xfId="94" xr:uid="{6FC74036-DBEF-4D92-B345-D015B1E829EC}"/>
    <cellStyle name="出力 3" xfId="109" xr:uid="{AD99D203-596F-490A-8723-7C99EF973573}"/>
    <cellStyle name="説明文" xfId="41" builtinId="53" customBuiltin="1"/>
    <cellStyle name="説明文 2" xfId="115" xr:uid="{76AC7E03-2CEC-4599-AE48-BA937D78EA77}"/>
    <cellStyle name="入力" xfId="42" builtinId="20" customBuiltin="1"/>
    <cellStyle name="入力 2" xfId="95" xr:uid="{13F93C0E-44A9-4FB5-B69F-E7DFAD277591}"/>
    <cellStyle name="入力 3" xfId="108" xr:uid="{FB90DB04-46EF-485F-BC94-5F215C163775}"/>
    <cellStyle name="標準" xfId="0" builtinId="0"/>
    <cellStyle name="標準 10" xfId="60" xr:uid="{8407AE01-B112-44C5-A002-1A5EAD07CFC9}"/>
    <cellStyle name="標準 11" xfId="61" xr:uid="{DFD96822-80DE-488E-9EEB-D934260F8177}"/>
    <cellStyle name="標準 12" xfId="99" xr:uid="{E156E9B6-DB02-49E8-B7F1-62866E234E21}"/>
    <cellStyle name="標準 13" xfId="141" xr:uid="{1E4DDA1C-C8AC-4ED5-AA53-6C5A40160BEE}"/>
    <cellStyle name="標準 14" xfId="142" xr:uid="{44C75B45-6AC7-4632-9B39-2A1FBDC7A560}"/>
    <cellStyle name="標準 2" xfId="50" xr:uid="{00000000-0005-0000-0000-00002D000000}"/>
    <cellStyle name="標準 2 2" xfId="96" xr:uid="{CE6D72B3-AD9E-4A8B-96BD-BB98E27B2EBA}"/>
    <cellStyle name="標準 2_R3_第2表" xfId="97" xr:uid="{25851816-F1E5-499E-83F5-BD2E5AACE44A}"/>
    <cellStyle name="標準 3" xfId="52" xr:uid="{00000000-0005-0000-0000-00002E000000}"/>
    <cellStyle name="標準 3 2" xfId="98" xr:uid="{1E748E64-331A-45D1-832A-F1CC1EC6EE6D}"/>
    <cellStyle name="標準 4" xfId="54" xr:uid="{00000000-0005-0000-0000-00002F000000}"/>
    <cellStyle name="標準 5" xfId="55" xr:uid="{00000000-0005-0000-0000-000030000000}"/>
    <cellStyle name="標準 6" xfId="56" xr:uid="{00000000-0005-0000-0000-000031000000}"/>
    <cellStyle name="標準 7" xfId="57" xr:uid="{00000000-0005-0000-0000-000032000000}"/>
    <cellStyle name="標準 8" xfId="58" xr:uid="{00000000-0005-0000-0000-000033000000}"/>
    <cellStyle name="標準 9" xfId="59" xr:uid="{00000000-0005-0000-0000-000034000000}"/>
    <cellStyle name="標準_11年3月" xfId="43" xr:uid="{00000000-0005-0000-0000-000035000000}"/>
    <cellStyle name="標準_Ｈ１２人口動態総覧" xfId="44" xr:uid="{00000000-0005-0000-0000-000038000000}"/>
    <cellStyle name="標準_Sheet1" xfId="45" xr:uid="{00000000-0005-0000-0000-000039000000}"/>
    <cellStyle name="標準_Sheet1 (2)" xfId="51" xr:uid="{00000000-0005-0000-0000-00003A000000}"/>
    <cellStyle name="標準_コピーh18_1" xfId="46" xr:uid="{00000000-0005-0000-0000-00003C000000}"/>
    <cellStyle name="標準_人口" xfId="47" xr:uid="{00000000-0005-0000-0000-00003D000000}"/>
    <cellStyle name="標準_第８表－１ (2)" xfId="48" xr:uid="{00000000-0005-0000-0000-00003E000000}"/>
    <cellStyle name="良い" xfId="49" builtinId="26" customBuiltin="1"/>
    <cellStyle name="良い 2" xfId="105" xr:uid="{0B98C192-7C71-4564-84E7-C101386C719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FF"/>
      <color rgb="FFFFFFCC"/>
      <color rgb="FFD1E8FF"/>
      <color rgb="FF99CCFF"/>
      <color rgb="FFFFE7E7"/>
      <color rgb="FFFFEBEB"/>
      <color rgb="FFFF9999"/>
      <color rgb="FF66FF66"/>
      <color rgb="FFFF00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160021</xdr:colOff>
      <xdr:row>57</xdr:row>
      <xdr:rowOff>175260</xdr:rowOff>
    </xdr:from>
    <xdr:to>
      <xdr:col>4</xdr:col>
      <xdr:colOff>685801</xdr:colOff>
      <xdr:row>59</xdr:row>
      <xdr:rowOff>106680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546861" y="12740640"/>
          <a:ext cx="1211580" cy="297180"/>
        </a:xfrm>
        <a:prstGeom prst="brace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9525</xdr:colOff>
      <xdr:row>40</xdr:row>
      <xdr:rowOff>9525</xdr:rowOff>
    </xdr:to>
    <xdr:pic>
      <xdr:nvPicPr>
        <xdr:cNvPr id="3" name="Picture 2" descr="前年比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5880" y="636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42</xdr:row>
      <xdr:rowOff>9525</xdr:rowOff>
    </xdr:from>
    <xdr:to>
      <xdr:col>14</xdr:col>
      <xdr:colOff>9525</xdr:colOff>
      <xdr:row>42</xdr:row>
      <xdr:rowOff>19050</xdr:rowOff>
    </xdr:to>
    <xdr:pic>
      <xdr:nvPicPr>
        <xdr:cNvPr id="4" name="Picture 4" descr="前年比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5880" y="670750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40</xdr:row>
      <xdr:rowOff>0</xdr:rowOff>
    </xdr:from>
    <xdr:to>
      <xdr:col>15</xdr:col>
      <xdr:colOff>514350</xdr:colOff>
      <xdr:row>41</xdr:row>
      <xdr:rowOff>179070</xdr:rowOff>
    </xdr:to>
    <xdr:sp macro="" textlink="">
      <xdr:nvSpPr>
        <xdr:cNvPr id="5" name="AutoShape 5" descr="src=&quot;images/i_02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776460" y="6362700"/>
          <a:ext cx="514350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40</xdr:row>
      <xdr:rowOff>0</xdr:rowOff>
    </xdr:from>
    <xdr:to>
      <xdr:col>18</xdr:col>
      <xdr:colOff>9525</xdr:colOff>
      <xdr:row>40</xdr:row>
      <xdr:rowOff>9525</xdr:rowOff>
    </xdr:to>
    <xdr:pic>
      <xdr:nvPicPr>
        <xdr:cNvPr id="6" name="Picture 6" descr="前年比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6362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42</xdr:row>
      <xdr:rowOff>9525</xdr:rowOff>
    </xdr:from>
    <xdr:to>
      <xdr:col>18</xdr:col>
      <xdr:colOff>9525</xdr:colOff>
      <xdr:row>42</xdr:row>
      <xdr:rowOff>19050</xdr:rowOff>
    </xdr:to>
    <xdr:pic>
      <xdr:nvPicPr>
        <xdr:cNvPr id="7" name="Picture 8" descr="前年比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670750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0</xdr:colOff>
      <xdr:row>43</xdr:row>
      <xdr:rowOff>19050</xdr:rowOff>
    </xdr:from>
    <xdr:to>
      <xdr:col>18</xdr:col>
      <xdr:colOff>161925</xdr:colOff>
      <xdr:row>44</xdr:row>
      <xdr:rowOff>198121</xdr:rowOff>
    </xdr:to>
    <xdr:sp macro="" textlink="">
      <xdr:nvSpPr>
        <xdr:cNvPr id="8" name="AutoShape 13" descr="src=&quot;images/i_03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001500" y="6884670"/>
          <a:ext cx="161925" cy="430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74</xdr:row>
      <xdr:rowOff>0</xdr:rowOff>
    </xdr:from>
    <xdr:to>
      <xdr:col>5</xdr:col>
      <xdr:colOff>7620</xdr:colOff>
      <xdr:row>74</xdr:row>
      <xdr:rowOff>7620</xdr:rowOff>
    </xdr:to>
    <xdr:pic>
      <xdr:nvPicPr>
        <xdr:cNvPr id="2" name="Picture 14" descr="前年比">
          <a:extLst>
            <a:ext uri="{FF2B5EF4-FFF2-40B4-BE49-F238E27FC236}">
              <a16:creationId xmlns:a16="http://schemas.microsoft.com/office/drawing/2014/main" id="{44AFA2C2-212F-491A-BC49-ECD9C14EE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160" y="128701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7620</xdr:colOff>
      <xdr:row>74</xdr:row>
      <xdr:rowOff>7620</xdr:rowOff>
    </xdr:to>
    <xdr:pic>
      <xdr:nvPicPr>
        <xdr:cNvPr id="3" name="Picture 17" descr="前年比">
          <a:extLst>
            <a:ext uri="{FF2B5EF4-FFF2-40B4-BE49-F238E27FC236}">
              <a16:creationId xmlns:a16="http://schemas.microsoft.com/office/drawing/2014/main" id="{B65F0115-499D-4D9A-9827-08582A5C8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160" y="128701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7620</xdr:colOff>
      <xdr:row>74</xdr:row>
      <xdr:rowOff>7620</xdr:rowOff>
    </xdr:to>
    <xdr:pic>
      <xdr:nvPicPr>
        <xdr:cNvPr id="4" name="Picture 20" descr="前年比">
          <a:extLst>
            <a:ext uri="{FF2B5EF4-FFF2-40B4-BE49-F238E27FC236}">
              <a16:creationId xmlns:a16="http://schemas.microsoft.com/office/drawing/2014/main" id="{6C0F8BAF-570C-4533-917D-C90E1C963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28701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74</xdr:row>
      <xdr:rowOff>0</xdr:rowOff>
    </xdr:from>
    <xdr:to>
      <xdr:col>9</xdr:col>
      <xdr:colOff>7620</xdr:colOff>
      <xdr:row>74</xdr:row>
      <xdr:rowOff>7620</xdr:rowOff>
    </xdr:to>
    <xdr:pic>
      <xdr:nvPicPr>
        <xdr:cNvPr id="5" name="Picture 23" descr="前年比">
          <a:extLst>
            <a:ext uri="{FF2B5EF4-FFF2-40B4-BE49-F238E27FC236}">
              <a16:creationId xmlns:a16="http://schemas.microsoft.com/office/drawing/2014/main" id="{775C2FE9-86DF-4B34-A2B7-59AC0A89C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287018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16E2-29B3-4E10-8D15-8AF5E178F788}">
  <dimension ref="A1:AE87"/>
  <sheetViews>
    <sheetView tabSelected="1" zoomScaleNormal="100" zoomScaleSheetLayoutView="130" workbookViewId="0">
      <selection activeCell="K1" sqref="K1"/>
    </sheetView>
  </sheetViews>
  <sheetFormatPr defaultColWidth="9" defaultRowHeight="13.2"/>
  <cols>
    <col min="1" max="1" width="2.77734375" style="1" customWidth="1"/>
    <col min="2" max="2" width="14.44140625" style="1" customWidth="1"/>
    <col min="3" max="3" width="3" style="1" customWidth="1"/>
    <col min="4" max="4" width="10" style="1" customWidth="1"/>
    <col min="5" max="5" width="11.88671875" style="1" customWidth="1"/>
    <col min="6" max="10" width="10.77734375" style="1" customWidth="1"/>
    <col min="11" max="11" width="4.6640625" style="1" customWidth="1"/>
    <col min="12" max="12" width="11.6640625" style="1" customWidth="1"/>
    <col min="13" max="13" width="10.109375" style="1" customWidth="1"/>
    <col min="14" max="14" width="17.44140625" style="1" customWidth="1"/>
    <col min="15" max="15" width="12.109375" style="1" customWidth="1"/>
    <col min="16" max="16" width="11.21875" style="1" bestFit="1" customWidth="1"/>
    <col min="17" max="17" width="9" style="1"/>
    <col min="18" max="18" width="12.21875" style="1" bestFit="1" customWidth="1"/>
    <col min="19" max="20" width="11" style="1" customWidth="1"/>
    <col min="21" max="21" width="10.21875" style="1" bestFit="1" customWidth="1"/>
    <col min="22" max="22" width="20" style="1" customWidth="1"/>
    <col min="23" max="23" width="10.33203125" style="1" customWidth="1"/>
    <col min="24" max="24" width="14.21875" style="1" customWidth="1"/>
    <col min="25" max="25" width="10.33203125" style="1" customWidth="1"/>
    <col min="26" max="26" width="10.6640625" style="1" customWidth="1"/>
    <col min="27" max="27" width="9" style="1"/>
    <col min="28" max="28" width="12.21875" style="1" customWidth="1"/>
    <col min="29" max="31" width="10.21875" style="1" bestFit="1" customWidth="1"/>
    <col min="32" max="16384" width="9" style="1"/>
  </cols>
  <sheetData>
    <row r="1" spans="1:14" ht="21" customHeight="1">
      <c r="A1" s="2" t="s">
        <v>10</v>
      </c>
      <c r="B1" s="3"/>
      <c r="C1" s="3"/>
      <c r="D1" s="3"/>
      <c r="E1" s="3"/>
      <c r="F1" s="3"/>
      <c r="G1" s="3"/>
      <c r="H1" s="3"/>
      <c r="I1" s="3"/>
      <c r="J1" s="4" t="s">
        <v>11</v>
      </c>
    </row>
    <row r="2" spans="1:14" ht="21" customHeight="1">
      <c r="A2" s="2"/>
      <c r="B2" s="3"/>
      <c r="C2" s="3"/>
      <c r="D2" s="3"/>
      <c r="E2" s="3"/>
      <c r="F2" s="3"/>
      <c r="G2" s="3"/>
      <c r="H2" s="3"/>
      <c r="I2" s="3"/>
      <c r="J2" s="4"/>
    </row>
    <row r="3" spans="1:14" ht="15" customHeight="1">
      <c r="A3" s="5" t="s">
        <v>12</v>
      </c>
      <c r="B3" s="3"/>
      <c r="C3" s="3"/>
      <c r="D3" s="3"/>
      <c r="E3" s="3"/>
      <c r="F3" s="3"/>
      <c r="G3" s="3"/>
      <c r="H3" s="3"/>
      <c r="I3" s="3"/>
      <c r="J3" s="3"/>
    </row>
    <row r="4" spans="1:14" ht="15" customHeight="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4" ht="23.4" customHeight="1">
      <c r="A5" s="7" t="s">
        <v>13</v>
      </c>
      <c r="B5" s="8"/>
      <c r="C5" s="8"/>
      <c r="D5" s="8"/>
      <c r="E5" s="9"/>
      <c r="F5" s="9"/>
      <c r="G5" s="9"/>
      <c r="H5" s="9"/>
      <c r="I5" s="8"/>
      <c r="J5" s="8"/>
    </row>
    <row r="6" spans="1:14" ht="19.8" customHeight="1">
      <c r="A6" s="10"/>
      <c r="B6" s="11"/>
      <c r="C6" s="11"/>
      <c r="D6" s="11"/>
      <c r="E6" s="510" t="s">
        <v>82</v>
      </c>
      <c r="F6" s="511"/>
      <c r="G6" s="512"/>
      <c r="H6" s="12" t="s">
        <v>81</v>
      </c>
      <c r="I6" s="513" t="s">
        <v>83</v>
      </c>
      <c r="J6" s="514"/>
    </row>
    <row r="7" spans="1:14" ht="19.8" customHeight="1" thickBot="1">
      <c r="A7" s="13"/>
      <c r="B7" s="14"/>
      <c r="C7" s="14"/>
      <c r="D7" s="14"/>
      <c r="E7" s="15" t="s">
        <v>6</v>
      </c>
      <c r="F7" s="16" t="s">
        <v>14</v>
      </c>
      <c r="G7" s="17" t="s">
        <v>15</v>
      </c>
      <c r="H7" s="18" t="s">
        <v>15</v>
      </c>
      <c r="I7" s="19" t="s">
        <v>16</v>
      </c>
      <c r="J7" s="20" t="s">
        <v>17</v>
      </c>
    </row>
    <row r="8" spans="1:14" s="21" customFormat="1" ht="19.8" customHeight="1" thickTop="1">
      <c r="A8" s="515" t="s">
        <v>44</v>
      </c>
      <c r="B8" s="516"/>
      <c r="C8" s="369"/>
      <c r="D8" s="370"/>
      <c r="E8" s="371">
        <v>727288</v>
      </c>
      <c r="F8" s="372">
        <v>11189</v>
      </c>
      <c r="G8" s="373">
        <v>5345</v>
      </c>
      <c r="H8" s="373">
        <v>5792</v>
      </c>
      <c r="I8" s="374">
        <f t="shared" ref="I8:I26" si="0">G8-H8</f>
        <v>-447</v>
      </c>
      <c r="J8" s="375">
        <f t="shared" ref="J8:J26" si="1">I8/H8*100</f>
        <v>-7.7175414364640886</v>
      </c>
    </row>
    <row r="9" spans="1:14" s="21" customFormat="1" ht="19.8" customHeight="1">
      <c r="A9" s="52"/>
      <c r="B9" s="376" t="s">
        <v>4</v>
      </c>
      <c r="C9" s="377"/>
      <c r="D9" s="370"/>
      <c r="E9" s="22">
        <v>372603</v>
      </c>
      <c r="F9" s="372">
        <v>5690</v>
      </c>
      <c r="G9" s="373">
        <v>2718</v>
      </c>
      <c r="H9" s="373">
        <v>2951</v>
      </c>
      <c r="I9" s="374">
        <f t="shared" si="0"/>
        <v>-233</v>
      </c>
      <c r="J9" s="375">
        <f t="shared" si="1"/>
        <v>-7.8956286004744154</v>
      </c>
    </row>
    <row r="10" spans="1:14" s="21" customFormat="1" ht="19.8" customHeight="1">
      <c r="A10" s="378"/>
      <c r="B10" s="379" t="s">
        <v>5</v>
      </c>
      <c r="C10" s="380"/>
      <c r="D10" s="381"/>
      <c r="E10" s="382">
        <v>354685</v>
      </c>
      <c r="F10" s="383">
        <v>5499</v>
      </c>
      <c r="G10" s="384">
        <v>2627</v>
      </c>
      <c r="H10" s="384">
        <v>2841</v>
      </c>
      <c r="I10" s="385">
        <f t="shared" si="0"/>
        <v>-214</v>
      </c>
      <c r="J10" s="386">
        <f t="shared" si="1"/>
        <v>-7.5325589581133405</v>
      </c>
      <c r="L10" s="23"/>
      <c r="M10" s="24"/>
    </row>
    <row r="11" spans="1:14" s="21" customFormat="1" ht="19.8" customHeight="1">
      <c r="A11" s="517" t="s">
        <v>45</v>
      </c>
      <c r="B11" s="518"/>
      <c r="C11" s="369"/>
      <c r="D11" s="387"/>
      <c r="E11" s="25">
        <v>1576016</v>
      </c>
      <c r="F11" s="372">
        <v>24265</v>
      </c>
      <c r="G11" s="373">
        <v>8178</v>
      </c>
      <c r="H11" s="373">
        <v>8238</v>
      </c>
      <c r="I11" s="374">
        <f t="shared" si="0"/>
        <v>-60</v>
      </c>
      <c r="J11" s="375">
        <f t="shared" si="1"/>
        <v>-0.72833211944646759</v>
      </c>
      <c r="L11" s="26"/>
    </row>
    <row r="12" spans="1:14" s="21" customFormat="1" ht="19.8" customHeight="1">
      <c r="A12" s="52"/>
      <c r="B12" s="376" t="s">
        <v>4</v>
      </c>
      <c r="C12" s="377"/>
      <c r="D12" s="387"/>
      <c r="E12" s="388">
        <v>802536</v>
      </c>
      <c r="F12" s="372">
        <v>11633</v>
      </c>
      <c r="G12" s="389">
        <v>4005</v>
      </c>
      <c r="H12" s="389">
        <v>4131</v>
      </c>
      <c r="I12" s="374">
        <f t="shared" si="0"/>
        <v>-126</v>
      </c>
      <c r="J12" s="375">
        <f t="shared" si="1"/>
        <v>-3.0501089324618738</v>
      </c>
    </row>
    <row r="13" spans="1:14" s="21" customFormat="1" ht="19.8" customHeight="1">
      <c r="A13" s="378"/>
      <c r="B13" s="379" t="s">
        <v>5</v>
      </c>
      <c r="C13" s="380"/>
      <c r="D13" s="381"/>
      <c r="E13" s="390">
        <v>773480</v>
      </c>
      <c r="F13" s="383">
        <v>12632</v>
      </c>
      <c r="G13" s="384">
        <v>4173</v>
      </c>
      <c r="H13" s="384">
        <v>4107</v>
      </c>
      <c r="I13" s="385">
        <f t="shared" si="0"/>
        <v>66</v>
      </c>
      <c r="J13" s="386">
        <f t="shared" si="1"/>
        <v>1.6070124178232286</v>
      </c>
      <c r="L13" s="24"/>
      <c r="M13" s="24"/>
      <c r="N13" s="27"/>
    </row>
    <row r="14" spans="1:14" s="21" customFormat="1" ht="19.8" customHeight="1">
      <c r="A14" s="517" t="s">
        <v>84</v>
      </c>
      <c r="B14" s="518"/>
      <c r="C14" s="518"/>
      <c r="D14" s="519"/>
      <c r="E14" s="388">
        <v>1326</v>
      </c>
      <c r="F14" s="372">
        <v>18</v>
      </c>
      <c r="G14" s="373">
        <v>7</v>
      </c>
      <c r="H14" s="373">
        <v>19</v>
      </c>
      <c r="I14" s="374">
        <f t="shared" si="0"/>
        <v>-12</v>
      </c>
      <c r="J14" s="375">
        <f t="shared" si="1"/>
        <v>-63.157894736842103</v>
      </c>
      <c r="L14" s="27"/>
      <c r="M14" s="27"/>
      <c r="N14" s="27"/>
    </row>
    <row r="15" spans="1:14" s="21" customFormat="1" ht="19.8" customHeight="1">
      <c r="A15" s="108"/>
      <c r="B15" s="376" t="s">
        <v>4</v>
      </c>
      <c r="C15" s="377"/>
      <c r="D15" s="387"/>
      <c r="E15" s="388">
        <v>696</v>
      </c>
      <c r="F15" s="372">
        <v>11</v>
      </c>
      <c r="G15" s="389">
        <v>5</v>
      </c>
      <c r="H15" s="389">
        <v>9</v>
      </c>
      <c r="I15" s="374">
        <f t="shared" si="0"/>
        <v>-4</v>
      </c>
      <c r="J15" s="375">
        <f t="shared" si="1"/>
        <v>-44.444444444444443</v>
      </c>
      <c r="L15" s="24"/>
      <c r="M15" s="24"/>
      <c r="N15" s="24"/>
    </row>
    <row r="16" spans="1:14" s="21" customFormat="1" ht="19.8" customHeight="1">
      <c r="A16" s="109"/>
      <c r="B16" s="376" t="s">
        <v>5</v>
      </c>
      <c r="C16" s="377"/>
      <c r="D16" s="387"/>
      <c r="E16" s="388">
        <v>630</v>
      </c>
      <c r="F16" s="372">
        <v>7</v>
      </c>
      <c r="G16" s="389">
        <v>2</v>
      </c>
      <c r="H16" s="389">
        <v>10</v>
      </c>
      <c r="I16" s="391">
        <f t="shared" si="0"/>
        <v>-8</v>
      </c>
      <c r="J16" s="375">
        <f t="shared" si="1"/>
        <v>-80</v>
      </c>
      <c r="L16" s="24"/>
      <c r="M16" s="24"/>
      <c r="N16" s="27"/>
    </row>
    <row r="17" spans="1:17" s="21" customFormat="1" ht="19.8" customHeight="1">
      <c r="A17" s="492" t="s">
        <v>85</v>
      </c>
      <c r="B17" s="493"/>
      <c r="C17" s="493"/>
      <c r="D17" s="520"/>
      <c r="E17" s="392">
        <v>600</v>
      </c>
      <c r="F17" s="393">
        <v>7</v>
      </c>
      <c r="G17" s="394">
        <v>2</v>
      </c>
      <c r="H17" s="394">
        <v>7</v>
      </c>
      <c r="I17" s="395">
        <f t="shared" si="0"/>
        <v>-5</v>
      </c>
      <c r="J17" s="396">
        <f t="shared" si="1"/>
        <v>-71.428571428571431</v>
      </c>
      <c r="L17" s="24"/>
      <c r="M17" s="28"/>
      <c r="N17" s="28"/>
      <c r="O17" s="28"/>
    </row>
    <row r="18" spans="1:17" s="21" customFormat="1" ht="19.8" customHeight="1">
      <c r="A18" s="492" t="s">
        <v>18</v>
      </c>
      <c r="B18" s="493"/>
      <c r="C18" s="397"/>
      <c r="D18" s="398"/>
      <c r="E18" s="399">
        <v>-848728</v>
      </c>
      <c r="F18" s="400">
        <v>-13076</v>
      </c>
      <c r="G18" s="401">
        <v>-2833</v>
      </c>
      <c r="H18" s="401">
        <v>-2446</v>
      </c>
      <c r="I18" s="402">
        <f t="shared" si="0"/>
        <v>-387</v>
      </c>
      <c r="J18" s="403">
        <f t="shared" si="1"/>
        <v>15.821749795584628</v>
      </c>
      <c r="L18" s="24"/>
      <c r="M18" s="28"/>
      <c r="N18" s="28"/>
      <c r="O18" s="28"/>
    </row>
    <row r="19" spans="1:17" s="21" customFormat="1" ht="19.8" customHeight="1">
      <c r="A19" s="517" t="s">
        <v>46</v>
      </c>
      <c r="B19" s="518"/>
      <c r="C19" s="404"/>
      <c r="D19" s="387"/>
      <c r="E19" s="405">
        <v>15534</v>
      </c>
      <c r="F19" s="372">
        <v>231</v>
      </c>
      <c r="G19" s="389">
        <v>113</v>
      </c>
      <c r="H19" s="389">
        <v>98</v>
      </c>
      <c r="I19" s="374">
        <f t="shared" si="0"/>
        <v>15</v>
      </c>
      <c r="J19" s="375">
        <f>I19/H19*100</f>
        <v>15.306122448979592</v>
      </c>
      <c r="L19" s="29"/>
      <c r="N19" s="29"/>
      <c r="O19" s="29"/>
    </row>
    <row r="20" spans="1:17" s="21" customFormat="1" ht="19.8" customHeight="1">
      <c r="A20" s="52"/>
      <c r="B20" s="522" t="s">
        <v>7</v>
      </c>
      <c r="C20" s="522"/>
      <c r="D20" s="387"/>
      <c r="E20" s="388">
        <v>7152</v>
      </c>
      <c r="F20" s="372">
        <v>98</v>
      </c>
      <c r="G20" s="389">
        <v>46</v>
      </c>
      <c r="H20" s="389">
        <v>49</v>
      </c>
      <c r="I20" s="374">
        <f t="shared" si="0"/>
        <v>-3</v>
      </c>
      <c r="J20" s="375">
        <f t="shared" si="1"/>
        <v>-6.1224489795918364</v>
      </c>
      <c r="M20" s="28"/>
      <c r="N20" s="28"/>
      <c r="O20" s="28"/>
    </row>
    <row r="21" spans="1:17" s="21" customFormat="1" ht="19.8" customHeight="1">
      <c r="A21" s="378"/>
      <c r="B21" s="491" t="s">
        <v>8</v>
      </c>
      <c r="C21" s="491"/>
      <c r="D21" s="381"/>
      <c r="E21" s="390">
        <v>8382</v>
      </c>
      <c r="F21" s="383">
        <v>133</v>
      </c>
      <c r="G21" s="406">
        <v>67</v>
      </c>
      <c r="H21" s="406">
        <v>49</v>
      </c>
      <c r="I21" s="385">
        <f t="shared" si="0"/>
        <v>18</v>
      </c>
      <c r="J21" s="386">
        <f t="shared" si="1"/>
        <v>36.734693877551024</v>
      </c>
      <c r="M21" s="28"/>
      <c r="N21" s="28"/>
      <c r="O21" s="28"/>
    </row>
    <row r="22" spans="1:17" s="21" customFormat="1" ht="19.8" customHeight="1">
      <c r="A22" s="517" t="s">
        <v>19</v>
      </c>
      <c r="B22" s="518"/>
      <c r="C22" s="369"/>
      <c r="D22" s="387"/>
      <c r="E22" s="388">
        <v>2404</v>
      </c>
      <c r="F22" s="372">
        <v>34</v>
      </c>
      <c r="G22" s="407">
        <v>17</v>
      </c>
      <c r="H22" s="407">
        <v>15</v>
      </c>
      <c r="I22" s="374">
        <f t="shared" si="0"/>
        <v>2</v>
      </c>
      <c r="J22" s="375">
        <f>I22/H22*100</f>
        <v>13.333333333333334</v>
      </c>
      <c r="M22" s="28"/>
      <c r="N22" s="28"/>
      <c r="O22" s="28"/>
    </row>
    <row r="23" spans="1:17" s="21" customFormat="1" ht="19.8" customHeight="1">
      <c r="A23" s="52"/>
      <c r="B23" s="521" t="s">
        <v>9</v>
      </c>
      <c r="C23" s="521"/>
      <c r="D23" s="408"/>
      <c r="E23" s="388">
        <v>1943</v>
      </c>
      <c r="F23" s="372">
        <v>27</v>
      </c>
      <c r="G23" s="373">
        <v>15</v>
      </c>
      <c r="H23" s="373">
        <v>10</v>
      </c>
      <c r="I23" s="374">
        <f t="shared" si="0"/>
        <v>5</v>
      </c>
      <c r="J23" s="375">
        <f>I23/H23*100</f>
        <v>50</v>
      </c>
      <c r="M23" s="28"/>
      <c r="N23" s="28"/>
      <c r="O23" s="28"/>
    </row>
    <row r="24" spans="1:17" s="21" customFormat="1" ht="19.8" customHeight="1">
      <c r="A24" s="378"/>
      <c r="B24" s="491" t="s">
        <v>47</v>
      </c>
      <c r="C24" s="491"/>
      <c r="D24" s="381"/>
      <c r="E24" s="390">
        <v>461</v>
      </c>
      <c r="F24" s="383">
        <v>7</v>
      </c>
      <c r="G24" s="384">
        <v>2</v>
      </c>
      <c r="H24" s="384">
        <v>5</v>
      </c>
      <c r="I24" s="374">
        <f t="shared" si="0"/>
        <v>-3</v>
      </c>
      <c r="J24" s="375">
        <f t="shared" ref="J24" si="2">I24/H24*100</f>
        <v>-60</v>
      </c>
      <c r="M24" s="28"/>
      <c r="N24" s="28"/>
      <c r="O24" s="28"/>
    </row>
    <row r="25" spans="1:17" s="21" customFormat="1" ht="19.8" customHeight="1">
      <c r="A25" s="492" t="s">
        <v>0</v>
      </c>
      <c r="B25" s="493"/>
      <c r="C25" s="409"/>
      <c r="D25" s="410"/>
      <c r="E25" s="411">
        <v>474741</v>
      </c>
      <c r="F25" s="393">
        <v>5772</v>
      </c>
      <c r="G25" s="412">
        <v>2992</v>
      </c>
      <c r="H25" s="412">
        <v>3214</v>
      </c>
      <c r="I25" s="395">
        <f t="shared" si="0"/>
        <v>-222</v>
      </c>
      <c r="J25" s="396">
        <f t="shared" si="1"/>
        <v>-6.907280647168637</v>
      </c>
      <c r="L25" s="30"/>
      <c r="M25" s="28"/>
      <c r="N25" s="28"/>
      <c r="O25" s="28"/>
    </row>
    <row r="26" spans="1:17" s="21" customFormat="1" ht="19.8" customHeight="1">
      <c r="A26" s="492" t="s">
        <v>1</v>
      </c>
      <c r="B26" s="493"/>
      <c r="C26" s="413"/>
      <c r="D26" s="414"/>
      <c r="E26" s="390">
        <v>183814</v>
      </c>
      <c r="F26" s="383">
        <v>2663</v>
      </c>
      <c r="G26" s="415">
        <v>1153</v>
      </c>
      <c r="H26" s="415">
        <v>1114</v>
      </c>
      <c r="I26" s="385">
        <f t="shared" si="0"/>
        <v>39</v>
      </c>
      <c r="J26" s="386">
        <f t="shared" si="1"/>
        <v>3.5008976660682229</v>
      </c>
      <c r="L26" s="30"/>
      <c r="M26" s="31"/>
      <c r="N26" s="27"/>
      <c r="O26" s="27"/>
    </row>
    <row r="27" spans="1:17" s="30" customFormat="1" ht="15" customHeight="1">
      <c r="A27" s="32" t="s">
        <v>38</v>
      </c>
      <c r="B27" s="32"/>
      <c r="D27" s="33"/>
      <c r="L27" s="26"/>
    </row>
    <row r="28" spans="1:17" s="30" customFormat="1" ht="15" customHeight="1">
      <c r="B28" s="34" t="s">
        <v>33</v>
      </c>
      <c r="C28" s="30" t="s">
        <v>34</v>
      </c>
      <c r="F28" s="34" t="s">
        <v>30</v>
      </c>
      <c r="G28" s="30" t="s">
        <v>35</v>
      </c>
      <c r="N28" s="35"/>
    </row>
    <row r="29" spans="1:17" s="30" customFormat="1" ht="15" customHeight="1">
      <c r="B29" s="34" t="s">
        <v>31</v>
      </c>
      <c r="C29" s="30" t="s">
        <v>36</v>
      </c>
      <c r="F29" s="34" t="s">
        <v>32</v>
      </c>
      <c r="G29" s="36" t="s">
        <v>37</v>
      </c>
      <c r="L29" s="37"/>
      <c r="M29" s="38"/>
      <c r="N29" s="37"/>
      <c r="O29" s="37"/>
      <c r="P29" s="37"/>
      <c r="Q29" s="37"/>
    </row>
    <row r="30" spans="1:17" s="30" customFormat="1" ht="13.2" customHeight="1">
      <c r="B30" s="34"/>
      <c r="F30" s="34"/>
      <c r="G30" s="36"/>
      <c r="L30" s="37"/>
      <c r="M30" s="38"/>
      <c r="N30" s="37"/>
      <c r="O30" s="37"/>
      <c r="P30" s="37"/>
      <c r="Q30" s="37"/>
    </row>
    <row r="31" spans="1:17" ht="13.2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L31" s="38"/>
      <c r="M31" s="38"/>
      <c r="N31" s="38"/>
      <c r="O31" s="38"/>
      <c r="P31" s="38"/>
      <c r="Q31" s="38"/>
    </row>
    <row r="32" spans="1:17" ht="23.4" customHeight="1">
      <c r="A32" s="7" t="s">
        <v>20</v>
      </c>
      <c r="B32" s="8"/>
      <c r="C32" s="8"/>
      <c r="D32" s="8"/>
      <c r="E32" s="33"/>
      <c r="F32" s="9"/>
      <c r="G32" s="9"/>
      <c r="H32" s="9"/>
      <c r="I32" s="8"/>
      <c r="J32" s="8"/>
      <c r="L32" s="38"/>
      <c r="M32" s="38"/>
      <c r="N32" s="38"/>
      <c r="O32" s="38"/>
      <c r="P32" s="38"/>
      <c r="Q32" s="38"/>
    </row>
    <row r="33" spans="1:23" ht="19.8" customHeight="1">
      <c r="A33" s="39"/>
      <c r="B33" s="40"/>
      <c r="C33" s="40"/>
      <c r="D33" s="40"/>
      <c r="E33" s="494" t="s">
        <v>82</v>
      </c>
      <c r="F33" s="495"/>
      <c r="G33" s="496"/>
      <c r="H33" s="41" t="s">
        <v>80</v>
      </c>
      <c r="I33" s="497" t="s">
        <v>87</v>
      </c>
      <c r="J33" s="6"/>
    </row>
    <row r="34" spans="1:23" ht="19.8" customHeight="1" thickBot="1">
      <c r="A34" s="13"/>
      <c r="B34" s="14"/>
      <c r="C34" s="14"/>
      <c r="D34" s="14"/>
      <c r="E34" s="42" t="s">
        <v>6</v>
      </c>
      <c r="F34" s="43" t="s">
        <v>14</v>
      </c>
      <c r="G34" s="44" t="s">
        <v>15</v>
      </c>
      <c r="H34" s="45" t="s">
        <v>15</v>
      </c>
      <c r="I34" s="498"/>
      <c r="J34" s="6"/>
    </row>
    <row r="35" spans="1:23" ht="19.8" customHeight="1" thickTop="1">
      <c r="A35" s="416" t="s">
        <v>21</v>
      </c>
      <c r="B35" s="417"/>
      <c r="C35" s="417"/>
      <c r="D35" s="418" t="s">
        <v>67</v>
      </c>
      <c r="E35" s="419">
        <f>E8/E$49*1000</f>
        <v>6.0010531597126482</v>
      </c>
      <c r="F35" s="420">
        <f>F8/F$49*1000</f>
        <v>6.6403560830860533</v>
      </c>
      <c r="G35" s="421">
        <f>G8/G$49*1000</f>
        <v>7.2423511557952365</v>
      </c>
      <c r="H35" s="422">
        <f>H8/H$49*1000</f>
        <v>7.8498339770956154</v>
      </c>
      <c r="I35" s="423">
        <f t="shared" ref="I35:I46" si="3">ROUND(G35,1)-ROUND(H35,1)</f>
        <v>-0.59999999999999964</v>
      </c>
      <c r="J35" s="6"/>
    </row>
    <row r="36" spans="1:23" ht="19.8" customHeight="1">
      <c r="A36" s="52" t="s">
        <v>22</v>
      </c>
      <c r="B36" s="370"/>
      <c r="C36" s="370"/>
      <c r="D36" s="424" t="s">
        <v>67</v>
      </c>
      <c r="E36" s="425">
        <f>E11/E$49*1000</f>
        <v>13.004141133303024</v>
      </c>
      <c r="F36" s="426">
        <f>F11/F$49*1000</f>
        <v>14.400593471810089</v>
      </c>
      <c r="G36" s="427">
        <f>G11/G$49*1000</f>
        <v>11.081000514891196</v>
      </c>
      <c r="H36" s="425">
        <f>H11/H$49*1000</f>
        <v>11.164870908721284</v>
      </c>
      <c r="I36" s="428">
        <f t="shared" si="3"/>
        <v>-9.9999999999999645E-2</v>
      </c>
      <c r="J36" s="6"/>
    </row>
    <row r="37" spans="1:23" ht="19.8" customHeight="1">
      <c r="A37" s="429" t="s">
        <v>2</v>
      </c>
      <c r="B37" s="370"/>
      <c r="C37" s="370"/>
      <c r="D37" s="424" t="s">
        <v>68</v>
      </c>
      <c r="E37" s="430">
        <f>E14/E$8*1000</f>
        <v>1.8232117125540364</v>
      </c>
      <c r="F37" s="426">
        <f>F14/F$8*1000</f>
        <v>1.6087228528018591</v>
      </c>
      <c r="G37" s="427">
        <f>G14/G$8*1000</f>
        <v>1.3096351730589337</v>
      </c>
      <c r="H37" s="431">
        <f>H14/H$8*1000</f>
        <v>3.2803867403314917</v>
      </c>
      <c r="I37" s="432">
        <f t="shared" si="3"/>
        <v>-1.9999999999999998</v>
      </c>
      <c r="J37" s="6"/>
    </row>
    <row r="38" spans="1:23" ht="19.8" customHeight="1">
      <c r="A38" s="433" t="s">
        <v>3</v>
      </c>
      <c r="B38" s="434"/>
      <c r="C38" s="434"/>
      <c r="D38" s="435" t="s">
        <v>68</v>
      </c>
      <c r="E38" s="436">
        <f>E17/E$8*1000</f>
        <v>0.82498267536381731</v>
      </c>
      <c r="F38" s="437">
        <f>F17/F$8*1000</f>
        <v>0.62561444275627853</v>
      </c>
      <c r="G38" s="438">
        <f>G17/G$8*1000</f>
        <v>0.37418147801683815</v>
      </c>
      <c r="H38" s="439">
        <f>H17/H$8*1000</f>
        <v>1.2085635359116023</v>
      </c>
      <c r="I38" s="440">
        <f t="shared" si="3"/>
        <v>-0.79999999999999993</v>
      </c>
      <c r="J38" s="6"/>
      <c r="L38" s="509"/>
      <c r="M38" s="509"/>
      <c r="N38" s="509"/>
      <c r="O38" s="509"/>
      <c r="P38" s="509"/>
      <c r="Q38" s="509"/>
      <c r="R38" s="509"/>
      <c r="S38" s="509"/>
    </row>
    <row r="39" spans="1:23" ht="19.8" customHeight="1">
      <c r="A39" s="378" t="s">
        <v>23</v>
      </c>
      <c r="B39" s="434"/>
      <c r="C39" s="434"/>
      <c r="D39" s="435" t="s">
        <v>67</v>
      </c>
      <c r="E39" s="436">
        <f>E18/E$49*1000</f>
        <v>-7.0030879735903753</v>
      </c>
      <c r="F39" s="437">
        <f>F18/F$49*1000</f>
        <v>-7.7602373887240352</v>
      </c>
      <c r="G39" s="438">
        <f>G18/G$49*1000</f>
        <v>-3.8386493590959594</v>
      </c>
      <c r="H39" s="441">
        <f>H18/H$49*1000</f>
        <v>-3.3150369316256691</v>
      </c>
      <c r="I39" s="440">
        <f t="shared" si="3"/>
        <v>-0.5</v>
      </c>
      <c r="J39" s="6"/>
      <c r="L39" s="505"/>
      <c r="M39" s="505"/>
      <c r="N39" s="505"/>
      <c r="O39" s="505"/>
      <c r="P39" s="505"/>
      <c r="Q39" s="505"/>
      <c r="R39" s="505"/>
      <c r="S39" s="505"/>
    </row>
    <row r="40" spans="1:23" ht="19.8" customHeight="1">
      <c r="A40" s="52" t="s">
        <v>69</v>
      </c>
      <c r="B40" s="370"/>
      <c r="C40" s="370"/>
      <c r="D40" s="442" t="s">
        <v>70</v>
      </c>
      <c r="E40" s="443">
        <f t="shared" ref="E40:H42" si="4">E19/(E$8+E$19)*1000</f>
        <v>20.912143151387546</v>
      </c>
      <c r="F40" s="444">
        <f t="shared" si="4"/>
        <v>20.227670753064796</v>
      </c>
      <c r="G40" s="427">
        <f t="shared" si="4"/>
        <v>20.703554415536825</v>
      </c>
      <c r="H40" s="431">
        <f t="shared" si="4"/>
        <v>16.638370118845501</v>
      </c>
      <c r="I40" s="432">
        <f t="shared" si="3"/>
        <v>4.0999999999999979</v>
      </c>
      <c r="J40" s="6"/>
      <c r="K40" s="46"/>
      <c r="L40" s="47"/>
      <c r="M40" s="48"/>
      <c r="N40" s="48"/>
      <c r="O40" s="49"/>
      <c r="P40" s="50"/>
      <c r="Q40" s="48"/>
      <c r="R40" s="48"/>
      <c r="S40" s="51"/>
    </row>
    <row r="41" spans="1:23" ht="19.8" customHeight="1">
      <c r="A41" s="52"/>
      <c r="B41" s="370" t="s">
        <v>24</v>
      </c>
      <c r="C41" s="370"/>
      <c r="D41" s="442" t="s">
        <v>70</v>
      </c>
      <c r="E41" s="430">
        <f t="shared" si="4"/>
        <v>9.6281477931455992</v>
      </c>
      <c r="F41" s="426">
        <f t="shared" si="4"/>
        <v>8.5814360770577931</v>
      </c>
      <c r="G41" s="427">
        <f t="shared" si="4"/>
        <v>8.4279956027849021</v>
      </c>
      <c r="H41" s="431">
        <f t="shared" si="4"/>
        <v>8.3191850594227503</v>
      </c>
      <c r="I41" s="432">
        <f t="shared" si="3"/>
        <v>9.9999999999999645E-2</v>
      </c>
      <c r="J41" s="6"/>
      <c r="M41" s="53"/>
      <c r="N41" s="54"/>
      <c r="O41" s="55"/>
      <c r="P41" s="50"/>
      <c r="Q41" s="53"/>
      <c r="R41" s="54"/>
      <c r="S41" s="55"/>
    </row>
    <row r="42" spans="1:23" ht="19.8" customHeight="1">
      <c r="A42" s="378"/>
      <c r="B42" s="434" t="s">
        <v>25</v>
      </c>
      <c r="C42" s="434"/>
      <c r="D42" s="445" t="s">
        <v>70</v>
      </c>
      <c r="E42" s="436">
        <f t="shared" si="4"/>
        <v>11.283995358241947</v>
      </c>
      <c r="F42" s="437">
        <f t="shared" si="4"/>
        <v>11.646234676007005</v>
      </c>
      <c r="G42" s="438">
        <f t="shared" si="4"/>
        <v>12.275558812751923</v>
      </c>
      <c r="H42" s="439">
        <f t="shared" si="4"/>
        <v>8.3191850594227503</v>
      </c>
      <c r="I42" s="440">
        <f t="shared" si="3"/>
        <v>4</v>
      </c>
      <c r="J42" s="6"/>
      <c r="L42" s="48"/>
      <c r="M42" s="56"/>
      <c r="N42" s="54"/>
      <c r="O42" s="55"/>
      <c r="P42" s="47"/>
      <c r="Q42" s="57"/>
      <c r="R42" s="54"/>
      <c r="S42" s="55"/>
    </row>
    <row r="43" spans="1:23" ht="19.8" customHeight="1">
      <c r="A43" s="446" t="s">
        <v>42</v>
      </c>
      <c r="B43" s="447"/>
      <c r="C43" s="370"/>
      <c r="D43" s="442" t="s">
        <v>71</v>
      </c>
      <c r="E43" s="448">
        <f t="shared" ref="E43:H44" si="5">E22/(E$8+E$23)*1000</f>
        <v>3.296623429338577</v>
      </c>
      <c r="F43" s="449">
        <f t="shared" si="5"/>
        <v>3.0313837375178321</v>
      </c>
      <c r="G43" s="450">
        <f t="shared" si="5"/>
        <v>3.1716417910447761</v>
      </c>
      <c r="H43" s="451">
        <f t="shared" si="5"/>
        <v>2.5853154084798344</v>
      </c>
      <c r="I43" s="452">
        <f t="shared" si="3"/>
        <v>0.60000000000000009</v>
      </c>
      <c r="J43" s="6"/>
      <c r="M43" s="56"/>
      <c r="N43" s="54"/>
      <c r="O43" s="55"/>
      <c r="P43" s="58"/>
      <c r="Q43" s="58"/>
      <c r="R43" s="58"/>
      <c r="S43" s="58"/>
    </row>
    <row r="44" spans="1:23" ht="19.8" customHeight="1">
      <c r="A44" s="52"/>
      <c r="B44" s="506" t="s">
        <v>26</v>
      </c>
      <c r="C44" s="506"/>
      <c r="D44" s="442" t="s">
        <v>71</v>
      </c>
      <c r="E44" s="430">
        <f t="shared" si="5"/>
        <v>2.6644506336126685</v>
      </c>
      <c r="F44" s="426">
        <f t="shared" si="5"/>
        <v>2.4072753209700428</v>
      </c>
      <c r="G44" s="427">
        <f t="shared" si="5"/>
        <v>2.7985074626865671</v>
      </c>
      <c r="H44" s="431">
        <f t="shared" si="5"/>
        <v>1.723543605653223</v>
      </c>
      <c r="I44" s="432">
        <f>ROUND(G44,1)-ROUND(H44,1)</f>
        <v>1.0999999999999999</v>
      </c>
      <c r="J44" s="6"/>
    </row>
    <row r="45" spans="1:23" ht="19.8" customHeight="1">
      <c r="A45" s="378"/>
      <c r="B45" s="434" t="s">
        <v>27</v>
      </c>
      <c r="C45" s="370"/>
      <c r="D45" s="435" t="s">
        <v>68</v>
      </c>
      <c r="E45" s="436">
        <f>E24/(E$8)*1000</f>
        <v>0.63386168890453298</v>
      </c>
      <c r="F45" s="437">
        <f>F24/(F$8)*1000</f>
        <v>0.62561444275627853</v>
      </c>
      <c r="G45" s="438">
        <f>G24/(G$8)*1000</f>
        <v>0.37418147801683815</v>
      </c>
      <c r="H45" s="439">
        <f>H24/(H$8)*1000</f>
        <v>0.86325966850828728</v>
      </c>
      <c r="I45" s="432">
        <f>ROUND(G45,1)-ROUND(H45,1)</f>
        <v>-0.5</v>
      </c>
      <c r="J45" s="6"/>
      <c r="M45" s="59"/>
      <c r="N45" s="59"/>
    </row>
    <row r="46" spans="1:23" ht="19.8" customHeight="1">
      <c r="A46" s="453" t="s">
        <v>28</v>
      </c>
      <c r="B46" s="454"/>
      <c r="C46" s="454"/>
      <c r="D46" s="455" t="s">
        <v>67</v>
      </c>
      <c r="E46" s="456">
        <f t="shared" ref="E46:H47" si="6">E25/E$49*1000</f>
        <v>3.9172184582931968</v>
      </c>
      <c r="F46" s="457">
        <f t="shared" si="6"/>
        <v>3.4255192878338283</v>
      </c>
      <c r="G46" s="458">
        <f t="shared" si="6"/>
        <v>4.0540906750494567</v>
      </c>
      <c r="H46" s="459">
        <f t="shared" si="6"/>
        <v>4.3558988954394522</v>
      </c>
      <c r="I46" s="460">
        <f t="shared" si="3"/>
        <v>-0.30000000000000071</v>
      </c>
      <c r="J46" s="6"/>
      <c r="L46" s="60"/>
      <c r="M46" s="61"/>
      <c r="N46" s="62"/>
      <c r="O46" s="62"/>
      <c r="P46" s="62"/>
      <c r="Q46" s="63"/>
      <c r="S46" s="64"/>
      <c r="T46" s="65"/>
      <c r="U46" s="66"/>
      <c r="V46" s="67"/>
      <c r="W46" s="68"/>
    </row>
    <row r="47" spans="1:23" ht="19.8" customHeight="1">
      <c r="A47" s="378" t="s">
        <v>29</v>
      </c>
      <c r="B47" s="461"/>
      <c r="C47" s="461"/>
      <c r="D47" s="462" t="s">
        <v>67</v>
      </c>
      <c r="E47" s="463">
        <f t="shared" si="6"/>
        <v>1.5166998293652869</v>
      </c>
      <c r="F47" s="464">
        <f t="shared" si="6"/>
        <v>1.5804154302670623</v>
      </c>
      <c r="G47" s="465">
        <f t="shared" si="6"/>
        <v>1.5622882848703288</v>
      </c>
      <c r="H47" s="466">
        <f t="shared" si="6"/>
        <v>1.5097919631361387</v>
      </c>
      <c r="I47" s="467">
        <f>ROUND(G47,2)-ROUND(H47,2)</f>
        <v>5.0000000000000044E-2</v>
      </c>
      <c r="J47" s="6"/>
      <c r="L47" s="507"/>
      <c r="M47" s="507"/>
      <c r="N47" s="508"/>
      <c r="O47" s="507"/>
      <c r="P47" s="507"/>
      <c r="Q47" s="507"/>
      <c r="R47" s="61"/>
      <c r="S47" s="64"/>
      <c r="T47" s="65"/>
      <c r="U47" s="66"/>
      <c r="V47" s="67"/>
      <c r="W47" s="69"/>
    </row>
    <row r="48" spans="1:23" ht="19.8" customHeight="1">
      <c r="A48" s="378" t="s">
        <v>72</v>
      </c>
      <c r="B48" s="434"/>
      <c r="C48" s="434"/>
      <c r="D48" s="434"/>
      <c r="E48" s="468">
        <v>1.2</v>
      </c>
      <c r="F48" s="469">
        <v>1.47</v>
      </c>
      <c r="G48" s="470">
        <v>1.32</v>
      </c>
      <c r="H48" s="471">
        <v>1.43</v>
      </c>
      <c r="I48" s="472">
        <f>IF(G48="","",ROUND(G48,2)-ROUND(H48,2))</f>
        <v>-0.10999999999999988</v>
      </c>
      <c r="L48" s="507"/>
      <c r="M48" s="507"/>
      <c r="N48" s="508"/>
      <c r="O48" s="507"/>
      <c r="P48" s="507"/>
      <c r="Q48" s="507"/>
      <c r="R48" s="61"/>
      <c r="S48" s="70"/>
    </row>
    <row r="49" spans="1:21" ht="19.8" customHeight="1">
      <c r="A49" s="473" t="s">
        <v>43</v>
      </c>
      <c r="B49" s="474"/>
      <c r="C49" s="474"/>
      <c r="D49" s="398"/>
      <c r="E49" s="475">
        <v>121193394</v>
      </c>
      <c r="F49" s="476">
        <v>1685000</v>
      </c>
      <c r="G49" s="477">
        <v>738020</v>
      </c>
      <c r="H49" s="478">
        <v>737850</v>
      </c>
      <c r="I49" s="479"/>
      <c r="J49" s="6"/>
      <c r="L49" s="507"/>
      <c r="M49" s="507"/>
      <c r="N49" s="508"/>
      <c r="O49" s="507"/>
      <c r="P49" s="507"/>
      <c r="Q49" s="507"/>
      <c r="R49" s="61"/>
      <c r="S49" s="71"/>
    </row>
    <row r="50" spans="1:21" ht="14.4" customHeight="1">
      <c r="A50" s="72" t="s">
        <v>66</v>
      </c>
      <c r="B50" s="72" t="s">
        <v>78</v>
      </c>
      <c r="C50" s="72"/>
      <c r="D50" s="480"/>
      <c r="E50" s="481"/>
      <c r="F50" s="481"/>
      <c r="G50" s="481"/>
      <c r="H50" s="481"/>
      <c r="I50" s="480"/>
      <c r="J50" s="482"/>
      <c r="K50" s="483"/>
      <c r="L50" s="507"/>
      <c r="M50" s="507"/>
      <c r="N50" s="508"/>
      <c r="O50" s="507"/>
      <c r="P50" s="507"/>
      <c r="Q50" s="507"/>
      <c r="R50" s="61"/>
      <c r="S50" s="71"/>
    </row>
    <row r="51" spans="1:21" s="21" customFormat="1" ht="14.4" customHeight="1">
      <c r="A51" s="72"/>
      <c r="B51" s="73" t="s">
        <v>73</v>
      </c>
      <c r="C51" s="74"/>
      <c r="D51" s="75"/>
      <c r="E51" s="76"/>
      <c r="F51" s="76"/>
      <c r="G51" s="76"/>
      <c r="H51" s="76"/>
      <c r="I51" s="484"/>
      <c r="J51" s="77"/>
      <c r="K51" s="484"/>
      <c r="L51" s="110"/>
      <c r="M51" s="78"/>
      <c r="N51" s="79"/>
      <c r="O51" s="80"/>
      <c r="P51" s="79"/>
      <c r="Q51" s="79"/>
      <c r="R51" s="27"/>
      <c r="S51" s="81"/>
    </row>
    <row r="52" spans="1:21" s="21" customFormat="1" ht="14.4" customHeight="1">
      <c r="A52" s="72"/>
      <c r="B52" s="488" t="s">
        <v>74</v>
      </c>
      <c r="C52" s="488"/>
      <c r="D52" s="488"/>
      <c r="E52" s="488"/>
      <c r="F52" s="488"/>
      <c r="G52" s="488"/>
      <c r="H52" s="488"/>
      <c r="I52" s="488"/>
      <c r="J52" s="488"/>
      <c r="K52" s="488"/>
      <c r="L52" s="110"/>
      <c r="M52" s="82"/>
      <c r="N52" s="83"/>
      <c r="O52" s="83"/>
      <c r="P52" s="84"/>
      <c r="Q52" s="85"/>
      <c r="S52" s="81"/>
    </row>
    <row r="53" spans="1:21" s="21" customFormat="1" ht="14.4" customHeight="1">
      <c r="A53" s="72"/>
      <c r="B53" s="72" t="s">
        <v>75</v>
      </c>
      <c r="C53" s="72"/>
      <c r="D53" s="480"/>
      <c r="E53" s="481"/>
      <c r="F53" s="481"/>
      <c r="G53" s="481"/>
      <c r="H53" s="9"/>
      <c r="I53" s="8"/>
      <c r="J53" s="3"/>
      <c r="K53" s="483"/>
      <c r="L53" s="31"/>
      <c r="M53" s="1"/>
      <c r="N53" s="1"/>
      <c r="O53" s="1"/>
      <c r="P53" s="1"/>
      <c r="Q53" s="1"/>
      <c r="S53" s="81"/>
    </row>
    <row r="54" spans="1:21" s="21" customFormat="1" ht="14.4" customHeight="1">
      <c r="A54" s="483"/>
      <c r="B54" s="72" t="s">
        <v>61</v>
      </c>
      <c r="C54" s="72"/>
      <c r="D54" s="480"/>
      <c r="E54" s="481"/>
      <c r="F54" s="481"/>
      <c r="G54" s="481" t="s">
        <v>64</v>
      </c>
      <c r="H54" s="481"/>
      <c r="I54" s="480"/>
      <c r="J54" s="485"/>
      <c r="K54" s="483"/>
      <c r="L54" s="111"/>
      <c r="M54" s="86"/>
      <c r="N54" s="1"/>
      <c r="O54" s="1"/>
      <c r="P54" s="1"/>
      <c r="Q54" s="1"/>
      <c r="R54" s="27"/>
      <c r="S54" s="81"/>
    </row>
    <row r="55" spans="1:21" s="21" customFormat="1" ht="14.4" customHeight="1">
      <c r="A55" s="483"/>
      <c r="B55" s="489" t="s">
        <v>65</v>
      </c>
      <c r="C55" s="489"/>
      <c r="D55" s="489"/>
      <c r="E55" s="489"/>
      <c r="F55" s="489"/>
      <c r="G55" s="489"/>
      <c r="H55" s="489"/>
      <c r="I55" s="489"/>
      <c r="J55" s="489"/>
      <c r="K55" s="489"/>
      <c r="L55" s="87"/>
      <c r="N55" s="1"/>
      <c r="O55" s="1"/>
      <c r="P55" s="1"/>
      <c r="Q55" s="1"/>
      <c r="R55" s="27"/>
      <c r="S55" s="81"/>
    </row>
    <row r="56" spans="1:21" s="21" customFormat="1" ht="14.4" customHeight="1">
      <c r="A56" s="73"/>
      <c r="B56" s="490" t="s">
        <v>143</v>
      </c>
      <c r="C56" s="490"/>
      <c r="D56" s="490"/>
      <c r="E56" s="490"/>
      <c r="F56" s="490"/>
      <c r="G56" s="490"/>
      <c r="H56" s="490"/>
      <c r="I56" s="490"/>
      <c r="J56" s="490"/>
      <c r="K56" s="490"/>
      <c r="L56" s="89"/>
      <c r="M56" s="1"/>
      <c r="N56" s="1"/>
      <c r="O56" s="1"/>
      <c r="P56" s="1"/>
      <c r="Q56" s="1"/>
      <c r="S56" s="90"/>
    </row>
    <row r="57" spans="1:21" s="21" customFormat="1" ht="14.4" customHeight="1">
      <c r="A57" s="73"/>
      <c r="B57" s="490" t="s">
        <v>76</v>
      </c>
      <c r="C57" s="490"/>
      <c r="D57" s="490"/>
      <c r="E57" s="490"/>
      <c r="F57" s="490"/>
      <c r="G57" s="490"/>
      <c r="H57" s="490"/>
      <c r="I57" s="490"/>
      <c r="J57" s="490"/>
      <c r="K57" s="490"/>
      <c r="L57" s="89"/>
      <c r="M57" s="61"/>
      <c r="N57" s="61"/>
      <c r="O57" s="91"/>
      <c r="P57" s="61"/>
      <c r="Q57" s="31"/>
      <c r="S57" s="81"/>
    </row>
    <row r="58" spans="1:21" s="88" customFormat="1" ht="14.4" customHeight="1">
      <c r="A58" s="73"/>
      <c r="B58" s="499" t="s">
        <v>77</v>
      </c>
      <c r="C58" s="499"/>
      <c r="D58" s="499"/>
      <c r="E58" s="499"/>
      <c r="F58" s="499"/>
      <c r="G58" s="499"/>
      <c r="H58" s="499"/>
      <c r="I58" s="499"/>
      <c r="J58" s="499"/>
      <c r="K58" s="73"/>
      <c r="L58" s="92"/>
      <c r="M58" s="92"/>
      <c r="N58" s="92"/>
      <c r="O58" s="92"/>
      <c r="P58" s="61"/>
      <c r="Q58" s="92"/>
      <c r="S58" s="93"/>
    </row>
    <row r="59" spans="1:21" s="88" customFormat="1" ht="14.4" customHeight="1">
      <c r="A59" s="73"/>
      <c r="B59" s="500" t="s">
        <v>86</v>
      </c>
      <c r="C59" s="501"/>
      <c r="D59" s="502" t="s">
        <v>41</v>
      </c>
      <c r="E59" s="502"/>
      <c r="F59" s="503" t="s">
        <v>40</v>
      </c>
      <c r="G59" s="503"/>
      <c r="H59" s="503"/>
      <c r="I59" s="503"/>
      <c r="J59" s="503"/>
      <c r="K59" s="73"/>
      <c r="L59" s="94"/>
      <c r="M59" s="94"/>
      <c r="N59" s="94"/>
      <c r="O59" s="94"/>
      <c r="P59" s="61"/>
      <c r="Q59" s="95"/>
      <c r="U59" s="1"/>
    </row>
    <row r="60" spans="1:21" s="88" customFormat="1" ht="14.4" customHeight="1">
      <c r="A60" s="73"/>
      <c r="B60" s="501"/>
      <c r="C60" s="501"/>
      <c r="D60" s="504" t="s">
        <v>39</v>
      </c>
      <c r="E60" s="504"/>
      <c r="F60" s="503"/>
      <c r="G60" s="503"/>
      <c r="H60" s="503"/>
      <c r="I60" s="503"/>
      <c r="J60" s="503"/>
      <c r="K60" s="73"/>
      <c r="L60" s="96"/>
      <c r="M60" s="97"/>
      <c r="N60" s="97"/>
      <c r="O60" s="98"/>
      <c r="P60" s="61"/>
      <c r="Q60" s="94"/>
      <c r="U60" s="1"/>
    </row>
    <row r="61" spans="1:21" s="30" customFormat="1" ht="14.4" customHeight="1">
      <c r="A61" s="73"/>
      <c r="B61" s="481" t="s">
        <v>57</v>
      </c>
      <c r="C61" s="72"/>
      <c r="D61" s="481"/>
      <c r="E61" s="73"/>
      <c r="F61" s="73"/>
      <c r="G61" s="481"/>
      <c r="H61" s="481"/>
      <c r="I61" s="480"/>
      <c r="J61" s="486"/>
      <c r="K61" s="73"/>
      <c r="L61" s="99"/>
      <c r="M61" s="61"/>
      <c r="N61" s="61"/>
      <c r="O61" s="97"/>
      <c r="P61" s="61"/>
      <c r="Q61" s="99"/>
      <c r="R61" s="31"/>
      <c r="S61" s="31"/>
    </row>
    <row r="62" spans="1:21" ht="14.4" customHeight="1">
      <c r="A62" s="483"/>
      <c r="B62" s="73" t="s">
        <v>58</v>
      </c>
      <c r="C62" s="487"/>
      <c r="D62" s="73"/>
      <c r="E62" s="487"/>
      <c r="F62" s="487"/>
      <c r="G62" s="487"/>
      <c r="H62" s="487"/>
      <c r="I62" s="483"/>
      <c r="J62" s="483"/>
      <c r="K62" s="483"/>
      <c r="L62" s="99"/>
      <c r="N62" s="61"/>
      <c r="O62" s="97"/>
      <c r="P62" s="61"/>
      <c r="Q62" s="99"/>
    </row>
    <row r="63" spans="1:21" ht="14.4" customHeight="1">
      <c r="A63" s="483"/>
      <c r="B63" s="73" t="s">
        <v>59</v>
      </c>
      <c r="C63" s="487"/>
      <c r="D63" s="487"/>
      <c r="E63" s="487"/>
      <c r="F63" s="487"/>
      <c r="G63" s="487"/>
      <c r="H63" s="487"/>
      <c r="I63" s="483"/>
      <c r="J63" s="483"/>
      <c r="K63" s="483"/>
      <c r="L63" s="99"/>
      <c r="O63" s="97"/>
      <c r="P63" s="61"/>
      <c r="Q63" s="61"/>
      <c r="T63" s="88"/>
    </row>
    <row r="64" spans="1:21" ht="14.4" customHeight="1">
      <c r="A64" s="483"/>
      <c r="B64" s="73" t="s">
        <v>79</v>
      </c>
      <c r="C64" s="487"/>
      <c r="D64" s="487"/>
      <c r="E64" s="487"/>
      <c r="F64" s="487"/>
      <c r="G64" s="487"/>
      <c r="H64" s="487"/>
      <c r="I64" s="483"/>
      <c r="J64" s="483"/>
      <c r="K64" s="483"/>
      <c r="L64" s="61"/>
      <c r="O64" s="61"/>
      <c r="P64" s="61"/>
      <c r="Q64" s="99"/>
    </row>
    <row r="65" spans="1:31" ht="14.4" customHeight="1">
      <c r="A65" s="483"/>
      <c r="B65" s="73" t="s">
        <v>60</v>
      </c>
      <c r="C65" s="487"/>
      <c r="D65" s="487"/>
      <c r="E65" s="487"/>
      <c r="F65" s="487"/>
      <c r="G65" s="487"/>
      <c r="H65" s="487"/>
      <c r="I65" s="483"/>
      <c r="J65" s="483"/>
      <c r="K65" s="483"/>
    </row>
    <row r="66" spans="1:31">
      <c r="B66" s="33"/>
      <c r="R66" s="31"/>
      <c r="S66" s="31"/>
      <c r="T66" s="31"/>
    </row>
    <row r="67" spans="1:31">
      <c r="R67" s="92"/>
      <c r="S67" s="92"/>
      <c r="T67" s="92"/>
    </row>
    <row r="68" spans="1:31">
      <c r="R68" s="94"/>
      <c r="S68" s="94"/>
      <c r="T68" s="94"/>
    </row>
    <row r="69" spans="1:31">
      <c r="M69" s="101"/>
      <c r="N69" s="101"/>
      <c r="R69" s="102"/>
      <c r="S69" s="102"/>
      <c r="T69" s="102"/>
    </row>
    <row r="70" spans="1:31">
      <c r="M70" s="101"/>
      <c r="N70" s="101"/>
      <c r="R70" s="97"/>
      <c r="S70" s="97"/>
      <c r="T70" s="97"/>
    </row>
    <row r="71" spans="1:31">
      <c r="M71" s="101"/>
      <c r="N71" s="101"/>
      <c r="R71" s="97"/>
      <c r="S71" s="97"/>
      <c r="T71" s="97"/>
    </row>
    <row r="72" spans="1:31">
      <c r="L72" s="103"/>
      <c r="M72" s="101"/>
      <c r="N72" s="101"/>
      <c r="O72" s="101"/>
      <c r="P72" s="101"/>
      <c r="Q72" s="101"/>
      <c r="R72" s="61"/>
      <c r="S72" s="61"/>
      <c r="T72" s="61"/>
    </row>
    <row r="73" spans="1:31">
      <c r="L73" s="101"/>
      <c r="M73" s="101"/>
      <c r="N73" s="101"/>
      <c r="O73" s="101"/>
      <c r="P73" s="101"/>
      <c r="Q73" s="101"/>
      <c r="R73" s="97"/>
      <c r="S73" s="97"/>
      <c r="T73" s="97"/>
    </row>
    <row r="74" spans="1:31">
      <c r="L74" s="101"/>
      <c r="M74" s="101"/>
      <c r="N74" s="101"/>
      <c r="O74" s="101"/>
      <c r="P74" s="101"/>
      <c r="Q74" s="101"/>
      <c r="W74" s="104"/>
      <c r="X74" s="105"/>
      <c r="Y74" s="105"/>
      <c r="Z74" s="105"/>
      <c r="AA74" s="61"/>
      <c r="AB74" s="94"/>
      <c r="AC74" s="97"/>
      <c r="AD74" s="97"/>
      <c r="AE74" s="97"/>
    </row>
    <row r="75" spans="1:31">
      <c r="L75" s="101"/>
      <c r="M75" s="101"/>
      <c r="N75" s="101"/>
      <c r="O75" s="101"/>
      <c r="P75" s="101"/>
      <c r="Q75" s="101"/>
      <c r="W75" s="61"/>
      <c r="X75" s="61"/>
      <c r="Y75" s="61"/>
      <c r="Z75" s="61"/>
      <c r="AA75" s="61"/>
      <c r="AB75" s="104"/>
      <c r="AC75" s="106"/>
      <c r="AD75" s="98"/>
      <c r="AE75" s="106"/>
    </row>
    <row r="76" spans="1:31">
      <c r="L76" s="101"/>
      <c r="M76" s="101"/>
      <c r="N76" s="101"/>
      <c r="O76" s="101"/>
      <c r="P76" s="101"/>
      <c r="Q76" s="101"/>
      <c r="W76" s="61"/>
      <c r="X76" s="61"/>
      <c r="Y76" s="61"/>
      <c r="Z76" s="61"/>
      <c r="AA76" s="61"/>
      <c r="AB76" s="107"/>
      <c r="AC76" s="106"/>
      <c r="AD76" s="98"/>
      <c r="AE76" s="106"/>
    </row>
    <row r="77" spans="1:31" ht="13.5" customHeight="1">
      <c r="L77" s="101"/>
      <c r="M77" s="101"/>
      <c r="N77" s="101"/>
      <c r="O77" s="101"/>
      <c r="P77" s="101"/>
      <c r="Q77" s="101"/>
      <c r="U77" s="88"/>
      <c r="V77" s="88"/>
      <c r="W77" s="88"/>
      <c r="X77" s="88"/>
      <c r="Y77" s="88"/>
      <c r="Z77" s="88"/>
      <c r="AA77" s="88"/>
    </row>
    <row r="78" spans="1:31" ht="13.5" customHeight="1">
      <c r="L78" s="101"/>
      <c r="M78" s="101"/>
      <c r="N78" s="101"/>
      <c r="O78" s="101"/>
      <c r="P78" s="101"/>
      <c r="Q78" s="101"/>
      <c r="U78" s="88"/>
      <c r="V78" s="88"/>
    </row>
    <row r="79" spans="1:31">
      <c r="L79" s="101"/>
      <c r="M79" s="101"/>
      <c r="N79" s="101"/>
      <c r="O79" s="101"/>
      <c r="P79" s="101"/>
      <c r="Q79" s="101"/>
    </row>
    <row r="80" spans="1:31" ht="13.5" customHeight="1">
      <c r="L80" s="101"/>
      <c r="M80" s="101"/>
      <c r="N80" s="101"/>
      <c r="O80" s="101"/>
      <c r="P80" s="101"/>
      <c r="Q80" s="101"/>
    </row>
    <row r="81" spans="7:30">
      <c r="R81" s="101"/>
      <c r="S81" s="101"/>
    </row>
    <row r="82" spans="7:30" ht="13.5" customHeight="1">
      <c r="G82" s="86"/>
      <c r="R82" s="101"/>
      <c r="S82" s="101"/>
    </row>
    <row r="83" spans="7:30" ht="13.5" customHeight="1">
      <c r="R83" s="101"/>
      <c r="S83" s="101"/>
    </row>
    <row r="84" spans="7:30">
      <c r="R84" s="101"/>
      <c r="S84" s="101"/>
    </row>
    <row r="85" spans="7:30">
      <c r="R85" s="101"/>
      <c r="S85" s="101"/>
    </row>
    <row r="86" spans="7:30">
      <c r="R86" s="101"/>
      <c r="S86" s="101"/>
    </row>
    <row r="87" spans="7:30"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</row>
  </sheetData>
  <mergeCells count="35">
    <mergeCell ref="L38:S38"/>
    <mergeCell ref="E6:G6"/>
    <mergeCell ref="I6:J6"/>
    <mergeCell ref="A8:B8"/>
    <mergeCell ref="A11:B11"/>
    <mergeCell ref="A14:D14"/>
    <mergeCell ref="A17:D17"/>
    <mergeCell ref="B23:C23"/>
    <mergeCell ref="A22:B22"/>
    <mergeCell ref="B21:C21"/>
    <mergeCell ref="B20:C20"/>
    <mergeCell ref="A19:B19"/>
    <mergeCell ref="A18:B18"/>
    <mergeCell ref="L39:S39"/>
    <mergeCell ref="B44:C44"/>
    <mergeCell ref="L47:M50"/>
    <mergeCell ref="N47:N50"/>
    <mergeCell ref="O47:Q48"/>
    <mergeCell ref="O49:O50"/>
    <mergeCell ref="P49:P50"/>
    <mergeCell ref="Q49:Q50"/>
    <mergeCell ref="B58:J58"/>
    <mergeCell ref="B59:C60"/>
    <mergeCell ref="D59:E59"/>
    <mergeCell ref="F59:J60"/>
    <mergeCell ref="D60:E60"/>
    <mergeCell ref="B52:K52"/>
    <mergeCell ref="B55:K55"/>
    <mergeCell ref="B56:K56"/>
    <mergeCell ref="B57:K57"/>
    <mergeCell ref="B24:C24"/>
    <mergeCell ref="A25:B25"/>
    <mergeCell ref="A26:B26"/>
    <mergeCell ref="E33:G33"/>
    <mergeCell ref="I33:I34"/>
  </mergeCells>
  <phoneticPr fontId="8"/>
  <printOptions horizontalCentered="1"/>
  <pageMargins left="0.51181102362204722" right="0.51181102362204722" top="0.74803149606299213" bottom="0.74803149606299213" header="0.31496062992125984" footer="0.31496062992125984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A145F-0CCB-48F4-B624-92EB97B67B4B}">
  <dimension ref="A1:AN86"/>
  <sheetViews>
    <sheetView zoomScale="115" zoomScaleNormal="115" workbookViewId="0">
      <selection activeCell="K1" sqref="K1"/>
    </sheetView>
  </sheetViews>
  <sheetFormatPr defaultRowHeight="13.2"/>
  <cols>
    <col min="1" max="1" width="5.21875" style="226" customWidth="1"/>
    <col min="2" max="2" width="2.21875" style="226" customWidth="1"/>
    <col min="3" max="5" width="7.44140625" style="226" customWidth="1"/>
    <col min="6" max="11" width="6.44140625" style="226" customWidth="1"/>
    <col min="12" max="12" width="7.109375" style="226" customWidth="1"/>
    <col min="13" max="14" width="6.44140625" style="226" customWidth="1"/>
    <col min="15" max="17" width="7.109375" style="226" customWidth="1"/>
    <col min="18" max="23" width="7.21875" style="226" customWidth="1"/>
    <col min="24" max="25" width="7.44140625" style="226" customWidth="1"/>
    <col min="26" max="26" width="12.88671875" style="226" customWidth="1"/>
    <col min="27" max="28" width="9" style="226" customWidth="1"/>
    <col min="29" max="29" width="14" style="226" customWidth="1"/>
    <col min="30" max="30" width="22.33203125" style="226" customWidth="1"/>
    <col min="31" max="31" width="12.109375" style="226" customWidth="1"/>
    <col min="32" max="32" width="13.33203125" style="226" customWidth="1"/>
    <col min="33" max="33" width="18.77734375" style="226" customWidth="1"/>
    <col min="34" max="36" width="8.88671875" style="226"/>
    <col min="37" max="37" width="11.88671875" style="226" customWidth="1"/>
    <col min="38" max="43" width="8.88671875" style="226"/>
    <col min="44" max="44" width="12.21875" style="226" customWidth="1"/>
    <col min="45" max="45" width="11.21875" style="226" customWidth="1"/>
    <col min="46" max="46" width="10.6640625" style="226" customWidth="1"/>
    <col min="47" max="16384" width="8.88671875" style="226"/>
  </cols>
  <sheetData>
    <row r="1" spans="1:30" s="89" customFormat="1" ht="22.8" customHeight="1">
      <c r="A1" s="112" t="s">
        <v>88</v>
      </c>
      <c r="B1" s="113"/>
    </row>
    <row r="2" spans="1:30" s="121" customFormat="1" ht="20.25" customHeight="1">
      <c r="A2" s="524" t="s">
        <v>89</v>
      </c>
      <c r="B2" s="525"/>
      <c r="C2" s="114" t="s">
        <v>90</v>
      </c>
      <c r="D2" s="115"/>
      <c r="E2" s="116"/>
      <c r="F2" s="114" t="s">
        <v>62</v>
      </c>
      <c r="G2" s="115"/>
      <c r="H2" s="116"/>
      <c r="I2" s="114" t="s">
        <v>51</v>
      </c>
      <c r="J2" s="115"/>
      <c r="K2" s="116"/>
      <c r="L2" s="117" t="s">
        <v>56</v>
      </c>
      <c r="M2" s="118" t="s">
        <v>55</v>
      </c>
      <c r="N2" s="117" t="s">
        <v>50</v>
      </c>
      <c r="O2" s="114" t="s">
        <v>91</v>
      </c>
      <c r="P2" s="115"/>
      <c r="Q2" s="116"/>
      <c r="R2" s="119" t="s">
        <v>63</v>
      </c>
      <c r="S2" s="120"/>
      <c r="T2" s="120"/>
      <c r="U2" s="119" t="s">
        <v>92</v>
      </c>
      <c r="V2" s="120"/>
      <c r="W2" s="120"/>
      <c r="X2" s="118" t="s">
        <v>0</v>
      </c>
      <c r="Y2" s="117" t="s">
        <v>1</v>
      </c>
    </row>
    <row r="3" spans="1:30" s="121" customFormat="1" ht="29.4" thickBot="1">
      <c r="A3" s="526"/>
      <c r="B3" s="527"/>
      <c r="C3" s="122" t="s">
        <v>93</v>
      </c>
      <c r="D3" s="123" t="s">
        <v>94</v>
      </c>
      <c r="E3" s="124" t="s">
        <v>95</v>
      </c>
      <c r="F3" s="122" t="s">
        <v>93</v>
      </c>
      <c r="G3" s="123" t="s">
        <v>94</v>
      </c>
      <c r="H3" s="124" t="s">
        <v>95</v>
      </c>
      <c r="I3" s="122" t="s">
        <v>93</v>
      </c>
      <c r="J3" s="123" t="s">
        <v>94</v>
      </c>
      <c r="K3" s="124" t="s">
        <v>95</v>
      </c>
      <c r="L3" s="125" t="s">
        <v>96</v>
      </c>
      <c r="M3" s="126" t="s">
        <v>51</v>
      </c>
      <c r="N3" s="125" t="s">
        <v>51</v>
      </c>
      <c r="O3" s="122" t="s">
        <v>52</v>
      </c>
      <c r="P3" s="127" t="s">
        <v>97</v>
      </c>
      <c r="Q3" s="125" t="s">
        <v>98</v>
      </c>
      <c r="R3" s="128" t="s">
        <v>52</v>
      </c>
      <c r="S3" s="129" t="s">
        <v>99</v>
      </c>
      <c r="T3" s="130" t="s">
        <v>100</v>
      </c>
      <c r="U3" s="128" t="s">
        <v>52</v>
      </c>
      <c r="V3" s="129" t="s">
        <v>101</v>
      </c>
      <c r="W3" s="131" t="s">
        <v>100</v>
      </c>
      <c r="X3" s="126"/>
      <c r="Y3" s="125"/>
    </row>
    <row r="4" spans="1:30" s="149" customFormat="1" ht="13.5" customHeight="1" thickTop="1">
      <c r="A4" s="132">
        <v>22920</v>
      </c>
      <c r="B4" s="133"/>
      <c r="C4" s="134">
        <v>392832</v>
      </c>
      <c r="D4" s="135">
        <v>188075</v>
      </c>
      <c r="E4" s="136">
        <v>204757</v>
      </c>
      <c r="F4" s="137">
        <v>6245</v>
      </c>
      <c r="G4" s="138">
        <v>3168</v>
      </c>
      <c r="H4" s="139">
        <v>3077</v>
      </c>
      <c r="I4" s="137">
        <v>2663</v>
      </c>
      <c r="J4" s="138">
        <v>1386</v>
      </c>
      <c r="K4" s="139">
        <v>1277</v>
      </c>
      <c r="L4" s="139">
        <v>3582</v>
      </c>
      <c r="M4" s="140">
        <v>169</v>
      </c>
      <c r="N4" s="141">
        <v>119</v>
      </c>
      <c r="O4" s="137">
        <v>876</v>
      </c>
      <c r="P4" s="142">
        <v>374</v>
      </c>
      <c r="Q4" s="141">
        <v>502</v>
      </c>
      <c r="R4" s="143" t="s">
        <v>102</v>
      </c>
      <c r="S4" s="144" t="s">
        <v>102</v>
      </c>
      <c r="T4" s="145" t="s">
        <v>102</v>
      </c>
      <c r="U4" s="140" t="s">
        <v>102</v>
      </c>
      <c r="V4" s="142" t="s">
        <v>102</v>
      </c>
      <c r="W4" s="141" t="s">
        <v>102</v>
      </c>
      <c r="X4" s="137">
        <v>3419</v>
      </c>
      <c r="Y4" s="139">
        <v>399</v>
      </c>
      <c r="Z4" s="146"/>
      <c r="AA4" s="147"/>
      <c r="AB4" s="148"/>
      <c r="AC4" s="148"/>
    </row>
    <row r="5" spans="1:30" s="149" customFormat="1" ht="13.5" customHeight="1">
      <c r="A5" s="132">
        <v>23285</v>
      </c>
      <c r="B5" s="133"/>
      <c r="C5" s="134">
        <v>400961</v>
      </c>
      <c r="D5" s="135">
        <v>191802</v>
      </c>
      <c r="E5" s="136">
        <v>209159</v>
      </c>
      <c r="F5" s="137">
        <v>6748</v>
      </c>
      <c r="G5" s="138">
        <v>3447</v>
      </c>
      <c r="H5" s="139">
        <v>3301</v>
      </c>
      <c r="I5" s="137">
        <v>2612</v>
      </c>
      <c r="J5" s="138">
        <v>1344</v>
      </c>
      <c r="K5" s="139">
        <v>1268</v>
      </c>
      <c r="L5" s="139">
        <v>4136</v>
      </c>
      <c r="M5" s="140">
        <v>161</v>
      </c>
      <c r="N5" s="141">
        <v>97</v>
      </c>
      <c r="O5" s="137">
        <v>831</v>
      </c>
      <c r="P5" s="142">
        <v>392</v>
      </c>
      <c r="Q5" s="141">
        <v>439</v>
      </c>
      <c r="R5" s="143" t="s">
        <v>102</v>
      </c>
      <c r="S5" s="144" t="s">
        <v>102</v>
      </c>
      <c r="T5" s="145" t="s">
        <v>102</v>
      </c>
      <c r="U5" s="140" t="s">
        <v>102</v>
      </c>
      <c r="V5" s="142" t="s">
        <v>102</v>
      </c>
      <c r="W5" s="141" t="s">
        <v>102</v>
      </c>
      <c r="X5" s="137">
        <v>3651</v>
      </c>
      <c r="Y5" s="139">
        <v>437</v>
      </c>
      <c r="Z5" s="147"/>
      <c r="AA5" s="147"/>
      <c r="AB5" s="148"/>
      <c r="AC5" s="148"/>
    </row>
    <row r="6" spans="1:30" s="149" customFormat="1" ht="13.5" customHeight="1">
      <c r="A6" s="132">
        <v>23651</v>
      </c>
      <c r="B6" s="133"/>
      <c r="C6" s="134">
        <v>409772</v>
      </c>
      <c r="D6" s="135">
        <v>195938</v>
      </c>
      <c r="E6" s="136">
        <v>213834</v>
      </c>
      <c r="F6" s="137">
        <v>6790</v>
      </c>
      <c r="G6" s="138">
        <v>3510</v>
      </c>
      <c r="H6" s="139">
        <v>3280</v>
      </c>
      <c r="I6" s="137">
        <v>2576</v>
      </c>
      <c r="J6" s="138">
        <v>1335</v>
      </c>
      <c r="K6" s="139">
        <v>1241</v>
      </c>
      <c r="L6" s="139">
        <v>4214</v>
      </c>
      <c r="M6" s="140">
        <v>119</v>
      </c>
      <c r="N6" s="141">
        <v>80</v>
      </c>
      <c r="O6" s="137">
        <v>736</v>
      </c>
      <c r="P6" s="142">
        <v>370</v>
      </c>
      <c r="Q6" s="141">
        <v>366</v>
      </c>
      <c r="R6" s="143" t="s">
        <v>102</v>
      </c>
      <c r="S6" s="144" t="s">
        <v>102</v>
      </c>
      <c r="T6" s="145" t="s">
        <v>102</v>
      </c>
      <c r="U6" s="140" t="s">
        <v>102</v>
      </c>
      <c r="V6" s="142" t="s">
        <v>102</v>
      </c>
      <c r="W6" s="141" t="s">
        <v>102</v>
      </c>
      <c r="X6" s="137">
        <v>3790</v>
      </c>
      <c r="Y6" s="139">
        <v>420</v>
      </c>
      <c r="Z6" s="147"/>
      <c r="AA6" s="147"/>
      <c r="AB6" s="148"/>
      <c r="AC6" s="148"/>
    </row>
    <row r="7" spans="1:30" s="149" customFormat="1" ht="13.5" customHeight="1">
      <c r="A7" s="132">
        <v>24016</v>
      </c>
      <c r="B7" s="133" t="s">
        <v>103</v>
      </c>
      <c r="C7" s="134">
        <v>407052</v>
      </c>
      <c r="D7" s="135">
        <v>192538</v>
      </c>
      <c r="E7" s="136">
        <v>214514</v>
      </c>
      <c r="F7" s="137">
        <v>7343</v>
      </c>
      <c r="G7" s="138">
        <v>3795</v>
      </c>
      <c r="H7" s="139">
        <v>3548</v>
      </c>
      <c r="I7" s="137">
        <v>2717</v>
      </c>
      <c r="J7" s="138">
        <v>1395</v>
      </c>
      <c r="K7" s="139">
        <v>1322</v>
      </c>
      <c r="L7" s="139">
        <v>4626</v>
      </c>
      <c r="M7" s="140">
        <v>138</v>
      </c>
      <c r="N7" s="141">
        <v>92</v>
      </c>
      <c r="O7" s="137">
        <v>825</v>
      </c>
      <c r="P7" s="142">
        <v>444</v>
      </c>
      <c r="Q7" s="141">
        <v>381</v>
      </c>
      <c r="R7" s="143" t="s">
        <v>102</v>
      </c>
      <c r="S7" s="144" t="s">
        <v>102</v>
      </c>
      <c r="T7" s="145" t="s">
        <v>102</v>
      </c>
      <c r="U7" s="140" t="s">
        <v>102</v>
      </c>
      <c r="V7" s="142" t="s">
        <v>102</v>
      </c>
      <c r="W7" s="141" t="s">
        <v>102</v>
      </c>
      <c r="X7" s="137">
        <v>3629</v>
      </c>
      <c r="Y7" s="139">
        <v>442</v>
      </c>
      <c r="AA7" s="147"/>
      <c r="AB7" s="147"/>
      <c r="AC7" s="148"/>
      <c r="AD7" s="148"/>
    </row>
    <row r="8" spans="1:30" s="149" customFormat="1" ht="13.5" customHeight="1">
      <c r="A8" s="132">
        <v>24381</v>
      </c>
      <c r="B8" s="133"/>
      <c r="C8" s="134">
        <v>416381</v>
      </c>
      <c r="D8" s="135">
        <v>197022</v>
      </c>
      <c r="E8" s="136">
        <v>219359</v>
      </c>
      <c r="F8" s="137">
        <v>5665</v>
      </c>
      <c r="G8" s="138">
        <v>2947</v>
      </c>
      <c r="H8" s="139">
        <v>2718</v>
      </c>
      <c r="I8" s="137">
        <v>2592</v>
      </c>
      <c r="J8" s="138">
        <v>1348</v>
      </c>
      <c r="K8" s="139">
        <v>1244</v>
      </c>
      <c r="L8" s="139">
        <v>3073</v>
      </c>
      <c r="M8" s="140">
        <v>119</v>
      </c>
      <c r="N8" s="141">
        <v>87</v>
      </c>
      <c r="O8" s="137">
        <v>721</v>
      </c>
      <c r="P8" s="142">
        <v>353</v>
      </c>
      <c r="Q8" s="141">
        <v>368</v>
      </c>
      <c r="R8" s="143" t="s">
        <v>102</v>
      </c>
      <c r="S8" s="144" t="s">
        <v>102</v>
      </c>
      <c r="T8" s="145" t="s">
        <v>102</v>
      </c>
      <c r="U8" s="140" t="s">
        <v>102</v>
      </c>
      <c r="V8" s="142" t="s">
        <v>102</v>
      </c>
      <c r="W8" s="141" t="s">
        <v>102</v>
      </c>
      <c r="X8" s="137">
        <v>3582</v>
      </c>
      <c r="Y8" s="139">
        <v>459</v>
      </c>
      <c r="Z8" s="147"/>
      <c r="AA8" s="150"/>
      <c r="AB8" s="147"/>
      <c r="AC8" s="148"/>
      <c r="AD8" s="148"/>
    </row>
    <row r="9" spans="1:30" s="149" customFormat="1" ht="13.5" customHeight="1">
      <c r="A9" s="132">
        <v>24746</v>
      </c>
      <c r="B9" s="133"/>
      <c r="C9" s="134">
        <v>424494</v>
      </c>
      <c r="D9" s="135">
        <v>201016</v>
      </c>
      <c r="E9" s="136">
        <v>223478</v>
      </c>
      <c r="F9" s="137">
        <v>7919</v>
      </c>
      <c r="G9" s="138">
        <v>4027</v>
      </c>
      <c r="H9" s="139">
        <v>3892</v>
      </c>
      <c r="I9" s="137">
        <v>2534</v>
      </c>
      <c r="J9" s="138">
        <v>1346</v>
      </c>
      <c r="K9" s="139">
        <v>1188</v>
      </c>
      <c r="L9" s="139">
        <v>5385</v>
      </c>
      <c r="M9" s="140">
        <v>120</v>
      </c>
      <c r="N9" s="141">
        <v>92</v>
      </c>
      <c r="O9" s="137">
        <v>802</v>
      </c>
      <c r="P9" s="142">
        <v>428</v>
      </c>
      <c r="Q9" s="141">
        <v>374</v>
      </c>
      <c r="R9" s="143" t="s">
        <v>102</v>
      </c>
      <c r="S9" s="144" t="s">
        <v>102</v>
      </c>
      <c r="T9" s="145" t="s">
        <v>102</v>
      </c>
      <c r="U9" s="140" t="s">
        <v>102</v>
      </c>
      <c r="V9" s="142" t="s">
        <v>102</v>
      </c>
      <c r="W9" s="141" t="s">
        <v>102</v>
      </c>
      <c r="X9" s="137">
        <v>3822</v>
      </c>
      <c r="Y9" s="139">
        <v>502</v>
      </c>
      <c r="AC9" s="148"/>
      <c r="AD9" s="148"/>
    </row>
    <row r="10" spans="1:30" s="149" customFormat="1" ht="13.5" customHeight="1">
      <c r="A10" s="132">
        <v>25112</v>
      </c>
      <c r="B10" s="133"/>
      <c r="C10" s="134">
        <v>431999</v>
      </c>
      <c r="D10" s="135">
        <v>204467</v>
      </c>
      <c r="E10" s="136">
        <v>227532</v>
      </c>
      <c r="F10" s="137">
        <v>7554</v>
      </c>
      <c r="G10" s="138">
        <v>3888</v>
      </c>
      <c r="H10" s="139">
        <v>3666</v>
      </c>
      <c r="I10" s="137">
        <v>2740</v>
      </c>
      <c r="J10" s="138">
        <v>1417</v>
      </c>
      <c r="K10" s="139">
        <v>1323</v>
      </c>
      <c r="L10" s="139">
        <v>4814</v>
      </c>
      <c r="M10" s="140">
        <v>122</v>
      </c>
      <c r="N10" s="141">
        <v>80</v>
      </c>
      <c r="O10" s="137">
        <v>721</v>
      </c>
      <c r="P10" s="142">
        <v>380</v>
      </c>
      <c r="Q10" s="141">
        <v>341</v>
      </c>
      <c r="R10" s="143" t="s">
        <v>102</v>
      </c>
      <c r="S10" s="144" t="s">
        <v>102</v>
      </c>
      <c r="T10" s="145" t="s">
        <v>102</v>
      </c>
      <c r="U10" s="140" t="s">
        <v>102</v>
      </c>
      <c r="V10" s="142" t="s">
        <v>102</v>
      </c>
      <c r="W10" s="141" t="s">
        <v>102</v>
      </c>
      <c r="X10" s="137">
        <v>3870</v>
      </c>
      <c r="Y10" s="139">
        <v>537</v>
      </c>
    </row>
    <row r="11" spans="1:30" s="149" customFormat="1" ht="13.5" customHeight="1">
      <c r="A11" s="132">
        <v>25477</v>
      </c>
      <c r="B11" s="133"/>
      <c r="C11" s="134">
        <v>438027</v>
      </c>
      <c r="D11" s="135">
        <v>206977</v>
      </c>
      <c r="E11" s="136">
        <v>231050</v>
      </c>
      <c r="F11" s="137">
        <v>7454</v>
      </c>
      <c r="G11" s="138">
        <v>3829</v>
      </c>
      <c r="H11" s="139">
        <v>3625</v>
      </c>
      <c r="I11" s="137">
        <v>2629</v>
      </c>
      <c r="J11" s="138">
        <v>1326</v>
      </c>
      <c r="K11" s="139">
        <v>1303</v>
      </c>
      <c r="L11" s="139">
        <v>4825</v>
      </c>
      <c r="M11" s="140">
        <v>127</v>
      </c>
      <c r="N11" s="141">
        <v>75</v>
      </c>
      <c r="O11" s="137">
        <v>664</v>
      </c>
      <c r="P11" s="142">
        <v>348</v>
      </c>
      <c r="Q11" s="141">
        <v>316</v>
      </c>
      <c r="R11" s="143" t="s">
        <v>102</v>
      </c>
      <c r="S11" s="144" t="s">
        <v>102</v>
      </c>
      <c r="T11" s="145" t="s">
        <v>102</v>
      </c>
      <c r="U11" s="140">
        <v>159</v>
      </c>
      <c r="V11" s="142">
        <v>100</v>
      </c>
      <c r="W11" s="141">
        <v>59</v>
      </c>
      <c r="X11" s="137">
        <v>4003</v>
      </c>
      <c r="Y11" s="139">
        <v>551</v>
      </c>
    </row>
    <row r="12" spans="1:30" s="149" customFormat="1" ht="13.5" customHeight="1">
      <c r="A12" s="132">
        <v>25842</v>
      </c>
      <c r="B12" s="133" t="s">
        <v>103</v>
      </c>
      <c r="C12" s="134">
        <v>440020</v>
      </c>
      <c r="D12" s="135">
        <v>206854</v>
      </c>
      <c r="E12" s="136">
        <v>233166</v>
      </c>
      <c r="F12" s="137">
        <v>7601</v>
      </c>
      <c r="G12" s="138">
        <v>3969</v>
      </c>
      <c r="H12" s="139">
        <v>3632</v>
      </c>
      <c r="I12" s="137">
        <v>2764</v>
      </c>
      <c r="J12" s="138">
        <v>1465</v>
      </c>
      <c r="K12" s="139">
        <v>1299</v>
      </c>
      <c r="L12" s="139">
        <v>4837</v>
      </c>
      <c r="M12" s="140">
        <v>91</v>
      </c>
      <c r="N12" s="141">
        <v>66</v>
      </c>
      <c r="O12" s="137">
        <v>688</v>
      </c>
      <c r="P12" s="142">
        <v>371</v>
      </c>
      <c r="Q12" s="141">
        <v>317</v>
      </c>
      <c r="R12" s="143" t="s">
        <v>102</v>
      </c>
      <c r="S12" s="144" t="s">
        <v>102</v>
      </c>
      <c r="T12" s="145" t="s">
        <v>102</v>
      </c>
      <c r="U12" s="140">
        <v>152</v>
      </c>
      <c r="V12" s="142">
        <v>97</v>
      </c>
      <c r="W12" s="141">
        <v>55</v>
      </c>
      <c r="X12" s="137">
        <v>4057</v>
      </c>
      <c r="Y12" s="139">
        <v>566</v>
      </c>
    </row>
    <row r="13" spans="1:30" s="149" customFormat="1" ht="13.5" customHeight="1">
      <c r="A13" s="132">
        <v>26207</v>
      </c>
      <c r="B13" s="133"/>
      <c r="C13" s="134">
        <v>455278</v>
      </c>
      <c r="D13" s="135">
        <v>214048</v>
      </c>
      <c r="E13" s="136">
        <v>241230</v>
      </c>
      <c r="F13" s="137">
        <v>7824</v>
      </c>
      <c r="G13" s="138">
        <v>4007</v>
      </c>
      <c r="H13" s="139">
        <v>3817</v>
      </c>
      <c r="I13" s="137">
        <v>2673</v>
      </c>
      <c r="J13" s="138">
        <v>1418</v>
      </c>
      <c r="K13" s="139">
        <v>1255</v>
      </c>
      <c r="L13" s="139">
        <v>5151</v>
      </c>
      <c r="M13" s="140">
        <v>93</v>
      </c>
      <c r="N13" s="141">
        <v>65</v>
      </c>
      <c r="O13" s="137">
        <v>713</v>
      </c>
      <c r="P13" s="142">
        <v>365</v>
      </c>
      <c r="Q13" s="141">
        <v>348</v>
      </c>
      <c r="R13" s="143" t="s">
        <v>102</v>
      </c>
      <c r="S13" s="144" t="s">
        <v>102</v>
      </c>
      <c r="T13" s="145" t="s">
        <v>102</v>
      </c>
      <c r="U13" s="140">
        <v>164</v>
      </c>
      <c r="V13" s="142">
        <v>112</v>
      </c>
      <c r="W13" s="141">
        <v>52</v>
      </c>
      <c r="X13" s="137">
        <v>4264</v>
      </c>
      <c r="Y13" s="139">
        <v>596</v>
      </c>
    </row>
    <row r="14" spans="1:30" s="149" customFormat="1" ht="13.5" customHeight="1">
      <c r="A14" s="132">
        <v>26573</v>
      </c>
      <c r="B14" s="133"/>
      <c r="C14" s="134">
        <v>461771</v>
      </c>
      <c r="D14" s="135">
        <v>217608</v>
      </c>
      <c r="E14" s="136">
        <v>244163</v>
      </c>
      <c r="F14" s="137">
        <v>8188</v>
      </c>
      <c r="G14" s="138">
        <v>4294</v>
      </c>
      <c r="H14" s="139">
        <v>3894</v>
      </c>
      <c r="I14" s="137">
        <v>2723</v>
      </c>
      <c r="J14" s="138">
        <v>1433</v>
      </c>
      <c r="K14" s="139">
        <v>1290</v>
      </c>
      <c r="L14" s="139">
        <v>5465</v>
      </c>
      <c r="M14" s="140">
        <v>84</v>
      </c>
      <c r="N14" s="141">
        <v>56</v>
      </c>
      <c r="O14" s="137">
        <v>622</v>
      </c>
      <c r="P14" s="142">
        <v>339</v>
      </c>
      <c r="Q14" s="141">
        <v>283</v>
      </c>
      <c r="R14" s="143" t="s">
        <v>102</v>
      </c>
      <c r="S14" s="144" t="s">
        <v>102</v>
      </c>
      <c r="T14" s="145" t="s">
        <v>102</v>
      </c>
      <c r="U14" s="140">
        <v>139</v>
      </c>
      <c r="V14" s="142">
        <v>92</v>
      </c>
      <c r="W14" s="141">
        <v>47</v>
      </c>
      <c r="X14" s="137">
        <v>4431</v>
      </c>
      <c r="Y14" s="139">
        <v>565</v>
      </c>
    </row>
    <row r="15" spans="1:30" s="149" customFormat="1" ht="13.5" customHeight="1">
      <c r="A15" s="132">
        <v>26938</v>
      </c>
      <c r="B15" s="133"/>
      <c r="C15" s="134">
        <v>468150</v>
      </c>
      <c r="D15" s="135">
        <v>220411</v>
      </c>
      <c r="E15" s="136">
        <v>247739</v>
      </c>
      <c r="F15" s="137">
        <v>8564</v>
      </c>
      <c r="G15" s="138">
        <v>4426</v>
      </c>
      <c r="H15" s="139">
        <v>4138</v>
      </c>
      <c r="I15" s="137">
        <v>3023</v>
      </c>
      <c r="J15" s="138">
        <v>1559</v>
      </c>
      <c r="K15" s="139">
        <v>1464</v>
      </c>
      <c r="L15" s="139">
        <v>5541</v>
      </c>
      <c r="M15" s="140">
        <v>107</v>
      </c>
      <c r="N15" s="141">
        <v>77</v>
      </c>
      <c r="O15" s="137">
        <v>574</v>
      </c>
      <c r="P15" s="142">
        <v>318</v>
      </c>
      <c r="Q15" s="141">
        <v>256</v>
      </c>
      <c r="R15" s="143" t="s">
        <v>102</v>
      </c>
      <c r="S15" s="144" t="s">
        <v>102</v>
      </c>
      <c r="T15" s="145" t="s">
        <v>102</v>
      </c>
      <c r="U15" s="140">
        <v>167</v>
      </c>
      <c r="V15" s="142">
        <v>102</v>
      </c>
      <c r="W15" s="141">
        <v>65</v>
      </c>
      <c r="X15" s="137">
        <v>4443</v>
      </c>
      <c r="Y15" s="139">
        <v>617</v>
      </c>
    </row>
    <row r="16" spans="1:30" s="149" customFormat="1" ht="13.5" customHeight="1">
      <c r="A16" s="132">
        <v>27303</v>
      </c>
      <c r="B16" s="133"/>
      <c r="C16" s="134">
        <v>475954</v>
      </c>
      <c r="D16" s="135">
        <v>224431</v>
      </c>
      <c r="E16" s="136">
        <v>251523</v>
      </c>
      <c r="F16" s="137">
        <v>8560</v>
      </c>
      <c r="G16" s="138">
        <v>4448</v>
      </c>
      <c r="H16" s="139">
        <v>4112</v>
      </c>
      <c r="I16" s="137">
        <v>2805</v>
      </c>
      <c r="J16" s="138">
        <v>1452</v>
      </c>
      <c r="K16" s="139">
        <v>1353</v>
      </c>
      <c r="L16" s="139">
        <v>5755</v>
      </c>
      <c r="M16" s="140">
        <v>100</v>
      </c>
      <c r="N16" s="141">
        <v>72</v>
      </c>
      <c r="O16" s="137">
        <v>615</v>
      </c>
      <c r="P16" s="142">
        <v>325</v>
      </c>
      <c r="Q16" s="141">
        <v>290</v>
      </c>
      <c r="R16" s="143" t="s">
        <v>102</v>
      </c>
      <c r="S16" s="144" t="s">
        <v>102</v>
      </c>
      <c r="T16" s="145" t="s">
        <v>102</v>
      </c>
      <c r="U16" s="140">
        <v>152</v>
      </c>
      <c r="V16" s="142">
        <v>94</v>
      </c>
      <c r="W16" s="141">
        <v>58</v>
      </c>
      <c r="X16" s="137">
        <v>4338</v>
      </c>
      <c r="Y16" s="139">
        <v>643</v>
      </c>
    </row>
    <row r="17" spans="1:25" s="149" customFormat="1" ht="13.5" customHeight="1">
      <c r="A17" s="132">
        <v>27668</v>
      </c>
      <c r="B17" s="133" t="s">
        <v>103</v>
      </c>
      <c r="C17" s="134">
        <v>488166</v>
      </c>
      <c r="D17" s="135">
        <v>231188</v>
      </c>
      <c r="E17" s="136">
        <v>256978</v>
      </c>
      <c r="F17" s="137">
        <v>8252</v>
      </c>
      <c r="G17" s="138">
        <v>4260</v>
      </c>
      <c r="H17" s="139">
        <v>3993</v>
      </c>
      <c r="I17" s="137">
        <v>2747</v>
      </c>
      <c r="J17" s="138">
        <v>1450</v>
      </c>
      <c r="K17" s="139">
        <v>1297</v>
      </c>
      <c r="L17" s="139">
        <v>5505</v>
      </c>
      <c r="M17" s="140">
        <v>106</v>
      </c>
      <c r="N17" s="141">
        <v>75</v>
      </c>
      <c r="O17" s="137">
        <v>547</v>
      </c>
      <c r="P17" s="142">
        <v>265</v>
      </c>
      <c r="Q17" s="141">
        <v>282</v>
      </c>
      <c r="R17" s="143" t="s">
        <v>102</v>
      </c>
      <c r="S17" s="144" t="s">
        <v>102</v>
      </c>
      <c r="T17" s="145" t="s">
        <v>102</v>
      </c>
      <c r="U17" s="140">
        <v>137</v>
      </c>
      <c r="V17" s="142">
        <v>75</v>
      </c>
      <c r="W17" s="141">
        <v>62</v>
      </c>
      <c r="X17" s="137">
        <v>3973</v>
      </c>
      <c r="Y17" s="139">
        <v>590</v>
      </c>
    </row>
    <row r="18" spans="1:25" s="149" customFormat="1" ht="13.5" customHeight="1">
      <c r="A18" s="132">
        <v>28034</v>
      </c>
      <c r="B18" s="133"/>
      <c r="C18" s="134">
        <v>495924</v>
      </c>
      <c r="D18" s="135">
        <v>235260</v>
      </c>
      <c r="E18" s="136">
        <v>260664</v>
      </c>
      <c r="F18" s="137">
        <v>8114</v>
      </c>
      <c r="G18" s="138">
        <v>4142</v>
      </c>
      <c r="H18" s="139">
        <v>3972</v>
      </c>
      <c r="I18" s="137">
        <v>2753</v>
      </c>
      <c r="J18" s="138">
        <v>1465</v>
      </c>
      <c r="K18" s="139">
        <v>1288</v>
      </c>
      <c r="L18" s="139">
        <v>5361</v>
      </c>
      <c r="M18" s="140">
        <v>85</v>
      </c>
      <c r="N18" s="141">
        <v>66</v>
      </c>
      <c r="O18" s="137">
        <v>559</v>
      </c>
      <c r="P18" s="142">
        <v>268</v>
      </c>
      <c r="Q18" s="141">
        <v>291</v>
      </c>
      <c r="R18" s="143" t="s">
        <v>102</v>
      </c>
      <c r="S18" s="144" t="s">
        <v>102</v>
      </c>
      <c r="T18" s="145" t="s">
        <v>102</v>
      </c>
      <c r="U18" s="140">
        <v>115</v>
      </c>
      <c r="V18" s="142">
        <v>63</v>
      </c>
      <c r="W18" s="141">
        <v>52</v>
      </c>
      <c r="X18" s="137">
        <v>3733</v>
      </c>
      <c r="Y18" s="139">
        <v>675</v>
      </c>
    </row>
    <row r="19" spans="1:25" s="149" customFormat="1" ht="13.5" customHeight="1">
      <c r="A19" s="132">
        <v>28399</v>
      </c>
      <c r="B19" s="133"/>
      <c r="C19" s="134">
        <v>503298</v>
      </c>
      <c r="D19" s="135">
        <v>239192</v>
      </c>
      <c r="E19" s="136">
        <v>264106</v>
      </c>
      <c r="F19" s="137">
        <v>7837</v>
      </c>
      <c r="G19" s="138">
        <v>4088</v>
      </c>
      <c r="H19" s="139">
        <v>3749</v>
      </c>
      <c r="I19" s="137">
        <v>2741</v>
      </c>
      <c r="J19" s="138">
        <v>1408</v>
      </c>
      <c r="K19" s="139">
        <v>1333</v>
      </c>
      <c r="L19" s="139">
        <v>5096</v>
      </c>
      <c r="M19" s="140">
        <v>84</v>
      </c>
      <c r="N19" s="141">
        <v>62</v>
      </c>
      <c r="O19" s="137">
        <v>599</v>
      </c>
      <c r="P19" s="142">
        <v>270</v>
      </c>
      <c r="Q19" s="141">
        <v>329</v>
      </c>
      <c r="R19" s="143" t="s">
        <v>102</v>
      </c>
      <c r="S19" s="144" t="s">
        <v>102</v>
      </c>
      <c r="T19" s="145" t="s">
        <v>102</v>
      </c>
      <c r="U19" s="140">
        <v>103</v>
      </c>
      <c r="V19" s="142">
        <v>51</v>
      </c>
      <c r="W19" s="141">
        <v>52</v>
      </c>
      <c r="X19" s="137">
        <v>3535</v>
      </c>
      <c r="Y19" s="139">
        <v>795</v>
      </c>
    </row>
    <row r="20" spans="1:25" s="149" customFormat="1" ht="13.5" customHeight="1">
      <c r="A20" s="132">
        <v>28764</v>
      </c>
      <c r="B20" s="133"/>
      <c r="C20" s="134">
        <v>510086</v>
      </c>
      <c r="D20" s="135">
        <v>242650</v>
      </c>
      <c r="E20" s="136">
        <v>267436</v>
      </c>
      <c r="F20" s="137">
        <v>7599</v>
      </c>
      <c r="G20" s="138">
        <v>3854</v>
      </c>
      <c r="H20" s="139">
        <v>3745</v>
      </c>
      <c r="I20" s="137">
        <v>2768</v>
      </c>
      <c r="J20" s="138">
        <v>1408</v>
      </c>
      <c r="K20" s="139">
        <v>1360</v>
      </c>
      <c r="L20" s="139">
        <v>4831</v>
      </c>
      <c r="M20" s="140">
        <v>75</v>
      </c>
      <c r="N20" s="141">
        <v>52</v>
      </c>
      <c r="O20" s="137">
        <v>513</v>
      </c>
      <c r="P20" s="142">
        <v>248</v>
      </c>
      <c r="Q20" s="141">
        <v>265</v>
      </c>
      <c r="R20" s="143" t="s">
        <v>102</v>
      </c>
      <c r="S20" s="144" t="s">
        <v>102</v>
      </c>
      <c r="T20" s="145" t="s">
        <v>102</v>
      </c>
      <c r="U20" s="140">
        <v>104</v>
      </c>
      <c r="V20" s="142">
        <v>60</v>
      </c>
      <c r="W20" s="141">
        <v>44</v>
      </c>
      <c r="X20" s="137">
        <v>3674</v>
      </c>
      <c r="Y20" s="139">
        <v>756</v>
      </c>
    </row>
    <row r="21" spans="1:25" s="149" customFormat="1" ht="13.5" customHeight="1">
      <c r="A21" s="132">
        <v>29129</v>
      </c>
      <c r="B21" s="133"/>
      <c r="C21" s="134">
        <v>515831</v>
      </c>
      <c r="D21" s="135">
        <v>245692</v>
      </c>
      <c r="E21" s="136">
        <v>270139</v>
      </c>
      <c r="F21" s="137">
        <v>7686</v>
      </c>
      <c r="G21" s="138">
        <v>3947</v>
      </c>
      <c r="H21" s="139">
        <v>3739</v>
      </c>
      <c r="I21" s="137">
        <v>2846</v>
      </c>
      <c r="J21" s="138">
        <v>1480</v>
      </c>
      <c r="K21" s="139">
        <v>1366</v>
      </c>
      <c r="L21" s="139">
        <v>4840</v>
      </c>
      <c r="M21" s="140">
        <v>71</v>
      </c>
      <c r="N21" s="141">
        <v>43</v>
      </c>
      <c r="O21" s="137">
        <v>559</v>
      </c>
      <c r="P21" s="142">
        <v>270</v>
      </c>
      <c r="Q21" s="141">
        <v>289</v>
      </c>
      <c r="R21" s="143" t="s">
        <v>102</v>
      </c>
      <c r="S21" s="144" t="s">
        <v>102</v>
      </c>
      <c r="T21" s="145" t="s">
        <v>102</v>
      </c>
      <c r="U21" s="140">
        <v>100</v>
      </c>
      <c r="V21" s="142">
        <v>60</v>
      </c>
      <c r="W21" s="141">
        <v>40</v>
      </c>
      <c r="X21" s="137">
        <v>3678</v>
      </c>
      <c r="Y21" s="139">
        <v>786</v>
      </c>
    </row>
    <row r="22" spans="1:25" s="149" customFormat="1" ht="13.5" customHeight="1">
      <c r="A22" s="132">
        <v>29495</v>
      </c>
      <c r="B22" s="133" t="s">
        <v>103</v>
      </c>
      <c r="C22" s="134">
        <v>525662</v>
      </c>
      <c r="D22" s="135">
        <v>251011</v>
      </c>
      <c r="E22" s="136">
        <v>274651</v>
      </c>
      <c r="F22" s="137">
        <v>7545</v>
      </c>
      <c r="G22" s="138">
        <v>3908</v>
      </c>
      <c r="H22" s="139">
        <v>3637</v>
      </c>
      <c r="I22" s="137">
        <v>2916</v>
      </c>
      <c r="J22" s="138">
        <v>1480</v>
      </c>
      <c r="K22" s="139">
        <v>1436</v>
      </c>
      <c r="L22" s="139">
        <v>4629</v>
      </c>
      <c r="M22" s="140">
        <v>58</v>
      </c>
      <c r="N22" s="141">
        <v>37</v>
      </c>
      <c r="O22" s="137">
        <v>524</v>
      </c>
      <c r="P22" s="142">
        <v>240</v>
      </c>
      <c r="Q22" s="141">
        <v>284</v>
      </c>
      <c r="R22" s="143" t="s">
        <v>102</v>
      </c>
      <c r="S22" s="144" t="s">
        <v>102</v>
      </c>
      <c r="T22" s="145" t="s">
        <v>102</v>
      </c>
      <c r="U22" s="140">
        <v>91</v>
      </c>
      <c r="V22" s="142">
        <v>62</v>
      </c>
      <c r="W22" s="141">
        <v>29</v>
      </c>
      <c r="X22" s="137">
        <v>3706</v>
      </c>
      <c r="Y22" s="139">
        <v>775</v>
      </c>
    </row>
    <row r="23" spans="1:25" s="149" customFormat="1" ht="13.5" customHeight="1">
      <c r="A23" s="132">
        <v>29860</v>
      </c>
      <c r="B23" s="133"/>
      <c r="C23" s="134">
        <v>532590</v>
      </c>
      <c r="D23" s="135">
        <v>254471</v>
      </c>
      <c r="E23" s="136">
        <v>278119</v>
      </c>
      <c r="F23" s="137">
        <v>7517</v>
      </c>
      <c r="G23" s="138">
        <v>3849</v>
      </c>
      <c r="H23" s="139">
        <v>3668</v>
      </c>
      <c r="I23" s="137">
        <v>2934</v>
      </c>
      <c r="J23" s="138">
        <v>1542</v>
      </c>
      <c r="K23" s="139">
        <v>1392</v>
      </c>
      <c r="L23" s="139">
        <v>4583</v>
      </c>
      <c r="M23" s="140">
        <v>56</v>
      </c>
      <c r="N23" s="141">
        <v>38</v>
      </c>
      <c r="O23" s="137">
        <v>513</v>
      </c>
      <c r="P23" s="142">
        <v>216</v>
      </c>
      <c r="Q23" s="141">
        <v>297</v>
      </c>
      <c r="R23" s="143" t="s">
        <v>102</v>
      </c>
      <c r="S23" s="144" t="s">
        <v>102</v>
      </c>
      <c r="T23" s="145" t="s">
        <v>102</v>
      </c>
      <c r="U23" s="140">
        <v>74</v>
      </c>
      <c r="V23" s="142">
        <v>43</v>
      </c>
      <c r="W23" s="141">
        <v>31</v>
      </c>
      <c r="X23" s="137">
        <v>3759</v>
      </c>
      <c r="Y23" s="139">
        <v>842</v>
      </c>
    </row>
    <row r="24" spans="1:25" s="149" customFormat="1" ht="13.5" customHeight="1">
      <c r="A24" s="132">
        <v>30225</v>
      </c>
      <c r="B24" s="133"/>
      <c r="C24" s="134">
        <v>538357</v>
      </c>
      <c r="D24" s="135">
        <v>257109</v>
      </c>
      <c r="E24" s="136">
        <v>281248</v>
      </c>
      <c r="F24" s="137">
        <v>7410</v>
      </c>
      <c r="G24" s="138">
        <v>3849</v>
      </c>
      <c r="H24" s="139">
        <v>3561</v>
      </c>
      <c r="I24" s="137">
        <v>2862</v>
      </c>
      <c r="J24" s="138">
        <v>1540</v>
      </c>
      <c r="K24" s="139">
        <v>1322</v>
      </c>
      <c r="L24" s="139">
        <v>4548</v>
      </c>
      <c r="M24" s="140">
        <v>54</v>
      </c>
      <c r="N24" s="141">
        <v>35</v>
      </c>
      <c r="O24" s="137">
        <v>595</v>
      </c>
      <c r="P24" s="142">
        <v>270</v>
      </c>
      <c r="Q24" s="141">
        <v>325</v>
      </c>
      <c r="R24" s="143" t="s">
        <v>102</v>
      </c>
      <c r="S24" s="144" t="s">
        <v>102</v>
      </c>
      <c r="T24" s="145" t="s">
        <v>102</v>
      </c>
      <c r="U24" s="140">
        <v>74</v>
      </c>
      <c r="V24" s="142">
        <v>46</v>
      </c>
      <c r="W24" s="141">
        <v>28</v>
      </c>
      <c r="X24" s="137">
        <v>3710</v>
      </c>
      <c r="Y24" s="139">
        <v>960</v>
      </c>
    </row>
    <row r="25" spans="1:25" s="149" customFormat="1" ht="13.5" customHeight="1">
      <c r="A25" s="132">
        <v>30590</v>
      </c>
      <c r="B25" s="133"/>
      <c r="C25" s="134">
        <v>544739</v>
      </c>
      <c r="D25" s="135">
        <v>260191</v>
      </c>
      <c r="E25" s="136">
        <v>284548</v>
      </c>
      <c r="F25" s="137">
        <v>7501</v>
      </c>
      <c r="G25" s="138">
        <v>3907</v>
      </c>
      <c r="H25" s="139">
        <v>3594</v>
      </c>
      <c r="I25" s="137">
        <v>2962</v>
      </c>
      <c r="J25" s="138">
        <v>1531</v>
      </c>
      <c r="K25" s="139">
        <v>1431</v>
      </c>
      <c r="L25" s="139">
        <v>4539</v>
      </c>
      <c r="M25" s="140">
        <v>46</v>
      </c>
      <c r="N25" s="141">
        <v>26</v>
      </c>
      <c r="O25" s="137">
        <v>550</v>
      </c>
      <c r="P25" s="142">
        <v>254</v>
      </c>
      <c r="Q25" s="141">
        <v>296</v>
      </c>
      <c r="R25" s="143" t="s">
        <v>102</v>
      </c>
      <c r="S25" s="144" t="s">
        <v>102</v>
      </c>
      <c r="T25" s="145" t="s">
        <v>102</v>
      </c>
      <c r="U25" s="140">
        <v>60</v>
      </c>
      <c r="V25" s="142">
        <v>40</v>
      </c>
      <c r="W25" s="141">
        <v>20</v>
      </c>
      <c r="X25" s="137">
        <v>3637</v>
      </c>
      <c r="Y25" s="139">
        <v>1097</v>
      </c>
    </row>
    <row r="26" spans="1:25" s="149" customFormat="1" ht="13.5" customHeight="1">
      <c r="A26" s="132">
        <v>30956</v>
      </c>
      <c r="B26" s="133"/>
      <c r="C26" s="134">
        <v>551795</v>
      </c>
      <c r="D26" s="135">
        <v>263562</v>
      </c>
      <c r="E26" s="136">
        <v>288233</v>
      </c>
      <c r="F26" s="137">
        <v>7636</v>
      </c>
      <c r="G26" s="138">
        <v>3918</v>
      </c>
      <c r="H26" s="139">
        <v>3718</v>
      </c>
      <c r="I26" s="137">
        <v>3025</v>
      </c>
      <c r="J26" s="138">
        <v>1577</v>
      </c>
      <c r="K26" s="139">
        <v>1448</v>
      </c>
      <c r="L26" s="139">
        <v>4611</v>
      </c>
      <c r="M26" s="140">
        <v>51</v>
      </c>
      <c r="N26" s="141">
        <v>28</v>
      </c>
      <c r="O26" s="137">
        <v>587</v>
      </c>
      <c r="P26" s="142">
        <v>254</v>
      </c>
      <c r="Q26" s="141">
        <v>333</v>
      </c>
      <c r="R26" s="143" t="s">
        <v>102</v>
      </c>
      <c r="S26" s="144" t="s">
        <v>102</v>
      </c>
      <c r="T26" s="145" t="s">
        <v>102</v>
      </c>
      <c r="U26" s="140">
        <v>64</v>
      </c>
      <c r="V26" s="142">
        <v>46</v>
      </c>
      <c r="W26" s="141">
        <v>18</v>
      </c>
      <c r="X26" s="137">
        <v>3623</v>
      </c>
      <c r="Y26" s="139">
        <v>1107</v>
      </c>
    </row>
    <row r="27" spans="1:25" s="149" customFormat="1" ht="13.5" customHeight="1">
      <c r="A27" s="132">
        <v>31321</v>
      </c>
      <c r="B27" s="133" t="s">
        <v>103</v>
      </c>
      <c r="C27" s="134">
        <v>555719</v>
      </c>
      <c r="D27" s="135">
        <v>265037</v>
      </c>
      <c r="E27" s="136">
        <v>290682</v>
      </c>
      <c r="F27" s="137">
        <v>7294</v>
      </c>
      <c r="G27" s="138">
        <v>3732</v>
      </c>
      <c r="H27" s="139">
        <v>3562</v>
      </c>
      <c r="I27" s="137">
        <v>3044</v>
      </c>
      <c r="J27" s="138">
        <v>1591</v>
      </c>
      <c r="K27" s="139">
        <v>1453</v>
      </c>
      <c r="L27" s="139">
        <v>4250</v>
      </c>
      <c r="M27" s="140">
        <v>39</v>
      </c>
      <c r="N27" s="141">
        <v>29</v>
      </c>
      <c r="O27" s="137">
        <v>524</v>
      </c>
      <c r="P27" s="142">
        <v>185</v>
      </c>
      <c r="Q27" s="141">
        <v>339</v>
      </c>
      <c r="R27" s="143" t="s">
        <v>102</v>
      </c>
      <c r="S27" s="144" t="s">
        <v>102</v>
      </c>
      <c r="T27" s="145" t="s">
        <v>102</v>
      </c>
      <c r="U27" s="140">
        <v>58</v>
      </c>
      <c r="V27" s="142">
        <v>31</v>
      </c>
      <c r="W27" s="141">
        <v>27</v>
      </c>
      <c r="X27" s="137">
        <v>3491</v>
      </c>
      <c r="Y27" s="139">
        <v>1025</v>
      </c>
    </row>
    <row r="28" spans="1:25" s="149" customFormat="1" ht="13.5" customHeight="1">
      <c r="A28" s="132">
        <v>31686</v>
      </c>
      <c r="B28" s="133"/>
      <c r="C28" s="134">
        <v>560263</v>
      </c>
      <c r="D28" s="135">
        <v>266951</v>
      </c>
      <c r="E28" s="136">
        <v>293312</v>
      </c>
      <c r="F28" s="137">
        <v>7207</v>
      </c>
      <c r="G28" s="138">
        <v>3607</v>
      </c>
      <c r="H28" s="139">
        <v>3600</v>
      </c>
      <c r="I28" s="137">
        <v>3100</v>
      </c>
      <c r="J28" s="138">
        <v>1626</v>
      </c>
      <c r="K28" s="139">
        <v>1474</v>
      </c>
      <c r="L28" s="139">
        <v>4107</v>
      </c>
      <c r="M28" s="140">
        <v>39</v>
      </c>
      <c r="N28" s="141">
        <v>25</v>
      </c>
      <c r="O28" s="137">
        <v>489</v>
      </c>
      <c r="P28" s="142">
        <v>176</v>
      </c>
      <c r="Q28" s="141">
        <v>313</v>
      </c>
      <c r="R28" s="143" t="s">
        <v>102</v>
      </c>
      <c r="S28" s="144" t="s">
        <v>102</v>
      </c>
      <c r="T28" s="145" t="s">
        <v>102</v>
      </c>
      <c r="U28" s="140">
        <v>51</v>
      </c>
      <c r="V28" s="142">
        <v>32</v>
      </c>
      <c r="W28" s="141">
        <v>19</v>
      </c>
      <c r="X28" s="137">
        <v>3499</v>
      </c>
      <c r="Y28" s="139">
        <v>1012</v>
      </c>
    </row>
    <row r="29" spans="1:25" s="149" customFormat="1" ht="13.5" customHeight="1">
      <c r="A29" s="132">
        <v>32051</v>
      </c>
      <c r="B29" s="133"/>
      <c r="C29" s="134">
        <v>565685</v>
      </c>
      <c r="D29" s="135">
        <v>269576</v>
      </c>
      <c r="E29" s="136">
        <v>296109</v>
      </c>
      <c r="F29" s="137">
        <v>6962</v>
      </c>
      <c r="G29" s="138">
        <v>3491</v>
      </c>
      <c r="H29" s="139">
        <v>3470</v>
      </c>
      <c r="I29" s="137">
        <v>2995</v>
      </c>
      <c r="J29" s="138">
        <v>1547</v>
      </c>
      <c r="K29" s="139">
        <v>1448</v>
      </c>
      <c r="L29" s="139">
        <v>3967</v>
      </c>
      <c r="M29" s="140">
        <v>36</v>
      </c>
      <c r="N29" s="141">
        <v>20</v>
      </c>
      <c r="O29" s="137">
        <v>584</v>
      </c>
      <c r="P29" s="142">
        <v>223</v>
      </c>
      <c r="Q29" s="141">
        <v>361</v>
      </c>
      <c r="R29" s="143" t="s">
        <v>102</v>
      </c>
      <c r="S29" s="144" t="s">
        <v>102</v>
      </c>
      <c r="T29" s="145" t="s">
        <v>102</v>
      </c>
      <c r="U29" s="140">
        <v>45</v>
      </c>
      <c r="V29" s="142">
        <v>29</v>
      </c>
      <c r="W29" s="141">
        <v>16</v>
      </c>
      <c r="X29" s="137">
        <v>3257</v>
      </c>
      <c r="Y29" s="139">
        <v>981</v>
      </c>
    </row>
    <row r="30" spans="1:25" s="149" customFormat="1" ht="13.5" customHeight="1">
      <c r="A30" s="132">
        <v>32417</v>
      </c>
      <c r="B30" s="133"/>
      <c r="C30" s="134">
        <v>570791</v>
      </c>
      <c r="D30" s="135">
        <v>271835</v>
      </c>
      <c r="E30" s="136">
        <v>298956</v>
      </c>
      <c r="F30" s="137">
        <v>6877</v>
      </c>
      <c r="G30" s="138">
        <v>3508</v>
      </c>
      <c r="H30" s="139">
        <v>3369</v>
      </c>
      <c r="I30" s="137">
        <v>3253</v>
      </c>
      <c r="J30" s="138">
        <v>1709</v>
      </c>
      <c r="K30" s="139">
        <v>1544</v>
      </c>
      <c r="L30" s="139">
        <v>3624</v>
      </c>
      <c r="M30" s="140">
        <v>32</v>
      </c>
      <c r="N30" s="141">
        <v>22</v>
      </c>
      <c r="O30" s="137">
        <v>427</v>
      </c>
      <c r="P30" s="142">
        <v>161</v>
      </c>
      <c r="Q30" s="141">
        <v>266</v>
      </c>
      <c r="R30" s="143" t="s">
        <v>102</v>
      </c>
      <c r="S30" s="144" t="s">
        <v>102</v>
      </c>
      <c r="T30" s="145" t="s">
        <v>102</v>
      </c>
      <c r="U30" s="140">
        <v>40</v>
      </c>
      <c r="V30" s="142">
        <v>23</v>
      </c>
      <c r="W30" s="141">
        <v>17</v>
      </c>
      <c r="X30" s="137">
        <v>3429</v>
      </c>
      <c r="Y30" s="139">
        <v>894</v>
      </c>
    </row>
    <row r="31" spans="1:25" s="149" customFormat="1" ht="13.5" customHeight="1">
      <c r="A31" s="132">
        <v>32782</v>
      </c>
      <c r="B31" s="133"/>
      <c r="C31" s="134">
        <v>575252</v>
      </c>
      <c r="D31" s="135">
        <v>273747</v>
      </c>
      <c r="E31" s="136">
        <v>301505</v>
      </c>
      <c r="F31" s="137">
        <v>6696</v>
      </c>
      <c r="G31" s="138">
        <v>3502</v>
      </c>
      <c r="H31" s="139">
        <v>3194</v>
      </c>
      <c r="I31" s="137">
        <v>3337</v>
      </c>
      <c r="J31" s="138">
        <v>1736</v>
      </c>
      <c r="K31" s="139">
        <v>1601</v>
      </c>
      <c r="L31" s="139">
        <v>3359</v>
      </c>
      <c r="M31" s="140">
        <v>33</v>
      </c>
      <c r="N31" s="141">
        <v>20</v>
      </c>
      <c r="O31" s="137">
        <v>389</v>
      </c>
      <c r="P31" s="142">
        <v>125</v>
      </c>
      <c r="Q31" s="141">
        <v>264</v>
      </c>
      <c r="R31" s="143" t="s">
        <v>102</v>
      </c>
      <c r="S31" s="144" t="s">
        <v>102</v>
      </c>
      <c r="T31" s="145" t="s">
        <v>102</v>
      </c>
      <c r="U31" s="140">
        <v>36</v>
      </c>
      <c r="V31" s="142">
        <v>19</v>
      </c>
      <c r="W31" s="141">
        <v>17</v>
      </c>
      <c r="X31" s="137">
        <v>3464</v>
      </c>
      <c r="Y31" s="139">
        <v>912</v>
      </c>
    </row>
    <row r="32" spans="1:25" s="149" customFormat="1" ht="13.5" customHeight="1">
      <c r="A32" s="132">
        <v>33147</v>
      </c>
      <c r="B32" s="133" t="s">
        <v>103</v>
      </c>
      <c r="C32" s="134">
        <v>579306</v>
      </c>
      <c r="D32" s="135">
        <v>275424</v>
      </c>
      <c r="E32" s="136">
        <v>303882</v>
      </c>
      <c r="F32" s="137">
        <v>6430</v>
      </c>
      <c r="G32" s="138">
        <v>3312</v>
      </c>
      <c r="H32" s="139">
        <v>3118</v>
      </c>
      <c r="I32" s="137">
        <v>3291</v>
      </c>
      <c r="J32" s="138">
        <v>1739</v>
      </c>
      <c r="K32" s="139">
        <v>1552</v>
      </c>
      <c r="L32" s="139">
        <v>3139</v>
      </c>
      <c r="M32" s="140">
        <v>27</v>
      </c>
      <c r="N32" s="141">
        <v>15</v>
      </c>
      <c r="O32" s="137">
        <v>416</v>
      </c>
      <c r="P32" s="142">
        <v>119</v>
      </c>
      <c r="Q32" s="141">
        <v>297</v>
      </c>
      <c r="R32" s="143" t="s">
        <v>102</v>
      </c>
      <c r="S32" s="144" t="s">
        <v>102</v>
      </c>
      <c r="T32" s="145" t="s">
        <v>102</v>
      </c>
      <c r="U32" s="140">
        <v>32</v>
      </c>
      <c r="V32" s="142">
        <v>21</v>
      </c>
      <c r="W32" s="141">
        <v>11</v>
      </c>
      <c r="X32" s="137">
        <v>3493</v>
      </c>
      <c r="Y32" s="139">
        <v>898</v>
      </c>
    </row>
    <row r="33" spans="1:29" s="149" customFormat="1" ht="13.5" customHeight="1">
      <c r="A33" s="132">
        <v>33512</v>
      </c>
      <c r="B33" s="133"/>
      <c r="C33" s="134">
        <v>630926</v>
      </c>
      <c r="D33" s="135">
        <v>299668</v>
      </c>
      <c r="E33" s="136">
        <v>331258</v>
      </c>
      <c r="F33" s="137">
        <v>7084</v>
      </c>
      <c r="G33" s="138">
        <v>3647</v>
      </c>
      <c r="H33" s="139">
        <v>3437</v>
      </c>
      <c r="I33" s="137">
        <v>3845</v>
      </c>
      <c r="J33" s="138">
        <v>2047</v>
      </c>
      <c r="K33" s="139">
        <v>1798</v>
      </c>
      <c r="L33" s="139">
        <v>3239</v>
      </c>
      <c r="M33" s="140">
        <v>27</v>
      </c>
      <c r="N33" s="141">
        <v>11</v>
      </c>
      <c r="O33" s="137">
        <v>399</v>
      </c>
      <c r="P33" s="142">
        <v>139</v>
      </c>
      <c r="Q33" s="141">
        <v>260</v>
      </c>
      <c r="R33" s="143" t="s">
        <v>102</v>
      </c>
      <c r="S33" s="144" t="s">
        <v>102</v>
      </c>
      <c r="T33" s="145" t="s">
        <v>102</v>
      </c>
      <c r="U33" s="140">
        <v>32</v>
      </c>
      <c r="V33" s="142">
        <v>24</v>
      </c>
      <c r="W33" s="141">
        <v>8</v>
      </c>
      <c r="X33" s="137">
        <v>3884</v>
      </c>
      <c r="Y33" s="139">
        <v>1029</v>
      </c>
    </row>
    <row r="34" spans="1:29" s="149" customFormat="1" ht="13.5" customHeight="1">
      <c r="A34" s="132">
        <v>33878</v>
      </c>
      <c r="B34" s="133"/>
      <c r="C34" s="134">
        <v>636144</v>
      </c>
      <c r="D34" s="135">
        <v>301839</v>
      </c>
      <c r="E34" s="136">
        <v>334305</v>
      </c>
      <c r="F34" s="137">
        <v>7029</v>
      </c>
      <c r="G34" s="138">
        <v>3637</v>
      </c>
      <c r="H34" s="139">
        <v>3392</v>
      </c>
      <c r="I34" s="137">
        <v>3781</v>
      </c>
      <c r="J34" s="138">
        <v>2009</v>
      </c>
      <c r="K34" s="139">
        <v>1772</v>
      </c>
      <c r="L34" s="139">
        <v>3248</v>
      </c>
      <c r="M34" s="140">
        <v>34</v>
      </c>
      <c r="N34" s="141">
        <v>16</v>
      </c>
      <c r="O34" s="137">
        <v>411</v>
      </c>
      <c r="P34" s="142">
        <v>133</v>
      </c>
      <c r="Q34" s="141">
        <v>278</v>
      </c>
      <c r="R34" s="143" t="s">
        <v>102</v>
      </c>
      <c r="S34" s="144" t="s">
        <v>102</v>
      </c>
      <c r="T34" s="145" t="s">
        <v>102</v>
      </c>
      <c r="U34" s="140">
        <v>37</v>
      </c>
      <c r="V34" s="142">
        <v>23</v>
      </c>
      <c r="W34" s="141">
        <v>14</v>
      </c>
      <c r="X34" s="137">
        <v>4080</v>
      </c>
      <c r="Y34" s="139">
        <v>1055</v>
      </c>
    </row>
    <row r="35" spans="1:29" s="149" customFormat="1" ht="13.5" customHeight="1">
      <c r="A35" s="132">
        <v>34243</v>
      </c>
      <c r="B35" s="133"/>
      <c r="C35" s="134">
        <v>639699</v>
      </c>
      <c r="D35" s="135">
        <v>303691</v>
      </c>
      <c r="E35" s="136">
        <v>336008</v>
      </c>
      <c r="F35" s="137">
        <v>6967</v>
      </c>
      <c r="G35" s="138">
        <v>3606</v>
      </c>
      <c r="H35" s="139">
        <v>3361</v>
      </c>
      <c r="I35" s="137">
        <v>3990</v>
      </c>
      <c r="J35" s="138">
        <v>2078</v>
      </c>
      <c r="K35" s="139">
        <v>1912</v>
      </c>
      <c r="L35" s="139">
        <v>2977</v>
      </c>
      <c r="M35" s="140">
        <v>24</v>
      </c>
      <c r="N35" s="141">
        <v>9</v>
      </c>
      <c r="O35" s="137">
        <v>402</v>
      </c>
      <c r="P35" s="142">
        <v>128</v>
      </c>
      <c r="Q35" s="141">
        <v>274</v>
      </c>
      <c r="R35" s="143" t="s">
        <v>102</v>
      </c>
      <c r="S35" s="144" t="s">
        <v>102</v>
      </c>
      <c r="T35" s="145" t="s">
        <v>102</v>
      </c>
      <c r="U35" s="140">
        <v>24</v>
      </c>
      <c r="V35" s="142">
        <v>18</v>
      </c>
      <c r="W35" s="141">
        <v>6</v>
      </c>
      <c r="X35" s="137">
        <v>4220</v>
      </c>
      <c r="Y35" s="139">
        <v>1166</v>
      </c>
    </row>
    <row r="36" spans="1:29" s="149" customFormat="1" ht="13.5" customHeight="1">
      <c r="A36" s="132">
        <v>34608</v>
      </c>
      <c r="B36" s="133"/>
      <c r="C36" s="134">
        <v>642847</v>
      </c>
      <c r="D36" s="135">
        <v>305193</v>
      </c>
      <c r="E36" s="136">
        <v>337654</v>
      </c>
      <c r="F36" s="137">
        <v>7100</v>
      </c>
      <c r="G36" s="138">
        <v>3595</v>
      </c>
      <c r="H36" s="139">
        <v>3505</v>
      </c>
      <c r="I36" s="137">
        <v>4009</v>
      </c>
      <c r="J36" s="138">
        <v>2143</v>
      </c>
      <c r="K36" s="139">
        <v>1866</v>
      </c>
      <c r="L36" s="139">
        <v>3091</v>
      </c>
      <c r="M36" s="140">
        <v>33</v>
      </c>
      <c r="N36" s="141">
        <v>15</v>
      </c>
      <c r="O36" s="137">
        <v>344</v>
      </c>
      <c r="P36" s="142">
        <v>125</v>
      </c>
      <c r="Q36" s="141">
        <v>219</v>
      </c>
      <c r="R36" s="143" t="s">
        <v>102</v>
      </c>
      <c r="S36" s="144" t="s">
        <v>102</v>
      </c>
      <c r="T36" s="145" t="s">
        <v>102</v>
      </c>
      <c r="U36" s="140">
        <v>26</v>
      </c>
      <c r="V36" s="142">
        <v>16</v>
      </c>
      <c r="W36" s="141">
        <v>10</v>
      </c>
      <c r="X36" s="137">
        <v>4251</v>
      </c>
      <c r="Y36" s="139">
        <v>1176</v>
      </c>
    </row>
    <row r="37" spans="1:29" s="149" customFormat="1" ht="13.5" customHeight="1">
      <c r="A37" s="132">
        <v>34973</v>
      </c>
      <c r="B37" s="133" t="s">
        <v>103</v>
      </c>
      <c r="C37" s="134">
        <v>650341</v>
      </c>
      <c r="D37" s="135">
        <v>310118</v>
      </c>
      <c r="E37" s="136">
        <v>340223</v>
      </c>
      <c r="F37" s="137">
        <v>6978</v>
      </c>
      <c r="G37" s="138">
        <v>3645</v>
      </c>
      <c r="H37" s="139">
        <v>3333</v>
      </c>
      <c r="I37" s="137">
        <v>3986</v>
      </c>
      <c r="J37" s="138">
        <v>2173</v>
      </c>
      <c r="K37" s="139">
        <v>1813</v>
      </c>
      <c r="L37" s="139">
        <v>2992</v>
      </c>
      <c r="M37" s="140">
        <v>22</v>
      </c>
      <c r="N37" s="141">
        <v>11</v>
      </c>
      <c r="O37" s="137">
        <v>347</v>
      </c>
      <c r="P37" s="142">
        <v>122</v>
      </c>
      <c r="Q37" s="141">
        <v>225</v>
      </c>
      <c r="R37" s="143">
        <v>45</v>
      </c>
      <c r="S37" s="144">
        <v>39</v>
      </c>
      <c r="T37" s="145">
        <v>6</v>
      </c>
      <c r="U37" s="140" t="s">
        <v>102</v>
      </c>
      <c r="V37" s="142" t="s">
        <v>102</v>
      </c>
      <c r="W37" s="141" t="s">
        <v>102</v>
      </c>
      <c r="X37" s="137">
        <v>4319</v>
      </c>
      <c r="Y37" s="139">
        <v>1252</v>
      </c>
    </row>
    <row r="38" spans="1:29" s="149" customFormat="1" ht="13.5" customHeight="1">
      <c r="A38" s="132">
        <v>35339</v>
      </c>
      <c r="B38" s="133"/>
      <c r="C38" s="134">
        <v>654161</v>
      </c>
      <c r="D38" s="135">
        <v>312011</v>
      </c>
      <c r="E38" s="136">
        <v>342150</v>
      </c>
      <c r="F38" s="137">
        <v>7014</v>
      </c>
      <c r="G38" s="138">
        <v>3591</v>
      </c>
      <c r="H38" s="139">
        <v>3423</v>
      </c>
      <c r="I38" s="137">
        <v>3797</v>
      </c>
      <c r="J38" s="138">
        <v>2028</v>
      </c>
      <c r="K38" s="139">
        <v>1769</v>
      </c>
      <c r="L38" s="139">
        <v>3217</v>
      </c>
      <c r="M38" s="140">
        <v>24</v>
      </c>
      <c r="N38" s="141">
        <v>14</v>
      </c>
      <c r="O38" s="137">
        <v>305</v>
      </c>
      <c r="P38" s="142">
        <v>113</v>
      </c>
      <c r="Q38" s="141">
        <v>192</v>
      </c>
      <c r="R38" s="143">
        <v>49</v>
      </c>
      <c r="S38" s="144">
        <v>36</v>
      </c>
      <c r="T38" s="145">
        <v>13</v>
      </c>
      <c r="U38" s="140" t="s">
        <v>102</v>
      </c>
      <c r="V38" s="142" t="s">
        <v>102</v>
      </c>
      <c r="W38" s="141" t="s">
        <v>102</v>
      </c>
      <c r="X38" s="137">
        <v>4238</v>
      </c>
      <c r="Y38" s="139">
        <v>1332</v>
      </c>
      <c r="Z38" s="147"/>
      <c r="AA38" s="147"/>
    </row>
    <row r="39" spans="1:29" s="149" customFormat="1" ht="13.5" customHeight="1">
      <c r="A39" s="132">
        <v>35704</v>
      </c>
      <c r="B39" s="133"/>
      <c r="C39" s="134">
        <v>656734</v>
      </c>
      <c r="D39" s="135">
        <v>313160</v>
      </c>
      <c r="E39" s="136">
        <v>343574</v>
      </c>
      <c r="F39" s="137">
        <v>6849</v>
      </c>
      <c r="G39" s="138">
        <v>3511</v>
      </c>
      <c r="H39" s="139">
        <v>3338</v>
      </c>
      <c r="I39" s="137">
        <v>4123</v>
      </c>
      <c r="J39" s="138">
        <v>2120</v>
      </c>
      <c r="K39" s="139">
        <v>2003</v>
      </c>
      <c r="L39" s="139">
        <v>2726</v>
      </c>
      <c r="M39" s="140">
        <v>17</v>
      </c>
      <c r="N39" s="141">
        <v>7</v>
      </c>
      <c r="O39" s="137">
        <v>355</v>
      </c>
      <c r="P39" s="142">
        <v>117</v>
      </c>
      <c r="Q39" s="141">
        <v>238</v>
      </c>
      <c r="R39" s="140">
        <v>33</v>
      </c>
      <c r="S39" s="142">
        <v>28</v>
      </c>
      <c r="T39" s="141">
        <v>5</v>
      </c>
      <c r="U39" s="140" t="s">
        <v>102</v>
      </c>
      <c r="V39" s="142" t="s">
        <v>102</v>
      </c>
      <c r="W39" s="141" t="s">
        <v>102</v>
      </c>
      <c r="X39" s="137">
        <v>4147</v>
      </c>
      <c r="Y39" s="139">
        <v>1264</v>
      </c>
      <c r="Z39" s="147"/>
      <c r="AA39" s="147"/>
    </row>
    <row r="40" spans="1:29" s="149" customFormat="1" ht="13.5" customHeight="1">
      <c r="A40" s="132">
        <v>36069</v>
      </c>
      <c r="B40" s="133"/>
      <c r="C40" s="134">
        <v>659748</v>
      </c>
      <c r="D40" s="135">
        <v>314493</v>
      </c>
      <c r="E40" s="136">
        <v>345255</v>
      </c>
      <c r="F40" s="137">
        <v>6962</v>
      </c>
      <c r="G40" s="138">
        <v>3578</v>
      </c>
      <c r="H40" s="139">
        <v>3384</v>
      </c>
      <c r="I40" s="137">
        <v>4108</v>
      </c>
      <c r="J40" s="138">
        <v>2159</v>
      </c>
      <c r="K40" s="139">
        <v>1949</v>
      </c>
      <c r="L40" s="139">
        <v>2854</v>
      </c>
      <c r="M40" s="140">
        <v>20</v>
      </c>
      <c r="N40" s="141">
        <v>13</v>
      </c>
      <c r="O40" s="137">
        <v>306</v>
      </c>
      <c r="P40" s="142">
        <v>108</v>
      </c>
      <c r="Q40" s="141">
        <v>198</v>
      </c>
      <c r="R40" s="140">
        <v>41</v>
      </c>
      <c r="S40" s="142">
        <v>33</v>
      </c>
      <c r="T40" s="141">
        <v>8</v>
      </c>
      <c r="U40" s="140" t="s">
        <v>102</v>
      </c>
      <c r="V40" s="142" t="s">
        <v>102</v>
      </c>
      <c r="W40" s="141" t="s">
        <v>102</v>
      </c>
      <c r="X40" s="137">
        <v>4261</v>
      </c>
      <c r="Y40" s="139">
        <v>1406</v>
      </c>
      <c r="Z40" s="147"/>
      <c r="AA40" s="147"/>
    </row>
    <row r="41" spans="1:29" s="149" customFormat="1" ht="13.5" customHeight="1">
      <c r="A41" s="132">
        <v>36434</v>
      </c>
      <c r="B41" s="151"/>
      <c r="C41" s="134">
        <v>661619</v>
      </c>
      <c r="D41" s="135">
        <v>314907</v>
      </c>
      <c r="E41" s="136">
        <v>346712</v>
      </c>
      <c r="F41" s="137">
        <v>6937</v>
      </c>
      <c r="G41" s="138">
        <v>3596</v>
      </c>
      <c r="H41" s="139">
        <v>3341</v>
      </c>
      <c r="I41" s="137">
        <v>4523</v>
      </c>
      <c r="J41" s="138">
        <v>2396</v>
      </c>
      <c r="K41" s="139">
        <v>2127</v>
      </c>
      <c r="L41" s="139">
        <v>2414</v>
      </c>
      <c r="M41" s="140">
        <v>19</v>
      </c>
      <c r="N41" s="141">
        <v>12</v>
      </c>
      <c r="O41" s="137">
        <v>294</v>
      </c>
      <c r="P41" s="142">
        <v>92</v>
      </c>
      <c r="Q41" s="141">
        <v>202</v>
      </c>
      <c r="R41" s="140">
        <v>35</v>
      </c>
      <c r="S41" s="142">
        <v>27</v>
      </c>
      <c r="T41" s="141">
        <v>8</v>
      </c>
      <c r="U41" s="140" t="s">
        <v>102</v>
      </c>
      <c r="V41" s="142" t="s">
        <v>102</v>
      </c>
      <c r="W41" s="141" t="s">
        <v>102</v>
      </c>
      <c r="X41" s="137">
        <v>4152</v>
      </c>
      <c r="Y41" s="139">
        <v>1434</v>
      </c>
      <c r="AA41" s="147"/>
      <c r="AB41" s="147"/>
      <c r="AC41" s="147"/>
    </row>
    <row r="42" spans="1:29" s="149" customFormat="1" ht="13.5" customHeight="1">
      <c r="A42" s="132">
        <v>36800</v>
      </c>
      <c r="B42" s="133" t="s">
        <v>103</v>
      </c>
      <c r="C42" s="134">
        <v>662012</v>
      </c>
      <c r="D42" s="135">
        <v>314455</v>
      </c>
      <c r="E42" s="136">
        <v>347557</v>
      </c>
      <c r="F42" s="137">
        <v>7085</v>
      </c>
      <c r="G42" s="138">
        <v>3594</v>
      </c>
      <c r="H42" s="139">
        <v>3491</v>
      </c>
      <c r="I42" s="137">
        <v>4353</v>
      </c>
      <c r="J42" s="138">
        <v>2277</v>
      </c>
      <c r="K42" s="139">
        <v>2076</v>
      </c>
      <c r="L42" s="139">
        <v>2732</v>
      </c>
      <c r="M42" s="140">
        <v>19</v>
      </c>
      <c r="N42" s="141">
        <v>10</v>
      </c>
      <c r="O42" s="137">
        <v>332</v>
      </c>
      <c r="P42" s="142">
        <v>98</v>
      </c>
      <c r="Q42" s="141">
        <v>234</v>
      </c>
      <c r="R42" s="140">
        <v>38</v>
      </c>
      <c r="S42" s="142">
        <v>33</v>
      </c>
      <c r="T42" s="141">
        <v>5</v>
      </c>
      <c r="U42" s="140" t="s">
        <v>102</v>
      </c>
      <c r="V42" s="142" t="s">
        <v>102</v>
      </c>
      <c r="W42" s="141" t="s">
        <v>102</v>
      </c>
      <c r="X42" s="137">
        <v>4508</v>
      </c>
      <c r="Y42" s="139">
        <v>1557</v>
      </c>
      <c r="AA42" s="147"/>
      <c r="AB42" s="147"/>
      <c r="AC42" s="147"/>
    </row>
    <row r="43" spans="1:29" s="149" customFormat="1" ht="13.5" customHeight="1">
      <c r="A43" s="132">
        <v>37165</v>
      </c>
      <c r="B43" s="133"/>
      <c r="C43" s="134">
        <v>665933</v>
      </c>
      <c r="D43" s="135">
        <v>316166</v>
      </c>
      <c r="E43" s="136">
        <v>349767</v>
      </c>
      <c r="F43" s="137">
        <v>6924</v>
      </c>
      <c r="G43" s="138">
        <v>3550</v>
      </c>
      <c r="H43" s="139">
        <v>3374</v>
      </c>
      <c r="I43" s="137">
        <v>4416</v>
      </c>
      <c r="J43" s="138">
        <v>2254</v>
      </c>
      <c r="K43" s="139">
        <v>2162</v>
      </c>
      <c r="L43" s="139">
        <v>2508</v>
      </c>
      <c r="M43" s="140">
        <v>25</v>
      </c>
      <c r="N43" s="141">
        <v>17</v>
      </c>
      <c r="O43" s="137">
        <v>285</v>
      </c>
      <c r="P43" s="142">
        <v>87</v>
      </c>
      <c r="Q43" s="141">
        <v>198</v>
      </c>
      <c r="R43" s="140">
        <v>33</v>
      </c>
      <c r="S43" s="142">
        <v>20</v>
      </c>
      <c r="T43" s="141">
        <v>13</v>
      </c>
      <c r="U43" s="140" t="s">
        <v>102</v>
      </c>
      <c r="V43" s="142" t="s">
        <v>102</v>
      </c>
      <c r="W43" s="141" t="s">
        <v>102</v>
      </c>
      <c r="X43" s="137">
        <v>4565</v>
      </c>
      <c r="Y43" s="139">
        <v>1638</v>
      </c>
    </row>
    <row r="44" spans="1:29" s="149" customFormat="1" ht="13.5" customHeight="1">
      <c r="A44" s="132">
        <v>37530</v>
      </c>
      <c r="B44" s="133"/>
      <c r="C44" s="134">
        <v>668446</v>
      </c>
      <c r="D44" s="135">
        <v>317193</v>
      </c>
      <c r="E44" s="136">
        <v>351253</v>
      </c>
      <c r="F44" s="137">
        <v>6975</v>
      </c>
      <c r="G44" s="138">
        <v>3543</v>
      </c>
      <c r="H44" s="139">
        <v>3432</v>
      </c>
      <c r="I44" s="137">
        <v>4554</v>
      </c>
      <c r="J44" s="138">
        <v>2325</v>
      </c>
      <c r="K44" s="139">
        <v>2229</v>
      </c>
      <c r="L44" s="139">
        <v>2421</v>
      </c>
      <c r="M44" s="140">
        <v>22</v>
      </c>
      <c r="N44" s="141">
        <v>14</v>
      </c>
      <c r="O44" s="137">
        <v>232</v>
      </c>
      <c r="P44" s="142">
        <v>71</v>
      </c>
      <c r="Q44" s="141">
        <v>161</v>
      </c>
      <c r="R44" s="140">
        <v>22</v>
      </c>
      <c r="S44" s="142">
        <v>12</v>
      </c>
      <c r="T44" s="141">
        <v>10</v>
      </c>
      <c r="U44" s="140" t="s">
        <v>102</v>
      </c>
      <c r="V44" s="142" t="s">
        <v>102</v>
      </c>
      <c r="W44" s="141" t="s">
        <v>102</v>
      </c>
      <c r="X44" s="137">
        <v>4369</v>
      </c>
      <c r="Y44" s="139">
        <v>1711</v>
      </c>
    </row>
    <row r="45" spans="1:29" s="149" customFormat="1" ht="13.5" customHeight="1">
      <c r="A45" s="132">
        <v>37896</v>
      </c>
      <c r="B45" s="133"/>
      <c r="C45" s="134">
        <v>670003</v>
      </c>
      <c r="D45" s="135">
        <v>317546</v>
      </c>
      <c r="E45" s="136">
        <v>352457</v>
      </c>
      <c r="F45" s="137">
        <v>6853</v>
      </c>
      <c r="G45" s="138">
        <v>3510</v>
      </c>
      <c r="H45" s="139">
        <v>3343</v>
      </c>
      <c r="I45" s="137">
        <v>4684</v>
      </c>
      <c r="J45" s="138">
        <v>2441</v>
      </c>
      <c r="K45" s="139">
        <v>2243</v>
      </c>
      <c r="L45" s="139">
        <v>2169</v>
      </c>
      <c r="M45" s="140">
        <v>19</v>
      </c>
      <c r="N45" s="141">
        <v>10</v>
      </c>
      <c r="O45" s="137">
        <v>242</v>
      </c>
      <c r="P45" s="142">
        <v>69</v>
      </c>
      <c r="Q45" s="141">
        <v>173</v>
      </c>
      <c r="R45" s="140">
        <v>25</v>
      </c>
      <c r="S45" s="142">
        <v>20</v>
      </c>
      <c r="T45" s="141">
        <v>5</v>
      </c>
      <c r="U45" s="140" t="s">
        <v>102</v>
      </c>
      <c r="V45" s="142" t="s">
        <v>102</v>
      </c>
      <c r="W45" s="141" t="s">
        <v>102</v>
      </c>
      <c r="X45" s="137">
        <v>4197</v>
      </c>
      <c r="Y45" s="139">
        <v>1706</v>
      </c>
    </row>
    <row r="46" spans="1:29" s="149" customFormat="1" ht="13.5" customHeight="1">
      <c r="A46" s="132">
        <v>38262</v>
      </c>
      <c r="B46" s="133"/>
      <c r="C46" s="134">
        <v>670945</v>
      </c>
      <c r="D46" s="135">
        <v>317520</v>
      </c>
      <c r="E46" s="136">
        <v>353425</v>
      </c>
      <c r="F46" s="137">
        <v>6859</v>
      </c>
      <c r="G46" s="138">
        <v>3582</v>
      </c>
      <c r="H46" s="139">
        <v>3277</v>
      </c>
      <c r="I46" s="137">
        <v>4688</v>
      </c>
      <c r="J46" s="138">
        <v>2427</v>
      </c>
      <c r="K46" s="139">
        <v>2261</v>
      </c>
      <c r="L46" s="139">
        <v>2171</v>
      </c>
      <c r="M46" s="140">
        <v>18</v>
      </c>
      <c r="N46" s="141">
        <v>10</v>
      </c>
      <c r="O46" s="137">
        <v>235</v>
      </c>
      <c r="P46" s="142">
        <v>79</v>
      </c>
      <c r="Q46" s="141">
        <v>156</v>
      </c>
      <c r="R46" s="140">
        <v>27</v>
      </c>
      <c r="S46" s="142">
        <v>18</v>
      </c>
      <c r="T46" s="141">
        <v>9</v>
      </c>
      <c r="U46" s="140" t="s">
        <v>102</v>
      </c>
      <c r="V46" s="142" t="s">
        <v>102</v>
      </c>
      <c r="W46" s="141" t="s">
        <v>102</v>
      </c>
      <c r="X46" s="137">
        <v>4018</v>
      </c>
      <c r="Y46" s="139">
        <v>1616</v>
      </c>
    </row>
    <row r="47" spans="1:29" s="149" customFormat="1" ht="13.5" customHeight="1">
      <c r="A47" s="152">
        <v>38627</v>
      </c>
      <c r="B47" s="153" t="s">
        <v>103</v>
      </c>
      <c r="C47" s="154">
        <v>669603</v>
      </c>
      <c r="D47" s="155">
        <v>316048</v>
      </c>
      <c r="E47" s="156">
        <v>353555</v>
      </c>
      <c r="F47" s="157">
        <v>6462</v>
      </c>
      <c r="G47" s="158">
        <v>3319</v>
      </c>
      <c r="H47" s="159">
        <v>3143</v>
      </c>
      <c r="I47" s="157">
        <v>4881</v>
      </c>
      <c r="J47" s="158">
        <v>2517</v>
      </c>
      <c r="K47" s="159">
        <v>2364</v>
      </c>
      <c r="L47" s="159">
        <v>1581</v>
      </c>
      <c r="M47" s="160">
        <v>14</v>
      </c>
      <c r="N47" s="161">
        <v>9</v>
      </c>
      <c r="O47" s="157">
        <v>212</v>
      </c>
      <c r="P47" s="162">
        <v>69</v>
      </c>
      <c r="Q47" s="161">
        <v>143</v>
      </c>
      <c r="R47" s="160">
        <v>29</v>
      </c>
      <c r="S47" s="162">
        <v>21</v>
      </c>
      <c r="T47" s="161">
        <v>8</v>
      </c>
      <c r="U47" s="160" t="s">
        <v>102</v>
      </c>
      <c r="V47" s="162" t="s">
        <v>102</v>
      </c>
      <c r="W47" s="161" t="s">
        <v>102</v>
      </c>
      <c r="X47" s="157">
        <v>3970</v>
      </c>
      <c r="Y47" s="159">
        <v>1478</v>
      </c>
    </row>
    <row r="48" spans="1:29" s="149" customFormat="1" ht="13.5" customHeight="1">
      <c r="A48" s="152">
        <v>38991</v>
      </c>
      <c r="B48" s="163"/>
      <c r="C48" s="154">
        <v>670097</v>
      </c>
      <c r="D48" s="155">
        <v>316009</v>
      </c>
      <c r="E48" s="156">
        <v>354088</v>
      </c>
      <c r="F48" s="157">
        <v>6764</v>
      </c>
      <c r="G48" s="158">
        <v>3457</v>
      </c>
      <c r="H48" s="159">
        <v>3307</v>
      </c>
      <c r="I48" s="157">
        <v>5073</v>
      </c>
      <c r="J48" s="158">
        <v>2569</v>
      </c>
      <c r="K48" s="159">
        <v>2504</v>
      </c>
      <c r="L48" s="159">
        <v>1691</v>
      </c>
      <c r="M48" s="160">
        <v>13</v>
      </c>
      <c r="N48" s="161">
        <v>9</v>
      </c>
      <c r="O48" s="157">
        <v>236</v>
      </c>
      <c r="P48" s="162">
        <v>85</v>
      </c>
      <c r="Q48" s="161">
        <v>151</v>
      </c>
      <c r="R48" s="160">
        <v>29</v>
      </c>
      <c r="S48" s="162">
        <v>22</v>
      </c>
      <c r="T48" s="161">
        <v>7</v>
      </c>
      <c r="U48" s="160" t="s">
        <v>102</v>
      </c>
      <c r="V48" s="162" t="s">
        <v>102</v>
      </c>
      <c r="W48" s="161" t="s">
        <v>102</v>
      </c>
      <c r="X48" s="157">
        <v>3970</v>
      </c>
      <c r="Y48" s="159">
        <v>1433</v>
      </c>
    </row>
    <row r="49" spans="1:40" s="149" customFormat="1" ht="13.5" customHeight="1">
      <c r="A49" s="164">
        <v>39356</v>
      </c>
      <c r="B49" s="133"/>
      <c r="C49" s="165">
        <v>670179</v>
      </c>
      <c r="D49" s="166">
        <v>315885</v>
      </c>
      <c r="E49" s="167">
        <v>354294</v>
      </c>
      <c r="F49" s="168">
        <v>6783</v>
      </c>
      <c r="G49" s="169">
        <v>3465</v>
      </c>
      <c r="H49" s="170">
        <v>3318</v>
      </c>
      <c r="I49" s="168">
        <v>5054</v>
      </c>
      <c r="J49" s="169">
        <v>2540</v>
      </c>
      <c r="K49" s="170">
        <v>2514</v>
      </c>
      <c r="L49" s="170">
        <v>1729</v>
      </c>
      <c r="M49" s="171">
        <v>19</v>
      </c>
      <c r="N49" s="172">
        <v>9</v>
      </c>
      <c r="O49" s="173">
        <v>197</v>
      </c>
      <c r="P49" s="174">
        <v>57</v>
      </c>
      <c r="Q49" s="172">
        <v>140</v>
      </c>
      <c r="R49" s="160">
        <v>24</v>
      </c>
      <c r="S49" s="174">
        <v>15</v>
      </c>
      <c r="T49" s="172">
        <v>9</v>
      </c>
      <c r="U49" s="175" t="s">
        <v>102</v>
      </c>
      <c r="V49" s="176" t="s">
        <v>102</v>
      </c>
      <c r="W49" s="177" t="s">
        <v>102</v>
      </c>
      <c r="X49" s="173">
        <v>3920</v>
      </c>
      <c r="Y49" s="170">
        <v>1401</v>
      </c>
    </row>
    <row r="50" spans="1:40" s="184" customFormat="1" ht="13.5" customHeight="1">
      <c r="A50" s="178">
        <v>39722</v>
      </c>
      <c r="B50" s="179"/>
      <c r="C50" s="165">
        <v>670980</v>
      </c>
      <c r="D50" s="180">
        <v>315995</v>
      </c>
      <c r="E50" s="181">
        <v>354985</v>
      </c>
      <c r="F50" s="168">
        <v>6865</v>
      </c>
      <c r="G50" s="182">
        <v>3548</v>
      </c>
      <c r="H50" s="183">
        <v>3317</v>
      </c>
      <c r="I50" s="168">
        <v>5292</v>
      </c>
      <c r="J50" s="182">
        <v>2640</v>
      </c>
      <c r="K50" s="183">
        <v>2652</v>
      </c>
      <c r="L50" s="183">
        <v>1573</v>
      </c>
      <c r="M50" s="175">
        <v>15</v>
      </c>
      <c r="N50" s="177">
        <v>7</v>
      </c>
      <c r="O50" s="168">
        <v>182</v>
      </c>
      <c r="P50" s="176">
        <v>71</v>
      </c>
      <c r="Q50" s="177">
        <v>111</v>
      </c>
      <c r="R50" s="175">
        <v>25</v>
      </c>
      <c r="S50" s="176">
        <v>19</v>
      </c>
      <c r="T50" s="177">
        <v>6</v>
      </c>
      <c r="U50" s="175" t="s">
        <v>102</v>
      </c>
      <c r="V50" s="176" t="s">
        <v>102</v>
      </c>
      <c r="W50" s="177" t="s">
        <v>102</v>
      </c>
      <c r="X50" s="168">
        <v>4113</v>
      </c>
      <c r="Y50" s="183">
        <v>1422</v>
      </c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149"/>
      <c r="AM50" s="149"/>
      <c r="AN50" s="149"/>
    </row>
    <row r="51" spans="1:40" s="184" customFormat="1" ht="13.5" customHeight="1">
      <c r="A51" s="185" t="s">
        <v>104</v>
      </c>
      <c r="B51" s="179"/>
      <c r="C51" s="154">
        <v>679618</v>
      </c>
      <c r="D51" s="155">
        <v>319703</v>
      </c>
      <c r="E51" s="156">
        <v>359915</v>
      </c>
      <c r="F51" s="157">
        <v>6851</v>
      </c>
      <c r="G51" s="158">
        <v>3481</v>
      </c>
      <c r="H51" s="159">
        <v>3370</v>
      </c>
      <c r="I51" s="157">
        <v>5234</v>
      </c>
      <c r="J51" s="158">
        <v>2695</v>
      </c>
      <c r="K51" s="159">
        <v>2539</v>
      </c>
      <c r="L51" s="159">
        <v>1617</v>
      </c>
      <c r="M51" s="160">
        <v>17</v>
      </c>
      <c r="N51" s="161">
        <v>12</v>
      </c>
      <c r="O51" s="157">
        <v>191</v>
      </c>
      <c r="P51" s="162">
        <v>60</v>
      </c>
      <c r="Q51" s="161">
        <v>131</v>
      </c>
      <c r="R51" s="160">
        <v>22</v>
      </c>
      <c r="S51" s="162">
        <v>11</v>
      </c>
      <c r="T51" s="161">
        <v>11</v>
      </c>
      <c r="U51" s="160" t="s">
        <v>102</v>
      </c>
      <c r="V51" s="162" t="s">
        <v>102</v>
      </c>
      <c r="W51" s="161" t="s">
        <v>102</v>
      </c>
      <c r="X51" s="157">
        <v>3998</v>
      </c>
      <c r="Y51" s="159">
        <v>1396</v>
      </c>
    </row>
    <row r="52" spans="1:40" s="184" customFormat="1" ht="13.5" customHeight="1">
      <c r="A52" s="185" t="s">
        <v>105</v>
      </c>
      <c r="B52" s="153" t="s">
        <v>103</v>
      </c>
      <c r="C52" s="154">
        <v>734474</v>
      </c>
      <c r="D52" s="155">
        <v>344291</v>
      </c>
      <c r="E52" s="156">
        <v>390183</v>
      </c>
      <c r="F52" s="157">
        <v>7150</v>
      </c>
      <c r="G52" s="158">
        <v>3604</v>
      </c>
      <c r="H52" s="159">
        <v>3546</v>
      </c>
      <c r="I52" s="157">
        <v>5872</v>
      </c>
      <c r="J52" s="158">
        <v>2922</v>
      </c>
      <c r="K52" s="159">
        <v>2950</v>
      </c>
      <c r="L52" s="159">
        <v>1278</v>
      </c>
      <c r="M52" s="160">
        <v>14</v>
      </c>
      <c r="N52" s="161">
        <v>5</v>
      </c>
      <c r="O52" s="157">
        <v>188</v>
      </c>
      <c r="P52" s="162">
        <v>85</v>
      </c>
      <c r="Q52" s="161">
        <v>103</v>
      </c>
      <c r="R52" s="160">
        <v>25</v>
      </c>
      <c r="S52" s="162">
        <v>22</v>
      </c>
      <c r="T52" s="161">
        <v>3</v>
      </c>
      <c r="U52" s="160" t="s">
        <v>102</v>
      </c>
      <c r="V52" s="162" t="s">
        <v>102</v>
      </c>
      <c r="W52" s="161" t="s">
        <v>102</v>
      </c>
      <c r="X52" s="157">
        <v>4050</v>
      </c>
      <c r="Y52" s="159">
        <v>1579</v>
      </c>
    </row>
    <row r="53" spans="1:40" s="149" customFormat="1" ht="13.5" customHeight="1">
      <c r="A53" s="185" t="s">
        <v>106</v>
      </c>
      <c r="B53" s="163"/>
      <c r="C53" s="154">
        <v>736010</v>
      </c>
      <c r="D53" s="155">
        <v>345013</v>
      </c>
      <c r="E53" s="156">
        <v>390997</v>
      </c>
      <c r="F53" s="157">
        <v>7074</v>
      </c>
      <c r="G53" s="158">
        <v>3704</v>
      </c>
      <c r="H53" s="159">
        <v>3370</v>
      </c>
      <c r="I53" s="157">
        <v>6325</v>
      </c>
      <c r="J53" s="158">
        <v>3096</v>
      </c>
      <c r="K53" s="159">
        <v>3229</v>
      </c>
      <c r="L53" s="159">
        <v>749</v>
      </c>
      <c r="M53" s="160">
        <v>12</v>
      </c>
      <c r="N53" s="161">
        <v>5</v>
      </c>
      <c r="O53" s="157">
        <v>184</v>
      </c>
      <c r="P53" s="162">
        <v>77</v>
      </c>
      <c r="Q53" s="161">
        <v>107</v>
      </c>
      <c r="R53" s="160">
        <v>21</v>
      </c>
      <c r="S53" s="162">
        <v>18</v>
      </c>
      <c r="T53" s="161">
        <v>3</v>
      </c>
      <c r="U53" s="160" t="s">
        <v>102</v>
      </c>
      <c r="V53" s="162" t="s">
        <v>102</v>
      </c>
      <c r="W53" s="161" t="s">
        <v>102</v>
      </c>
      <c r="X53" s="157">
        <v>3992</v>
      </c>
      <c r="Y53" s="159">
        <v>1464</v>
      </c>
    </row>
    <row r="54" spans="1:40" s="149" customFormat="1" ht="13.5" customHeight="1">
      <c r="A54" s="185" t="s">
        <v>107</v>
      </c>
      <c r="B54" s="133"/>
      <c r="C54" s="154">
        <v>737689</v>
      </c>
      <c r="D54" s="155">
        <v>345601</v>
      </c>
      <c r="E54" s="156">
        <v>392088</v>
      </c>
      <c r="F54" s="157">
        <v>7144</v>
      </c>
      <c r="G54" s="158">
        <v>3755</v>
      </c>
      <c r="H54" s="159">
        <v>3389</v>
      </c>
      <c r="I54" s="157">
        <v>6413</v>
      </c>
      <c r="J54" s="158">
        <v>3233</v>
      </c>
      <c r="K54" s="159">
        <v>3180</v>
      </c>
      <c r="L54" s="159">
        <v>731</v>
      </c>
      <c r="M54" s="160">
        <v>21</v>
      </c>
      <c r="N54" s="161">
        <v>7</v>
      </c>
      <c r="O54" s="157">
        <v>185</v>
      </c>
      <c r="P54" s="162">
        <v>59</v>
      </c>
      <c r="Q54" s="161">
        <v>126</v>
      </c>
      <c r="R54" s="160">
        <v>19</v>
      </c>
      <c r="S54" s="162">
        <v>14</v>
      </c>
      <c r="T54" s="161">
        <v>5</v>
      </c>
      <c r="U54" s="160" t="s">
        <v>102</v>
      </c>
      <c r="V54" s="162" t="s">
        <v>102</v>
      </c>
      <c r="W54" s="161" t="s">
        <v>102</v>
      </c>
      <c r="X54" s="157">
        <v>4134</v>
      </c>
      <c r="Y54" s="159">
        <v>1492</v>
      </c>
      <c r="AA54" s="523"/>
      <c r="AB54" s="523"/>
    </row>
    <row r="55" spans="1:40" s="149" customFormat="1" ht="13.5" customHeight="1">
      <c r="A55" s="185" t="s">
        <v>108</v>
      </c>
      <c r="B55" s="179"/>
      <c r="C55" s="154">
        <v>739541</v>
      </c>
      <c r="D55" s="155">
        <v>346700</v>
      </c>
      <c r="E55" s="156">
        <v>392841</v>
      </c>
      <c r="F55" s="157">
        <v>7131</v>
      </c>
      <c r="G55" s="158">
        <v>3647</v>
      </c>
      <c r="H55" s="159">
        <v>3484</v>
      </c>
      <c r="I55" s="157">
        <v>6434</v>
      </c>
      <c r="J55" s="158">
        <v>3141</v>
      </c>
      <c r="K55" s="159">
        <v>3293</v>
      </c>
      <c r="L55" s="159">
        <v>697</v>
      </c>
      <c r="M55" s="160">
        <v>21</v>
      </c>
      <c r="N55" s="161">
        <v>8</v>
      </c>
      <c r="O55" s="157">
        <v>178</v>
      </c>
      <c r="P55" s="162">
        <v>73</v>
      </c>
      <c r="Q55" s="161">
        <v>105</v>
      </c>
      <c r="R55" s="160">
        <v>14</v>
      </c>
      <c r="S55" s="162">
        <v>12</v>
      </c>
      <c r="T55" s="161">
        <v>2</v>
      </c>
      <c r="U55" s="160" t="s">
        <v>102</v>
      </c>
      <c r="V55" s="162" t="s">
        <v>102</v>
      </c>
      <c r="W55" s="161" t="s">
        <v>102</v>
      </c>
      <c r="X55" s="157">
        <v>4160</v>
      </c>
      <c r="Y55" s="159">
        <v>1454</v>
      </c>
    </row>
    <row r="56" spans="1:40" s="149" customFormat="1" ht="13.5" customHeight="1">
      <c r="A56" s="185" t="s">
        <v>109</v>
      </c>
      <c r="B56" s="163"/>
      <c r="C56" s="154">
        <v>740204</v>
      </c>
      <c r="D56" s="155">
        <v>347020</v>
      </c>
      <c r="E56" s="156">
        <v>393184</v>
      </c>
      <c r="F56" s="157">
        <v>7039</v>
      </c>
      <c r="G56" s="158">
        <v>3664</v>
      </c>
      <c r="H56" s="159">
        <v>3375</v>
      </c>
      <c r="I56" s="157">
        <v>6418</v>
      </c>
      <c r="J56" s="158">
        <v>3178</v>
      </c>
      <c r="K56" s="159">
        <v>3240</v>
      </c>
      <c r="L56" s="159">
        <v>621</v>
      </c>
      <c r="M56" s="160">
        <v>5</v>
      </c>
      <c r="N56" s="161">
        <v>4</v>
      </c>
      <c r="O56" s="157">
        <v>192</v>
      </c>
      <c r="P56" s="162">
        <v>84</v>
      </c>
      <c r="Q56" s="161">
        <v>108</v>
      </c>
      <c r="R56" s="160">
        <v>16</v>
      </c>
      <c r="S56" s="162">
        <v>13</v>
      </c>
      <c r="T56" s="161">
        <v>3</v>
      </c>
      <c r="U56" s="160" t="s">
        <v>102</v>
      </c>
      <c r="V56" s="162" t="s">
        <v>102</v>
      </c>
      <c r="W56" s="161" t="s">
        <v>102</v>
      </c>
      <c r="X56" s="157">
        <v>4059</v>
      </c>
      <c r="Y56" s="159">
        <v>1294</v>
      </c>
    </row>
    <row r="57" spans="1:40" s="149" customFormat="1" ht="13.5" customHeight="1">
      <c r="A57" s="186" t="s">
        <v>110</v>
      </c>
      <c r="B57" s="153" t="s">
        <v>103</v>
      </c>
      <c r="C57" s="165">
        <v>740822</v>
      </c>
      <c r="D57" s="180">
        <v>348470</v>
      </c>
      <c r="E57" s="181">
        <v>392352</v>
      </c>
      <c r="F57" s="168">
        <v>7062</v>
      </c>
      <c r="G57" s="182">
        <v>3591</v>
      </c>
      <c r="H57" s="183">
        <v>3471</v>
      </c>
      <c r="I57" s="168">
        <v>6767</v>
      </c>
      <c r="J57" s="182">
        <v>3307</v>
      </c>
      <c r="K57" s="183">
        <v>3460</v>
      </c>
      <c r="L57" s="183">
        <v>295</v>
      </c>
      <c r="M57" s="175">
        <v>11</v>
      </c>
      <c r="N57" s="177">
        <v>4</v>
      </c>
      <c r="O57" s="168">
        <v>167</v>
      </c>
      <c r="P57" s="176">
        <v>65</v>
      </c>
      <c r="Q57" s="177">
        <v>102</v>
      </c>
      <c r="R57" s="175">
        <v>20</v>
      </c>
      <c r="S57" s="176">
        <v>16</v>
      </c>
      <c r="T57" s="177">
        <v>4</v>
      </c>
      <c r="U57" s="175" t="s">
        <v>102</v>
      </c>
      <c r="V57" s="176" t="s">
        <v>102</v>
      </c>
      <c r="W57" s="177" t="s">
        <v>102</v>
      </c>
      <c r="X57" s="168">
        <v>3954</v>
      </c>
      <c r="Y57" s="183">
        <v>1447</v>
      </c>
    </row>
    <row r="58" spans="1:40" s="149" customFormat="1" ht="13.5" customHeight="1">
      <c r="A58" s="186" t="s">
        <v>111</v>
      </c>
      <c r="B58" s="187"/>
      <c r="C58" s="165">
        <v>739606</v>
      </c>
      <c r="D58" s="180">
        <v>348152</v>
      </c>
      <c r="E58" s="181">
        <v>391454</v>
      </c>
      <c r="F58" s="168">
        <v>6797</v>
      </c>
      <c r="G58" s="182">
        <v>3498</v>
      </c>
      <c r="H58" s="183">
        <v>3299</v>
      </c>
      <c r="I58" s="168">
        <v>6916</v>
      </c>
      <c r="J58" s="182">
        <v>3387</v>
      </c>
      <c r="K58" s="183">
        <v>3529</v>
      </c>
      <c r="L58" s="188">
        <v>-119</v>
      </c>
      <c r="M58" s="175">
        <v>11</v>
      </c>
      <c r="N58" s="177">
        <v>8</v>
      </c>
      <c r="O58" s="168">
        <v>184</v>
      </c>
      <c r="P58" s="176">
        <v>88</v>
      </c>
      <c r="Q58" s="177">
        <v>96</v>
      </c>
      <c r="R58" s="175">
        <v>24</v>
      </c>
      <c r="S58" s="176">
        <v>21</v>
      </c>
      <c r="T58" s="177">
        <v>3</v>
      </c>
      <c r="U58" s="175" t="s">
        <v>102</v>
      </c>
      <c r="V58" s="176" t="s">
        <v>102</v>
      </c>
      <c r="W58" s="177" t="s">
        <v>102</v>
      </c>
      <c r="X58" s="168">
        <v>3767</v>
      </c>
      <c r="Y58" s="183">
        <v>1256</v>
      </c>
    </row>
    <row r="59" spans="1:40" s="149" customFormat="1" ht="13.5" customHeight="1">
      <c r="A59" s="185" t="s">
        <v>112</v>
      </c>
      <c r="B59" s="179"/>
      <c r="C59" s="165">
        <v>739858</v>
      </c>
      <c r="D59" s="155">
        <v>348820</v>
      </c>
      <c r="E59" s="156">
        <v>391038</v>
      </c>
      <c r="F59" s="157">
        <v>6746</v>
      </c>
      <c r="G59" s="158">
        <v>3407</v>
      </c>
      <c r="H59" s="159">
        <v>3339</v>
      </c>
      <c r="I59" s="157">
        <v>6957</v>
      </c>
      <c r="J59" s="158">
        <v>3348</v>
      </c>
      <c r="K59" s="159">
        <v>3609</v>
      </c>
      <c r="L59" s="188">
        <v>-211</v>
      </c>
      <c r="M59" s="160">
        <v>12</v>
      </c>
      <c r="N59" s="161">
        <v>9</v>
      </c>
      <c r="O59" s="157">
        <v>160</v>
      </c>
      <c r="P59" s="162">
        <v>74</v>
      </c>
      <c r="Q59" s="161">
        <v>86</v>
      </c>
      <c r="R59" s="160">
        <v>29</v>
      </c>
      <c r="S59" s="162">
        <v>20</v>
      </c>
      <c r="T59" s="161">
        <v>9</v>
      </c>
      <c r="U59" s="160" t="s">
        <v>102</v>
      </c>
      <c r="V59" s="162" t="s">
        <v>102</v>
      </c>
      <c r="W59" s="161" t="s">
        <v>102</v>
      </c>
      <c r="X59" s="157">
        <v>3775</v>
      </c>
      <c r="Y59" s="159">
        <v>1201</v>
      </c>
    </row>
    <row r="60" spans="1:40" s="149" customFormat="1" ht="13.5" customHeight="1">
      <c r="A60" s="185" t="s">
        <v>113</v>
      </c>
      <c r="B60" s="179"/>
      <c r="C60" s="189">
        <v>739556</v>
      </c>
      <c r="D60" s="190">
        <v>348862</v>
      </c>
      <c r="E60" s="156">
        <v>390694</v>
      </c>
      <c r="F60" s="191">
        <v>6766</v>
      </c>
      <c r="G60" s="192">
        <v>3477</v>
      </c>
      <c r="H60" s="159">
        <v>3289</v>
      </c>
      <c r="I60" s="193">
        <v>6924</v>
      </c>
      <c r="J60" s="192">
        <v>3412</v>
      </c>
      <c r="K60" s="159">
        <v>3512</v>
      </c>
      <c r="L60" s="188">
        <v>-158</v>
      </c>
      <c r="M60" s="160">
        <v>20</v>
      </c>
      <c r="N60" s="161">
        <v>7</v>
      </c>
      <c r="O60" s="193">
        <v>161</v>
      </c>
      <c r="P60" s="194">
        <v>79</v>
      </c>
      <c r="Q60" s="161">
        <v>82</v>
      </c>
      <c r="R60" s="160">
        <v>23</v>
      </c>
      <c r="S60" s="195">
        <v>18</v>
      </c>
      <c r="T60" s="161">
        <v>5</v>
      </c>
      <c r="U60" s="196" t="s">
        <v>102</v>
      </c>
      <c r="V60" s="194" t="s">
        <v>102</v>
      </c>
      <c r="W60" s="161" t="s">
        <v>102</v>
      </c>
      <c r="X60" s="193">
        <v>3758</v>
      </c>
      <c r="Y60" s="159">
        <v>1301</v>
      </c>
    </row>
    <row r="61" spans="1:40" s="149" customFormat="1" ht="13.5" customHeight="1">
      <c r="A61" s="185" t="s">
        <v>114</v>
      </c>
      <c r="B61" s="179"/>
      <c r="C61" s="189">
        <v>739393</v>
      </c>
      <c r="D61" s="155">
        <v>348981</v>
      </c>
      <c r="E61" s="156">
        <v>390412</v>
      </c>
      <c r="F61" s="157">
        <v>6293</v>
      </c>
      <c r="G61" s="158">
        <v>3272</v>
      </c>
      <c r="H61" s="159">
        <v>3021</v>
      </c>
      <c r="I61" s="197">
        <v>7297</v>
      </c>
      <c r="J61" s="158">
        <v>3578</v>
      </c>
      <c r="K61" s="170">
        <v>3719</v>
      </c>
      <c r="L61" s="188">
        <v>-1004</v>
      </c>
      <c r="M61" s="160">
        <v>13</v>
      </c>
      <c r="N61" s="161">
        <v>4</v>
      </c>
      <c r="O61" s="193">
        <v>140</v>
      </c>
      <c r="P61" s="194">
        <v>68</v>
      </c>
      <c r="Q61" s="161">
        <v>72</v>
      </c>
      <c r="R61" s="160">
        <v>18</v>
      </c>
      <c r="S61" s="195">
        <v>14</v>
      </c>
      <c r="T61" s="161">
        <v>4</v>
      </c>
      <c r="U61" s="196" t="s">
        <v>102</v>
      </c>
      <c r="V61" s="194" t="s">
        <v>102</v>
      </c>
      <c r="W61" s="161" t="s">
        <v>102</v>
      </c>
      <c r="X61" s="193">
        <v>3677</v>
      </c>
      <c r="Y61" s="159">
        <v>1321</v>
      </c>
    </row>
    <row r="62" spans="1:40" s="149" customFormat="1" ht="13.5" customHeight="1">
      <c r="A62" s="185" t="s">
        <v>115</v>
      </c>
      <c r="B62" s="179" t="s">
        <v>103</v>
      </c>
      <c r="C62" s="198">
        <v>738865</v>
      </c>
      <c r="D62" s="199">
        <v>349115</v>
      </c>
      <c r="E62" s="136">
        <v>389750</v>
      </c>
      <c r="F62" s="200">
        <v>6101</v>
      </c>
      <c r="G62" s="201">
        <v>3129</v>
      </c>
      <c r="H62" s="139">
        <v>2972</v>
      </c>
      <c r="I62" s="202">
        <v>7090</v>
      </c>
      <c r="J62" s="201">
        <v>3515</v>
      </c>
      <c r="K62" s="139">
        <v>3575</v>
      </c>
      <c r="L62" s="203">
        <v>-989</v>
      </c>
      <c r="M62" s="140">
        <v>16</v>
      </c>
      <c r="N62" s="141">
        <v>7</v>
      </c>
      <c r="O62" s="202">
        <v>114</v>
      </c>
      <c r="P62" s="204">
        <v>46</v>
      </c>
      <c r="Q62" s="141">
        <v>68</v>
      </c>
      <c r="R62" s="140">
        <v>14</v>
      </c>
      <c r="S62" s="205">
        <v>10</v>
      </c>
      <c r="T62" s="141">
        <v>4</v>
      </c>
      <c r="U62" s="196" t="s">
        <v>102</v>
      </c>
      <c r="V62" s="194" t="s">
        <v>102</v>
      </c>
      <c r="W62" s="161" t="s">
        <v>102</v>
      </c>
      <c r="X62" s="202">
        <v>3386</v>
      </c>
      <c r="Y62" s="139">
        <v>1241</v>
      </c>
    </row>
    <row r="63" spans="1:40" s="149" customFormat="1" ht="13.5" customHeight="1">
      <c r="A63" s="185" t="s">
        <v>116</v>
      </c>
      <c r="B63" s="179"/>
      <c r="C63" s="189">
        <v>738185</v>
      </c>
      <c r="D63" s="190">
        <v>348660</v>
      </c>
      <c r="E63" s="156">
        <v>389525</v>
      </c>
      <c r="F63" s="191">
        <v>6093</v>
      </c>
      <c r="G63" s="192">
        <v>3069</v>
      </c>
      <c r="H63" s="159">
        <v>3024</v>
      </c>
      <c r="I63" s="193">
        <v>7406</v>
      </c>
      <c r="J63" s="192">
        <v>3656</v>
      </c>
      <c r="K63" s="159">
        <v>3750</v>
      </c>
      <c r="L63" s="188">
        <v>-1313</v>
      </c>
      <c r="M63" s="160">
        <v>11</v>
      </c>
      <c r="N63" s="161">
        <v>5</v>
      </c>
      <c r="O63" s="193">
        <v>139</v>
      </c>
      <c r="P63" s="194">
        <v>64</v>
      </c>
      <c r="Q63" s="161">
        <v>75</v>
      </c>
      <c r="R63" s="160">
        <v>22</v>
      </c>
      <c r="S63" s="195">
        <v>20</v>
      </c>
      <c r="T63" s="161">
        <v>2</v>
      </c>
      <c r="U63" s="196" t="s">
        <v>102</v>
      </c>
      <c r="V63" s="194" t="s">
        <v>102</v>
      </c>
      <c r="W63" s="161" t="s">
        <v>102</v>
      </c>
      <c r="X63" s="193">
        <v>3302</v>
      </c>
      <c r="Y63" s="159">
        <v>1251</v>
      </c>
    </row>
    <row r="64" spans="1:40" s="38" customFormat="1" ht="15" customHeight="1">
      <c r="A64" s="185" t="s">
        <v>117</v>
      </c>
      <c r="B64" s="163"/>
      <c r="C64" s="189">
        <v>737850</v>
      </c>
      <c r="D64" s="190">
        <v>348641</v>
      </c>
      <c r="E64" s="156">
        <v>389209</v>
      </c>
      <c r="F64" s="191">
        <v>5792</v>
      </c>
      <c r="G64" s="192">
        <v>2951</v>
      </c>
      <c r="H64" s="159">
        <v>2841</v>
      </c>
      <c r="I64" s="157">
        <v>8238</v>
      </c>
      <c r="J64" s="192">
        <v>4131</v>
      </c>
      <c r="K64" s="159">
        <v>4107</v>
      </c>
      <c r="L64" s="188">
        <v>-2446</v>
      </c>
      <c r="M64" s="160">
        <v>19</v>
      </c>
      <c r="N64" s="161">
        <v>7</v>
      </c>
      <c r="O64" s="193">
        <v>98</v>
      </c>
      <c r="P64" s="194">
        <v>49</v>
      </c>
      <c r="Q64" s="161">
        <v>49</v>
      </c>
      <c r="R64" s="160">
        <v>15</v>
      </c>
      <c r="S64" s="195">
        <v>10</v>
      </c>
      <c r="T64" s="161">
        <v>5</v>
      </c>
      <c r="U64" s="196" t="s">
        <v>102</v>
      </c>
      <c r="V64" s="194" t="s">
        <v>102</v>
      </c>
      <c r="W64" s="161" t="s">
        <v>102</v>
      </c>
      <c r="X64" s="193">
        <v>3214</v>
      </c>
      <c r="Y64" s="159">
        <v>1114</v>
      </c>
    </row>
    <row r="65" spans="1:25" s="38" customFormat="1" ht="15" customHeight="1">
      <c r="A65" s="206" t="s">
        <v>118</v>
      </c>
      <c r="B65" s="207"/>
      <c r="C65" s="208">
        <v>738020</v>
      </c>
      <c r="D65" s="209">
        <v>348947</v>
      </c>
      <c r="E65" s="210">
        <v>389073</v>
      </c>
      <c r="F65" s="211">
        <v>5345</v>
      </c>
      <c r="G65" s="212">
        <v>2718</v>
      </c>
      <c r="H65" s="213">
        <v>2627</v>
      </c>
      <c r="I65" s="214">
        <v>8178</v>
      </c>
      <c r="J65" s="212">
        <v>4005</v>
      </c>
      <c r="K65" s="213">
        <v>4173</v>
      </c>
      <c r="L65" s="215">
        <v>-2833</v>
      </c>
      <c r="M65" s="216">
        <v>7</v>
      </c>
      <c r="N65" s="217">
        <v>2</v>
      </c>
      <c r="O65" s="218">
        <v>113</v>
      </c>
      <c r="P65" s="219">
        <v>46</v>
      </c>
      <c r="Q65" s="217">
        <v>67</v>
      </c>
      <c r="R65" s="216">
        <v>17</v>
      </c>
      <c r="S65" s="220">
        <v>15</v>
      </c>
      <c r="T65" s="217">
        <v>2</v>
      </c>
      <c r="U65" s="221" t="s">
        <v>102</v>
      </c>
      <c r="V65" s="219" t="s">
        <v>102</v>
      </c>
      <c r="W65" s="217" t="s">
        <v>102</v>
      </c>
      <c r="X65" s="218">
        <v>2992</v>
      </c>
      <c r="Y65" s="213">
        <v>1153</v>
      </c>
    </row>
    <row r="66" spans="1:25" s="121" customFormat="1" ht="13.5" customHeight="1">
      <c r="A66" s="30"/>
      <c r="B66" s="30"/>
      <c r="C66" s="222" t="s">
        <v>119</v>
      </c>
      <c r="D66" s="30" t="s">
        <v>120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223"/>
      <c r="P66" s="30"/>
      <c r="Q66" s="30"/>
      <c r="R66" s="30"/>
      <c r="S66" s="30"/>
      <c r="T66" s="30"/>
      <c r="U66" s="30"/>
      <c r="V66" s="30"/>
      <c r="W66" s="30"/>
      <c r="X66" s="30"/>
      <c r="Y66" s="30"/>
    </row>
    <row r="67" spans="1:25" s="121" customFormat="1" ht="13.5" customHeight="1">
      <c r="A67" s="30"/>
      <c r="B67" s="30"/>
      <c r="C67" s="30"/>
      <c r="D67" s="30" t="s">
        <v>121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223"/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 spans="1:25" s="224" customFormat="1" ht="13.5" customHeight="1">
      <c r="A68" s="100"/>
      <c r="B68" s="100"/>
      <c r="C68" s="3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223"/>
      <c r="P68" s="100"/>
      <c r="Q68" s="100"/>
      <c r="R68" s="100"/>
      <c r="S68" s="100"/>
      <c r="T68" s="100"/>
      <c r="U68" s="100"/>
      <c r="V68" s="100"/>
      <c r="W68" s="100"/>
      <c r="X68" s="100"/>
      <c r="Y68" s="100"/>
    </row>
    <row r="69" spans="1:25" s="224" customFormat="1" ht="13.5" customHeight="1">
      <c r="A69" s="100"/>
      <c r="B69" s="100"/>
      <c r="C69" s="3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223"/>
      <c r="P69" s="100"/>
      <c r="Q69" s="100"/>
      <c r="R69" s="100"/>
      <c r="S69" s="100"/>
      <c r="T69" s="100"/>
      <c r="U69" s="100"/>
      <c r="V69" s="100"/>
      <c r="W69" s="100"/>
      <c r="X69" s="100"/>
      <c r="Y69" s="100"/>
    </row>
    <row r="70" spans="1:25" s="224" customFormat="1" ht="13.5" customHeight="1">
      <c r="A70" s="100"/>
      <c r="B70" s="100"/>
      <c r="C70" s="3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223"/>
      <c r="P70" s="100"/>
      <c r="Q70" s="100"/>
      <c r="R70" s="100"/>
      <c r="S70" s="100"/>
      <c r="T70" s="100"/>
      <c r="U70" s="100"/>
      <c r="V70" s="100"/>
      <c r="W70" s="100"/>
      <c r="X70" s="100"/>
      <c r="Y70" s="100"/>
    </row>
    <row r="72" spans="1:25" ht="13.5" customHeight="1">
      <c r="A72" s="225"/>
      <c r="B72" s="147"/>
      <c r="C72" s="38"/>
      <c r="D72" s="38"/>
      <c r="E72" s="38"/>
    </row>
    <row r="73" spans="1:25" ht="13.8">
      <c r="C73" s="227"/>
      <c r="D73" s="228"/>
      <c r="E73" s="228"/>
      <c r="F73" s="228"/>
      <c r="G73" s="228"/>
      <c r="H73" s="228"/>
      <c r="I73" s="228"/>
      <c r="J73" s="228"/>
    </row>
    <row r="74" spans="1:25" ht="13.5" customHeight="1">
      <c r="C74" s="229"/>
      <c r="D74" s="230"/>
      <c r="E74" s="230"/>
      <c r="F74" s="230"/>
      <c r="G74" s="230"/>
      <c r="H74" s="230"/>
      <c r="I74" s="230"/>
      <c r="J74" s="230"/>
    </row>
    <row r="75" spans="1:25" ht="13.5" customHeight="1">
      <c r="A75" s="231"/>
    </row>
    <row r="76" spans="1:25" ht="13.5" customHeight="1"/>
    <row r="77" spans="1:25" ht="13.5" customHeight="1"/>
    <row r="78" spans="1:25" ht="13.5" customHeight="1"/>
    <row r="79" spans="1:25" ht="13.5" customHeight="1"/>
    <row r="80" spans="1:25" ht="13.5" customHeight="1"/>
    <row r="81" spans="1:25" ht="13.5" customHeight="1"/>
    <row r="83" spans="1:25">
      <c r="A83" s="232"/>
      <c r="B83" s="232"/>
    </row>
    <row r="84" spans="1:25" s="232" customFormat="1">
      <c r="A84" s="226"/>
      <c r="B84" s="226"/>
      <c r="X84" s="226"/>
      <c r="Y84" s="226"/>
    </row>
    <row r="86" spans="1:25" ht="14.25" customHeight="1"/>
  </sheetData>
  <mergeCells count="2">
    <mergeCell ref="AA54:AB54"/>
    <mergeCell ref="A2:B3"/>
  </mergeCells>
  <phoneticPr fontId="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68D85-431B-43D8-8A96-314E63619D29}">
  <dimension ref="A1:BF74"/>
  <sheetViews>
    <sheetView workbookViewId="0">
      <selection activeCell="K1" sqref="K1"/>
    </sheetView>
  </sheetViews>
  <sheetFormatPr defaultColWidth="9" defaultRowHeight="13.2"/>
  <cols>
    <col min="1" max="1" width="5.88671875" style="367" customWidth="1"/>
    <col min="2" max="28" width="5.88671875" style="368" customWidth="1"/>
    <col min="29" max="34" width="5.88671875" style="236" customWidth="1"/>
    <col min="35" max="16384" width="9" style="368"/>
  </cols>
  <sheetData>
    <row r="1" spans="1:34" s="234" customFormat="1" ht="24.6" customHeight="1">
      <c r="A1" s="233" t="s">
        <v>122</v>
      </c>
      <c r="AC1" s="235"/>
      <c r="AD1" s="235"/>
      <c r="AE1" s="235"/>
      <c r="AF1" s="236"/>
      <c r="AG1" s="236"/>
      <c r="AH1" s="236"/>
    </row>
    <row r="2" spans="1:34" s="246" customFormat="1" ht="48" customHeight="1">
      <c r="A2" s="528" t="s">
        <v>89</v>
      </c>
      <c r="B2" s="530" t="s">
        <v>123</v>
      </c>
      <c r="C2" s="531"/>
      <c r="D2" s="532"/>
      <c r="E2" s="530" t="s">
        <v>124</v>
      </c>
      <c r="F2" s="531"/>
      <c r="G2" s="532"/>
      <c r="H2" s="237" t="s">
        <v>125</v>
      </c>
      <c r="I2" s="238"/>
      <c r="J2" s="239"/>
      <c r="K2" s="237" t="s">
        <v>126</v>
      </c>
      <c r="L2" s="238"/>
      <c r="M2" s="239"/>
      <c r="N2" s="237" t="s">
        <v>127</v>
      </c>
      <c r="O2" s="238"/>
      <c r="P2" s="239"/>
      <c r="Q2" s="237" t="s">
        <v>128</v>
      </c>
      <c r="R2" s="238"/>
      <c r="S2" s="239"/>
      <c r="T2" s="237" t="s">
        <v>129</v>
      </c>
      <c r="U2" s="238"/>
      <c r="V2" s="239"/>
      <c r="W2" s="237" t="s">
        <v>130</v>
      </c>
      <c r="X2" s="238"/>
      <c r="Y2" s="239"/>
      <c r="Z2" s="237" t="s">
        <v>131</v>
      </c>
      <c r="AA2" s="238"/>
      <c r="AB2" s="239"/>
      <c r="AC2" s="240" t="s">
        <v>132</v>
      </c>
      <c r="AD2" s="241"/>
      <c r="AE2" s="242"/>
      <c r="AF2" s="243" t="s">
        <v>133</v>
      </c>
      <c r="AG2" s="244"/>
      <c r="AH2" s="245"/>
    </row>
    <row r="3" spans="1:34" s="246" customFormat="1" ht="10.8">
      <c r="A3" s="529"/>
      <c r="B3" s="247" t="s">
        <v>54</v>
      </c>
      <c r="C3" s="248" t="s">
        <v>53</v>
      </c>
      <c r="D3" s="249" t="s">
        <v>48</v>
      </c>
      <c r="E3" s="247" t="s">
        <v>54</v>
      </c>
      <c r="F3" s="248" t="s">
        <v>53</v>
      </c>
      <c r="G3" s="249" t="s">
        <v>48</v>
      </c>
      <c r="H3" s="247" t="s">
        <v>54</v>
      </c>
      <c r="I3" s="248" t="s">
        <v>53</v>
      </c>
      <c r="J3" s="249" t="s">
        <v>48</v>
      </c>
      <c r="K3" s="247" t="s">
        <v>54</v>
      </c>
      <c r="L3" s="248" t="s">
        <v>53</v>
      </c>
      <c r="M3" s="249" t="s">
        <v>48</v>
      </c>
      <c r="N3" s="247" t="s">
        <v>54</v>
      </c>
      <c r="O3" s="248" t="s">
        <v>53</v>
      </c>
      <c r="P3" s="249" t="s">
        <v>48</v>
      </c>
      <c r="Q3" s="247" t="s">
        <v>54</v>
      </c>
      <c r="R3" s="248" t="s">
        <v>53</v>
      </c>
      <c r="S3" s="249" t="s">
        <v>48</v>
      </c>
      <c r="T3" s="247" t="s">
        <v>54</v>
      </c>
      <c r="U3" s="248" t="s">
        <v>53</v>
      </c>
      <c r="V3" s="249" t="s">
        <v>48</v>
      </c>
      <c r="W3" s="247" t="s">
        <v>49</v>
      </c>
      <c r="X3" s="248" t="s">
        <v>53</v>
      </c>
      <c r="Y3" s="249" t="s">
        <v>48</v>
      </c>
      <c r="Z3" s="247" t="s">
        <v>54</v>
      </c>
      <c r="AA3" s="248" t="s">
        <v>53</v>
      </c>
      <c r="AB3" s="249" t="s">
        <v>48</v>
      </c>
      <c r="AC3" s="250" t="s">
        <v>54</v>
      </c>
      <c r="AD3" s="251" t="s">
        <v>53</v>
      </c>
      <c r="AE3" s="252" t="s">
        <v>48</v>
      </c>
      <c r="AF3" s="250" t="s">
        <v>54</v>
      </c>
      <c r="AG3" s="251" t="s">
        <v>53</v>
      </c>
      <c r="AH3" s="253" t="s">
        <v>15</v>
      </c>
    </row>
    <row r="4" spans="1:34" s="269" customFormat="1" ht="13.5" customHeight="1">
      <c r="A4" s="254">
        <v>22920</v>
      </c>
      <c r="B4" s="255">
        <v>17</v>
      </c>
      <c r="C4" s="256">
        <v>16.600000000000001</v>
      </c>
      <c r="D4" s="257">
        <v>15.897381068752038</v>
      </c>
      <c r="E4" s="255">
        <v>7.5</v>
      </c>
      <c r="F4" s="256">
        <v>8.6</v>
      </c>
      <c r="G4" s="257">
        <v>6.7789793092212447</v>
      </c>
      <c r="H4" s="258">
        <v>9.5437075794826534</v>
      </c>
      <c r="I4" s="259">
        <v>7.9741474147414744</v>
      </c>
      <c r="J4" s="257">
        <v>9.1184017595307925</v>
      </c>
      <c r="K4" s="255">
        <v>26.4</v>
      </c>
      <c r="L4" s="256">
        <v>31.8</v>
      </c>
      <c r="M4" s="257">
        <v>27.061649319455562</v>
      </c>
      <c r="N4" s="255">
        <v>15.3</v>
      </c>
      <c r="O4" s="256">
        <v>20.399999999999999</v>
      </c>
      <c r="P4" s="257">
        <v>19.055244195356284</v>
      </c>
      <c r="Q4" s="260" t="s">
        <v>134</v>
      </c>
      <c r="R4" s="261" t="s">
        <v>134</v>
      </c>
      <c r="S4" s="262" t="s">
        <v>134</v>
      </c>
      <c r="T4" s="255">
        <v>38.700000000000003</v>
      </c>
      <c r="U4" s="256">
        <v>43.8</v>
      </c>
      <c r="V4" s="262" t="s">
        <v>102</v>
      </c>
      <c r="W4" s="255">
        <v>98.8</v>
      </c>
      <c r="X4" s="256">
        <v>99.2</v>
      </c>
      <c r="Y4" s="263">
        <v>123.01643027664653</v>
      </c>
      <c r="Z4" s="255">
        <v>9.8000000000000007</v>
      </c>
      <c r="AA4" s="256">
        <v>8.1999999999999993</v>
      </c>
      <c r="AB4" s="257">
        <v>8.8000000000000007</v>
      </c>
      <c r="AC4" s="264">
        <v>0.75</v>
      </c>
      <c r="AD4" s="265">
        <v>0.71</v>
      </c>
      <c r="AE4" s="266">
        <v>1.02</v>
      </c>
      <c r="AF4" s="264">
        <v>1.98</v>
      </c>
      <c r="AG4" s="267" t="s">
        <v>102</v>
      </c>
      <c r="AH4" s="268" t="s">
        <v>102</v>
      </c>
    </row>
    <row r="5" spans="1:34" s="269" customFormat="1" ht="13.5" customHeight="1">
      <c r="A5" s="254">
        <v>23285</v>
      </c>
      <c r="B5" s="255">
        <v>17.3</v>
      </c>
      <c r="C5" s="256">
        <v>16.3</v>
      </c>
      <c r="D5" s="257">
        <v>16.829566965365707</v>
      </c>
      <c r="E5" s="255">
        <v>7</v>
      </c>
      <c r="F5" s="256">
        <v>8.5</v>
      </c>
      <c r="G5" s="257">
        <v>6.5143492758647348</v>
      </c>
      <c r="H5" s="258">
        <v>10.282780065726529</v>
      </c>
      <c r="I5" s="259">
        <v>7.8940654464780931</v>
      </c>
      <c r="J5" s="257">
        <v>10.315217689500974</v>
      </c>
      <c r="K5" s="255">
        <v>23.2</v>
      </c>
      <c r="L5" s="256">
        <v>29.3</v>
      </c>
      <c r="M5" s="257">
        <v>23.858921161825723</v>
      </c>
      <c r="N5" s="255">
        <v>13.8</v>
      </c>
      <c r="O5" s="256">
        <v>18.7</v>
      </c>
      <c r="P5" s="257">
        <v>14.374629519857734</v>
      </c>
      <c r="Q5" s="260" t="s">
        <v>134</v>
      </c>
      <c r="R5" s="261" t="s">
        <v>134</v>
      </c>
      <c r="S5" s="262" t="s">
        <v>134</v>
      </c>
      <c r="T5" s="255">
        <v>36.200000000000003</v>
      </c>
      <c r="U5" s="256">
        <v>42.1</v>
      </c>
      <c r="V5" s="262" t="s">
        <v>102</v>
      </c>
      <c r="W5" s="255">
        <v>95.6</v>
      </c>
      <c r="X5" s="256">
        <v>96.7</v>
      </c>
      <c r="Y5" s="263">
        <v>109.64507190922285</v>
      </c>
      <c r="Z5" s="255">
        <v>9.6999999999999993</v>
      </c>
      <c r="AA5" s="256">
        <v>8</v>
      </c>
      <c r="AB5" s="257">
        <v>9.1</v>
      </c>
      <c r="AC5" s="264">
        <v>0.73</v>
      </c>
      <c r="AD5" s="265">
        <v>0.71</v>
      </c>
      <c r="AE5" s="266">
        <v>1.0900000000000001</v>
      </c>
      <c r="AF5" s="264">
        <v>2</v>
      </c>
      <c r="AG5" s="267" t="s">
        <v>102</v>
      </c>
      <c r="AH5" s="268" t="s">
        <v>102</v>
      </c>
    </row>
    <row r="6" spans="1:34" s="269" customFormat="1" ht="13.5" customHeight="1">
      <c r="A6" s="254">
        <v>23651</v>
      </c>
      <c r="B6" s="255">
        <v>17.7</v>
      </c>
      <c r="C6" s="256">
        <v>16.2</v>
      </c>
      <c r="D6" s="257">
        <v>16.570190252140215</v>
      </c>
      <c r="E6" s="255">
        <v>6.9</v>
      </c>
      <c r="F6" s="256">
        <v>8.1999999999999993</v>
      </c>
      <c r="G6" s="257">
        <v>6.2864226935954628</v>
      </c>
      <c r="H6" s="258">
        <v>10.738727800300454</v>
      </c>
      <c r="I6" s="259">
        <v>8.0637940682708447</v>
      </c>
      <c r="J6" s="257">
        <v>10.283767558544751</v>
      </c>
      <c r="K6" s="255">
        <v>20.399999999999999</v>
      </c>
      <c r="L6" s="256">
        <v>25.3</v>
      </c>
      <c r="M6" s="257">
        <v>17.52577319587629</v>
      </c>
      <c r="N6" s="255">
        <v>12.4</v>
      </c>
      <c r="O6" s="256">
        <v>16.5</v>
      </c>
      <c r="P6" s="257">
        <v>11.782032400589101</v>
      </c>
      <c r="Q6" s="260" t="s">
        <v>134</v>
      </c>
      <c r="R6" s="261" t="s">
        <v>134</v>
      </c>
      <c r="S6" s="262" t="s">
        <v>134</v>
      </c>
      <c r="T6" s="255">
        <v>33.1</v>
      </c>
      <c r="U6" s="256">
        <v>36.700000000000003</v>
      </c>
      <c r="V6" s="262" t="s">
        <v>102</v>
      </c>
      <c r="W6" s="255">
        <v>89.2</v>
      </c>
      <c r="X6" s="256">
        <v>91.3</v>
      </c>
      <c r="Y6" s="263">
        <v>97.664543524416146</v>
      </c>
      <c r="Z6" s="255">
        <v>9.9</v>
      </c>
      <c r="AA6" s="256">
        <v>7.9</v>
      </c>
      <c r="AB6" s="257">
        <v>9.2490458108411495</v>
      </c>
      <c r="AC6" s="264">
        <v>0.74</v>
      </c>
      <c r="AD6" s="265">
        <v>0.68</v>
      </c>
      <c r="AE6" s="266">
        <v>1.024960221781869</v>
      </c>
      <c r="AF6" s="264">
        <v>2.0499999999999998</v>
      </c>
      <c r="AG6" s="267" t="s">
        <v>102</v>
      </c>
      <c r="AH6" s="268" t="s">
        <v>102</v>
      </c>
    </row>
    <row r="7" spans="1:34" s="269" customFormat="1" ht="13.5" customHeight="1">
      <c r="A7" s="254">
        <v>24016</v>
      </c>
      <c r="B7" s="255">
        <v>18.600000000000001</v>
      </c>
      <c r="C7" s="256">
        <v>16.3</v>
      </c>
      <c r="D7" s="257">
        <v>18.039464245354402</v>
      </c>
      <c r="E7" s="255">
        <v>7.1</v>
      </c>
      <c r="F7" s="256">
        <v>8.6</v>
      </c>
      <c r="G7" s="257">
        <v>6.6748228727533583</v>
      </c>
      <c r="H7" s="258">
        <v>11.429757779298432</v>
      </c>
      <c r="I7" s="259">
        <v>7.7030116290627175</v>
      </c>
      <c r="J7" s="257">
        <v>11.364641372601044</v>
      </c>
      <c r="K7" s="255">
        <v>18.5</v>
      </c>
      <c r="L7" s="256">
        <v>23.4</v>
      </c>
      <c r="M7" s="257">
        <v>18.793408688546915</v>
      </c>
      <c r="N7" s="255">
        <v>11.7</v>
      </c>
      <c r="O7" s="256">
        <v>15.1</v>
      </c>
      <c r="P7" s="257">
        <v>12.528939125697944</v>
      </c>
      <c r="Q7" s="260" t="s">
        <v>134</v>
      </c>
      <c r="R7" s="261" t="s">
        <v>134</v>
      </c>
      <c r="S7" s="262" t="s">
        <v>134</v>
      </c>
      <c r="T7" s="255">
        <v>30.1</v>
      </c>
      <c r="U7" s="256">
        <v>35.5</v>
      </c>
      <c r="V7" s="262" t="s">
        <v>102</v>
      </c>
      <c r="W7" s="255">
        <v>81.400000000000006</v>
      </c>
      <c r="X7" s="256">
        <v>92.3</v>
      </c>
      <c r="Y7" s="263">
        <v>105.13572065757614</v>
      </c>
      <c r="Z7" s="255">
        <v>9.6999999999999993</v>
      </c>
      <c r="AA7" s="256">
        <v>7.6</v>
      </c>
      <c r="AB7" s="257">
        <v>8.9153228580132264</v>
      </c>
      <c r="AC7" s="264">
        <v>0.79</v>
      </c>
      <c r="AD7" s="265">
        <v>0.71</v>
      </c>
      <c r="AE7" s="266">
        <v>1.0858563525053311</v>
      </c>
      <c r="AF7" s="264">
        <v>2.14</v>
      </c>
      <c r="AG7" s="265">
        <v>2.19</v>
      </c>
      <c r="AH7" s="266">
        <v>1.86</v>
      </c>
    </row>
    <row r="8" spans="1:34" s="269" customFormat="1" ht="13.5" customHeight="1">
      <c r="A8" s="254">
        <v>24381</v>
      </c>
      <c r="B8" s="255">
        <v>13.7</v>
      </c>
      <c r="C8" s="256">
        <v>12.8</v>
      </c>
      <c r="D8" s="257">
        <v>13.605327812748421</v>
      </c>
      <c r="E8" s="255">
        <v>6.8</v>
      </c>
      <c r="F8" s="256">
        <v>8.1999999999999993</v>
      </c>
      <c r="G8" s="257">
        <v>6.2250679065567347</v>
      </c>
      <c r="H8" s="258">
        <v>6.9721369730253597</v>
      </c>
      <c r="I8" s="259">
        <v>4.5776643990929706</v>
      </c>
      <c r="J8" s="257">
        <v>7.3802599061916849</v>
      </c>
      <c r="K8" s="255">
        <v>19.3</v>
      </c>
      <c r="L8" s="256">
        <v>23.9</v>
      </c>
      <c r="M8" s="257">
        <v>21.006178287731686</v>
      </c>
      <c r="N8" s="255">
        <v>12</v>
      </c>
      <c r="O8" s="256">
        <v>16.600000000000001</v>
      </c>
      <c r="P8" s="257">
        <v>15.357458075904677</v>
      </c>
      <c r="Q8" s="260" t="s">
        <v>134</v>
      </c>
      <c r="R8" s="261" t="s">
        <v>134</v>
      </c>
      <c r="S8" s="262" t="s">
        <v>134</v>
      </c>
      <c r="T8" s="255">
        <v>31.3</v>
      </c>
      <c r="U8" s="256">
        <v>37.6</v>
      </c>
      <c r="V8" s="262" t="s">
        <v>102</v>
      </c>
      <c r="W8" s="255">
        <v>98.2</v>
      </c>
      <c r="X8" s="256">
        <v>102.1</v>
      </c>
      <c r="Y8" s="263">
        <v>112.90322580645162</v>
      </c>
      <c r="Z8" s="255">
        <v>9.5</v>
      </c>
      <c r="AA8" s="256">
        <v>7.4</v>
      </c>
      <c r="AB8" s="257">
        <v>8.602698009755489</v>
      </c>
      <c r="AC8" s="264">
        <v>0.8</v>
      </c>
      <c r="AD8" s="265">
        <v>0.77</v>
      </c>
      <c r="AE8" s="266">
        <v>1.102355775119422</v>
      </c>
      <c r="AF8" s="264">
        <v>1.58</v>
      </c>
      <c r="AG8" s="267" t="s">
        <v>102</v>
      </c>
      <c r="AH8" s="268" t="s">
        <v>102</v>
      </c>
    </row>
    <row r="9" spans="1:34" s="269" customFormat="1" ht="13.5" customHeight="1">
      <c r="A9" s="254">
        <v>24746</v>
      </c>
      <c r="B9" s="255">
        <v>19.399999999999999</v>
      </c>
      <c r="C9" s="256">
        <v>16.8</v>
      </c>
      <c r="D9" s="257">
        <v>18.655151780708326</v>
      </c>
      <c r="E9" s="255">
        <v>6.8</v>
      </c>
      <c r="F9" s="256">
        <v>8.1</v>
      </c>
      <c r="G9" s="257">
        <v>5.969460110154678</v>
      </c>
      <c r="H9" s="258">
        <v>12.65233798689242</v>
      </c>
      <c r="I9" s="259">
        <v>8.6587030716723561</v>
      </c>
      <c r="J9" s="257">
        <v>12.685691670553648</v>
      </c>
      <c r="K9" s="255">
        <v>14.9</v>
      </c>
      <c r="L9" s="256">
        <v>19.3</v>
      </c>
      <c r="M9" s="257">
        <v>15.153428463189798</v>
      </c>
      <c r="N9" s="255">
        <v>9.9</v>
      </c>
      <c r="O9" s="256">
        <v>13.9</v>
      </c>
      <c r="P9" s="257">
        <v>11.617628488445511</v>
      </c>
      <c r="Q9" s="260" t="s">
        <v>134</v>
      </c>
      <c r="R9" s="261" t="s">
        <v>134</v>
      </c>
      <c r="S9" s="262" t="s">
        <v>134</v>
      </c>
      <c r="T9" s="255">
        <v>26.3</v>
      </c>
      <c r="U9" s="256">
        <v>33.1</v>
      </c>
      <c r="V9" s="262" t="s">
        <v>102</v>
      </c>
      <c r="W9" s="255">
        <v>71.599999999999994</v>
      </c>
      <c r="X9" s="256">
        <v>82.3</v>
      </c>
      <c r="Y9" s="263">
        <v>91.961930971218891</v>
      </c>
      <c r="Z9" s="255">
        <v>9.6</v>
      </c>
      <c r="AA9" s="256">
        <v>7.5</v>
      </c>
      <c r="AB9" s="257">
        <v>9.0036608291283269</v>
      </c>
      <c r="AC9" s="264">
        <v>0.84</v>
      </c>
      <c r="AD9" s="265">
        <v>0.75</v>
      </c>
      <c r="AE9" s="266">
        <v>1.182584441711779</v>
      </c>
      <c r="AF9" s="264">
        <v>2.23</v>
      </c>
      <c r="AG9" s="267" t="s">
        <v>102</v>
      </c>
      <c r="AH9" s="268" t="s">
        <v>102</v>
      </c>
    </row>
    <row r="10" spans="1:34" s="269" customFormat="1" ht="13.5" customHeight="1">
      <c r="A10" s="254">
        <v>25112</v>
      </c>
      <c r="B10" s="255">
        <v>18.600000000000001</v>
      </c>
      <c r="C10" s="256">
        <v>15.4</v>
      </c>
      <c r="D10" s="257">
        <v>17.486151588313863</v>
      </c>
      <c r="E10" s="255">
        <v>6.8</v>
      </c>
      <c r="F10" s="256">
        <v>8.5</v>
      </c>
      <c r="G10" s="257">
        <v>6.3426072745538766</v>
      </c>
      <c r="H10" s="258">
        <v>11.759469809710895</v>
      </c>
      <c r="I10" s="259">
        <v>6.8247422680412368</v>
      </c>
      <c r="J10" s="257">
        <v>11.143544313759985</v>
      </c>
      <c r="K10" s="255">
        <v>15.3</v>
      </c>
      <c r="L10" s="256">
        <v>19.600000000000001</v>
      </c>
      <c r="M10" s="257">
        <v>16.150383902568176</v>
      </c>
      <c r="N10" s="255">
        <v>9.8000000000000007</v>
      </c>
      <c r="O10" s="256">
        <v>13.4</v>
      </c>
      <c r="P10" s="257">
        <v>10.590415673815198</v>
      </c>
      <c r="Q10" s="260" t="s">
        <v>134</v>
      </c>
      <c r="R10" s="261" t="s">
        <v>134</v>
      </c>
      <c r="S10" s="262" t="s">
        <v>134</v>
      </c>
      <c r="T10" s="255">
        <v>24.5</v>
      </c>
      <c r="U10" s="256">
        <v>31.6</v>
      </c>
      <c r="V10" s="262" t="s">
        <v>102</v>
      </c>
      <c r="W10" s="255">
        <v>71.099999999999994</v>
      </c>
      <c r="X10" s="256">
        <v>84.3</v>
      </c>
      <c r="Y10" s="263">
        <v>87.129909365558902</v>
      </c>
      <c r="Z10" s="255">
        <v>9.5</v>
      </c>
      <c r="AA10" s="256">
        <v>7.3</v>
      </c>
      <c r="AB10" s="257">
        <v>8.9583540702640523</v>
      </c>
      <c r="AC10" s="264">
        <v>0.87</v>
      </c>
      <c r="AD10" s="265">
        <v>0.91</v>
      </c>
      <c r="AE10" s="266">
        <v>1.243058433005632</v>
      </c>
      <c r="AF10" s="264">
        <v>2.13</v>
      </c>
      <c r="AG10" s="267" t="s">
        <v>102</v>
      </c>
      <c r="AH10" s="268" t="s">
        <v>102</v>
      </c>
    </row>
    <row r="11" spans="1:34" s="269" customFormat="1" ht="13.5" customHeight="1">
      <c r="A11" s="254">
        <v>25477</v>
      </c>
      <c r="B11" s="255">
        <v>18.5</v>
      </c>
      <c r="C11" s="256">
        <v>15</v>
      </c>
      <c r="D11" s="257">
        <v>17.017215833727146</v>
      </c>
      <c r="E11" s="255">
        <v>6.8</v>
      </c>
      <c r="F11" s="256">
        <v>8.1999999999999993</v>
      </c>
      <c r="G11" s="257">
        <v>6.0019131240768262</v>
      </c>
      <c r="H11" s="258">
        <v>11.72323616474878</v>
      </c>
      <c r="I11" s="259">
        <v>6.8317919075144511</v>
      </c>
      <c r="J11" s="257">
        <v>11.015302709650319</v>
      </c>
      <c r="K11" s="255">
        <v>14.2</v>
      </c>
      <c r="L11" s="256">
        <v>17.7</v>
      </c>
      <c r="M11" s="257">
        <v>17.037832036490478</v>
      </c>
      <c r="N11" s="255">
        <v>9.1</v>
      </c>
      <c r="O11" s="256">
        <v>10.9</v>
      </c>
      <c r="P11" s="257">
        <v>10.061711832573115</v>
      </c>
      <c r="Q11" s="260" t="s">
        <v>134</v>
      </c>
      <c r="R11" s="261" t="s">
        <v>134</v>
      </c>
      <c r="S11" s="262" t="s">
        <v>134</v>
      </c>
      <c r="T11" s="255">
        <v>23</v>
      </c>
      <c r="U11" s="256">
        <v>25.8</v>
      </c>
      <c r="V11" s="257">
        <v>21.330829085055004</v>
      </c>
      <c r="W11" s="255">
        <v>68.599999999999994</v>
      </c>
      <c r="X11" s="256">
        <v>76.900000000000006</v>
      </c>
      <c r="Y11" s="263">
        <v>81.793545208179353</v>
      </c>
      <c r="Z11" s="255">
        <v>9.6</v>
      </c>
      <c r="AA11" s="256">
        <v>7.3</v>
      </c>
      <c r="AB11" s="257">
        <v>9.1387060614984925</v>
      </c>
      <c r="AC11" s="264">
        <v>0.89</v>
      </c>
      <c r="AD11" s="265">
        <v>0.79</v>
      </c>
      <c r="AE11" s="266">
        <v>1.2579133249776842</v>
      </c>
      <c r="AF11" s="264">
        <v>2.13</v>
      </c>
      <c r="AG11" s="267" t="s">
        <v>102</v>
      </c>
      <c r="AH11" s="268" t="s">
        <v>102</v>
      </c>
    </row>
    <row r="12" spans="1:34" s="269" customFormat="1" ht="13.5" customHeight="1">
      <c r="A12" s="254">
        <v>25842</v>
      </c>
      <c r="B12" s="255">
        <v>18.8</v>
      </c>
      <c r="C12" s="256">
        <v>14.8</v>
      </c>
      <c r="D12" s="257">
        <v>17.3</v>
      </c>
      <c r="E12" s="255">
        <v>6.9</v>
      </c>
      <c r="F12" s="256">
        <v>8.8000000000000007</v>
      </c>
      <c r="G12" s="257">
        <v>6.3</v>
      </c>
      <c r="H12" s="258">
        <v>11.843323791292248</v>
      </c>
      <c r="I12" s="259">
        <v>6.0129882902795124</v>
      </c>
      <c r="J12" s="257">
        <v>11</v>
      </c>
      <c r="K12" s="255">
        <v>13.1</v>
      </c>
      <c r="L12" s="256">
        <v>16.2</v>
      </c>
      <c r="M12" s="257">
        <v>11.972108933035127</v>
      </c>
      <c r="N12" s="255">
        <v>8.6999999999999993</v>
      </c>
      <c r="O12" s="256">
        <v>11</v>
      </c>
      <c r="P12" s="257">
        <v>8.6830680173661374</v>
      </c>
      <c r="Q12" s="260" t="s">
        <v>134</v>
      </c>
      <c r="R12" s="261" t="s">
        <v>134</v>
      </c>
      <c r="S12" s="262" t="s">
        <v>134</v>
      </c>
      <c r="T12" s="255">
        <v>21.7</v>
      </c>
      <c r="U12" s="256">
        <v>26</v>
      </c>
      <c r="V12" s="257">
        <v>19.997368767267467</v>
      </c>
      <c r="W12" s="255">
        <v>65.3</v>
      </c>
      <c r="X12" s="256">
        <v>75.900000000000006</v>
      </c>
      <c r="Y12" s="263">
        <v>83.001568343587891</v>
      </c>
      <c r="Z12" s="255">
        <v>10</v>
      </c>
      <c r="AA12" s="256">
        <v>7.3</v>
      </c>
      <c r="AB12" s="257">
        <v>9.1999999999999993</v>
      </c>
      <c r="AC12" s="264">
        <v>0.93</v>
      </c>
      <c r="AD12" s="265">
        <v>0.84</v>
      </c>
      <c r="AE12" s="266">
        <v>1.29</v>
      </c>
      <c r="AF12" s="264">
        <v>2.13</v>
      </c>
      <c r="AG12" s="265">
        <v>1.98</v>
      </c>
      <c r="AH12" s="268" t="s">
        <v>102</v>
      </c>
    </row>
    <row r="13" spans="1:34" s="269" customFormat="1" ht="13.5" customHeight="1">
      <c r="A13" s="254">
        <v>26207</v>
      </c>
      <c r="B13" s="255">
        <v>19.2</v>
      </c>
      <c r="C13" s="256">
        <v>15</v>
      </c>
      <c r="D13" s="257">
        <v>17.185104485610989</v>
      </c>
      <c r="E13" s="255">
        <v>6.6</v>
      </c>
      <c r="F13" s="256">
        <v>8.1999999999999993</v>
      </c>
      <c r="G13" s="257">
        <v>5.8711380738801342</v>
      </c>
      <c r="H13" s="258">
        <v>12.616340025875701</v>
      </c>
      <c r="I13" s="259">
        <v>6.7961972667855024</v>
      </c>
      <c r="J13" s="257">
        <v>11.313966411730854</v>
      </c>
      <c r="K13" s="255">
        <v>12.4</v>
      </c>
      <c r="L13" s="256">
        <v>13.4</v>
      </c>
      <c r="M13" s="257">
        <v>11.886503067484663</v>
      </c>
      <c r="N13" s="255">
        <v>8.1999999999999993</v>
      </c>
      <c r="O13" s="256">
        <v>8.9</v>
      </c>
      <c r="P13" s="257">
        <v>8.3077709611451933</v>
      </c>
      <c r="Q13" s="260" t="s">
        <v>134</v>
      </c>
      <c r="R13" s="261" t="s">
        <v>134</v>
      </c>
      <c r="S13" s="262" t="s">
        <v>134</v>
      </c>
      <c r="T13" s="255">
        <v>20.399999999999999</v>
      </c>
      <c r="U13" s="256">
        <v>22.8</v>
      </c>
      <c r="V13" s="263">
        <v>20.961145194274028</v>
      </c>
      <c r="W13" s="255">
        <v>61.4</v>
      </c>
      <c r="X13" s="256">
        <v>73.900000000000006</v>
      </c>
      <c r="Y13" s="263">
        <v>83.518800515403541</v>
      </c>
      <c r="Z13" s="255">
        <v>10.5</v>
      </c>
      <c r="AA13" s="256">
        <v>7.5</v>
      </c>
      <c r="AB13" s="257">
        <v>9.4</v>
      </c>
      <c r="AC13" s="264">
        <v>0.99</v>
      </c>
      <c r="AD13" s="265">
        <v>0.85</v>
      </c>
      <c r="AE13" s="266">
        <v>1.31</v>
      </c>
      <c r="AF13" s="264">
        <v>2.16</v>
      </c>
      <c r="AG13" s="267" t="s">
        <v>102</v>
      </c>
      <c r="AH13" s="268" t="s">
        <v>102</v>
      </c>
    </row>
    <row r="14" spans="1:34" s="269" customFormat="1" ht="13.5" customHeight="1">
      <c r="A14" s="254">
        <v>26573</v>
      </c>
      <c r="B14" s="255">
        <v>19.3</v>
      </c>
      <c r="C14" s="256">
        <v>15.2</v>
      </c>
      <c r="D14" s="257">
        <v>17.73173282860985</v>
      </c>
      <c r="E14" s="255">
        <v>6.5</v>
      </c>
      <c r="F14" s="256">
        <v>8.3000000000000007</v>
      </c>
      <c r="G14" s="257">
        <v>5.896862297545753</v>
      </c>
      <c r="H14" s="258">
        <v>12.813555635414499</v>
      </c>
      <c r="I14" s="259">
        <v>6.8609785202863955</v>
      </c>
      <c r="J14" s="257">
        <v>11.834870531064098</v>
      </c>
      <c r="K14" s="255">
        <v>11.7</v>
      </c>
      <c r="L14" s="256">
        <v>13.4</v>
      </c>
      <c r="M14" s="257">
        <v>10.258915486077186</v>
      </c>
      <c r="N14" s="255">
        <v>7.8</v>
      </c>
      <c r="O14" s="256">
        <v>8.9</v>
      </c>
      <c r="P14" s="257">
        <v>6.8392769907181243</v>
      </c>
      <c r="Q14" s="260" t="s">
        <v>134</v>
      </c>
      <c r="R14" s="261" t="s">
        <v>134</v>
      </c>
      <c r="S14" s="262" t="s">
        <v>134</v>
      </c>
      <c r="T14" s="255">
        <v>19</v>
      </c>
      <c r="U14" s="256">
        <v>21</v>
      </c>
      <c r="V14" s="257">
        <v>16.976062530532484</v>
      </c>
      <c r="W14" s="255">
        <v>57.8</v>
      </c>
      <c r="X14" s="256">
        <v>67</v>
      </c>
      <c r="Y14" s="257">
        <v>70.601589103291715</v>
      </c>
      <c r="Z14" s="255">
        <v>10.4</v>
      </c>
      <c r="AA14" s="256">
        <v>7.9</v>
      </c>
      <c r="AB14" s="257">
        <v>9.6</v>
      </c>
      <c r="AC14" s="264">
        <v>1.02</v>
      </c>
      <c r="AD14" s="265">
        <v>0.9</v>
      </c>
      <c r="AE14" s="266">
        <v>1.22</v>
      </c>
      <c r="AF14" s="264">
        <v>2.14</v>
      </c>
      <c r="AG14" s="267" t="s">
        <v>102</v>
      </c>
      <c r="AH14" s="268" t="s">
        <v>102</v>
      </c>
    </row>
    <row r="15" spans="1:34" s="269" customFormat="1" ht="13.5" customHeight="1">
      <c r="A15" s="254">
        <v>26938</v>
      </c>
      <c r="B15" s="255">
        <v>19.399999999999999</v>
      </c>
      <c r="C15" s="256">
        <v>15.8</v>
      </c>
      <c r="D15" s="257">
        <v>18.293282067713339</v>
      </c>
      <c r="E15" s="255">
        <v>6.6</v>
      </c>
      <c r="F15" s="256">
        <v>8.6</v>
      </c>
      <c r="G15" s="257">
        <v>6.4573320516928341</v>
      </c>
      <c r="H15" s="258">
        <v>12.792189046900878</v>
      </c>
      <c r="I15" s="259">
        <v>7.1958208955223881</v>
      </c>
      <c r="J15" s="257">
        <v>11.835950016020506</v>
      </c>
      <c r="K15" s="255">
        <v>11.3</v>
      </c>
      <c r="L15" s="256">
        <v>14.1</v>
      </c>
      <c r="M15" s="257">
        <v>12.494161606725829</v>
      </c>
      <c r="N15" s="255">
        <v>7.4</v>
      </c>
      <c r="O15" s="256">
        <v>9.8000000000000007</v>
      </c>
      <c r="P15" s="257">
        <v>8.9911256422232597</v>
      </c>
      <c r="Q15" s="260" t="s">
        <v>134</v>
      </c>
      <c r="R15" s="261" t="s">
        <v>134</v>
      </c>
      <c r="S15" s="262" t="s">
        <v>134</v>
      </c>
      <c r="T15" s="255">
        <v>18</v>
      </c>
      <c r="U15" s="256">
        <v>22.1</v>
      </c>
      <c r="V15" s="257">
        <v>19.500233535730967</v>
      </c>
      <c r="W15" s="255">
        <v>52.6</v>
      </c>
      <c r="X15" s="256">
        <v>62.6</v>
      </c>
      <c r="Y15" s="257">
        <v>62.814620267016856</v>
      </c>
      <c r="Z15" s="255">
        <v>9.9</v>
      </c>
      <c r="AA15" s="256">
        <v>8</v>
      </c>
      <c r="AB15" s="257">
        <v>9.5</v>
      </c>
      <c r="AC15" s="264">
        <v>1.04</v>
      </c>
      <c r="AD15" s="265">
        <v>0.92</v>
      </c>
      <c r="AE15" s="266">
        <v>1.32</v>
      </c>
      <c r="AF15" s="264">
        <v>2.14</v>
      </c>
      <c r="AG15" s="267" t="s">
        <v>102</v>
      </c>
      <c r="AH15" s="266">
        <v>1.9204518649583129</v>
      </c>
    </row>
    <row r="16" spans="1:34" s="269" customFormat="1" ht="13.5" customHeight="1">
      <c r="A16" s="254">
        <v>27303</v>
      </c>
      <c r="B16" s="255">
        <v>18.600000000000001</v>
      </c>
      <c r="C16" s="256">
        <v>15.5</v>
      </c>
      <c r="D16" s="257">
        <v>17.98493131689197</v>
      </c>
      <c r="E16" s="255">
        <v>6.5</v>
      </c>
      <c r="F16" s="256">
        <v>8.3000000000000007</v>
      </c>
      <c r="G16" s="257">
        <v>5.8934266756871461</v>
      </c>
      <c r="H16" s="258">
        <v>12.059948816378759</v>
      </c>
      <c r="I16" s="259">
        <v>7.272294887039239</v>
      </c>
      <c r="J16" s="257">
        <v>12.091504641204823</v>
      </c>
      <c r="K16" s="255">
        <v>10.8</v>
      </c>
      <c r="L16" s="256">
        <v>13.1</v>
      </c>
      <c r="M16" s="257">
        <v>11.682242990654204</v>
      </c>
      <c r="N16" s="255">
        <v>7.1</v>
      </c>
      <c r="O16" s="256">
        <v>9</v>
      </c>
      <c r="P16" s="257">
        <v>8.4112149532710276</v>
      </c>
      <c r="Q16" s="260" t="s">
        <v>134</v>
      </c>
      <c r="R16" s="261" t="s">
        <v>134</v>
      </c>
      <c r="S16" s="262" t="s">
        <v>134</v>
      </c>
      <c r="T16" s="255">
        <v>16.899999999999999</v>
      </c>
      <c r="U16" s="256">
        <v>19.3</v>
      </c>
      <c r="V16" s="257">
        <v>17.757009345794394</v>
      </c>
      <c r="W16" s="255">
        <v>51.3</v>
      </c>
      <c r="X16" s="256">
        <v>63.3</v>
      </c>
      <c r="Y16" s="257">
        <v>67.029972752043605</v>
      </c>
      <c r="Z16" s="255">
        <v>9.1</v>
      </c>
      <c r="AA16" s="256">
        <v>7.8</v>
      </c>
      <c r="AB16" s="257">
        <v>9.1</v>
      </c>
      <c r="AC16" s="264">
        <v>1.04</v>
      </c>
      <c r="AD16" s="265">
        <v>0.91</v>
      </c>
      <c r="AE16" s="266">
        <v>1.35</v>
      </c>
      <c r="AF16" s="264">
        <v>2.0499999999999998</v>
      </c>
      <c r="AG16" s="267" t="s">
        <v>102</v>
      </c>
      <c r="AH16" s="266">
        <v>1.8650665841580736</v>
      </c>
    </row>
    <row r="17" spans="1:34" s="269" customFormat="1" ht="13.5" customHeight="1">
      <c r="A17" s="254">
        <v>27668</v>
      </c>
      <c r="B17" s="255">
        <v>17.100000000000001</v>
      </c>
      <c r="C17" s="256">
        <v>14.9</v>
      </c>
      <c r="D17" s="257">
        <v>16.904085905204376</v>
      </c>
      <c r="E17" s="255">
        <v>6.3</v>
      </c>
      <c r="F17" s="256">
        <v>8.1</v>
      </c>
      <c r="G17" s="257">
        <v>5.6271841955400417</v>
      </c>
      <c r="H17" s="258">
        <v>10.778865224720057</v>
      </c>
      <c r="I17" s="259">
        <v>6.8373955632718522</v>
      </c>
      <c r="J17" s="257">
        <v>11.276901709664335</v>
      </c>
      <c r="K17" s="255">
        <v>10</v>
      </c>
      <c r="L17" s="256">
        <v>13.2</v>
      </c>
      <c r="M17" s="257">
        <v>12.845370819195347</v>
      </c>
      <c r="N17" s="255">
        <v>6.8</v>
      </c>
      <c r="O17" s="256">
        <v>9.4</v>
      </c>
      <c r="P17" s="257">
        <v>9.0887057682985937</v>
      </c>
      <c r="Q17" s="260" t="s">
        <v>134</v>
      </c>
      <c r="R17" s="261" t="s">
        <v>134</v>
      </c>
      <c r="S17" s="262" t="s">
        <v>134</v>
      </c>
      <c r="T17" s="255">
        <v>16</v>
      </c>
      <c r="U17" s="256">
        <v>17.899999999999999</v>
      </c>
      <c r="V17" s="257">
        <v>16.602035870092099</v>
      </c>
      <c r="W17" s="255">
        <v>50.8</v>
      </c>
      <c r="X17" s="256">
        <v>59.3</v>
      </c>
      <c r="Y17" s="257">
        <v>62.166155244914194</v>
      </c>
      <c r="Z17" s="255">
        <v>8.5</v>
      </c>
      <c r="AA17" s="256">
        <v>7.2</v>
      </c>
      <c r="AB17" s="257">
        <v>8.1</v>
      </c>
      <c r="AC17" s="264">
        <v>1.07</v>
      </c>
      <c r="AD17" s="265">
        <v>0.86</v>
      </c>
      <c r="AE17" s="266">
        <v>1.21</v>
      </c>
      <c r="AF17" s="264">
        <v>1.91</v>
      </c>
      <c r="AG17" s="265">
        <v>1.94</v>
      </c>
      <c r="AH17" s="266">
        <v>1.7778736772437871</v>
      </c>
    </row>
    <row r="18" spans="1:34" s="269" customFormat="1" ht="13.5" customHeight="1">
      <c r="A18" s="254">
        <v>28034</v>
      </c>
      <c r="B18" s="255">
        <v>16.3</v>
      </c>
      <c r="C18" s="256">
        <v>14.8</v>
      </c>
      <c r="D18" s="257">
        <v>16.361377953073454</v>
      </c>
      <c r="E18" s="255">
        <v>6.3</v>
      </c>
      <c r="F18" s="256">
        <v>7.9</v>
      </c>
      <c r="G18" s="257">
        <v>5.5512538211500146</v>
      </c>
      <c r="H18" s="258">
        <v>10.045783668386408</v>
      </c>
      <c r="I18" s="259">
        <v>6.8399768919699602</v>
      </c>
      <c r="J18" s="257">
        <v>10.810124131923439</v>
      </c>
      <c r="K18" s="255">
        <v>9.3000000000000007</v>
      </c>
      <c r="L18" s="256">
        <v>12.3</v>
      </c>
      <c r="M18" s="257">
        <v>10.475720976090708</v>
      </c>
      <c r="N18" s="255">
        <v>6.4</v>
      </c>
      <c r="O18" s="256">
        <v>8.8000000000000007</v>
      </c>
      <c r="P18" s="257">
        <v>8.134089228493961</v>
      </c>
      <c r="Q18" s="260" t="s">
        <v>134</v>
      </c>
      <c r="R18" s="261" t="s">
        <v>134</v>
      </c>
      <c r="S18" s="262" t="s">
        <v>134</v>
      </c>
      <c r="T18" s="255">
        <v>14.8</v>
      </c>
      <c r="U18" s="256">
        <v>15.6</v>
      </c>
      <c r="V18" s="257">
        <v>14.17303426176978</v>
      </c>
      <c r="W18" s="255">
        <v>52.7</v>
      </c>
      <c r="X18" s="256">
        <v>58.4</v>
      </c>
      <c r="Y18" s="257">
        <v>64.452899803989396</v>
      </c>
      <c r="Z18" s="255">
        <v>7.8</v>
      </c>
      <c r="AA18" s="256">
        <v>6.8</v>
      </c>
      <c r="AB18" s="257">
        <v>7.5</v>
      </c>
      <c r="AC18" s="264">
        <v>1.1100000000000001</v>
      </c>
      <c r="AD18" s="265">
        <v>0.95</v>
      </c>
      <c r="AE18" s="266">
        <v>1.36</v>
      </c>
      <c r="AF18" s="264">
        <v>1.85</v>
      </c>
      <c r="AG18" s="265">
        <v>1.89</v>
      </c>
      <c r="AH18" s="266">
        <v>1.6916362355382217</v>
      </c>
    </row>
    <row r="19" spans="1:34" s="269" customFormat="1" ht="13.5" customHeight="1">
      <c r="A19" s="254">
        <v>28399</v>
      </c>
      <c r="B19" s="255">
        <v>15.5</v>
      </c>
      <c r="C19" s="256">
        <v>14.3</v>
      </c>
      <c r="D19" s="257">
        <v>15.571291759553981</v>
      </c>
      <c r="E19" s="255">
        <v>6.1</v>
      </c>
      <c r="F19" s="256">
        <v>7.5</v>
      </c>
      <c r="G19" s="257">
        <v>5.4460776716776147</v>
      </c>
      <c r="H19" s="258">
        <v>9.3835716614243303</v>
      </c>
      <c r="I19" s="259">
        <v>6.7465596330275233</v>
      </c>
      <c r="J19" s="257">
        <v>10.125214087876367</v>
      </c>
      <c r="K19" s="255">
        <v>8.9</v>
      </c>
      <c r="L19" s="256">
        <v>11.5</v>
      </c>
      <c r="M19" s="257">
        <v>10.718387137935435</v>
      </c>
      <c r="N19" s="255">
        <v>6.1</v>
      </c>
      <c r="O19" s="256">
        <v>8.3000000000000007</v>
      </c>
      <c r="P19" s="257">
        <v>7.9111905065713923</v>
      </c>
      <c r="Q19" s="260" t="s">
        <v>134</v>
      </c>
      <c r="R19" s="261" t="s">
        <v>134</v>
      </c>
      <c r="S19" s="262" t="s">
        <v>134</v>
      </c>
      <c r="T19" s="255">
        <v>14.1</v>
      </c>
      <c r="U19" s="256">
        <v>14.9</v>
      </c>
      <c r="V19" s="257">
        <v>13.142784228658925</v>
      </c>
      <c r="W19" s="255">
        <v>51.5</v>
      </c>
      <c r="X19" s="256">
        <v>63.8</v>
      </c>
      <c r="Y19" s="257">
        <v>71.005215742057842</v>
      </c>
      <c r="Z19" s="255">
        <v>7.2</v>
      </c>
      <c r="AA19" s="256">
        <v>6.6</v>
      </c>
      <c r="AB19" s="257">
        <v>7</v>
      </c>
      <c r="AC19" s="264">
        <v>1.1399999999999999</v>
      </c>
      <c r="AD19" s="265">
        <v>1.0900000000000001</v>
      </c>
      <c r="AE19" s="266">
        <v>1.6</v>
      </c>
      <c r="AF19" s="264">
        <v>1.8</v>
      </c>
      <c r="AG19" s="265">
        <v>1.85</v>
      </c>
      <c r="AH19" s="266">
        <v>1.6327591599982763</v>
      </c>
    </row>
    <row r="20" spans="1:34" s="269" customFormat="1" ht="13.5" customHeight="1">
      <c r="A20" s="254">
        <v>28764</v>
      </c>
      <c r="B20" s="255">
        <v>14.9</v>
      </c>
      <c r="C20" s="256">
        <v>14.1</v>
      </c>
      <c r="D20" s="257">
        <v>14.897487874593695</v>
      </c>
      <c r="E20" s="255">
        <v>6.1</v>
      </c>
      <c r="F20" s="256">
        <v>7.5</v>
      </c>
      <c r="G20" s="257">
        <v>5.4265359174727399</v>
      </c>
      <c r="H20" s="258">
        <v>8.8447572722271222</v>
      </c>
      <c r="I20" s="259">
        <v>6.5878339965889703</v>
      </c>
      <c r="J20" s="257">
        <v>9.4709519571209562</v>
      </c>
      <c r="K20" s="255">
        <v>8.4</v>
      </c>
      <c r="L20" s="256">
        <v>11.2</v>
      </c>
      <c r="M20" s="257">
        <v>9.8697196999605215</v>
      </c>
      <c r="N20" s="255">
        <v>5.6</v>
      </c>
      <c r="O20" s="256">
        <v>7.8</v>
      </c>
      <c r="P20" s="257">
        <v>6.843005658639294</v>
      </c>
      <c r="Q20" s="260" t="s">
        <v>134</v>
      </c>
      <c r="R20" s="261" t="s">
        <v>134</v>
      </c>
      <c r="S20" s="262" t="s">
        <v>134</v>
      </c>
      <c r="T20" s="255">
        <v>13</v>
      </c>
      <c r="U20" s="256">
        <v>14.7</v>
      </c>
      <c r="V20" s="257">
        <v>13.686011317278588</v>
      </c>
      <c r="W20" s="255">
        <v>48.7</v>
      </c>
      <c r="X20" s="256">
        <v>58.7</v>
      </c>
      <c r="Y20" s="257">
        <v>63.239644970414204</v>
      </c>
      <c r="Z20" s="255">
        <v>6.9</v>
      </c>
      <c r="AA20" s="256">
        <v>6.5</v>
      </c>
      <c r="AB20" s="257">
        <v>7.2</v>
      </c>
      <c r="AC20" s="264">
        <v>1.1499999999999999</v>
      </c>
      <c r="AD20" s="265">
        <v>1</v>
      </c>
      <c r="AE20" s="266">
        <v>1.48</v>
      </c>
      <c r="AF20" s="264">
        <v>1.79</v>
      </c>
      <c r="AG20" s="265">
        <v>1.84</v>
      </c>
      <c r="AH20" s="266">
        <v>1.5925472668812528</v>
      </c>
    </row>
    <row r="21" spans="1:34" s="269" customFormat="1" ht="13.5" customHeight="1">
      <c r="A21" s="254">
        <v>29129</v>
      </c>
      <c r="B21" s="255">
        <v>14.2</v>
      </c>
      <c r="C21" s="256">
        <v>14.1</v>
      </c>
      <c r="D21" s="257">
        <v>14.900228950954867</v>
      </c>
      <c r="E21" s="255">
        <v>6</v>
      </c>
      <c r="F21" s="256">
        <v>7.4</v>
      </c>
      <c r="G21" s="257">
        <v>5.5173109022140974</v>
      </c>
      <c r="H21" s="258">
        <v>8.2528558437621804</v>
      </c>
      <c r="I21" s="259">
        <v>6.6824591088550482</v>
      </c>
      <c r="J21" s="257">
        <v>9.3829180487407697</v>
      </c>
      <c r="K21" s="255">
        <v>7.9</v>
      </c>
      <c r="L21" s="256">
        <v>9.4</v>
      </c>
      <c r="M21" s="257">
        <v>9.2375748113453042</v>
      </c>
      <c r="N21" s="255">
        <v>5.2</v>
      </c>
      <c r="O21" s="256">
        <v>6.1</v>
      </c>
      <c r="P21" s="257">
        <v>5.5945875618006768</v>
      </c>
      <c r="Q21" s="260" t="s">
        <v>134</v>
      </c>
      <c r="R21" s="261" t="s">
        <v>134</v>
      </c>
      <c r="S21" s="262" t="s">
        <v>134</v>
      </c>
      <c r="T21" s="255">
        <v>12.5</v>
      </c>
      <c r="U21" s="256">
        <v>13.2</v>
      </c>
      <c r="V21" s="257">
        <v>13.010668748373666</v>
      </c>
      <c r="W21" s="255">
        <v>47.7</v>
      </c>
      <c r="X21" s="256">
        <v>56.6</v>
      </c>
      <c r="Y21" s="257">
        <v>67.798665858095816</v>
      </c>
      <c r="Z21" s="255">
        <v>6.8</v>
      </c>
      <c r="AA21" s="256">
        <v>6.7</v>
      </c>
      <c r="AB21" s="257">
        <v>7.1</v>
      </c>
      <c r="AC21" s="264">
        <v>1.17</v>
      </c>
      <c r="AD21" s="265">
        <v>1.05</v>
      </c>
      <c r="AE21" s="266">
        <v>1.52</v>
      </c>
      <c r="AF21" s="264">
        <v>1.77</v>
      </c>
      <c r="AG21" s="265">
        <v>1.88</v>
      </c>
      <c r="AH21" s="266">
        <v>1.6287194895389943</v>
      </c>
    </row>
    <row r="22" spans="1:34" s="269" customFormat="1" ht="13.5" customHeight="1">
      <c r="A22" s="254">
        <v>29495</v>
      </c>
      <c r="B22" s="255">
        <v>13.6</v>
      </c>
      <c r="C22" s="256">
        <v>13.7</v>
      </c>
      <c r="D22" s="257">
        <v>14.353329706160993</v>
      </c>
      <c r="E22" s="255">
        <v>6.2</v>
      </c>
      <c r="F22" s="256">
        <v>7.6</v>
      </c>
      <c r="G22" s="257">
        <v>5.5472908446872706</v>
      </c>
      <c r="H22" s="258">
        <v>7.3425496162933062</v>
      </c>
      <c r="I22" s="259">
        <v>6.0614625149483858</v>
      </c>
      <c r="J22" s="257">
        <v>8.8060388614737235</v>
      </c>
      <c r="K22" s="255">
        <v>7.5</v>
      </c>
      <c r="L22" s="256">
        <v>9.1999999999999993</v>
      </c>
      <c r="M22" s="257">
        <v>7.6872100728959571</v>
      </c>
      <c r="N22" s="255">
        <v>4.9000000000000004</v>
      </c>
      <c r="O22" s="256">
        <v>6.1</v>
      </c>
      <c r="P22" s="257">
        <v>4.9039098740888001</v>
      </c>
      <c r="Q22" s="260" t="s">
        <v>134</v>
      </c>
      <c r="R22" s="261" t="s">
        <v>134</v>
      </c>
      <c r="S22" s="262" t="s">
        <v>134</v>
      </c>
      <c r="T22" s="255">
        <v>11.7</v>
      </c>
      <c r="U22" s="256">
        <v>12.8</v>
      </c>
      <c r="V22" s="257">
        <v>12.060967528164348</v>
      </c>
      <c r="W22" s="255">
        <v>46.8</v>
      </c>
      <c r="X22" s="256">
        <v>54.5</v>
      </c>
      <c r="Y22" s="257">
        <v>64.939893419258894</v>
      </c>
      <c r="Z22" s="255">
        <v>6.7</v>
      </c>
      <c r="AA22" s="256">
        <v>6.5</v>
      </c>
      <c r="AB22" s="257">
        <v>7.1</v>
      </c>
      <c r="AC22" s="264">
        <v>1.22</v>
      </c>
      <c r="AD22" s="265">
        <v>1.04</v>
      </c>
      <c r="AE22" s="266">
        <v>1.4743314144830708</v>
      </c>
      <c r="AF22" s="264">
        <v>1.75</v>
      </c>
      <c r="AG22" s="265">
        <v>1.83</v>
      </c>
      <c r="AH22" s="266">
        <v>1.640915345926907</v>
      </c>
    </row>
    <row r="23" spans="1:34" s="269" customFormat="1" ht="13.5" customHeight="1">
      <c r="A23" s="254">
        <v>29860</v>
      </c>
      <c r="B23" s="255">
        <v>13</v>
      </c>
      <c r="C23" s="256">
        <v>13.5</v>
      </c>
      <c r="D23" s="257">
        <v>14.114046452242814</v>
      </c>
      <c r="E23" s="255">
        <v>6.1</v>
      </c>
      <c r="F23" s="256">
        <v>7.5</v>
      </c>
      <c r="G23" s="257">
        <v>5.5089280684954662</v>
      </c>
      <c r="H23" s="258">
        <v>6.9041414968772399</v>
      </c>
      <c r="I23" s="259">
        <v>6.045580878265703</v>
      </c>
      <c r="J23" s="257">
        <v>8.6051183837473477</v>
      </c>
      <c r="K23" s="255">
        <v>7.1</v>
      </c>
      <c r="L23" s="256">
        <v>8.1</v>
      </c>
      <c r="M23" s="257">
        <v>7.4497804975389119</v>
      </c>
      <c r="N23" s="255">
        <v>4.7</v>
      </c>
      <c r="O23" s="256">
        <v>5.0999999999999996</v>
      </c>
      <c r="P23" s="257">
        <v>5.0552081947585474</v>
      </c>
      <c r="Q23" s="260" t="s">
        <v>134</v>
      </c>
      <c r="R23" s="261" t="s">
        <v>134</v>
      </c>
      <c r="S23" s="262" t="s">
        <v>134</v>
      </c>
      <c r="T23" s="255">
        <v>10.8</v>
      </c>
      <c r="U23" s="256">
        <v>10.8</v>
      </c>
      <c r="V23" s="257">
        <v>9.8443528003192764</v>
      </c>
      <c r="W23" s="255">
        <v>49.2</v>
      </c>
      <c r="X23" s="256">
        <v>56.7</v>
      </c>
      <c r="Y23" s="257">
        <v>63.885429638854298</v>
      </c>
      <c r="Z23" s="255">
        <v>6.6</v>
      </c>
      <c r="AA23" s="256">
        <v>6.4</v>
      </c>
      <c r="AB23" s="257">
        <v>7.1</v>
      </c>
      <c r="AC23" s="264">
        <v>1.32</v>
      </c>
      <c r="AD23" s="265">
        <v>1.1499999999999999</v>
      </c>
      <c r="AE23" s="266">
        <v>1.5809534538763401</v>
      </c>
      <c r="AF23" s="264">
        <v>1.74</v>
      </c>
      <c r="AG23" s="265">
        <v>1.83</v>
      </c>
      <c r="AH23" s="266">
        <v>1.6185957475032118</v>
      </c>
    </row>
    <row r="24" spans="1:34" s="269" customFormat="1" ht="13.5" customHeight="1">
      <c r="A24" s="254">
        <v>30225</v>
      </c>
      <c r="B24" s="255">
        <v>12.8</v>
      </c>
      <c r="C24" s="256">
        <v>13.2</v>
      </c>
      <c r="D24" s="257">
        <v>13.764100773278697</v>
      </c>
      <c r="E24" s="255">
        <v>6</v>
      </c>
      <c r="F24" s="256">
        <v>7.3</v>
      </c>
      <c r="G24" s="257">
        <v>5.3161749545376029</v>
      </c>
      <c r="H24" s="258">
        <v>6.8093603823469593</v>
      </c>
      <c r="I24" s="259">
        <v>5.8610957387935807</v>
      </c>
      <c r="J24" s="257">
        <v>8.4479258187410959</v>
      </c>
      <c r="K24" s="255">
        <v>6.6</v>
      </c>
      <c r="L24" s="256">
        <v>7.1</v>
      </c>
      <c r="M24" s="257">
        <v>7.2874493927125501</v>
      </c>
      <c r="N24" s="255">
        <v>4.2</v>
      </c>
      <c r="O24" s="256">
        <v>4.4000000000000004</v>
      </c>
      <c r="P24" s="257">
        <v>4.7233468286099871</v>
      </c>
      <c r="Q24" s="260" t="s">
        <v>134</v>
      </c>
      <c r="R24" s="261" t="s">
        <v>134</v>
      </c>
      <c r="S24" s="262" t="s">
        <v>134</v>
      </c>
      <c r="T24" s="255">
        <v>10.1</v>
      </c>
      <c r="U24" s="256">
        <v>10</v>
      </c>
      <c r="V24" s="257">
        <v>9.9865047233468296</v>
      </c>
      <c r="W24" s="255">
        <v>49</v>
      </c>
      <c r="X24" s="256">
        <v>63.8</v>
      </c>
      <c r="Y24" s="257">
        <v>74.328544659587749</v>
      </c>
      <c r="Z24" s="255">
        <v>6.6</v>
      </c>
      <c r="AA24" s="256">
        <v>6.3</v>
      </c>
      <c r="AB24" s="257">
        <v>6.9</v>
      </c>
      <c r="AC24" s="264">
        <v>1.39</v>
      </c>
      <c r="AD24" s="265">
        <v>1.27</v>
      </c>
      <c r="AE24" s="266">
        <v>1.7832033390482522</v>
      </c>
      <c r="AF24" s="264">
        <v>1.77</v>
      </c>
      <c r="AG24" s="265">
        <v>1.82</v>
      </c>
      <c r="AH24" s="266">
        <v>1.6101801111089877</v>
      </c>
    </row>
    <row r="25" spans="1:34" s="269" customFormat="1" ht="13.5" customHeight="1">
      <c r="A25" s="254">
        <v>30590</v>
      </c>
      <c r="B25" s="255">
        <v>12.7</v>
      </c>
      <c r="C25" s="256">
        <v>13.2</v>
      </c>
      <c r="D25" s="257">
        <v>13.769897143402622</v>
      </c>
      <c r="E25" s="255">
        <v>6.2</v>
      </c>
      <c r="F25" s="256">
        <v>7.5</v>
      </c>
      <c r="G25" s="257">
        <v>5.4374663829834109</v>
      </c>
      <c r="H25" s="258">
        <v>6.4708719882814476</v>
      </c>
      <c r="I25" s="259">
        <v>5.6495867768595049</v>
      </c>
      <c r="J25" s="257">
        <v>8.3324307604192107</v>
      </c>
      <c r="K25" s="255">
        <v>6.2</v>
      </c>
      <c r="L25" s="256">
        <v>6.8</v>
      </c>
      <c r="M25" s="257">
        <v>6.1325156645780563</v>
      </c>
      <c r="N25" s="255">
        <v>3.9</v>
      </c>
      <c r="O25" s="256">
        <v>4.0999999999999996</v>
      </c>
      <c r="P25" s="257">
        <v>3.4662045060658575</v>
      </c>
      <c r="Q25" s="260" t="s">
        <v>134</v>
      </c>
      <c r="R25" s="261" t="s">
        <v>134</v>
      </c>
      <c r="S25" s="262" t="s">
        <v>134</v>
      </c>
      <c r="T25" s="255">
        <v>9.3000000000000007</v>
      </c>
      <c r="U25" s="256">
        <v>8.5</v>
      </c>
      <c r="V25" s="257">
        <v>7.9989334755365959</v>
      </c>
      <c r="W25" s="255">
        <v>45.5</v>
      </c>
      <c r="X25" s="256">
        <v>59.8</v>
      </c>
      <c r="Y25" s="257">
        <v>68.314495093777168</v>
      </c>
      <c r="Z25" s="255">
        <v>6.4</v>
      </c>
      <c r="AA25" s="256">
        <v>6.2</v>
      </c>
      <c r="AB25" s="257">
        <v>6.7</v>
      </c>
      <c r="AC25" s="264">
        <v>1.51</v>
      </c>
      <c r="AD25" s="265">
        <v>1.44</v>
      </c>
      <c r="AE25" s="266">
        <v>2.013808447715328</v>
      </c>
      <c r="AF25" s="264">
        <v>1.8</v>
      </c>
      <c r="AG25" s="265">
        <v>1.85</v>
      </c>
      <c r="AH25" s="266">
        <v>1.6327677126081959</v>
      </c>
    </row>
    <row r="26" spans="1:34" s="269" customFormat="1" ht="13.5" customHeight="1">
      <c r="A26" s="254">
        <v>30956</v>
      </c>
      <c r="B26" s="255">
        <v>12.5</v>
      </c>
      <c r="C26" s="256">
        <v>13.3</v>
      </c>
      <c r="D26" s="257">
        <v>13.838472621172718</v>
      </c>
      <c r="E26" s="255">
        <v>6.2</v>
      </c>
      <c r="F26" s="256">
        <v>7.3</v>
      </c>
      <c r="G26" s="257">
        <v>5.4821083917034406</v>
      </c>
      <c r="H26" s="258">
        <v>6.2710357002417947</v>
      </c>
      <c r="I26" s="259">
        <v>5.94027397260274</v>
      </c>
      <c r="J26" s="257">
        <v>8.3563642294692766</v>
      </c>
      <c r="K26" s="255">
        <v>6</v>
      </c>
      <c r="L26" s="256">
        <v>6.4</v>
      </c>
      <c r="M26" s="257">
        <v>6.6788894709271878</v>
      </c>
      <c r="N26" s="255">
        <v>3.7</v>
      </c>
      <c r="O26" s="256">
        <v>3.8</v>
      </c>
      <c r="P26" s="257">
        <v>3.6668412781561028</v>
      </c>
      <c r="Q26" s="260" t="s">
        <v>134</v>
      </c>
      <c r="R26" s="261" t="s">
        <v>134</v>
      </c>
      <c r="S26" s="262" t="s">
        <v>134</v>
      </c>
      <c r="T26" s="255">
        <v>8.6999999999999993</v>
      </c>
      <c r="U26" s="256">
        <v>7.8</v>
      </c>
      <c r="V26" s="257">
        <v>8.3813514929282356</v>
      </c>
      <c r="W26" s="255">
        <v>46.3</v>
      </c>
      <c r="X26" s="256">
        <v>61.6</v>
      </c>
      <c r="Y26" s="257">
        <v>71.385139243585073</v>
      </c>
      <c r="Z26" s="255">
        <v>6.2</v>
      </c>
      <c r="AA26" s="256">
        <v>6</v>
      </c>
      <c r="AB26" s="257">
        <v>6.6</v>
      </c>
      <c r="AC26" s="264">
        <v>1.5</v>
      </c>
      <c r="AD26" s="265">
        <v>1.48</v>
      </c>
      <c r="AE26" s="266">
        <v>2.0061798312779202</v>
      </c>
      <c r="AF26" s="264">
        <v>1.81</v>
      </c>
      <c r="AG26" s="265">
        <v>1.92</v>
      </c>
      <c r="AH26" s="266">
        <v>1.6544470322910469</v>
      </c>
    </row>
    <row r="27" spans="1:34" s="269" customFormat="1" ht="13.5" customHeight="1">
      <c r="A27" s="254">
        <v>31321</v>
      </c>
      <c r="B27" s="255">
        <v>11.9</v>
      </c>
      <c r="C27" s="256">
        <v>12.6</v>
      </c>
      <c r="D27" s="257">
        <v>13.125338525405825</v>
      </c>
      <c r="E27" s="255">
        <v>6.3</v>
      </c>
      <c r="F27" s="256">
        <v>7.5</v>
      </c>
      <c r="G27" s="257">
        <v>5.4775884934652233</v>
      </c>
      <c r="H27" s="258">
        <v>5.6482771064401573</v>
      </c>
      <c r="I27" s="259">
        <v>5.169373150928827</v>
      </c>
      <c r="J27" s="257">
        <v>7.6477500319406033</v>
      </c>
      <c r="K27" s="255">
        <v>5.5</v>
      </c>
      <c r="L27" s="256">
        <v>5.4</v>
      </c>
      <c r="M27" s="257">
        <v>5.346860433232794</v>
      </c>
      <c r="N27" s="255">
        <v>3.4</v>
      </c>
      <c r="O27" s="256">
        <v>3.7</v>
      </c>
      <c r="P27" s="257">
        <v>3.9758705785577186</v>
      </c>
      <c r="Q27" s="260" t="s">
        <v>134</v>
      </c>
      <c r="R27" s="261" t="s">
        <v>134</v>
      </c>
      <c r="S27" s="262" t="s">
        <v>134</v>
      </c>
      <c r="T27" s="255">
        <v>8</v>
      </c>
      <c r="U27" s="256">
        <v>7.8</v>
      </c>
      <c r="V27" s="257">
        <v>7.9517411571154373</v>
      </c>
      <c r="W27" s="255">
        <v>46</v>
      </c>
      <c r="X27" s="256">
        <v>58.4</v>
      </c>
      <c r="Y27" s="257">
        <v>67.024814530570481</v>
      </c>
      <c r="Z27" s="255">
        <v>6.1</v>
      </c>
      <c r="AA27" s="256">
        <v>5.8</v>
      </c>
      <c r="AB27" s="257">
        <v>6.3</v>
      </c>
      <c r="AC27" s="264">
        <v>1.39</v>
      </c>
      <c r="AD27" s="265">
        <v>1.38</v>
      </c>
      <c r="AE27" s="266">
        <v>1.8444573606444983</v>
      </c>
      <c r="AF27" s="264">
        <v>1.76</v>
      </c>
      <c r="AG27" s="265">
        <v>1.85</v>
      </c>
      <c r="AH27" s="266">
        <v>1.6538195750297193</v>
      </c>
    </row>
    <row r="28" spans="1:34" s="269" customFormat="1" ht="13.5" customHeight="1">
      <c r="A28" s="254">
        <v>31686</v>
      </c>
      <c r="B28" s="255">
        <v>11.4</v>
      </c>
      <c r="C28" s="256">
        <v>12.2</v>
      </c>
      <c r="D28" s="257">
        <v>12.86360155855375</v>
      </c>
      <c r="E28" s="255">
        <v>6.2</v>
      </c>
      <c r="F28" s="256">
        <v>7.5</v>
      </c>
      <c r="G28" s="257">
        <v>5.5331156974492339</v>
      </c>
      <c r="H28" s="258">
        <v>5.2281679427182386</v>
      </c>
      <c r="I28" s="259">
        <v>4.74583317914772</v>
      </c>
      <c r="J28" s="257">
        <v>7.3304858611045169</v>
      </c>
      <c r="K28" s="255">
        <v>5.2</v>
      </c>
      <c r="L28" s="256">
        <v>5.8</v>
      </c>
      <c r="M28" s="257">
        <v>5.4114055779103651</v>
      </c>
      <c r="N28" s="255">
        <v>3.1</v>
      </c>
      <c r="O28" s="256">
        <v>3.5</v>
      </c>
      <c r="P28" s="257">
        <v>3.4688497294297211</v>
      </c>
      <c r="Q28" s="260" t="s">
        <v>134</v>
      </c>
      <c r="R28" s="261" t="s">
        <v>134</v>
      </c>
      <c r="S28" s="262" t="s">
        <v>134</v>
      </c>
      <c r="T28" s="255">
        <v>7.3</v>
      </c>
      <c r="U28" s="256">
        <v>7.9</v>
      </c>
      <c r="V28" s="257">
        <v>7.0764534480366308</v>
      </c>
      <c r="W28" s="255">
        <v>45.3</v>
      </c>
      <c r="X28" s="256">
        <v>58.2</v>
      </c>
      <c r="Y28" s="257">
        <v>63.53950103950104</v>
      </c>
      <c r="Z28" s="255">
        <v>5.9</v>
      </c>
      <c r="AA28" s="256">
        <v>5.6</v>
      </c>
      <c r="AB28" s="257">
        <v>6.2</v>
      </c>
      <c r="AC28" s="264">
        <v>1.37</v>
      </c>
      <c r="AD28" s="265">
        <v>1.28</v>
      </c>
      <c r="AE28" s="266">
        <v>1.8</v>
      </c>
      <c r="AF28" s="264">
        <v>1.72</v>
      </c>
      <c r="AG28" s="265">
        <v>1.83</v>
      </c>
      <c r="AH28" s="266">
        <v>1.6339244540504991</v>
      </c>
    </row>
    <row r="29" spans="1:34" s="269" customFormat="1" ht="13.5" customHeight="1">
      <c r="A29" s="254">
        <v>32051</v>
      </c>
      <c r="B29" s="255">
        <v>11.1</v>
      </c>
      <c r="C29" s="256">
        <v>11.7</v>
      </c>
      <c r="D29" s="257">
        <v>12.307202771860664</v>
      </c>
      <c r="E29" s="255">
        <v>6.2</v>
      </c>
      <c r="F29" s="256">
        <v>7.3</v>
      </c>
      <c r="G29" s="257">
        <v>5.294466001396537</v>
      </c>
      <c r="H29" s="258">
        <v>4.8997079030731889</v>
      </c>
      <c r="I29" s="259">
        <v>4.3659968953875881</v>
      </c>
      <c r="J29" s="257">
        <v>7.0127367704641275</v>
      </c>
      <c r="K29" s="255">
        <v>5</v>
      </c>
      <c r="L29" s="256">
        <v>5.2</v>
      </c>
      <c r="M29" s="257">
        <v>5.1709278942832517</v>
      </c>
      <c r="N29" s="255">
        <v>2.9</v>
      </c>
      <c r="O29" s="256">
        <v>2.8</v>
      </c>
      <c r="P29" s="257">
        <v>2.8727377190462513</v>
      </c>
      <c r="Q29" s="260" t="s">
        <v>134</v>
      </c>
      <c r="R29" s="261" t="s">
        <v>134</v>
      </c>
      <c r="S29" s="262" t="s">
        <v>134</v>
      </c>
      <c r="T29" s="255">
        <v>6.9</v>
      </c>
      <c r="U29" s="256">
        <v>6.6</v>
      </c>
      <c r="V29" s="257">
        <v>6.4636598678540649</v>
      </c>
      <c r="W29" s="255">
        <v>45.3</v>
      </c>
      <c r="X29" s="256">
        <v>62.5</v>
      </c>
      <c r="Y29" s="257">
        <v>77.391995759342706</v>
      </c>
      <c r="Z29" s="255">
        <v>5.7</v>
      </c>
      <c r="AA29" s="256">
        <v>5.2</v>
      </c>
      <c r="AB29" s="257">
        <v>5.8</v>
      </c>
      <c r="AC29" s="264">
        <v>1.3</v>
      </c>
      <c r="AD29" s="265">
        <v>1.26</v>
      </c>
      <c r="AE29" s="266">
        <v>1.73</v>
      </c>
      <c r="AF29" s="264">
        <v>1.69</v>
      </c>
      <c r="AG29" s="265">
        <v>1.76</v>
      </c>
      <c r="AH29" s="266">
        <v>1.569325470527412</v>
      </c>
    </row>
    <row r="30" spans="1:34" s="269" customFormat="1" ht="13.5" customHeight="1">
      <c r="A30" s="254">
        <v>32417</v>
      </c>
      <c r="B30" s="255">
        <v>10.8</v>
      </c>
      <c r="C30" s="256">
        <v>11.2</v>
      </c>
      <c r="D30" s="257">
        <v>12.048192771084338</v>
      </c>
      <c r="E30" s="255">
        <v>6.5</v>
      </c>
      <c r="F30" s="256">
        <v>7.8</v>
      </c>
      <c r="G30" s="257">
        <v>5.6991087806219793</v>
      </c>
      <c r="H30" s="258">
        <v>4.2695163325848586</v>
      </c>
      <c r="I30" s="259">
        <v>3.4652832266203109</v>
      </c>
      <c r="J30" s="257">
        <v>6.3490839904623577</v>
      </c>
      <c r="K30" s="255">
        <v>4.8</v>
      </c>
      <c r="L30" s="256">
        <v>4.5999999999999996</v>
      </c>
      <c r="M30" s="257">
        <v>4.6531917987494547</v>
      </c>
      <c r="N30" s="255">
        <v>2.7</v>
      </c>
      <c r="O30" s="256">
        <v>3</v>
      </c>
      <c r="P30" s="257">
        <v>3.1990693616402499</v>
      </c>
      <c r="Q30" s="260" t="s">
        <v>134</v>
      </c>
      <c r="R30" s="261" t="s">
        <v>134</v>
      </c>
      <c r="S30" s="262" t="s">
        <v>134</v>
      </c>
      <c r="T30" s="255">
        <v>6.5</v>
      </c>
      <c r="U30" s="256">
        <v>6.3</v>
      </c>
      <c r="V30" s="257">
        <v>5.816489748436819</v>
      </c>
      <c r="W30" s="255">
        <v>43.4</v>
      </c>
      <c r="X30" s="256">
        <v>54.9</v>
      </c>
      <c r="Y30" s="257">
        <v>58.461117196056954</v>
      </c>
      <c r="Z30" s="255">
        <v>5.8</v>
      </c>
      <c r="AA30" s="256">
        <v>5.2</v>
      </c>
      <c r="AB30" s="257">
        <v>6</v>
      </c>
      <c r="AC30" s="264">
        <v>1.26</v>
      </c>
      <c r="AD30" s="265">
        <v>1.22</v>
      </c>
      <c r="AE30" s="266">
        <v>1.57</v>
      </c>
      <c r="AF30" s="264">
        <v>1.66</v>
      </c>
      <c r="AG30" s="265">
        <v>1.73</v>
      </c>
      <c r="AH30" s="266">
        <v>1.5442653016323169</v>
      </c>
    </row>
    <row r="31" spans="1:34" s="269" customFormat="1" ht="13.5" customHeight="1">
      <c r="A31" s="254">
        <v>32782</v>
      </c>
      <c r="B31" s="255">
        <v>10.199999999999999</v>
      </c>
      <c r="C31" s="256">
        <v>10.7</v>
      </c>
      <c r="D31" s="257">
        <v>11.640115983951382</v>
      </c>
      <c r="E31" s="255">
        <v>6.4</v>
      </c>
      <c r="F31" s="256">
        <v>7.6</v>
      </c>
      <c r="G31" s="257">
        <v>5.8009359376412428</v>
      </c>
      <c r="H31" s="258">
        <v>3.7416952474277316</v>
      </c>
      <c r="I31" s="259">
        <v>3.0799771733339103</v>
      </c>
      <c r="J31" s="257">
        <v>5.8391800463101395</v>
      </c>
      <c r="K31" s="255">
        <v>4.5999999999999996</v>
      </c>
      <c r="L31" s="256">
        <v>4.9000000000000004</v>
      </c>
      <c r="M31" s="257">
        <v>4.9283154121863797</v>
      </c>
      <c r="N31" s="255">
        <v>2.6</v>
      </c>
      <c r="O31" s="256">
        <v>2.7</v>
      </c>
      <c r="P31" s="257">
        <v>2.9868578255675033</v>
      </c>
      <c r="Q31" s="260" t="s">
        <v>134</v>
      </c>
      <c r="R31" s="261" t="s">
        <v>134</v>
      </c>
      <c r="S31" s="262" t="s">
        <v>134</v>
      </c>
      <c r="T31" s="255">
        <v>6</v>
      </c>
      <c r="U31" s="256">
        <v>6</v>
      </c>
      <c r="V31" s="257">
        <v>5.3763440860215059</v>
      </c>
      <c r="W31" s="255">
        <v>42.4</v>
      </c>
      <c r="X31" s="256">
        <v>52.5</v>
      </c>
      <c r="Y31" s="257">
        <v>54.904728299223713</v>
      </c>
      <c r="Z31" s="255">
        <v>5.8</v>
      </c>
      <c r="AA31" s="256">
        <v>5.0999999999999996</v>
      </c>
      <c r="AB31" s="257">
        <v>6</v>
      </c>
      <c r="AC31" s="264">
        <v>1.29</v>
      </c>
      <c r="AD31" s="265">
        <v>1.22</v>
      </c>
      <c r="AE31" s="266">
        <v>1.59</v>
      </c>
      <c r="AF31" s="264">
        <v>1.57</v>
      </c>
      <c r="AG31" s="265">
        <v>1.67</v>
      </c>
      <c r="AH31" s="266">
        <v>1.490215065343925</v>
      </c>
    </row>
    <row r="32" spans="1:34" s="269" customFormat="1" ht="13.5" customHeight="1">
      <c r="A32" s="254">
        <v>33147</v>
      </c>
      <c r="B32" s="255">
        <v>10</v>
      </c>
      <c r="C32" s="256">
        <v>10.3</v>
      </c>
      <c r="D32" s="257">
        <v>11.099488008064823</v>
      </c>
      <c r="E32" s="255">
        <v>6.7</v>
      </c>
      <c r="F32" s="256">
        <v>7.9</v>
      </c>
      <c r="G32" s="257">
        <v>5.6809354641588383</v>
      </c>
      <c r="H32" s="258">
        <v>3.2698454369778727</v>
      </c>
      <c r="I32" s="259">
        <v>2.4045102914767233</v>
      </c>
      <c r="J32" s="257">
        <v>5.4185525439059834</v>
      </c>
      <c r="K32" s="255">
        <v>4.5999999999999996</v>
      </c>
      <c r="L32" s="256">
        <v>4.4000000000000004</v>
      </c>
      <c r="M32" s="257">
        <v>4.1990668740279933</v>
      </c>
      <c r="N32" s="255">
        <v>2.6</v>
      </c>
      <c r="O32" s="256">
        <v>2.2000000000000002</v>
      </c>
      <c r="P32" s="257">
        <v>2.3328149300155525</v>
      </c>
      <c r="Q32" s="260" t="s">
        <v>134</v>
      </c>
      <c r="R32" s="261" t="s">
        <v>134</v>
      </c>
      <c r="S32" s="262" t="s">
        <v>134</v>
      </c>
      <c r="T32" s="255">
        <v>5.7</v>
      </c>
      <c r="U32" s="256">
        <v>5.3</v>
      </c>
      <c r="V32" s="257">
        <v>4.9766718506998444</v>
      </c>
      <c r="W32" s="255">
        <v>42.3</v>
      </c>
      <c r="X32" s="256">
        <v>54.8</v>
      </c>
      <c r="Y32" s="257">
        <v>60.765410458661989</v>
      </c>
      <c r="Z32" s="255">
        <v>5.9</v>
      </c>
      <c r="AA32" s="256">
        <v>5.0999999999999996</v>
      </c>
      <c r="AB32" s="257">
        <v>6</v>
      </c>
      <c r="AC32" s="264">
        <v>1.28</v>
      </c>
      <c r="AD32" s="265">
        <v>1.18</v>
      </c>
      <c r="AE32" s="266">
        <v>1.55</v>
      </c>
      <c r="AF32" s="264">
        <v>1.54</v>
      </c>
      <c r="AG32" s="265">
        <v>1.65</v>
      </c>
      <c r="AH32" s="266">
        <v>1.4806350293536326</v>
      </c>
    </row>
    <row r="33" spans="1:34" s="269" customFormat="1" ht="13.5" customHeight="1">
      <c r="A33" s="254">
        <v>33512</v>
      </c>
      <c r="B33" s="255">
        <v>9.9</v>
      </c>
      <c r="C33" s="256">
        <v>10.3</v>
      </c>
      <c r="D33" s="257">
        <v>11.227941153162178</v>
      </c>
      <c r="E33" s="255">
        <v>6.7</v>
      </c>
      <c r="F33" s="256">
        <v>8</v>
      </c>
      <c r="G33" s="257">
        <v>6.0942170714156649</v>
      </c>
      <c r="H33" s="258">
        <v>3.1961137918149181</v>
      </c>
      <c r="I33" s="259">
        <v>2.3778508700513457</v>
      </c>
      <c r="J33" s="257">
        <v>5.1337240817465126</v>
      </c>
      <c r="K33" s="255">
        <v>4.4000000000000004</v>
      </c>
      <c r="L33" s="256">
        <v>4.5</v>
      </c>
      <c r="M33" s="257">
        <v>3.8114059853190292</v>
      </c>
      <c r="N33" s="255">
        <v>2.4</v>
      </c>
      <c r="O33" s="256">
        <v>2.4</v>
      </c>
      <c r="P33" s="257">
        <v>1.5527950310559004</v>
      </c>
      <c r="Q33" s="260" t="s">
        <v>134</v>
      </c>
      <c r="R33" s="261" t="s">
        <v>134</v>
      </c>
      <c r="S33" s="262" t="s">
        <v>134</v>
      </c>
      <c r="T33" s="255">
        <v>5.3</v>
      </c>
      <c r="U33" s="256">
        <v>5.3</v>
      </c>
      <c r="V33" s="257">
        <v>4.5172219085262562</v>
      </c>
      <c r="W33" s="255">
        <v>39.700000000000003</v>
      </c>
      <c r="X33" s="256">
        <v>50.9</v>
      </c>
      <c r="Y33" s="257">
        <v>53.32086061739944</v>
      </c>
      <c r="Z33" s="255">
        <v>6</v>
      </c>
      <c r="AA33" s="256">
        <v>5.2</v>
      </c>
      <c r="AB33" s="257">
        <v>6.2</v>
      </c>
      <c r="AC33" s="264">
        <v>1.37</v>
      </c>
      <c r="AD33" s="265">
        <v>1.26</v>
      </c>
      <c r="AE33" s="266">
        <v>1.63</v>
      </c>
      <c r="AF33" s="264">
        <v>1.53</v>
      </c>
      <c r="AG33" s="265">
        <v>1.69</v>
      </c>
      <c r="AH33" s="266">
        <v>1.5241511541731929</v>
      </c>
    </row>
    <row r="34" spans="1:34" s="269" customFormat="1" ht="13.5" customHeight="1">
      <c r="A34" s="254">
        <v>33878</v>
      </c>
      <c r="B34" s="255">
        <v>9.8000000000000007</v>
      </c>
      <c r="C34" s="256">
        <v>10.1</v>
      </c>
      <c r="D34" s="257">
        <v>11.049385044895496</v>
      </c>
      <c r="E34" s="255">
        <v>6.9</v>
      </c>
      <c r="F34" s="256">
        <v>8</v>
      </c>
      <c r="G34" s="257">
        <v>5.9436228275359033</v>
      </c>
      <c r="H34" s="258">
        <v>2.8535585862839739</v>
      </c>
      <c r="I34" s="259">
        <v>2.0759186929135907</v>
      </c>
      <c r="J34" s="257">
        <v>5.105762217359592</v>
      </c>
      <c r="K34" s="255">
        <v>4.5</v>
      </c>
      <c r="L34" s="256">
        <v>4.5999999999999996</v>
      </c>
      <c r="M34" s="257">
        <v>4.8371034286527239</v>
      </c>
      <c r="N34" s="255">
        <v>2.4</v>
      </c>
      <c r="O34" s="256">
        <v>2.7</v>
      </c>
      <c r="P34" s="257">
        <v>2.2762839664248111</v>
      </c>
      <c r="Q34" s="260" t="s">
        <v>134</v>
      </c>
      <c r="R34" s="261" t="s">
        <v>134</v>
      </c>
      <c r="S34" s="262" t="s">
        <v>134</v>
      </c>
      <c r="T34" s="255">
        <v>5.2</v>
      </c>
      <c r="U34" s="256">
        <v>5.7</v>
      </c>
      <c r="V34" s="257">
        <v>5.2639066723573773</v>
      </c>
      <c r="W34" s="255">
        <v>38.9</v>
      </c>
      <c r="X34" s="256">
        <v>51.2</v>
      </c>
      <c r="Y34" s="257">
        <v>55.241935483870968</v>
      </c>
      <c r="Z34" s="255">
        <v>6.1</v>
      </c>
      <c r="AA34" s="256">
        <v>5.3</v>
      </c>
      <c r="AB34" s="257">
        <v>6.4</v>
      </c>
      <c r="AC34" s="264">
        <v>1.45</v>
      </c>
      <c r="AD34" s="265">
        <v>1.33</v>
      </c>
      <c r="AE34" s="266">
        <v>1.66</v>
      </c>
      <c r="AF34" s="264">
        <v>1.5</v>
      </c>
      <c r="AG34" s="265">
        <v>1.64</v>
      </c>
      <c r="AH34" s="266">
        <v>1.4880509027382742</v>
      </c>
    </row>
    <row r="35" spans="1:34" s="269" customFormat="1" ht="13.5" customHeight="1">
      <c r="A35" s="254">
        <v>34243</v>
      </c>
      <c r="B35" s="255">
        <v>9.6</v>
      </c>
      <c r="C35" s="256">
        <v>9.9</v>
      </c>
      <c r="D35" s="257">
        <v>10.89105970151587</v>
      </c>
      <c r="E35" s="255">
        <v>7.1</v>
      </c>
      <c r="F35" s="256">
        <v>8.4</v>
      </c>
      <c r="G35" s="257">
        <v>6.2373084841464497</v>
      </c>
      <c r="H35" s="258">
        <v>2.502261931689663</v>
      </c>
      <c r="I35" s="259">
        <v>1.504829029893737</v>
      </c>
      <c r="J35" s="257">
        <v>4.6537512173694191</v>
      </c>
      <c r="K35" s="255">
        <v>4.3</v>
      </c>
      <c r="L35" s="256">
        <v>3.9</v>
      </c>
      <c r="M35" s="257">
        <v>3.4448112530500934</v>
      </c>
      <c r="N35" s="255">
        <v>2.2999999999999998</v>
      </c>
      <c r="O35" s="256">
        <v>1.6</v>
      </c>
      <c r="P35" s="257">
        <v>1.2918042198937849</v>
      </c>
      <c r="Q35" s="260" t="s">
        <v>134</v>
      </c>
      <c r="R35" s="261" t="s">
        <v>134</v>
      </c>
      <c r="S35" s="262" t="s">
        <v>134</v>
      </c>
      <c r="T35" s="255">
        <v>5</v>
      </c>
      <c r="U35" s="256">
        <v>3.5</v>
      </c>
      <c r="V35" s="257">
        <v>3.4448112530500934</v>
      </c>
      <c r="W35" s="255">
        <v>36.6</v>
      </c>
      <c r="X35" s="256">
        <v>51.1</v>
      </c>
      <c r="Y35" s="257">
        <v>54.55285656127019</v>
      </c>
      <c r="Z35" s="255">
        <v>6.4</v>
      </c>
      <c r="AA35" s="256">
        <v>5.4</v>
      </c>
      <c r="AB35" s="257">
        <v>6.6</v>
      </c>
      <c r="AC35" s="264">
        <v>1.52</v>
      </c>
      <c r="AD35" s="265">
        <v>1.43</v>
      </c>
      <c r="AE35" s="266">
        <v>1.82</v>
      </c>
      <c r="AF35" s="264">
        <v>1.46</v>
      </c>
      <c r="AG35" s="265">
        <v>1.61</v>
      </c>
      <c r="AH35" s="266">
        <v>1.4612784656107802</v>
      </c>
    </row>
    <row r="36" spans="1:34" s="269" customFormat="1" ht="13.5" customHeight="1">
      <c r="A36" s="254">
        <v>34608</v>
      </c>
      <c r="B36" s="255">
        <v>10</v>
      </c>
      <c r="C36" s="256">
        <v>10</v>
      </c>
      <c r="D36" s="257">
        <v>11.044618703983996</v>
      </c>
      <c r="E36" s="255">
        <v>7.1</v>
      </c>
      <c r="F36" s="256">
        <v>8</v>
      </c>
      <c r="G36" s="257">
        <v>6.2363206175030763</v>
      </c>
      <c r="H36" s="258">
        <v>2.9209149747318022</v>
      </c>
      <c r="I36" s="259">
        <v>2.0548418289819033</v>
      </c>
      <c r="J36" s="257">
        <v>4.8082980864809208</v>
      </c>
      <c r="K36" s="255">
        <v>4.2</v>
      </c>
      <c r="L36" s="256">
        <v>4.2</v>
      </c>
      <c r="M36" s="257">
        <v>4.647887323943662</v>
      </c>
      <c r="N36" s="255">
        <v>2.2999999999999998</v>
      </c>
      <c r="O36" s="256">
        <v>2.1</v>
      </c>
      <c r="P36" s="257">
        <v>2.112676056338028</v>
      </c>
      <c r="Q36" s="260" t="s">
        <v>134</v>
      </c>
      <c r="R36" s="261" t="s">
        <v>134</v>
      </c>
      <c r="S36" s="262" t="s">
        <v>134</v>
      </c>
      <c r="T36" s="255">
        <v>5</v>
      </c>
      <c r="U36" s="256">
        <v>3.7</v>
      </c>
      <c r="V36" s="257">
        <v>3.6619718309859155</v>
      </c>
      <c r="W36" s="255">
        <v>33.5</v>
      </c>
      <c r="X36" s="256">
        <v>48.1</v>
      </c>
      <c r="Y36" s="257">
        <v>46.211714132186998</v>
      </c>
      <c r="Z36" s="255">
        <v>6.3</v>
      </c>
      <c r="AA36" s="256">
        <v>5.5</v>
      </c>
      <c r="AB36" s="257">
        <v>6.6</v>
      </c>
      <c r="AC36" s="264">
        <v>1.57</v>
      </c>
      <c r="AD36" s="265">
        <v>1.49</v>
      </c>
      <c r="AE36" s="266">
        <v>1.83</v>
      </c>
      <c r="AF36" s="264">
        <v>1.5</v>
      </c>
      <c r="AG36" s="265">
        <v>1.63</v>
      </c>
      <c r="AH36" s="266">
        <v>1.4746051127062598</v>
      </c>
    </row>
    <row r="37" spans="1:34" s="269" customFormat="1" ht="13.5" customHeight="1">
      <c r="A37" s="254">
        <v>34973</v>
      </c>
      <c r="B37" s="255">
        <v>9.6</v>
      </c>
      <c r="C37" s="256">
        <v>9.6</v>
      </c>
      <c r="D37" s="257">
        <v>10.729755620512931</v>
      </c>
      <c r="E37" s="255">
        <v>7.4</v>
      </c>
      <c r="F37" s="256">
        <v>8.3000000000000007</v>
      </c>
      <c r="G37" s="257">
        <v>6.1290922762058671</v>
      </c>
      <c r="H37" s="258">
        <v>2.1313535343143331</v>
      </c>
      <c r="I37" s="259">
        <v>1.4</v>
      </c>
      <c r="J37" s="257">
        <v>4.6006633443070637</v>
      </c>
      <c r="K37" s="255">
        <v>4.3</v>
      </c>
      <c r="L37" s="256">
        <v>3.7</v>
      </c>
      <c r="M37" s="257">
        <v>3.1527658354829464</v>
      </c>
      <c r="N37" s="255">
        <v>2.2000000000000002</v>
      </c>
      <c r="O37" s="256">
        <v>1.8</v>
      </c>
      <c r="P37" s="257">
        <v>1.5763829177414732</v>
      </c>
      <c r="Q37" s="255">
        <v>7</v>
      </c>
      <c r="R37" s="256">
        <v>6.8</v>
      </c>
      <c r="S37" s="257">
        <v>6.4129970072680633</v>
      </c>
      <c r="T37" s="260" t="s">
        <v>134</v>
      </c>
      <c r="U37" s="261" t="s">
        <v>134</v>
      </c>
      <c r="V37" s="262" t="s">
        <v>134</v>
      </c>
      <c r="W37" s="255">
        <v>32.1</v>
      </c>
      <c r="X37" s="256">
        <v>45.7</v>
      </c>
      <c r="Y37" s="257">
        <v>47.372013651877133</v>
      </c>
      <c r="Z37" s="255">
        <v>6.4</v>
      </c>
      <c r="AA37" s="256">
        <v>5.5</v>
      </c>
      <c r="AB37" s="257">
        <v>6.6</v>
      </c>
      <c r="AC37" s="264">
        <v>1.6</v>
      </c>
      <c r="AD37" s="265">
        <v>1.56</v>
      </c>
      <c r="AE37" s="266">
        <v>1.93</v>
      </c>
      <c r="AF37" s="264">
        <v>1.42</v>
      </c>
      <c r="AG37" s="265">
        <v>1.61</v>
      </c>
      <c r="AH37" s="266">
        <v>1.4659580202860414</v>
      </c>
    </row>
    <row r="38" spans="1:34" s="269" customFormat="1" ht="13.5" customHeight="1">
      <c r="A38" s="254">
        <v>35339</v>
      </c>
      <c r="B38" s="255">
        <v>9.6999999999999993</v>
      </c>
      <c r="C38" s="256">
        <v>9.6999999999999993</v>
      </c>
      <c r="D38" s="257">
        <v>10.722131096167457</v>
      </c>
      <c r="E38" s="255">
        <v>7.2</v>
      </c>
      <c r="F38" s="256">
        <v>7.9</v>
      </c>
      <c r="G38" s="257">
        <v>5.8043814901836086</v>
      </c>
      <c r="H38" s="258">
        <v>2.472507998620789</v>
      </c>
      <c r="I38" s="259">
        <v>1.7777882746489646</v>
      </c>
      <c r="J38" s="257">
        <v>4.9177496059838477</v>
      </c>
      <c r="K38" s="255">
        <v>3.8</v>
      </c>
      <c r="L38" s="256">
        <v>4.8</v>
      </c>
      <c r="M38" s="257">
        <v>3.4217279726261762</v>
      </c>
      <c r="N38" s="255">
        <v>2</v>
      </c>
      <c r="O38" s="256">
        <v>2.8</v>
      </c>
      <c r="P38" s="257">
        <v>1.99600798403194</v>
      </c>
      <c r="Q38" s="255">
        <v>6.7</v>
      </c>
      <c r="R38" s="256">
        <v>7</v>
      </c>
      <c r="S38" s="257">
        <v>6.9503546099290787</v>
      </c>
      <c r="T38" s="260" t="s">
        <v>134</v>
      </c>
      <c r="U38" s="261" t="s">
        <v>134</v>
      </c>
      <c r="V38" s="262" t="s">
        <v>134</v>
      </c>
      <c r="W38" s="255">
        <v>31.7</v>
      </c>
      <c r="X38" s="256">
        <v>43.4</v>
      </c>
      <c r="Y38" s="257">
        <v>41.672359611968851</v>
      </c>
      <c r="Z38" s="255">
        <v>6.4</v>
      </c>
      <c r="AA38" s="256">
        <v>5.4</v>
      </c>
      <c r="AB38" s="257">
        <v>6.5</v>
      </c>
      <c r="AC38" s="264">
        <v>1.66</v>
      </c>
      <c r="AD38" s="265">
        <v>1.64</v>
      </c>
      <c r="AE38" s="266">
        <v>2.04</v>
      </c>
      <c r="AF38" s="264">
        <v>1.43</v>
      </c>
      <c r="AG38" s="265">
        <v>1.61</v>
      </c>
      <c r="AH38" s="266">
        <v>1.45</v>
      </c>
    </row>
    <row r="39" spans="1:34" s="269" customFormat="1" ht="13.5" customHeight="1">
      <c r="A39" s="254">
        <v>35704</v>
      </c>
      <c r="B39" s="255">
        <v>9.5</v>
      </c>
      <c r="C39" s="256">
        <v>9.4</v>
      </c>
      <c r="D39" s="257">
        <v>10.428879881352268</v>
      </c>
      <c r="E39" s="255">
        <v>7.3</v>
      </c>
      <c r="F39" s="256">
        <v>8.1999999999999993</v>
      </c>
      <c r="G39" s="257">
        <v>6.2780364652964522</v>
      </c>
      <c r="H39" s="258">
        <v>2.2267631218840775</v>
      </c>
      <c r="I39" s="259">
        <v>1.1546018902650919</v>
      </c>
      <c r="J39" s="257">
        <v>4.1508434160558156</v>
      </c>
      <c r="K39" s="255">
        <v>3.7</v>
      </c>
      <c r="L39" s="256">
        <v>3.6</v>
      </c>
      <c r="M39" s="257">
        <v>2.4821141772521536</v>
      </c>
      <c r="N39" s="255">
        <v>1.9</v>
      </c>
      <c r="O39" s="256">
        <v>1.5</v>
      </c>
      <c r="P39" s="257">
        <v>1.0220470141626514</v>
      </c>
      <c r="Q39" s="270">
        <v>6.4</v>
      </c>
      <c r="R39" s="271">
        <v>5.6</v>
      </c>
      <c r="S39" s="263">
        <v>4.7986040424603749</v>
      </c>
      <c r="T39" s="260" t="s">
        <v>134</v>
      </c>
      <c r="U39" s="261" t="s">
        <v>134</v>
      </c>
      <c r="V39" s="262" t="s">
        <v>134</v>
      </c>
      <c r="W39" s="255">
        <v>32.1</v>
      </c>
      <c r="X39" s="256">
        <v>46.8</v>
      </c>
      <c r="Y39" s="257">
        <v>49.278178789561352</v>
      </c>
      <c r="Z39" s="255">
        <v>6.2</v>
      </c>
      <c r="AA39" s="256">
        <v>5.2</v>
      </c>
      <c r="AB39" s="257">
        <v>6.3</v>
      </c>
      <c r="AC39" s="264">
        <v>1.78</v>
      </c>
      <c r="AD39" s="265">
        <v>1.64</v>
      </c>
      <c r="AE39" s="266">
        <v>1.92</v>
      </c>
      <c r="AF39" s="264">
        <v>1.39</v>
      </c>
      <c r="AG39" s="265">
        <v>1.56</v>
      </c>
      <c r="AH39" s="266">
        <v>1.41</v>
      </c>
    </row>
    <row r="40" spans="1:34" s="269" customFormat="1" ht="13.5" customHeight="1">
      <c r="A40" s="254">
        <v>36069</v>
      </c>
      <c r="B40" s="255">
        <v>9.6</v>
      </c>
      <c r="C40" s="256">
        <v>9.4</v>
      </c>
      <c r="D40" s="257">
        <v>10.552513990190192</v>
      </c>
      <c r="E40" s="255">
        <v>7.5</v>
      </c>
      <c r="F40" s="256">
        <v>8.3000000000000007</v>
      </c>
      <c r="G40" s="257">
        <v>6.2266198609165926</v>
      </c>
      <c r="H40" s="258">
        <v>2.1</v>
      </c>
      <c r="I40" s="259">
        <v>1.0440712776956254</v>
      </c>
      <c r="J40" s="257">
        <v>4.3258941292736015</v>
      </c>
      <c r="K40" s="255">
        <v>3.6</v>
      </c>
      <c r="L40" s="256">
        <v>3.4</v>
      </c>
      <c r="M40" s="257">
        <v>2.8727377190462513</v>
      </c>
      <c r="N40" s="255">
        <v>2</v>
      </c>
      <c r="O40" s="256">
        <v>2</v>
      </c>
      <c r="P40" s="257">
        <v>1.8672795173800631</v>
      </c>
      <c r="Q40" s="255">
        <v>6.2</v>
      </c>
      <c r="R40" s="256">
        <v>5.3</v>
      </c>
      <c r="S40" s="257">
        <v>5.86132952108649</v>
      </c>
      <c r="T40" s="260" t="s">
        <v>134</v>
      </c>
      <c r="U40" s="261" t="s">
        <v>134</v>
      </c>
      <c r="V40" s="262" t="s">
        <v>134</v>
      </c>
      <c r="W40" s="270">
        <v>31.4</v>
      </c>
      <c r="X40" s="271">
        <v>43.7</v>
      </c>
      <c r="Y40" s="263">
        <v>42.102366538249861</v>
      </c>
      <c r="Z40" s="255">
        <v>6.3</v>
      </c>
      <c r="AA40" s="256">
        <v>5.3</v>
      </c>
      <c r="AB40" s="257">
        <v>6.5</v>
      </c>
      <c r="AC40" s="264">
        <v>1.94</v>
      </c>
      <c r="AD40" s="265">
        <v>1.82</v>
      </c>
      <c r="AE40" s="266">
        <v>2.13</v>
      </c>
      <c r="AF40" s="264">
        <v>1.38</v>
      </c>
      <c r="AG40" s="265">
        <v>1.55</v>
      </c>
      <c r="AH40" s="266">
        <v>1.4169525291066438</v>
      </c>
    </row>
    <row r="41" spans="1:34" s="269" customFormat="1" ht="13.5" customHeight="1">
      <c r="A41" s="254">
        <v>36434</v>
      </c>
      <c r="B41" s="255">
        <v>9.4</v>
      </c>
      <c r="C41" s="256">
        <v>9.1999999999999993</v>
      </c>
      <c r="D41" s="257">
        <v>10.484886316747252</v>
      </c>
      <c r="E41" s="255">
        <v>7.8</v>
      </c>
      <c r="F41" s="256">
        <v>9</v>
      </c>
      <c r="G41" s="257">
        <v>6.8362607482554161</v>
      </c>
      <c r="H41" s="258">
        <v>1.6</v>
      </c>
      <c r="I41" s="259">
        <v>0.2</v>
      </c>
      <c r="J41" s="257">
        <v>3.6486255684918358</v>
      </c>
      <c r="K41" s="255">
        <v>3.4</v>
      </c>
      <c r="L41" s="256">
        <v>3.4</v>
      </c>
      <c r="M41" s="257">
        <v>2.7389361395415888</v>
      </c>
      <c r="N41" s="255">
        <v>1.8</v>
      </c>
      <c r="O41" s="256">
        <v>2</v>
      </c>
      <c r="P41" s="257">
        <v>1.7298544039210033</v>
      </c>
      <c r="Q41" s="255">
        <v>6</v>
      </c>
      <c r="R41" s="256">
        <v>5.6</v>
      </c>
      <c r="S41" s="257">
        <v>5.0258472142446866</v>
      </c>
      <c r="T41" s="260" t="s">
        <v>134</v>
      </c>
      <c r="U41" s="261" t="s">
        <v>134</v>
      </c>
      <c r="V41" s="262" t="s">
        <v>134</v>
      </c>
      <c r="W41" s="270">
        <v>31.6</v>
      </c>
      <c r="X41" s="271">
        <v>43.2</v>
      </c>
      <c r="Y41" s="263">
        <v>40.658276863504355</v>
      </c>
      <c r="Z41" s="255">
        <v>6.1</v>
      </c>
      <c r="AA41" s="256">
        <v>5.2</v>
      </c>
      <c r="AB41" s="257">
        <v>6.2755150622941605</v>
      </c>
      <c r="AC41" s="264">
        <v>2</v>
      </c>
      <c r="AD41" s="265">
        <v>1.84</v>
      </c>
      <c r="AE41" s="266">
        <v>2.1674105489715383</v>
      </c>
      <c r="AF41" s="264">
        <v>1.34</v>
      </c>
      <c r="AG41" s="265">
        <v>1.52</v>
      </c>
      <c r="AH41" s="266">
        <v>1.3977339170092635</v>
      </c>
    </row>
    <row r="42" spans="1:34" s="269" customFormat="1" ht="13.5" customHeight="1">
      <c r="A42" s="254">
        <v>36800</v>
      </c>
      <c r="B42" s="255">
        <v>9.5</v>
      </c>
      <c r="C42" s="256">
        <v>9.3000000000000007</v>
      </c>
      <c r="D42" s="257">
        <v>10.702222920430446</v>
      </c>
      <c r="E42" s="255">
        <v>7.7</v>
      </c>
      <c r="F42" s="256">
        <v>8.6</v>
      </c>
      <c r="G42" s="257">
        <v>6.5754095091931868</v>
      </c>
      <c r="H42" s="258">
        <v>1.8</v>
      </c>
      <c r="I42" s="259">
        <v>0.7</v>
      </c>
      <c r="J42" s="257">
        <v>4.1268134112372588</v>
      </c>
      <c r="K42" s="255">
        <v>3.2</v>
      </c>
      <c r="L42" s="256">
        <v>3.1</v>
      </c>
      <c r="M42" s="257">
        <v>2.6817219477769938</v>
      </c>
      <c r="N42" s="255">
        <v>1.8</v>
      </c>
      <c r="O42" s="256">
        <v>1.9</v>
      </c>
      <c r="P42" s="257">
        <v>1.4114326040931546</v>
      </c>
      <c r="Q42" s="255">
        <v>5.8</v>
      </c>
      <c r="R42" s="256">
        <v>5.2</v>
      </c>
      <c r="S42" s="257">
        <v>5.3385782523180669</v>
      </c>
      <c r="T42" s="260" t="s">
        <v>134</v>
      </c>
      <c r="U42" s="261" t="s">
        <v>134</v>
      </c>
      <c r="V42" s="262" t="s">
        <v>134</v>
      </c>
      <c r="W42" s="270">
        <v>31.2</v>
      </c>
      <c r="X42" s="271">
        <v>44.7</v>
      </c>
      <c r="Y42" s="263">
        <v>44.762033167048671</v>
      </c>
      <c r="Z42" s="255">
        <v>6.4</v>
      </c>
      <c r="AA42" s="256">
        <v>5.5</v>
      </c>
      <c r="AB42" s="257">
        <v>6.8095442378688</v>
      </c>
      <c r="AC42" s="264">
        <v>2.1</v>
      </c>
      <c r="AD42" s="265">
        <v>2</v>
      </c>
      <c r="AE42" s="266">
        <v>2.3519211132124491</v>
      </c>
      <c r="AF42" s="264">
        <v>1.36</v>
      </c>
      <c r="AG42" s="265">
        <v>1.56</v>
      </c>
      <c r="AH42" s="266">
        <v>1.45</v>
      </c>
    </row>
    <row r="43" spans="1:34" s="269" customFormat="1" ht="13.5" customHeight="1">
      <c r="A43" s="254">
        <v>37165</v>
      </c>
      <c r="B43" s="255">
        <v>9.3000000000000007</v>
      </c>
      <c r="C43" s="256">
        <v>9.1</v>
      </c>
      <c r="D43" s="257">
        <v>10.397442385345071</v>
      </c>
      <c r="E43" s="255">
        <v>7.7</v>
      </c>
      <c r="F43" s="256">
        <v>8.6</v>
      </c>
      <c r="G43" s="257">
        <v>6.6312977431663542</v>
      </c>
      <c r="H43" s="258">
        <v>1.6</v>
      </c>
      <c r="I43" s="259">
        <v>0.5</v>
      </c>
      <c r="J43" s="257">
        <v>3.7661446421787175</v>
      </c>
      <c r="K43" s="255">
        <v>3.1</v>
      </c>
      <c r="L43" s="256">
        <v>3.2</v>
      </c>
      <c r="M43" s="257">
        <v>3.610629693818602</v>
      </c>
      <c r="N43" s="255">
        <v>1.6</v>
      </c>
      <c r="O43" s="256">
        <v>2.1</v>
      </c>
      <c r="P43" s="257">
        <v>2.4552281917966492</v>
      </c>
      <c r="Q43" s="255">
        <v>5.5</v>
      </c>
      <c r="R43" s="256">
        <v>5.7</v>
      </c>
      <c r="S43" s="257">
        <v>4.7523041474654377</v>
      </c>
      <c r="T43" s="260" t="s">
        <v>134</v>
      </c>
      <c r="U43" s="261" t="s">
        <v>134</v>
      </c>
      <c r="V43" s="262" t="s">
        <v>134</v>
      </c>
      <c r="W43" s="270">
        <v>31</v>
      </c>
      <c r="X43" s="271">
        <v>43.2</v>
      </c>
      <c r="Y43" s="263">
        <v>39.533915938410317</v>
      </c>
      <c r="Z43" s="255">
        <v>6.4</v>
      </c>
      <c r="AA43" s="256">
        <v>5.6</v>
      </c>
      <c r="AB43" s="257">
        <v>6.8550439758954731</v>
      </c>
      <c r="AC43" s="264">
        <v>2.27</v>
      </c>
      <c r="AD43" s="265">
        <v>2.17</v>
      </c>
      <c r="AE43" s="266">
        <v>2.4597069074516504</v>
      </c>
      <c r="AF43" s="264">
        <v>1.33</v>
      </c>
      <c r="AG43" s="265">
        <v>1.52</v>
      </c>
      <c r="AH43" s="266">
        <v>1.39</v>
      </c>
    </row>
    <row r="44" spans="1:34" s="269" customFormat="1" ht="13.5" customHeight="1">
      <c r="A44" s="254">
        <v>37530</v>
      </c>
      <c r="B44" s="255">
        <v>9.1999999999999993</v>
      </c>
      <c r="C44" s="256">
        <v>9.1</v>
      </c>
      <c r="D44" s="257">
        <v>10.434649</v>
      </c>
      <c r="E44" s="255">
        <v>7.8</v>
      </c>
      <c r="F44" s="256">
        <v>8.9</v>
      </c>
      <c r="G44" s="257">
        <v>6.8</v>
      </c>
      <c r="H44" s="258">
        <v>1.4</v>
      </c>
      <c r="I44" s="259">
        <v>0.2</v>
      </c>
      <c r="J44" s="257">
        <v>3.6</v>
      </c>
      <c r="K44" s="255">
        <v>3</v>
      </c>
      <c r="L44" s="256">
        <v>4.5999999999999996</v>
      </c>
      <c r="M44" s="257">
        <v>3.2</v>
      </c>
      <c r="N44" s="255">
        <v>1.7</v>
      </c>
      <c r="O44" s="256">
        <v>3</v>
      </c>
      <c r="P44" s="257">
        <v>2</v>
      </c>
      <c r="Q44" s="255">
        <v>5.5</v>
      </c>
      <c r="R44" s="256">
        <v>5.3</v>
      </c>
      <c r="S44" s="257">
        <v>3.1</v>
      </c>
      <c r="T44" s="260" t="s">
        <v>134</v>
      </c>
      <c r="U44" s="261" t="s">
        <v>134</v>
      </c>
      <c r="V44" s="262" t="s">
        <v>134</v>
      </c>
      <c r="W44" s="270">
        <v>31.1</v>
      </c>
      <c r="X44" s="271">
        <v>38.700000000000003</v>
      </c>
      <c r="Y44" s="263">
        <v>32.200000000000003</v>
      </c>
      <c r="Z44" s="255">
        <v>6</v>
      </c>
      <c r="AA44" s="256">
        <v>5.3</v>
      </c>
      <c r="AB44" s="257">
        <v>6.5</v>
      </c>
      <c r="AC44" s="264">
        <v>2.2999999999999998</v>
      </c>
      <c r="AD44" s="265">
        <v>2.2400000000000002</v>
      </c>
      <c r="AE44" s="266">
        <v>2.56</v>
      </c>
      <c r="AF44" s="264">
        <v>1.32</v>
      </c>
      <c r="AG44" s="265">
        <v>1.5</v>
      </c>
      <c r="AH44" s="266">
        <v>1.4</v>
      </c>
    </row>
    <row r="45" spans="1:34" s="269" customFormat="1" ht="13.5" customHeight="1">
      <c r="A45" s="254">
        <v>37896</v>
      </c>
      <c r="B45" s="255">
        <v>8.9</v>
      </c>
      <c r="C45" s="256">
        <v>8.8000000000000007</v>
      </c>
      <c r="D45" s="257">
        <v>10.228312410541447</v>
      </c>
      <c r="E45" s="255">
        <v>8</v>
      </c>
      <c r="F45" s="256">
        <v>9.1999999999999993</v>
      </c>
      <c r="G45" s="257">
        <v>6.991013473074001</v>
      </c>
      <c r="H45" s="258">
        <v>0.9</v>
      </c>
      <c r="I45" s="259">
        <v>-0.4</v>
      </c>
      <c r="J45" s="257">
        <v>3.2372989374674446</v>
      </c>
      <c r="K45" s="255">
        <v>3</v>
      </c>
      <c r="L45" s="256">
        <v>3.1</v>
      </c>
      <c r="M45" s="257">
        <v>2.7725083904859189</v>
      </c>
      <c r="N45" s="255">
        <v>1.7</v>
      </c>
      <c r="O45" s="256">
        <v>2</v>
      </c>
      <c r="P45" s="257">
        <v>1.4592149423610099</v>
      </c>
      <c r="Q45" s="255">
        <v>5.3</v>
      </c>
      <c r="R45" s="256">
        <v>5.4</v>
      </c>
      <c r="S45" s="257">
        <v>3.6374217954313983</v>
      </c>
      <c r="T45" s="260" t="s">
        <v>134</v>
      </c>
      <c r="U45" s="261" t="s">
        <v>134</v>
      </c>
      <c r="V45" s="262" t="s">
        <v>134</v>
      </c>
      <c r="W45" s="270">
        <v>30.5</v>
      </c>
      <c r="X45" s="271">
        <v>39.200000000000003</v>
      </c>
      <c r="Y45" s="263">
        <v>34.108527131782942</v>
      </c>
      <c r="Z45" s="255">
        <v>5.9</v>
      </c>
      <c r="AA45" s="256">
        <v>5.2</v>
      </c>
      <c r="AB45" s="257">
        <v>6.2641510560400473</v>
      </c>
      <c r="AC45" s="264">
        <v>2.25</v>
      </c>
      <c r="AD45" s="265">
        <v>2.2200000000000002</v>
      </c>
      <c r="AE45" s="266">
        <v>2.5462572555645271</v>
      </c>
      <c r="AF45" s="264">
        <v>1.29</v>
      </c>
      <c r="AG45" s="265">
        <v>1.48</v>
      </c>
      <c r="AH45" s="266">
        <v>1.38</v>
      </c>
    </row>
    <row r="46" spans="1:34" s="269" customFormat="1" ht="13.5" customHeight="1">
      <c r="A46" s="254" t="s">
        <v>135</v>
      </c>
      <c r="B46" s="255">
        <v>8.8000000000000007</v>
      </c>
      <c r="C46" s="256">
        <v>8.8000000000000007</v>
      </c>
      <c r="D46" s="257">
        <v>10.222894574070899</v>
      </c>
      <c r="E46" s="255">
        <v>8.1999999999999993</v>
      </c>
      <c r="F46" s="256">
        <v>9.3000000000000007</v>
      </c>
      <c r="G46" s="257">
        <v>6.9871599013331949</v>
      </c>
      <c r="H46" s="258">
        <v>0.7</v>
      </c>
      <c r="I46" s="259">
        <v>-0.4</v>
      </c>
      <c r="J46" s="257">
        <v>3.2357346727377059</v>
      </c>
      <c r="K46" s="255">
        <v>2.8</v>
      </c>
      <c r="L46" s="256">
        <v>2.6</v>
      </c>
      <c r="M46" s="257">
        <v>2.6242892549934393</v>
      </c>
      <c r="N46" s="255">
        <v>1.5</v>
      </c>
      <c r="O46" s="256">
        <v>1.7</v>
      </c>
      <c r="P46" s="257">
        <v>1.4579384749963551</v>
      </c>
      <c r="Q46" s="255">
        <v>5</v>
      </c>
      <c r="R46" s="256">
        <v>4.0999999999999996</v>
      </c>
      <c r="S46" s="257">
        <v>3.9261305801948523</v>
      </c>
      <c r="T46" s="260" t="s">
        <v>134</v>
      </c>
      <c r="U46" s="261" t="s">
        <v>134</v>
      </c>
      <c r="V46" s="262" t="s">
        <v>134</v>
      </c>
      <c r="W46" s="270">
        <v>30</v>
      </c>
      <c r="X46" s="271">
        <v>37.4</v>
      </c>
      <c r="Y46" s="263">
        <v>33.126585847194818</v>
      </c>
      <c r="Z46" s="255">
        <v>5.7</v>
      </c>
      <c r="AA46" s="256">
        <v>5</v>
      </c>
      <c r="AB46" s="257">
        <v>5.9885683625334414</v>
      </c>
      <c r="AC46" s="264">
        <v>2.15</v>
      </c>
      <c r="AD46" s="265">
        <v>2.14</v>
      </c>
      <c r="AE46" s="266">
        <v>2.4085431741797021</v>
      </c>
      <c r="AF46" s="264">
        <v>1.29</v>
      </c>
      <c r="AG46" s="265">
        <v>1.47</v>
      </c>
      <c r="AH46" s="266">
        <v>1.38</v>
      </c>
    </row>
    <row r="47" spans="1:34" s="269" customFormat="1" ht="13.5" customHeight="1">
      <c r="A47" s="272" t="s">
        <v>136</v>
      </c>
      <c r="B47" s="273">
        <v>8.419599702074386</v>
      </c>
      <c r="C47" s="274">
        <v>8.507340946166396</v>
      </c>
      <c r="D47" s="275">
        <v>9.6504943974265345</v>
      </c>
      <c r="E47" s="273">
        <v>8.5892271365862154</v>
      </c>
      <c r="F47" s="274">
        <v>9.8000000000000007</v>
      </c>
      <c r="G47" s="275">
        <v>7.289393864722828</v>
      </c>
      <c r="H47" s="276">
        <v>-0.2</v>
      </c>
      <c r="I47" s="277">
        <v>-1.2327351821642196</v>
      </c>
      <c r="J47" s="275">
        <v>2.3522795240093202</v>
      </c>
      <c r="K47" s="273">
        <v>2.7856096909102543</v>
      </c>
      <c r="L47" s="274">
        <v>2.7484819431128158</v>
      </c>
      <c r="M47" s="275">
        <v>2.166511915815537</v>
      </c>
      <c r="N47" s="273">
        <v>1.4200962917512074</v>
      </c>
      <c r="O47" s="274">
        <v>1.4701182486417386</v>
      </c>
      <c r="P47" s="275">
        <v>1.392757660167131</v>
      </c>
      <c r="Q47" s="273">
        <v>4.82533813460884</v>
      </c>
      <c r="R47" s="274">
        <v>4.3323139653414877</v>
      </c>
      <c r="S47" s="275">
        <v>4.4732376985963294</v>
      </c>
      <c r="T47" s="260" t="s">
        <v>134</v>
      </c>
      <c r="U47" s="261" t="s">
        <v>134</v>
      </c>
      <c r="V47" s="262" t="s">
        <v>134</v>
      </c>
      <c r="W47" s="278">
        <v>29.083526279337082</v>
      </c>
      <c r="X47" s="279">
        <v>34.318869205604592</v>
      </c>
      <c r="Y47" s="280">
        <v>31.765058435720707</v>
      </c>
      <c r="Z47" s="273">
        <v>5.6594852859610478</v>
      </c>
      <c r="AA47" s="274">
        <v>5.0902664491571503</v>
      </c>
      <c r="AB47" s="275">
        <v>5.9067360596565459</v>
      </c>
      <c r="AC47" s="281">
        <v>2.0754084591857755</v>
      </c>
      <c r="AD47" s="282">
        <v>2.0299999999999998</v>
      </c>
      <c r="AE47" s="283">
        <v>2.2072780438558368</v>
      </c>
      <c r="AF47" s="281">
        <v>1.26</v>
      </c>
      <c r="AG47" s="282">
        <v>1.46</v>
      </c>
      <c r="AH47" s="284">
        <v>1.34</v>
      </c>
    </row>
    <row r="48" spans="1:34" s="269" customFormat="1" ht="13.5" customHeight="1">
      <c r="A48" s="285" t="s">
        <v>137</v>
      </c>
      <c r="B48" s="286">
        <v>8.6999999999999993</v>
      </c>
      <c r="C48" s="287">
        <v>8.9</v>
      </c>
      <c r="D48" s="288">
        <v>10.094061009077791</v>
      </c>
      <c r="E48" s="286">
        <v>8.6</v>
      </c>
      <c r="F48" s="287">
        <v>9.9</v>
      </c>
      <c r="G48" s="289">
        <v>7.5705457568083423</v>
      </c>
      <c r="H48" s="290">
        <v>0.1</v>
      </c>
      <c r="I48" s="277">
        <v>-1</v>
      </c>
      <c r="J48" s="289">
        <v>2.5235152522694477</v>
      </c>
      <c r="K48" s="286">
        <v>2.6</v>
      </c>
      <c r="L48" s="287">
        <v>2.2000000000000002</v>
      </c>
      <c r="M48" s="289">
        <v>1.9219396806623299</v>
      </c>
      <c r="N48" s="286">
        <v>1.3</v>
      </c>
      <c r="O48" s="287">
        <v>1</v>
      </c>
      <c r="P48" s="289">
        <v>1.3305736250739209</v>
      </c>
      <c r="Q48" s="286">
        <v>4.7</v>
      </c>
      <c r="R48" s="287">
        <v>4.5999999999999996</v>
      </c>
      <c r="S48" s="289">
        <v>4.2735042735042743</v>
      </c>
      <c r="T48" s="260" t="s">
        <v>134</v>
      </c>
      <c r="U48" s="261" t="s">
        <v>134</v>
      </c>
      <c r="V48" s="262" t="s">
        <v>134</v>
      </c>
      <c r="W48" s="291">
        <v>27.5</v>
      </c>
      <c r="X48" s="292">
        <v>34.4</v>
      </c>
      <c r="Y48" s="293">
        <v>33.714285714285715</v>
      </c>
      <c r="Z48" s="286">
        <v>5.8</v>
      </c>
      <c r="AA48" s="287">
        <v>5.0999999999999996</v>
      </c>
      <c r="AB48" s="289">
        <v>5.9245154059785374</v>
      </c>
      <c r="AC48" s="294">
        <v>2.04</v>
      </c>
      <c r="AD48" s="295">
        <v>1.99</v>
      </c>
      <c r="AE48" s="296">
        <v>2.1384963669438903</v>
      </c>
      <c r="AF48" s="294">
        <v>1.32</v>
      </c>
      <c r="AG48" s="295">
        <v>1.5</v>
      </c>
      <c r="AH48" s="297">
        <v>1.41</v>
      </c>
    </row>
    <row r="49" spans="1:58" s="269" customFormat="1" ht="13.5" customHeight="1">
      <c r="A49" s="298" t="s">
        <v>138</v>
      </c>
      <c r="B49" s="299">
        <v>8.6</v>
      </c>
      <c r="C49" s="300">
        <v>9</v>
      </c>
      <c r="D49" s="301">
        <v>10.121176581182043</v>
      </c>
      <c r="E49" s="299">
        <v>8.8000000000000007</v>
      </c>
      <c r="F49" s="300">
        <v>10.1</v>
      </c>
      <c r="G49" s="301">
        <v>7.5412688251944635</v>
      </c>
      <c r="H49" s="302">
        <v>-0.1</v>
      </c>
      <c r="I49" s="303">
        <v>-1.1000000000000001</v>
      </c>
      <c r="J49" s="301">
        <v>2.5799077559875796</v>
      </c>
      <c r="K49" s="299">
        <v>2.6</v>
      </c>
      <c r="L49" s="300">
        <v>2.8</v>
      </c>
      <c r="M49" s="301">
        <v>2.8011204481792715</v>
      </c>
      <c r="N49" s="299">
        <v>1.3</v>
      </c>
      <c r="O49" s="300">
        <v>1.3</v>
      </c>
      <c r="P49" s="301">
        <v>1.3268465280849182</v>
      </c>
      <c r="Q49" s="299">
        <v>4.5</v>
      </c>
      <c r="R49" s="300">
        <v>3.7</v>
      </c>
      <c r="S49" s="301">
        <v>3.5304501323918802</v>
      </c>
      <c r="T49" s="260" t="s">
        <v>134</v>
      </c>
      <c r="U49" s="261" t="s">
        <v>134</v>
      </c>
      <c r="V49" s="262" t="s">
        <v>134</v>
      </c>
      <c r="W49" s="304">
        <v>26.2</v>
      </c>
      <c r="X49" s="305">
        <v>31.1</v>
      </c>
      <c r="Y49" s="306">
        <v>28.223495702005728</v>
      </c>
      <c r="Z49" s="299">
        <v>5.7</v>
      </c>
      <c r="AA49" s="300">
        <v>5.2</v>
      </c>
      <c r="AB49" s="301">
        <v>5.849183576328115</v>
      </c>
      <c r="AC49" s="307">
        <v>2.02</v>
      </c>
      <c r="AD49" s="308">
        <v>1.96</v>
      </c>
      <c r="AE49" s="309">
        <v>2.0904862730703289</v>
      </c>
      <c r="AF49" s="307">
        <v>1.34</v>
      </c>
      <c r="AG49" s="308">
        <v>1.54</v>
      </c>
      <c r="AH49" s="310">
        <v>1.43</v>
      </c>
    </row>
    <row r="50" spans="1:58" s="149" customFormat="1" ht="13.5" customHeight="1">
      <c r="A50" s="298" t="s">
        <v>139</v>
      </c>
      <c r="B50" s="299">
        <v>8.6999999999999993</v>
      </c>
      <c r="C50" s="300">
        <v>9.1</v>
      </c>
      <c r="D50" s="301">
        <v>10.199999999999999</v>
      </c>
      <c r="E50" s="299">
        <v>9.1</v>
      </c>
      <c r="F50" s="300">
        <v>10.5</v>
      </c>
      <c r="G50" s="301">
        <v>7.9</v>
      </c>
      <c r="H50" s="311">
        <v>-0.4</v>
      </c>
      <c r="I50" s="303">
        <v>-1.4</v>
      </c>
      <c r="J50" s="301">
        <v>2.2999999999999998</v>
      </c>
      <c r="K50" s="299">
        <v>2.6</v>
      </c>
      <c r="L50" s="300">
        <v>2.4</v>
      </c>
      <c r="M50" s="301">
        <v>2.2000000000000002</v>
      </c>
      <c r="N50" s="299">
        <v>1.2</v>
      </c>
      <c r="O50" s="300">
        <v>1</v>
      </c>
      <c r="P50" s="301">
        <v>1</v>
      </c>
      <c r="Q50" s="299">
        <v>4.3</v>
      </c>
      <c r="R50" s="300">
        <v>3.9</v>
      </c>
      <c r="S50" s="301">
        <v>3.6</v>
      </c>
      <c r="T50" s="260" t="s">
        <v>134</v>
      </c>
      <c r="U50" s="261" t="s">
        <v>134</v>
      </c>
      <c r="V50" s="262" t="s">
        <v>134</v>
      </c>
      <c r="W50" s="304">
        <v>25.2</v>
      </c>
      <c r="X50" s="305">
        <v>29.6</v>
      </c>
      <c r="Y50" s="306">
        <v>25.8</v>
      </c>
      <c r="Z50" s="299">
        <v>5.8</v>
      </c>
      <c r="AA50" s="300">
        <v>5.3</v>
      </c>
      <c r="AB50" s="301">
        <v>6.1</v>
      </c>
      <c r="AC50" s="307">
        <v>1.99</v>
      </c>
      <c r="AD50" s="308">
        <v>1.93</v>
      </c>
      <c r="AE50" s="309">
        <v>2.12</v>
      </c>
      <c r="AF50" s="307">
        <v>1.37</v>
      </c>
      <c r="AG50" s="308">
        <v>1.58</v>
      </c>
      <c r="AH50" s="310">
        <v>1.47</v>
      </c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148"/>
      <c r="AZ50" s="148"/>
      <c r="BA50" s="148"/>
      <c r="BB50" s="148"/>
      <c r="BC50" s="148"/>
      <c r="BD50" s="148"/>
      <c r="BE50" s="148"/>
      <c r="BF50" s="148"/>
    </row>
    <row r="51" spans="1:58" s="149" customFormat="1" ht="13.5" customHeight="1">
      <c r="A51" s="312" t="s">
        <v>104</v>
      </c>
      <c r="B51" s="313">
        <v>8.5</v>
      </c>
      <c r="C51" s="314">
        <v>9</v>
      </c>
      <c r="D51" s="315">
        <v>10.1</v>
      </c>
      <c r="E51" s="313">
        <v>9.1</v>
      </c>
      <c r="F51" s="314">
        <v>10.199999999999999</v>
      </c>
      <c r="G51" s="315">
        <v>7.7</v>
      </c>
      <c r="H51" s="302">
        <v>-0.6</v>
      </c>
      <c r="I51" s="316">
        <v>-1.3</v>
      </c>
      <c r="J51" s="315">
        <v>2.4</v>
      </c>
      <c r="K51" s="313">
        <v>2.4</v>
      </c>
      <c r="L51" s="314">
        <v>2</v>
      </c>
      <c r="M51" s="315">
        <v>2.5</v>
      </c>
      <c r="N51" s="313">
        <v>1.2</v>
      </c>
      <c r="O51" s="314">
        <v>1.2</v>
      </c>
      <c r="P51" s="315">
        <v>1.8</v>
      </c>
      <c r="Q51" s="313">
        <v>4.2</v>
      </c>
      <c r="R51" s="314">
        <v>3.5</v>
      </c>
      <c r="S51" s="315">
        <v>3.2</v>
      </c>
      <c r="T51" s="260" t="s">
        <v>134</v>
      </c>
      <c r="U51" s="261" t="s">
        <v>134</v>
      </c>
      <c r="V51" s="262" t="s">
        <v>134</v>
      </c>
      <c r="W51" s="317">
        <v>24.6</v>
      </c>
      <c r="X51" s="318">
        <v>28.4</v>
      </c>
      <c r="Y51" s="319">
        <v>27.1</v>
      </c>
      <c r="Z51" s="313">
        <v>5.6</v>
      </c>
      <c r="AA51" s="314">
        <v>5</v>
      </c>
      <c r="AB51" s="315">
        <v>5.9</v>
      </c>
      <c r="AC51" s="320">
        <v>2.0099999999999998</v>
      </c>
      <c r="AD51" s="321">
        <v>1.91</v>
      </c>
      <c r="AE51" s="322">
        <v>2.0499999999999998</v>
      </c>
      <c r="AF51" s="320">
        <v>1.37</v>
      </c>
      <c r="AG51" s="321">
        <v>1.58</v>
      </c>
      <c r="AH51" s="323">
        <v>1.46</v>
      </c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148"/>
      <c r="AZ51" s="148"/>
      <c r="BA51" s="148"/>
      <c r="BB51" s="148"/>
      <c r="BC51" s="148"/>
      <c r="BD51" s="148"/>
      <c r="BE51" s="148"/>
      <c r="BF51" s="148"/>
    </row>
    <row r="52" spans="1:58" s="149" customFormat="1" ht="13.5" customHeight="1">
      <c r="A52" s="312" t="s">
        <v>105</v>
      </c>
      <c r="B52" s="313">
        <v>8.5</v>
      </c>
      <c r="C52" s="314">
        <v>9</v>
      </c>
      <c r="D52" s="315">
        <v>9.7372442100847891</v>
      </c>
      <c r="E52" s="313">
        <v>9.5</v>
      </c>
      <c r="F52" s="314">
        <v>10.6</v>
      </c>
      <c r="G52" s="315">
        <v>7.9967969233031999</v>
      </c>
      <c r="H52" s="302">
        <v>-1</v>
      </c>
      <c r="I52" s="316">
        <v>-1.6</v>
      </c>
      <c r="J52" s="315">
        <v>1.740447286781589</v>
      </c>
      <c r="K52" s="313">
        <v>2.2999999999999998</v>
      </c>
      <c r="L52" s="314">
        <v>2.6</v>
      </c>
      <c r="M52" s="315">
        <v>1.9580419580419581</v>
      </c>
      <c r="N52" s="313">
        <v>1.1000000000000001</v>
      </c>
      <c r="O52" s="314">
        <v>1.2</v>
      </c>
      <c r="P52" s="315">
        <v>0.69930069930069927</v>
      </c>
      <c r="Q52" s="313">
        <v>4.2</v>
      </c>
      <c r="R52" s="314">
        <v>3.4</v>
      </c>
      <c r="S52" s="315">
        <v>3.4857780256553261</v>
      </c>
      <c r="T52" s="260" t="s">
        <v>134</v>
      </c>
      <c r="U52" s="261" t="s">
        <v>134</v>
      </c>
      <c r="V52" s="262" t="s">
        <v>134</v>
      </c>
      <c r="W52" s="317">
        <v>24.2</v>
      </c>
      <c r="X52" s="318">
        <v>25.8</v>
      </c>
      <c r="Y52" s="319">
        <v>25.620059961842465</v>
      </c>
      <c r="Z52" s="313">
        <v>5.5</v>
      </c>
      <c r="AA52" s="314">
        <v>5</v>
      </c>
      <c r="AB52" s="315">
        <v>5.5155019651529225</v>
      </c>
      <c r="AC52" s="320">
        <v>1.99</v>
      </c>
      <c r="AD52" s="321">
        <v>2</v>
      </c>
      <c r="AE52" s="322">
        <v>2.1503648402411026</v>
      </c>
      <c r="AF52" s="320">
        <v>1.39</v>
      </c>
      <c r="AG52" s="321">
        <v>1.62</v>
      </c>
      <c r="AH52" s="323">
        <v>1.48</v>
      </c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148"/>
      <c r="AZ52" s="148"/>
      <c r="BA52" s="148"/>
      <c r="BB52" s="148"/>
      <c r="BC52" s="148"/>
      <c r="BD52" s="148"/>
      <c r="BE52" s="148"/>
      <c r="BF52" s="148"/>
    </row>
    <row r="53" spans="1:58" s="149" customFormat="1" ht="13.5" customHeight="1">
      <c r="A53" s="312" t="s">
        <v>106</v>
      </c>
      <c r="B53" s="313">
        <v>8.3000000000000007</v>
      </c>
      <c r="C53" s="314">
        <v>8.9</v>
      </c>
      <c r="D53" s="315">
        <v>9.6</v>
      </c>
      <c r="E53" s="313">
        <v>9.9</v>
      </c>
      <c r="F53" s="314">
        <v>11.1</v>
      </c>
      <c r="G53" s="315">
        <v>8.6</v>
      </c>
      <c r="H53" s="302">
        <v>-1.6</v>
      </c>
      <c r="I53" s="316">
        <v>-2.2000000000000002</v>
      </c>
      <c r="J53" s="315">
        <v>1</v>
      </c>
      <c r="K53" s="313">
        <v>2.2999999999999998</v>
      </c>
      <c r="L53" s="314">
        <v>1.9</v>
      </c>
      <c r="M53" s="315">
        <v>1.7</v>
      </c>
      <c r="N53" s="313">
        <v>1.1000000000000001</v>
      </c>
      <c r="O53" s="314">
        <v>0.8</v>
      </c>
      <c r="P53" s="315">
        <v>0.7</v>
      </c>
      <c r="Q53" s="313">
        <v>4.0999999999999996</v>
      </c>
      <c r="R53" s="314">
        <v>3.1</v>
      </c>
      <c r="S53" s="315">
        <v>3</v>
      </c>
      <c r="T53" s="260" t="s">
        <v>134</v>
      </c>
      <c r="U53" s="261" t="s">
        <v>134</v>
      </c>
      <c r="V53" s="262" t="s">
        <v>134</v>
      </c>
      <c r="W53" s="317">
        <v>23.9</v>
      </c>
      <c r="X53" s="318">
        <v>28.4</v>
      </c>
      <c r="Y53" s="319">
        <v>25.4</v>
      </c>
      <c r="Z53" s="313">
        <v>5.2</v>
      </c>
      <c r="AA53" s="314">
        <v>4.8</v>
      </c>
      <c r="AB53" s="315">
        <v>5.4</v>
      </c>
      <c r="AC53" s="320">
        <v>1.87</v>
      </c>
      <c r="AD53" s="321">
        <v>1.82</v>
      </c>
      <c r="AE53" s="322">
        <v>1.99</v>
      </c>
      <c r="AF53" s="320">
        <v>1.39</v>
      </c>
      <c r="AG53" s="321">
        <v>1.62</v>
      </c>
      <c r="AH53" s="323">
        <v>1.46</v>
      </c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148"/>
      <c r="AZ53" s="148"/>
      <c r="BA53" s="148"/>
      <c r="BB53" s="148"/>
      <c r="BC53" s="148"/>
      <c r="BD53" s="148"/>
      <c r="BE53" s="148"/>
      <c r="BF53" s="148"/>
    </row>
    <row r="54" spans="1:58" s="149" customFormat="1" ht="13.5" customHeight="1">
      <c r="A54" s="312" t="s">
        <v>107</v>
      </c>
      <c r="B54" s="313">
        <v>8.1999999999999993</v>
      </c>
      <c r="C54" s="314">
        <v>8.9</v>
      </c>
      <c r="D54" s="315">
        <v>9.6999999999999993</v>
      </c>
      <c r="E54" s="313">
        <v>10</v>
      </c>
      <c r="F54" s="314">
        <v>11.4</v>
      </c>
      <c r="G54" s="315">
        <v>8.6999999999999993</v>
      </c>
      <c r="H54" s="302">
        <v>-1.7</v>
      </c>
      <c r="I54" s="316">
        <v>-2.5</v>
      </c>
      <c r="J54" s="315">
        <v>1</v>
      </c>
      <c r="K54" s="313">
        <v>2.2000000000000002</v>
      </c>
      <c r="L54" s="314">
        <v>2.4</v>
      </c>
      <c r="M54" s="315">
        <v>2.9</v>
      </c>
      <c r="N54" s="313">
        <v>1</v>
      </c>
      <c r="O54" s="314">
        <v>1</v>
      </c>
      <c r="P54" s="315">
        <v>1</v>
      </c>
      <c r="Q54" s="313">
        <v>4</v>
      </c>
      <c r="R54" s="314">
        <v>3.1</v>
      </c>
      <c r="S54" s="315">
        <v>2.7</v>
      </c>
      <c r="T54" s="260" t="s">
        <v>134</v>
      </c>
      <c r="U54" s="261" t="s">
        <v>134</v>
      </c>
      <c r="V54" s="262" t="s">
        <v>134</v>
      </c>
      <c r="W54" s="317">
        <v>23.4</v>
      </c>
      <c r="X54" s="318">
        <v>26.5</v>
      </c>
      <c r="Y54" s="319">
        <v>25.2</v>
      </c>
      <c r="Z54" s="313">
        <v>5.3</v>
      </c>
      <c r="AA54" s="314">
        <v>5</v>
      </c>
      <c r="AB54" s="315">
        <v>5.6</v>
      </c>
      <c r="AC54" s="320">
        <v>1.87</v>
      </c>
      <c r="AD54" s="321">
        <v>1.88</v>
      </c>
      <c r="AE54" s="322">
        <v>2.02</v>
      </c>
      <c r="AF54" s="320">
        <v>1.41</v>
      </c>
      <c r="AG54" s="321">
        <v>1.62</v>
      </c>
      <c r="AH54" s="323">
        <v>1.49</v>
      </c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324"/>
      <c r="AZ54" s="324"/>
      <c r="BA54" s="324"/>
      <c r="BB54" s="324"/>
      <c r="BC54" s="324"/>
      <c r="BD54" s="324"/>
      <c r="BE54" s="324"/>
      <c r="BF54" s="324"/>
    </row>
    <row r="55" spans="1:58" s="149" customFormat="1" ht="13.5" customHeight="1">
      <c r="A55" s="312" t="s">
        <v>108</v>
      </c>
      <c r="B55" s="313">
        <v>8.1999999999999993</v>
      </c>
      <c r="C55" s="314">
        <v>8.9</v>
      </c>
      <c r="D55" s="315">
        <v>9.6</v>
      </c>
      <c r="E55" s="313">
        <v>10.1</v>
      </c>
      <c r="F55" s="314">
        <v>11.3</v>
      </c>
      <c r="G55" s="315">
        <v>8.6999999999999993</v>
      </c>
      <c r="H55" s="302">
        <v>-1.9</v>
      </c>
      <c r="I55" s="316">
        <v>-2.4</v>
      </c>
      <c r="J55" s="315">
        <v>0.9</v>
      </c>
      <c r="K55" s="313">
        <v>2.1</v>
      </c>
      <c r="L55" s="314">
        <v>2.6</v>
      </c>
      <c r="M55" s="315">
        <v>2.9</v>
      </c>
      <c r="N55" s="313">
        <v>1</v>
      </c>
      <c r="O55" s="314">
        <v>1.1000000000000001</v>
      </c>
      <c r="P55" s="315">
        <v>1.1000000000000001</v>
      </c>
      <c r="Q55" s="313">
        <v>3.7</v>
      </c>
      <c r="R55" s="314">
        <v>2.9</v>
      </c>
      <c r="S55" s="315">
        <v>2</v>
      </c>
      <c r="T55" s="260" t="s">
        <v>134</v>
      </c>
      <c r="U55" s="261" t="s">
        <v>134</v>
      </c>
      <c r="V55" s="262" t="s">
        <v>134</v>
      </c>
      <c r="W55" s="317">
        <v>22.9</v>
      </c>
      <c r="X55" s="318">
        <v>25.4</v>
      </c>
      <c r="Y55" s="319">
        <v>24.4</v>
      </c>
      <c r="Z55" s="313">
        <v>5.3</v>
      </c>
      <c r="AA55" s="314">
        <v>5</v>
      </c>
      <c r="AB55" s="315">
        <v>5.6</v>
      </c>
      <c r="AC55" s="320">
        <v>1.84</v>
      </c>
      <c r="AD55" s="321">
        <v>1.86</v>
      </c>
      <c r="AE55" s="322">
        <v>1.97</v>
      </c>
      <c r="AF55" s="320">
        <v>1.43</v>
      </c>
      <c r="AG55" s="321">
        <v>1.65</v>
      </c>
      <c r="AH55" s="323">
        <v>1.5</v>
      </c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325"/>
      <c r="AZ55" s="325"/>
      <c r="BA55" s="325"/>
      <c r="BB55" s="325"/>
      <c r="BC55" s="325"/>
      <c r="BD55" s="325"/>
      <c r="BE55" s="325"/>
      <c r="BF55" s="325"/>
    </row>
    <row r="56" spans="1:58" s="149" customFormat="1" ht="13.5" customHeight="1">
      <c r="A56" s="312" t="s">
        <v>109</v>
      </c>
      <c r="B56" s="313">
        <v>8</v>
      </c>
      <c r="C56" s="314">
        <v>8.6999999999999993</v>
      </c>
      <c r="D56" s="315">
        <v>9.5</v>
      </c>
      <c r="E56" s="313">
        <v>10.1</v>
      </c>
      <c r="F56" s="314">
        <v>11.5</v>
      </c>
      <c r="G56" s="315">
        <v>8.6999999999999993</v>
      </c>
      <c r="H56" s="302">
        <v>-2.1</v>
      </c>
      <c r="I56" s="316">
        <v>-2.7</v>
      </c>
      <c r="J56" s="315">
        <v>0.8</v>
      </c>
      <c r="K56" s="313">
        <v>2.1</v>
      </c>
      <c r="L56" s="314">
        <v>1.6</v>
      </c>
      <c r="M56" s="315">
        <v>0.7</v>
      </c>
      <c r="N56" s="313">
        <v>0.9</v>
      </c>
      <c r="O56" s="314">
        <v>0.6</v>
      </c>
      <c r="P56" s="315">
        <v>0.6</v>
      </c>
      <c r="Q56" s="313">
        <v>3.7</v>
      </c>
      <c r="R56" s="314">
        <v>2.8</v>
      </c>
      <c r="S56" s="315">
        <v>2.2999999999999998</v>
      </c>
      <c r="T56" s="260" t="s">
        <v>134</v>
      </c>
      <c r="U56" s="261" t="s">
        <v>134</v>
      </c>
      <c r="V56" s="262" t="s">
        <v>134</v>
      </c>
      <c r="W56" s="317">
        <v>22.9</v>
      </c>
      <c r="X56" s="318">
        <v>28.6</v>
      </c>
      <c r="Y56" s="319">
        <v>26.6</v>
      </c>
      <c r="Z56" s="313">
        <v>5.0999999999999996</v>
      </c>
      <c r="AA56" s="314">
        <v>4.9000000000000004</v>
      </c>
      <c r="AB56" s="315">
        <v>5.5</v>
      </c>
      <c r="AC56" s="320">
        <v>1.77</v>
      </c>
      <c r="AD56" s="321">
        <v>1.74</v>
      </c>
      <c r="AE56" s="322">
        <v>1.75</v>
      </c>
      <c r="AF56" s="320">
        <v>1.42</v>
      </c>
      <c r="AG56" s="321">
        <v>1.64</v>
      </c>
      <c r="AH56" s="323">
        <v>1.5</v>
      </c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325"/>
      <c r="AZ56" s="325"/>
      <c r="BA56" s="325"/>
      <c r="BB56" s="325"/>
      <c r="BC56" s="325"/>
      <c r="BD56" s="325"/>
      <c r="BE56" s="325"/>
      <c r="BF56" s="325"/>
    </row>
    <row r="57" spans="1:58" s="149" customFormat="1" ht="13.5" customHeight="1">
      <c r="A57" s="298" t="s">
        <v>110</v>
      </c>
      <c r="B57" s="326">
        <v>8</v>
      </c>
      <c r="C57" s="327">
        <v>8.8000000000000007</v>
      </c>
      <c r="D57" s="301">
        <v>9.5</v>
      </c>
      <c r="E57" s="326">
        <v>10.3</v>
      </c>
      <c r="F57" s="327">
        <v>11.6</v>
      </c>
      <c r="G57" s="301">
        <v>9.1</v>
      </c>
      <c r="H57" s="328">
        <v>-2.2999999999999998</v>
      </c>
      <c r="I57" s="303">
        <v>-2.9</v>
      </c>
      <c r="J57" s="301">
        <v>0.4</v>
      </c>
      <c r="K57" s="326">
        <v>1.9</v>
      </c>
      <c r="L57" s="327">
        <v>1.2</v>
      </c>
      <c r="M57" s="301">
        <v>1.6</v>
      </c>
      <c r="N57" s="326">
        <v>0.9</v>
      </c>
      <c r="O57" s="327">
        <v>0.4</v>
      </c>
      <c r="P57" s="301">
        <v>0.6</v>
      </c>
      <c r="Q57" s="326">
        <v>3.7</v>
      </c>
      <c r="R57" s="327">
        <v>2.8</v>
      </c>
      <c r="S57" s="301">
        <v>2.8</v>
      </c>
      <c r="T57" s="260" t="s">
        <v>134</v>
      </c>
      <c r="U57" s="261" t="s">
        <v>134</v>
      </c>
      <c r="V57" s="262" t="s">
        <v>134</v>
      </c>
      <c r="W57" s="329">
        <v>22</v>
      </c>
      <c r="X57" s="330">
        <v>25.8</v>
      </c>
      <c r="Y57" s="306">
        <v>23.1</v>
      </c>
      <c r="Z57" s="326">
        <v>5.0999999999999996</v>
      </c>
      <c r="AA57" s="327">
        <v>4.5999999999999996</v>
      </c>
      <c r="AB57" s="301">
        <v>5.3</v>
      </c>
      <c r="AC57" s="331">
        <v>1.81</v>
      </c>
      <c r="AD57" s="332">
        <v>1.85</v>
      </c>
      <c r="AE57" s="309">
        <v>1.95</v>
      </c>
      <c r="AF57" s="331">
        <v>1.45</v>
      </c>
      <c r="AG57" s="332">
        <v>1.68</v>
      </c>
      <c r="AH57" s="310">
        <v>1.56</v>
      </c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325"/>
      <c r="AZ57" s="325"/>
      <c r="BA57" s="325"/>
      <c r="BB57" s="325"/>
      <c r="BC57" s="325"/>
      <c r="BD57" s="325"/>
      <c r="BE57" s="325"/>
      <c r="BF57" s="325"/>
    </row>
    <row r="58" spans="1:58" s="149" customFormat="1" ht="13.5" customHeight="1">
      <c r="A58" s="298" t="s">
        <v>111</v>
      </c>
      <c r="B58" s="326">
        <v>7.8</v>
      </c>
      <c r="C58" s="327">
        <v>8.4</v>
      </c>
      <c r="D58" s="301">
        <v>9.1999999999999993</v>
      </c>
      <c r="E58" s="326">
        <v>10.5</v>
      </c>
      <c r="F58" s="327">
        <v>12.1</v>
      </c>
      <c r="G58" s="301">
        <v>9.3000000000000007</v>
      </c>
      <c r="H58" s="328">
        <v>-2.6</v>
      </c>
      <c r="I58" s="303">
        <v>-3.7</v>
      </c>
      <c r="J58" s="333">
        <v>-0.2</v>
      </c>
      <c r="K58" s="326">
        <v>2</v>
      </c>
      <c r="L58" s="327">
        <v>1.9</v>
      </c>
      <c r="M58" s="301">
        <v>1.6</v>
      </c>
      <c r="N58" s="326">
        <v>0.9</v>
      </c>
      <c r="O58" s="327">
        <v>1.1000000000000001</v>
      </c>
      <c r="P58" s="301">
        <v>1.2</v>
      </c>
      <c r="Q58" s="326">
        <v>3.6</v>
      </c>
      <c r="R58" s="327">
        <v>3.2</v>
      </c>
      <c r="S58" s="301">
        <v>3.5</v>
      </c>
      <c r="T58" s="260" t="s">
        <v>134</v>
      </c>
      <c r="U58" s="261" t="s">
        <v>134</v>
      </c>
      <c r="V58" s="262" t="s">
        <v>134</v>
      </c>
      <c r="W58" s="329">
        <v>21</v>
      </c>
      <c r="X58" s="330">
        <v>25.9</v>
      </c>
      <c r="Y58" s="306">
        <v>26.4</v>
      </c>
      <c r="Z58" s="326">
        <v>5</v>
      </c>
      <c r="AA58" s="327">
        <v>4.5</v>
      </c>
      <c r="AB58" s="301">
        <v>5.0999999999999996</v>
      </c>
      <c r="AC58" s="331">
        <v>1.73</v>
      </c>
      <c r="AD58" s="332">
        <v>1.65</v>
      </c>
      <c r="AE58" s="309">
        <v>1.7</v>
      </c>
      <c r="AF58" s="331">
        <v>1.44</v>
      </c>
      <c r="AG58" s="332">
        <v>1.66</v>
      </c>
      <c r="AH58" s="310">
        <v>1.52</v>
      </c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325"/>
      <c r="AZ58" s="325"/>
      <c r="BA58" s="325"/>
      <c r="BB58" s="325"/>
      <c r="BC58" s="325"/>
      <c r="BD58" s="325"/>
      <c r="BE58" s="325"/>
      <c r="BF58" s="325"/>
    </row>
    <row r="59" spans="1:58" s="149" customFormat="1" ht="13.5" customHeight="1">
      <c r="A59" s="298" t="s">
        <v>112</v>
      </c>
      <c r="B59" s="326">
        <v>7.6</v>
      </c>
      <c r="C59" s="327">
        <v>8.4</v>
      </c>
      <c r="D59" s="301">
        <v>9.1</v>
      </c>
      <c r="E59" s="326">
        <v>10.8</v>
      </c>
      <c r="F59" s="327">
        <v>12.3</v>
      </c>
      <c r="G59" s="301">
        <v>9.4</v>
      </c>
      <c r="H59" s="328">
        <v>-3.2</v>
      </c>
      <c r="I59" s="303">
        <v>-4</v>
      </c>
      <c r="J59" s="333">
        <v>-0.3</v>
      </c>
      <c r="K59" s="326">
        <v>1.9</v>
      </c>
      <c r="L59" s="327">
        <v>1.6</v>
      </c>
      <c r="M59" s="301">
        <v>1.8</v>
      </c>
      <c r="N59" s="326">
        <v>0.9</v>
      </c>
      <c r="O59" s="327">
        <v>1</v>
      </c>
      <c r="P59" s="301">
        <v>1.3</v>
      </c>
      <c r="Q59" s="326">
        <v>3.5</v>
      </c>
      <c r="R59" s="327">
        <v>4.0999999999999996</v>
      </c>
      <c r="S59" s="301">
        <v>4.3</v>
      </c>
      <c r="T59" s="260" t="s">
        <v>134</v>
      </c>
      <c r="U59" s="261" t="s">
        <v>134</v>
      </c>
      <c r="V59" s="262" t="s">
        <v>134</v>
      </c>
      <c r="W59" s="329">
        <v>21.1</v>
      </c>
      <c r="X59" s="330">
        <v>25.4</v>
      </c>
      <c r="Y59" s="306">
        <v>23.2</v>
      </c>
      <c r="Z59" s="326">
        <v>4.9000000000000004</v>
      </c>
      <c r="AA59" s="327">
        <v>4.5</v>
      </c>
      <c r="AB59" s="301">
        <v>5.0999999999999996</v>
      </c>
      <c r="AC59" s="331">
        <v>1.7</v>
      </c>
      <c r="AD59" s="332">
        <v>1.63</v>
      </c>
      <c r="AE59" s="309">
        <v>1.62</v>
      </c>
      <c r="AF59" s="331">
        <v>1.43</v>
      </c>
      <c r="AG59" s="332">
        <v>1.67</v>
      </c>
      <c r="AH59" s="310">
        <v>1.53</v>
      </c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325"/>
      <c r="AZ59" s="325"/>
      <c r="BA59" s="325"/>
      <c r="BB59" s="325"/>
      <c r="BC59" s="325"/>
      <c r="BD59" s="325"/>
      <c r="BE59" s="325"/>
      <c r="BF59" s="325"/>
    </row>
    <row r="60" spans="1:58" s="149" customFormat="1" ht="13.5" customHeight="1">
      <c r="A60" s="312" t="s">
        <v>113</v>
      </c>
      <c r="B60" s="313">
        <v>7.4</v>
      </c>
      <c r="C60" s="314">
        <v>8.1999999999999993</v>
      </c>
      <c r="D60" s="315">
        <v>9.1</v>
      </c>
      <c r="E60" s="313">
        <v>11</v>
      </c>
      <c r="F60" s="314">
        <v>12.3</v>
      </c>
      <c r="G60" s="315">
        <v>9.4</v>
      </c>
      <c r="H60" s="302">
        <v>-3.6</v>
      </c>
      <c r="I60" s="316">
        <v>-4.0999999999999996</v>
      </c>
      <c r="J60" s="316">
        <v>-0.2</v>
      </c>
      <c r="K60" s="313">
        <v>1.9</v>
      </c>
      <c r="L60" s="314">
        <v>2.2999999999999998</v>
      </c>
      <c r="M60" s="315">
        <v>3</v>
      </c>
      <c r="N60" s="313">
        <v>0.9</v>
      </c>
      <c r="O60" s="314">
        <v>1</v>
      </c>
      <c r="P60" s="315">
        <v>1</v>
      </c>
      <c r="Q60" s="326">
        <v>3.3</v>
      </c>
      <c r="R60" s="327">
        <v>3.1</v>
      </c>
      <c r="S60" s="301">
        <v>3.4</v>
      </c>
      <c r="T60" s="260" t="s">
        <v>134</v>
      </c>
      <c r="U60" s="261" t="s">
        <v>134</v>
      </c>
      <c r="V60" s="262" t="s">
        <v>134</v>
      </c>
      <c r="W60" s="317">
        <v>20.9</v>
      </c>
      <c r="X60" s="318">
        <v>23.6</v>
      </c>
      <c r="Y60" s="319">
        <v>23.2</v>
      </c>
      <c r="Z60" s="313">
        <v>4.7</v>
      </c>
      <c r="AA60" s="314">
        <v>4.4000000000000004</v>
      </c>
      <c r="AB60" s="315">
        <v>5.0999999999999996</v>
      </c>
      <c r="AC60" s="320">
        <v>1.68</v>
      </c>
      <c r="AD60" s="321">
        <v>1.71</v>
      </c>
      <c r="AE60" s="322">
        <v>1.76</v>
      </c>
      <c r="AF60" s="320">
        <v>1.42</v>
      </c>
      <c r="AG60" s="321">
        <v>1.69</v>
      </c>
      <c r="AH60" s="323">
        <v>1.56</v>
      </c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325"/>
      <c r="AZ60" s="325"/>
      <c r="BA60" s="325"/>
      <c r="BB60" s="325"/>
      <c r="BC60" s="325"/>
      <c r="BD60" s="325"/>
      <c r="BE60" s="325"/>
      <c r="BF60" s="325"/>
    </row>
    <row r="61" spans="1:58" s="149" customFormat="1" ht="13.5" customHeight="1">
      <c r="A61" s="334" t="s">
        <v>114</v>
      </c>
      <c r="B61" s="313">
        <v>7</v>
      </c>
      <c r="C61" s="314">
        <v>7.7</v>
      </c>
      <c r="D61" s="315">
        <v>8.5</v>
      </c>
      <c r="E61" s="313">
        <v>11.2</v>
      </c>
      <c r="F61" s="314">
        <v>12.5</v>
      </c>
      <c r="G61" s="315">
        <v>9.9</v>
      </c>
      <c r="H61" s="302">
        <v>-4.2</v>
      </c>
      <c r="I61" s="316">
        <v>-4.8</v>
      </c>
      <c r="J61" s="316">
        <v>-1.4</v>
      </c>
      <c r="K61" s="313">
        <v>1.9</v>
      </c>
      <c r="L61" s="314">
        <v>2</v>
      </c>
      <c r="M61" s="315">
        <v>2.1</v>
      </c>
      <c r="N61" s="313">
        <v>0.9</v>
      </c>
      <c r="O61" s="314">
        <v>0.9</v>
      </c>
      <c r="P61" s="315">
        <v>0.6</v>
      </c>
      <c r="Q61" s="335">
        <v>3.4</v>
      </c>
      <c r="R61" s="314">
        <v>3.5</v>
      </c>
      <c r="S61" s="315">
        <v>2.9</v>
      </c>
      <c r="T61" s="260" t="s">
        <v>134</v>
      </c>
      <c r="U61" s="261" t="s">
        <v>134</v>
      </c>
      <c r="V61" s="262" t="s">
        <v>134</v>
      </c>
      <c r="W61" s="317">
        <v>22</v>
      </c>
      <c r="X61" s="318">
        <v>23</v>
      </c>
      <c r="Y61" s="319">
        <v>21.8</v>
      </c>
      <c r="Z61" s="313">
        <v>4.8</v>
      </c>
      <c r="AA61" s="314">
        <v>4.4000000000000004</v>
      </c>
      <c r="AB61" s="315">
        <v>5</v>
      </c>
      <c r="AC61" s="320">
        <v>1.69</v>
      </c>
      <c r="AD61" s="321">
        <v>1.7</v>
      </c>
      <c r="AE61" s="322">
        <v>1.79</v>
      </c>
      <c r="AF61" s="320">
        <v>1.36</v>
      </c>
      <c r="AG61" s="321">
        <v>1.6</v>
      </c>
      <c r="AH61" s="323">
        <v>1.48</v>
      </c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325"/>
      <c r="AZ61" s="325"/>
      <c r="BA61" s="325"/>
      <c r="BB61" s="325"/>
      <c r="BC61" s="325"/>
      <c r="BD61" s="325"/>
      <c r="BE61" s="325"/>
      <c r="BF61" s="325"/>
    </row>
    <row r="62" spans="1:58" s="149" customFormat="1" ht="13.5" customHeight="1">
      <c r="A62" s="336" t="s">
        <v>115</v>
      </c>
      <c r="B62" s="326">
        <v>6.8</v>
      </c>
      <c r="C62" s="314">
        <v>7.6</v>
      </c>
      <c r="D62" s="301">
        <v>8.3000000000000007</v>
      </c>
      <c r="E62" s="326">
        <v>11.1</v>
      </c>
      <c r="F62" s="327">
        <v>12.3</v>
      </c>
      <c r="G62" s="301">
        <v>9.6999999999999993</v>
      </c>
      <c r="H62" s="302">
        <v>-4.3</v>
      </c>
      <c r="I62" s="316">
        <v>-4.7</v>
      </c>
      <c r="J62" s="303">
        <v>-1.4</v>
      </c>
      <c r="K62" s="326">
        <v>1.8</v>
      </c>
      <c r="L62" s="327">
        <v>1.7</v>
      </c>
      <c r="M62" s="301">
        <v>2.6</v>
      </c>
      <c r="N62" s="326">
        <v>0.8</v>
      </c>
      <c r="O62" s="327">
        <v>0.6</v>
      </c>
      <c r="P62" s="301">
        <v>1.1000000000000001</v>
      </c>
      <c r="Q62" s="337">
        <v>3.2</v>
      </c>
      <c r="R62" s="327">
        <v>2.5</v>
      </c>
      <c r="S62" s="301">
        <v>2.2999999999999998</v>
      </c>
      <c r="T62" s="260" t="s">
        <v>134</v>
      </c>
      <c r="U62" s="261" t="s">
        <v>134</v>
      </c>
      <c r="V62" s="262" t="s">
        <v>134</v>
      </c>
      <c r="W62" s="329">
        <v>20.100000000000001</v>
      </c>
      <c r="X62" s="330">
        <v>21.2</v>
      </c>
      <c r="Y62" s="306">
        <v>18.3</v>
      </c>
      <c r="Z62" s="299">
        <v>4.3</v>
      </c>
      <c r="AA62" s="327">
        <v>3.9</v>
      </c>
      <c r="AB62" s="301">
        <v>4.5999999999999996</v>
      </c>
      <c r="AC62" s="331">
        <v>1.57</v>
      </c>
      <c r="AD62" s="332">
        <v>1.62</v>
      </c>
      <c r="AE62" s="309">
        <v>1.69</v>
      </c>
      <c r="AF62" s="331">
        <v>1.33</v>
      </c>
      <c r="AG62" s="332">
        <v>1.6</v>
      </c>
      <c r="AH62" s="310">
        <v>1.51</v>
      </c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325"/>
      <c r="AZ62" s="325"/>
      <c r="BA62" s="325"/>
      <c r="BB62" s="325"/>
      <c r="BC62" s="325"/>
      <c r="BD62" s="325"/>
      <c r="BE62" s="325"/>
      <c r="BF62" s="325"/>
    </row>
    <row r="63" spans="1:58" s="149" customFormat="1" ht="13.5" customHeight="1">
      <c r="A63" s="336" t="s">
        <v>116</v>
      </c>
      <c r="B63" s="326">
        <v>6.6</v>
      </c>
      <c r="C63" s="314">
        <v>7.4</v>
      </c>
      <c r="D63" s="301">
        <v>8.2540284616999813</v>
      </c>
      <c r="E63" s="326">
        <v>11.7</v>
      </c>
      <c r="F63" s="327">
        <v>12.9</v>
      </c>
      <c r="G63" s="301">
        <v>10.032715376226827</v>
      </c>
      <c r="H63" s="302">
        <v>-5.0999999999999996</v>
      </c>
      <c r="I63" s="316">
        <v>-5.5</v>
      </c>
      <c r="J63" s="303">
        <v>-1.7786869145268462</v>
      </c>
      <c r="K63" s="326">
        <v>1.7</v>
      </c>
      <c r="L63" s="327">
        <v>2.2000000000000002</v>
      </c>
      <c r="M63" s="301">
        <v>1.8053504021007714</v>
      </c>
      <c r="N63" s="326">
        <v>0.8</v>
      </c>
      <c r="O63" s="327">
        <v>1</v>
      </c>
      <c r="P63" s="301">
        <v>0.82061381913671427</v>
      </c>
      <c r="Q63" s="337">
        <v>3.4</v>
      </c>
      <c r="R63" s="327">
        <v>3.8</v>
      </c>
      <c r="S63" s="301">
        <v>3.5988876165548831</v>
      </c>
      <c r="T63" s="260" t="s">
        <v>134</v>
      </c>
      <c r="U63" s="261" t="s">
        <v>134</v>
      </c>
      <c r="V63" s="262" t="s">
        <v>134</v>
      </c>
      <c r="W63" s="329">
        <v>19.7</v>
      </c>
      <c r="X63" s="330">
        <v>22.7</v>
      </c>
      <c r="Y63" s="306">
        <v>22.304236200256739</v>
      </c>
      <c r="Z63" s="299">
        <v>4.0999999999999996</v>
      </c>
      <c r="AA63" s="327">
        <v>3.8</v>
      </c>
      <c r="AB63" s="301">
        <v>4.4731334286120683</v>
      </c>
      <c r="AC63" s="331">
        <v>1.5</v>
      </c>
      <c r="AD63" s="332">
        <v>1.56</v>
      </c>
      <c r="AE63" s="309">
        <v>1.6946971287685335</v>
      </c>
      <c r="AF63" s="331">
        <v>1.3</v>
      </c>
      <c r="AG63" s="332">
        <v>1.59</v>
      </c>
      <c r="AH63" s="310">
        <v>1.4874983662754691</v>
      </c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325"/>
      <c r="AZ63" s="325"/>
      <c r="BA63" s="325"/>
      <c r="BB63" s="325"/>
      <c r="BC63" s="325"/>
      <c r="BD63" s="325"/>
      <c r="BE63" s="325"/>
      <c r="BF63" s="325"/>
    </row>
    <row r="64" spans="1:58" s="149" customFormat="1" ht="13.5" customHeight="1">
      <c r="A64" s="298" t="s">
        <v>117</v>
      </c>
      <c r="B64" s="326">
        <v>6.3</v>
      </c>
      <c r="C64" s="327">
        <v>7</v>
      </c>
      <c r="D64" s="301">
        <v>7.8</v>
      </c>
      <c r="E64" s="326">
        <v>12.9</v>
      </c>
      <c r="F64" s="327">
        <v>14.4</v>
      </c>
      <c r="G64" s="301">
        <v>11.2</v>
      </c>
      <c r="H64" s="328">
        <v>-6.5</v>
      </c>
      <c r="I64" s="303">
        <v>-7.4</v>
      </c>
      <c r="J64" s="303">
        <v>-3.3</v>
      </c>
      <c r="K64" s="326">
        <v>1.8</v>
      </c>
      <c r="L64" s="327">
        <v>2.6</v>
      </c>
      <c r="M64" s="301">
        <v>3.3</v>
      </c>
      <c r="N64" s="326">
        <v>0.8</v>
      </c>
      <c r="O64" s="327">
        <v>0.9</v>
      </c>
      <c r="P64" s="301">
        <v>1.2</v>
      </c>
      <c r="Q64" s="337">
        <v>3.3</v>
      </c>
      <c r="R64" s="327">
        <v>2.9</v>
      </c>
      <c r="S64" s="301">
        <v>2.6</v>
      </c>
      <c r="T64" s="260" t="s">
        <v>134</v>
      </c>
      <c r="U64" s="261" t="s">
        <v>134</v>
      </c>
      <c r="V64" s="262" t="s">
        <v>134</v>
      </c>
      <c r="W64" s="329">
        <v>19.3</v>
      </c>
      <c r="X64" s="330">
        <v>18.8</v>
      </c>
      <c r="Y64" s="306">
        <v>16.600000000000001</v>
      </c>
      <c r="Z64" s="299">
        <v>4.0999999999999996</v>
      </c>
      <c r="AA64" s="327">
        <v>3.7</v>
      </c>
      <c r="AB64" s="301">
        <v>4.4000000000000004</v>
      </c>
      <c r="AC64" s="331">
        <v>1.47</v>
      </c>
      <c r="AD64" s="332">
        <v>1.46</v>
      </c>
      <c r="AE64" s="309">
        <v>1.51</v>
      </c>
      <c r="AF64" s="331">
        <v>1.26</v>
      </c>
      <c r="AG64" s="332">
        <v>1.52</v>
      </c>
      <c r="AH64" s="310">
        <v>1.426043403118014</v>
      </c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325"/>
      <c r="AZ64" s="325"/>
      <c r="BA64" s="325"/>
      <c r="BB64" s="325"/>
      <c r="BC64" s="325"/>
      <c r="BD64" s="325"/>
      <c r="BE64" s="325"/>
      <c r="BF64" s="325"/>
    </row>
    <row r="65" spans="1:58" s="149" customFormat="1" ht="13.5" customHeight="1">
      <c r="A65" s="338" t="s">
        <v>118</v>
      </c>
      <c r="B65" s="339">
        <v>6</v>
      </c>
      <c r="C65" s="340">
        <v>6.6</v>
      </c>
      <c r="D65" s="341">
        <v>7.2</v>
      </c>
      <c r="E65" s="339">
        <v>13</v>
      </c>
      <c r="F65" s="340">
        <v>14.4</v>
      </c>
      <c r="G65" s="341">
        <v>11.1</v>
      </c>
      <c r="H65" s="342">
        <v>-7</v>
      </c>
      <c r="I65" s="343">
        <v>-7.8</v>
      </c>
      <c r="J65" s="343">
        <v>3.8</v>
      </c>
      <c r="K65" s="339">
        <v>1.8</v>
      </c>
      <c r="L65" s="340">
        <v>1.6</v>
      </c>
      <c r="M65" s="341">
        <v>1.3</v>
      </c>
      <c r="N65" s="339">
        <v>0.8</v>
      </c>
      <c r="O65" s="340">
        <v>0.6</v>
      </c>
      <c r="P65" s="341">
        <v>0.4</v>
      </c>
      <c r="Q65" s="344">
        <v>3.3</v>
      </c>
      <c r="R65" s="340">
        <v>3</v>
      </c>
      <c r="S65" s="341">
        <v>3.2</v>
      </c>
      <c r="T65" s="345" t="s">
        <v>134</v>
      </c>
      <c r="U65" s="346" t="s">
        <v>134</v>
      </c>
      <c r="V65" s="347" t="s">
        <v>134</v>
      </c>
      <c r="W65" s="348">
        <v>20.9</v>
      </c>
      <c r="X65" s="349">
        <v>20.2</v>
      </c>
      <c r="Y65" s="350">
        <v>20.7</v>
      </c>
      <c r="Z65" s="351">
        <v>3.9</v>
      </c>
      <c r="AA65" s="340">
        <v>3.4</v>
      </c>
      <c r="AB65" s="341">
        <v>4.0999999999999996</v>
      </c>
      <c r="AC65" s="352">
        <v>1.52</v>
      </c>
      <c r="AD65" s="353">
        <v>1.58</v>
      </c>
      <c r="AE65" s="354">
        <v>1.56</v>
      </c>
      <c r="AF65" s="352">
        <v>1.2</v>
      </c>
      <c r="AG65" s="353">
        <v>1.47</v>
      </c>
      <c r="AH65" s="355">
        <v>1.32</v>
      </c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325"/>
      <c r="AZ65" s="325"/>
      <c r="BA65" s="325"/>
      <c r="BB65" s="325"/>
      <c r="BC65" s="325"/>
      <c r="BD65" s="325"/>
      <c r="BE65" s="325"/>
      <c r="BF65" s="325"/>
    </row>
    <row r="66" spans="1:58" s="148" customFormat="1" ht="13.5" customHeight="1">
      <c r="A66" s="356" t="s">
        <v>140</v>
      </c>
      <c r="B66" s="357" t="s">
        <v>141</v>
      </c>
      <c r="C66" s="357"/>
      <c r="D66" s="358"/>
      <c r="E66" s="358"/>
      <c r="F66" s="358"/>
      <c r="G66" s="359"/>
      <c r="H66" s="360"/>
      <c r="I66" s="357"/>
      <c r="J66" s="357"/>
      <c r="K66" s="358"/>
      <c r="L66" s="358"/>
      <c r="M66" s="358"/>
      <c r="N66" s="358"/>
      <c r="O66" s="73"/>
      <c r="P66" s="358"/>
      <c r="Q66" s="361"/>
      <c r="R66" s="358"/>
      <c r="S66" s="358"/>
      <c r="T66" s="362"/>
      <c r="U66" s="362"/>
      <c r="V66" s="362"/>
      <c r="W66" s="356"/>
      <c r="X66" s="356"/>
      <c r="Y66" s="356"/>
      <c r="Z66" s="358"/>
      <c r="AA66" s="358"/>
      <c r="AB66" s="358"/>
      <c r="AC66" s="363"/>
      <c r="AD66" s="363"/>
      <c r="AE66" s="363"/>
      <c r="AF66" s="364"/>
      <c r="AG66" s="364"/>
      <c r="AH66" s="365"/>
    </row>
    <row r="67" spans="1:58" s="148" customFormat="1" ht="13.5" customHeight="1">
      <c r="A67" s="358"/>
      <c r="B67" s="358" t="s">
        <v>142</v>
      </c>
      <c r="C67" s="358"/>
      <c r="D67" s="358"/>
      <c r="E67" s="358"/>
      <c r="F67" s="358"/>
      <c r="G67" s="359"/>
      <c r="H67" s="366"/>
      <c r="I67" s="358" t="s">
        <v>142</v>
      </c>
      <c r="J67" s="358"/>
      <c r="K67" s="358"/>
      <c r="L67" s="358"/>
      <c r="M67" s="358"/>
      <c r="N67" s="358"/>
      <c r="O67" s="89"/>
      <c r="P67" s="89"/>
      <c r="Q67" s="361"/>
      <c r="R67" s="89"/>
      <c r="S67" s="89"/>
      <c r="T67" s="89"/>
      <c r="U67" s="362"/>
      <c r="V67" s="362"/>
      <c r="W67" s="89"/>
      <c r="X67" s="89"/>
      <c r="Y67" s="89"/>
      <c r="Z67" s="358"/>
      <c r="AA67" s="358"/>
      <c r="AB67" s="358"/>
      <c r="AC67" s="363"/>
      <c r="AD67" s="363"/>
      <c r="AE67" s="363"/>
      <c r="AF67" s="363"/>
      <c r="AG67" s="363"/>
      <c r="AH67" s="365"/>
    </row>
    <row r="68" spans="1:58" s="148" customFormat="1" ht="13.5" customHeight="1">
      <c r="A68" s="358"/>
      <c r="B68" s="358"/>
      <c r="C68" s="358"/>
      <c r="D68" s="358"/>
      <c r="E68" s="358"/>
      <c r="F68" s="358"/>
      <c r="G68" s="359"/>
      <c r="H68" s="366"/>
      <c r="I68" s="358"/>
      <c r="J68" s="358"/>
      <c r="K68" s="358"/>
      <c r="L68" s="358"/>
      <c r="M68" s="358"/>
      <c r="N68" s="358"/>
      <c r="O68" s="73"/>
      <c r="P68" s="358"/>
      <c r="Q68" s="361"/>
      <c r="R68" s="358"/>
      <c r="S68" s="358"/>
      <c r="T68" s="362"/>
      <c r="U68" s="362"/>
      <c r="V68" s="362"/>
      <c r="W68" s="356"/>
      <c r="X68" s="356"/>
      <c r="Y68" s="356"/>
      <c r="Z68" s="358"/>
      <c r="AA68" s="358"/>
      <c r="AB68" s="358"/>
      <c r="AC68" s="363"/>
      <c r="AD68" s="363"/>
      <c r="AE68" s="363"/>
      <c r="AF68" s="363"/>
      <c r="AG68" s="363"/>
      <c r="AH68" s="365"/>
    </row>
    <row r="69" spans="1:58" s="148" customFormat="1" ht="13.5" customHeight="1">
      <c r="A69" s="358"/>
      <c r="B69" s="358"/>
      <c r="C69" s="358"/>
      <c r="D69" s="358"/>
      <c r="E69" s="358"/>
      <c r="F69" s="358"/>
      <c r="G69" s="359"/>
      <c r="H69" s="366"/>
      <c r="I69" s="358"/>
      <c r="J69" s="358"/>
      <c r="K69" s="358"/>
      <c r="L69" s="358"/>
      <c r="M69" s="358"/>
      <c r="N69" s="358"/>
      <c r="O69" s="73"/>
      <c r="P69" s="358"/>
      <c r="Q69" s="361"/>
      <c r="R69" s="358"/>
      <c r="S69" s="358"/>
      <c r="T69" s="362"/>
      <c r="U69" s="362"/>
      <c r="V69" s="362"/>
      <c r="W69" s="356"/>
      <c r="X69" s="356"/>
      <c r="Y69" s="356"/>
      <c r="Z69" s="358"/>
      <c r="AA69" s="358"/>
      <c r="AB69" s="358"/>
      <c r="AC69" s="363"/>
      <c r="AD69" s="363"/>
      <c r="AE69" s="363"/>
      <c r="AF69" s="363"/>
      <c r="AG69" s="363"/>
      <c r="AH69" s="365"/>
    </row>
    <row r="70" spans="1:58" s="148" customFormat="1" ht="13.5" customHeight="1">
      <c r="A70" s="358"/>
      <c r="B70" s="358"/>
      <c r="C70" s="358"/>
      <c r="D70" s="358"/>
      <c r="E70" s="358"/>
      <c r="F70" s="358"/>
      <c r="G70" s="89"/>
      <c r="H70" s="89"/>
      <c r="I70" s="89"/>
      <c r="J70" s="358"/>
      <c r="K70" s="358"/>
      <c r="L70" s="358"/>
      <c r="M70" s="358"/>
      <c r="N70" s="358"/>
      <c r="O70" s="73"/>
      <c r="P70" s="358"/>
      <c r="Q70" s="361"/>
      <c r="R70" s="358"/>
      <c r="S70" s="358"/>
      <c r="T70" s="362"/>
      <c r="U70" s="362"/>
      <c r="V70" s="362"/>
      <c r="W70" s="356"/>
      <c r="X70" s="356"/>
      <c r="Y70" s="356"/>
      <c r="Z70" s="358"/>
      <c r="AA70" s="358"/>
      <c r="AB70" s="358"/>
      <c r="AC70" s="363"/>
      <c r="AD70" s="363"/>
      <c r="AE70" s="363"/>
      <c r="AF70" s="363"/>
      <c r="AG70" s="363"/>
      <c r="AH70" s="365"/>
    </row>
    <row r="71" spans="1:58" s="148" customFormat="1" ht="13.5" customHeight="1">
      <c r="A71" s="358"/>
      <c r="B71" s="358"/>
      <c r="C71" s="358"/>
      <c r="D71" s="358"/>
      <c r="E71" s="358"/>
      <c r="F71" s="358"/>
      <c r="G71" s="359"/>
      <c r="H71" s="366"/>
      <c r="I71" s="358"/>
      <c r="J71" s="358"/>
      <c r="K71" s="358"/>
      <c r="L71" s="358"/>
      <c r="M71" s="358"/>
      <c r="N71" s="358"/>
      <c r="O71" s="73"/>
      <c r="P71" s="358"/>
      <c r="Q71" s="361"/>
      <c r="R71" s="358"/>
      <c r="S71" s="358"/>
      <c r="T71" s="362"/>
      <c r="U71" s="362"/>
      <c r="V71" s="362"/>
      <c r="W71" s="356"/>
      <c r="X71" s="356"/>
      <c r="Y71" s="356"/>
      <c r="Z71" s="358"/>
      <c r="AA71" s="358"/>
      <c r="AB71" s="358"/>
      <c r="AC71" s="363"/>
      <c r="AD71" s="363"/>
      <c r="AE71" s="363"/>
      <c r="AF71" s="363"/>
      <c r="AG71" s="363"/>
      <c r="AH71" s="365"/>
    </row>
    <row r="72" spans="1:58" s="148" customFormat="1" ht="13.5" customHeight="1">
      <c r="A72" s="358"/>
      <c r="B72" s="358"/>
      <c r="C72" s="358"/>
      <c r="D72" s="358"/>
      <c r="E72" s="358"/>
      <c r="F72" s="358"/>
      <c r="G72" s="359"/>
      <c r="H72" s="366"/>
      <c r="I72" s="358"/>
      <c r="J72" s="358"/>
      <c r="K72" s="358"/>
      <c r="L72" s="358"/>
      <c r="M72" s="358"/>
      <c r="N72" s="358"/>
      <c r="O72" s="73"/>
      <c r="P72" s="358"/>
      <c r="Q72" s="361"/>
      <c r="R72" s="358"/>
      <c r="S72" s="358"/>
      <c r="T72" s="362"/>
      <c r="U72" s="362"/>
      <c r="V72" s="362"/>
      <c r="W72" s="356"/>
      <c r="X72" s="356"/>
      <c r="Y72" s="356"/>
      <c r="Z72" s="358"/>
      <c r="AA72" s="358"/>
      <c r="AB72" s="358"/>
      <c r="AC72" s="363"/>
      <c r="AD72" s="363"/>
      <c r="AE72" s="363"/>
      <c r="AF72" s="363"/>
      <c r="AG72" s="363"/>
      <c r="AH72" s="365"/>
    </row>
    <row r="73" spans="1:58" s="148" customFormat="1" ht="13.5" customHeight="1">
      <c r="A73" s="358"/>
      <c r="B73" s="358"/>
      <c r="C73" s="358"/>
      <c r="D73" s="358"/>
      <c r="E73" s="358"/>
      <c r="F73" s="358"/>
      <c r="G73" s="359"/>
      <c r="H73" s="366"/>
      <c r="I73" s="358"/>
      <c r="J73" s="358"/>
      <c r="K73" s="358"/>
      <c r="L73" s="358"/>
      <c r="M73" s="358"/>
      <c r="N73" s="358"/>
      <c r="O73" s="73"/>
      <c r="P73" s="358"/>
      <c r="Q73" s="361"/>
      <c r="R73" s="358"/>
      <c r="S73" s="358"/>
      <c r="T73" s="362"/>
      <c r="U73" s="362"/>
      <c r="V73" s="362"/>
      <c r="W73" s="356"/>
      <c r="X73" s="356"/>
      <c r="Y73" s="356"/>
      <c r="Z73" s="358"/>
      <c r="AA73" s="358"/>
      <c r="AB73" s="358"/>
      <c r="AC73" s="363"/>
      <c r="AD73" s="363"/>
      <c r="AE73" s="363"/>
      <c r="AF73" s="363"/>
      <c r="AG73" s="363"/>
      <c r="AH73" s="365"/>
    </row>
    <row r="74" spans="1:58" s="148" customFormat="1" ht="13.5" customHeight="1">
      <c r="A74" s="358"/>
      <c r="B74" s="358"/>
      <c r="C74" s="358"/>
      <c r="D74" s="358"/>
      <c r="E74" s="358"/>
      <c r="F74" s="358"/>
      <c r="G74" s="359"/>
      <c r="H74" s="366"/>
      <c r="I74" s="358"/>
      <c r="J74" s="358"/>
      <c r="K74" s="358"/>
      <c r="L74" s="358"/>
      <c r="M74" s="358"/>
      <c r="N74" s="358"/>
      <c r="O74" s="73"/>
      <c r="P74" s="358"/>
      <c r="Q74" s="361"/>
      <c r="R74" s="358"/>
      <c r="S74" s="358"/>
      <c r="T74" s="362"/>
      <c r="U74" s="362"/>
      <c r="V74" s="362"/>
      <c r="W74" s="356"/>
      <c r="X74" s="356"/>
      <c r="Y74" s="356"/>
      <c r="Z74" s="358"/>
      <c r="AA74" s="358"/>
      <c r="AB74" s="358"/>
      <c r="AC74" s="363"/>
      <c r="AD74" s="363"/>
      <c r="AE74" s="363"/>
      <c r="AF74" s="363"/>
      <c r="AG74" s="363"/>
      <c r="AH74" s="365"/>
    </row>
  </sheetData>
  <mergeCells count="3">
    <mergeCell ref="A2:A3"/>
    <mergeCell ref="B2:D2"/>
    <mergeCell ref="E2:G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3-1、3-2</vt:lpstr>
      <vt:lpstr>3-3</vt:lpstr>
      <vt:lpstr>3-4</vt:lpstr>
      <vt:lpstr>'3-1、3-2'!Print_Area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nttunyo</dc:creator>
  <cp:lastModifiedBy>上村　沙希</cp:lastModifiedBy>
  <cp:lastPrinted>2024-12-19T08:06:59Z</cp:lastPrinted>
  <dcterms:created xsi:type="dcterms:W3CDTF">2003-01-17T01:38:04Z</dcterms:created>
  <dcterms:modified xsi:type="dcterms:W3CDTF">2025-03-03T02:57:57Z</dcterms:modified>
</cp:coreProperties>
</file>