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5年度\07 経理班\1702 学校予算\001　共通\005   委託リース\002　廃棄物処理\②大型備品廃棄（R7）\05収集・運搬\01実施伺い\"/>
    </mc:Choice>
  </mc:AlternateContent>
  <xr:revisionPtr revIDLastSave="0" documentId="13_ncr:1_{B9CEB53E-C499-4E1E-9FB6-4097FB381FA0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【参考】集計" sheetId="12" state="hidden" r:id="rId1"/>
    <sheet name="調査票 （学校順)" sheetId="11" r:id="rId2"/>
    <sheet name="調査票 （学校順) (業者見積用)" sheetId="15" r:id="rId3"/>
    <sheet name="調査票 （通番順) " sheetId="13" r:id="rId4"/>
    <sheet name="調査票 （通番順)  (業者見積用)" sheetId="16" r:id="rId5"/>
    <sheet name="学校一覧（使用不可）" sheetId="8" state="hidden" r:id="rId6"/>
  </sheets>
  <definedNames>
    <definedName name="_xlnm.Print_Area" localSheetId="5">'学校一覧（使用不可）'!$A$1:$D$145</definedName>
    <definedName name="_xlnm.Print_Area" localSheetId="1">'調査票 （学校順)'!$A$1:$L$454</definedName>
    <definedName name="_xlnm.Print_Area" localSheetId="2">'調査票 （学校順) (業者見積用)'!$A$1:$K$458</definedName>
    <definedName name="_xlnm.Print_Area" localSheetId="3">'調査票 （通番順) '!$A$1:$L$454</definedName>
    <definedName name="_xlnm.Print_Area" localSheetId="4">'調査票 （通番順)  (業者見積用)'!$A$1:$K$454</definedName>
    <definedName name="_xlnm.Print_Area">#REF!</definedName>
    <definedName name="_xlnm.Print_Titles" localSheetId="0">【参考】集計!$1:$3</definedName>
    <definedName name="_xlnm.Print_Titles" localSheetId="1">'調査票 （学校順)'!$1:$4</definedName>
    <definedName name="_xlnm.Print_Titles" localSheetId="2">'調査票 （学校順) (業者見積用)'!$1:$4</definedName>
    <definedName name="_xlnm.Print_Titles" localSheetId="3">'調査票 （通番順) '!$1:$4</definedName>
    <definedName name="_xlnm.Print_Titles" localSheetId="4">'調査票 （通番順)  (業者見積用)'!$1:$4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9" i="16" l="1"/>
  <c r="F453" i="16"/>
  <c r="F450" i="16"/>
  <c r="L115" i="16"/>
  <c r="M115" i="13"/>
  <c r="F449" i="13"/>
  <c r="F453" i="13"/>
  <c r="F450" i="13"/>
  <c r="F451" i="16" l="1"/>
  <c r="F454" i="16" s="1"/>
  <c r="F451" i="13"/>
  <c r="F454" i="13" s="1"/>
  <c r="C145" i="8"/>
  <c r="C140" i="8"/>
  <c r="C141" i="8"/>
  <c r="C142" i="8"/>
  <c r="C143" i="8"/>
  <c r="C144" i="8"/>
  <c r="C139" i="8"/>
  <c r="C138" i="8"/>
  <c r="C137" i="8"/>
  <c r="C136" i="8" l="1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C2" i="8"/>
</calcChain>
</file>

<file path=xl/sharedStrings.xml><?xml version="1.0" encoding="utf-8"?>
<sst xmlns="http://schemas.openxmlformats.org/spreadsheetml/2006/main" count="7067" uniqueCount="768">
  <si>
    <t>額</t>
  </si>
  <si>
    <t>地図</t>
  </si>
  <si>
    <t>木製棚類</t>
  </si>
  <si>
    <t>ＯＨＰ</t>
  </si>
  <si>
    <t>ＯＨＰスクリーン</t>
  </si>
  <si>
    <t>アコーディオン</t>
  </si>
  <si>
    <t>アンプ</t>
  </si>
  <si>
    <t>ストーブ</t>
  </si>
  <si>
    <t>スピーカー</t>
  </si>
  <si>
    <t>その他椅子</t>
  </si>
  <si>
    <t>その他机</t>
  </si>
  <si>
    <t>テント支柱</t>
  </si>
  <si>
    <t>ボール入れ</t>
  </si>
  <si>
    <t>ミシン</t>
  </si>
  <si>
    <t>一輪車（作業用）</t>
  </si>
  <si>
    <t>金属製棚類</t>
  </si>
  <si>
    <t>事務椅子</t>
  </si>
  <si>
    <t>事務机</t>
  </si>
  <si>
    <t>児童生徒用椅子</t>
  </si>
  <si>
    <t>児童生徒用机</t>
  </si>
  <si>
    <t>自転車</t>
  </si>
  <si>
    <t>扇風機</t>
  </si>
  <si>
    <t>卓球台</t>
  </si>
  <si>
    <t>シュレッダー</t>
  </si>
  <si>
    <t>学校名</t>
    <rPh sb="0" eb="2">
      <t>ガッコウ</t>
    </rPh>
    <rPh sb="2" eb="3">
      <t>メイ</t>
    </rPh>
    <phoneticPr fontId="19"/>
  </si>
  <si>
    <t>金属割合
見込(％）</t>
    <rPh sb="0" eb="2">
      <t>キンゾク</t>
    </rPh>
    <rPh sb="2" eb="4">
      <t>ワリアイ</t>
    </rPh>
    <rPh sb="5" eb="7">
      <t>ミコ</t>
    </rPh>
    <phoneticPr fontId="19"/>
  </si>
  <si>
    <t>保管場所</t>
    <rPh sb="0" eb="2">
      <t>ホカン</t>
    </rPh>
    <rPh sb="2" eb="4">
      <t>バショ</t>
    </rPh>
    <phoneticPr fontId="19"/>
  </si>
  <si>
    <t>数量</t>
    <rPh sb="0" eb="2">
      <t>スウリョウ</t>
    </rPh>
    <phoneticPr fontId="19"/>
  </si>
  <si>
    <t>メーカー名（型番）</t>
    <rPh sb="4" eb="5">
      <t>メイ</t>
    </rPh>
    <rPh sb="6" eb="8">
      <t>カタバン</t>
    </rPh>
    <phoneticPr fontId="19"/>
  </si>
  <si>
    <t>サイズ（in・ℓ）</t>
    <phoneticPr fontId="19"/>
  </si>
  <si>
    <t>品目</t>
  </si>
  <si>
    <t>品目</t>
    <phoneticPr fontId="19"/>
  </si>
  <si>
    <t>連番</t>
    <rPh sb="0" eb="2">
      <t>レンバン</t>
    </rPh>
    <phoneticPr fontId="19"/>
  </si>
  <si>
    <t>No</t>
  </si>
  <si>
    <t>学校名（番号入り）</t>
    <rPh sb="0" eb="3">
      <t>ガッコウメイ</t>
    </rPh>
    <rPh sb="4" eb="6">
      <t>バンゴウ</t>
    </rPh>
    <rPh sb="6" eb="7">
      <t>イ</t>
    </rPh>
    <phoneticPr fontId="22"/>
  </si>
  <si>
    <t>学校名</t>
    <rPh sb="0" eb="3">
      <t>ガッコウメイ</t>
    </rPh>
    <phoneticPr fontId="19"/>
  </si>
  <si>
    <t>小01</t>
    <rPh sb="0" eb="1">
      <t>ショウ</t>
    </rPh>
    <phoneticPr fontId="22"/>
  </si>
  <si>
    <t>壺川</t>
    <phoneticPr fontId="23"/>
  </si>
  <si>
    <t>小02</t>
    <rPh sb="0" eb="1">
      <t>ショウ</t>
    </rPh>
    <phoneticPr fontId="22"/>
  </si>
  <si>
    <t>碩台</t>
    <phoneticPr fontId="19"/>
  </si>
  <si>
    <t>小03</t>
    <rPh sb="0" eb="1">
      <t>ショウ</t>
    </rPh>
    <phoneticPr fontId="22"/>
  </si>
  <si>
    <t>白川</t>
    <phoneticPr fontId="23"/>
  </si>
  <si>
    <t>小04</t>
    <rPh sb="0" eb="1">
      <t>ショウ</t>
    </rPh>
    <phoneticPr fontId="22"/>
  </si>
  <si>
    <t>城東</t>
    <phoneticPr fontId="23"/>
  </si>
  <si>
    <t>小05</t>
    <rPh sb="0" eb="1">
      <t>ショウ</t>
    </rPh>
    <phoneticPr fontId="22"/>
  </si>
  <si>
    <t>慶徳</t>
    <phoneticPr fontId="23"/>
  </si>
  <si>
    <t>小06</t>
    <rPh sb="0" eb="1">
      <t>ショウ</t>
    </rPh>
    <phoneticPr fontId="22"/>
  </si>
  <si>
    <t>一新</t>
    <phoneticPr fontId="23"/>
  </si>
  <si>
    <t>小07</t>
    <rPh sb="0" eb="1">
      <t>ショウ</t>
    </rPh>
    <phoneticPr fontId="22"/>
  </si>
  <si>
    <t>五福</t>
    <phoneticPr fontId="23"/>
  </si>
  <si>
    <t>小08</t>
    <rPh sb="0" eb="1">
      <t>ショウ</t>
    </rPh>
    <phoneticPr fontId="22"/>
  </si>
  <si>
    <t>向山</t>
    <phoneticPr fontId="23"/>
  </si>
  <si>
    <t>小09</t>
    <rPh sb="0" eb="1">
      <t>ショウ</t>
    </rPh>
    <phoneticPr fontId="22"/>
  </si>
  <si>
    <t>黒髪</t>
    <phoneticPr fontId="23"/>
  </si>
  <si>
    <t>小10</t>
    <rPh sb="0" eb="1">
      <t>ショウ</t>
    </rPh>
    <phoneticPr fontId="22"/>
  </si>
  <si>
    <t>大江</t>
    <phoneticPr fontId="23"/>
  </si>
  <si>
    <t>小11</t>
    <rPh sb="0" eb="1">
      <t>ショウ</t>
    </rPh>
    <phoneticPr fontId="22"/>
  </si>
  <si>
    <t>本荘</t>
    <phoneticPr fontId="23"/>
  </si>
  <si>
    <t>小12</t>
    <rPh sb="0" eb="1">
      <t>ショウ</t>
    </rPh>
    <phoneticPr fontId="22"/>
  </si>
  <si>
    <t>春竹</t>
    <phoneticPr fontId="23"/>
  </si>
  <si>
    <t>小13</t>
    <rPh sb="0" eb="1">
      <t>ショウ</t>
    </rPh>
    <phoneticPr fontId="22"/>
  </si>
  <si>
    <t>古町</t>
    <phoneticPr fontId="23"/>
  </si>
  <si>
    <t>小14</t>
    <rPh sb="0" eb="1">
      <t>ショウ</t>
    </rPh>
    <phoneticPr fontId="22"/>
  </si>
  <si>
    <t>春日</t>
    <phoneticPr fontId="23"/>
  </si>
  <si>
    <t>小15</t>
    <rPh sb="0" eb="1">
      <t>ショウ</t>
    </rPh>
    <phoneticPr fontId="22"/>
  </si>
  <si>
    <t>城西</t>
    <phoneticPr fontId="23"/>
  </si>
  <si>
    <t>小16</t>
    <rPh sb="0" eb="1">
      <t>ショウ</t>
    </rPh>
    <phoneticPr fontId="22"/>
  </si>
  <si>
    <t>花園</t>
    <phoneticPr fontId="23"/>
  </si>
  <si>
    <t>小17</t>
    <rPh sb="0" eb="1">
      <t>ショウ</t>
    </rPh>
    <phoneticPr fontId="22"/>
  </si>
  <si>
    <t>池田</t>
    <phoneticPr fontId="23"/>
  </si>
  <si>
    <t>小18</t>
    <rPh sb="0" eb="1">
      <t>ショウ</t>
    </rPh>
    <phoneticPr fontId="22"/>
  </si>
  <si>
    <t>出水</t>
    <phoneticPr fontId="23"/>
  </si>
  <si>
    <t>小19</t>
    <rPh sb="0" eb="1">
      <t>ショウ</t>
    </rPh>
    <phoneticPr fontId="22"/>
  </si>
  <si>
    <t>白坪</t>
    <phoneticPr fontId="23"/>
  </si>
  <si>
    <t>小20</t>
    <rPh sb="0" eb="1">
      <t>ショウ</t>
    </rPh>
    <phoneticPr fontId="22"/>
  </si>
  <si>
    <t>画図</t>
    <phoneticPr fontId="23"/>
  </si>
  <si>
    <t>小21</t>
    <rPh sb="0" eb="1">
      <t>ショウ</t>
    </rPh>
    <phoneticPr fontId="22"/>
  </si>
  <si>
    <t>砂取</t>
    <phoneticPr fontId="23"/>
  </si>
  <si>
    <t>小22</t>
    <rPh sb="0" eb="1">
      <t>ショウ</t>
    </rPh>
    <phoneticPr fontId="22"/>
  </si>
  <si>
    <t>健軍</t>
    <phoneticPr fontId="23"/>
  </si>
  <si>
    <t>小23</t>
    <rPh sb="0" eb="1">
      <t>ショウ</t>
    </rPh>
    <phoneticPr fontId="22"/>
  </si>
  <si>
    <t>清水</t>
    <phoneticPr fontId="23"/>
  </si>
  <si>
    <t>小24</t>
    <rPh sb="0" eb="1">
      <t>ショウ</t>
    </rPh>
    <phoneticPr fontId="22"/>
  </si>
  <si>
    <t>日吉</t>
    <phoneticPr fontId="23"/>
  </si>
  <si>
    <t>小25</t>
    <rPh sb="0" eb="1">
      <t>ショウ</t>
    </rPh>
    <phoneticPr fontId="22"/>
  </si>
  <si>
    <t>川尻</t>
    <phoneticPr fontId="23"/>
  </si>
  <si>
    <t>小26</t>
    <rPh sb="0" eb="1">
      <t>ショウ</t>
    </rPh>
    <phoneticPr fontId="22"/>
  </si>
  <si>
    <t>力合</t>
    <rPh sb="0" eb="2">
      <t>リキゴウ</t>
    </rPh>
    <phoneticPr fontId="19"/>
  </si>
  <si>
    <t>小27</t>
    <rPh sb="0" eb="1">
      <t>ショウ</t>
    </rPh>
    <phoneticPr fontId="22"/>
  </si>
  <si>
    <t>御幸</t>
    <phoneticPr fontId="23"/>
  </si>
  <si>
    <t>小28</t>
    <rPh sb="0" eb="1">
      <t>ショウ</t>
    </rPh>
    <phoneticPr fontId="22"/>
  </si>
  <si>
    <t>田迎</t>
    <phoneticPr fontId="23"/>
  </si>
  <si>
    <t>小29</t>
    <rPh sb="0" eb="1">
      <t>ショウ</t>
    </rPh>
    <phoneticPr fontId="22"/>
  </si>
  <si>
    <t>高橋</t>
    <phoneticPr fontId="23"/>
  </si>
  <si>
    <t>小30</t>
    <rPh sb="0" eb="1">
      <t>ショウ</t>
    </rPh>
    <phoneticPr fontId="22"/>
  </si>
  <si>
    <t>池上</t>
    <phoneticPr fontId="23"/>
  </si>
  <si>
    <t>小31</t>
    <rPh sb="0" eb="1">
      <t>ショウ</t>
    </rPh>
    <phoneticPr fontId="22"/>
  </si>
  <si>
    <t>城山</t>
    <phoneticPr fontId="23"/>
  </si>
  <si>
    <t>小32</t>
    <rPh sb="0" eb="1">
      <t>ショウ</t>
    </rPh>
    <phoneticPr fontId="22"/>
  </si>
  <si>
    <t>託麻原</t>
    <phoneticPr fontId="23"/>
  </si>
  <si>
    <t>小33</t>
    <rPh sb="0" eb="1">
      <t>ショウ</t>
    </rPh>
    <phoneticPr fontId="22"/>
  </si>
  <si>
    <t>秋津</t>
    <phoneticPr fontId="23"/>
  </si>
  <si>
    <t>小37</t>
    <rPh sb="0" eb="1">
      <t>ショウ</t>
    </rPh>
    <phoneticPr fontId="22"/>
  </si>
  <si>
    <t>泉ヶ丘</t>
    <phoneticPr fontId="23"/>
  </si>
  <si>
    <t>小38</t>
    <rPh sb="0" eb="1">
      <t>ショウ</t>
    </rPh>
    <phoneticPr fontId="22"/>
  </si>
  <si>
    <t>小島</t>
    <phoneticPr fontId="23"/>
  </si>
  <si>
    <t>小39</t>
    <rPh sb="0" eb="1">
      <t>ショウ</t>
    </rPh>
    <phoneticPr fontId="22"/>
  </si>
  <si>
    <t>龍田</t>
    <phoneticPr fontId="23"/>
  </si>
  <si>
    <t>小40</t>
    <rPh sb="0" eb="1">
      <t>ショウ</t>
    </rPh>
    <phoneticPr fontId="22"/>
  </si>
  <si>
    <t>帯山</t>
    <phoneticPr fontId="23"/>
  </si>
  <si>
    <t>小41</t>
    <rPh sb="0" eb="1">
      <t>ショウ</t>
    </rPh>
    <phoneticPr fontId="22"/>
  </si>
  <si>
    <t>中島</t>
    <phoneticPr fontId="23"/>
  </si>
  <si>
    <t>小42</t>
    <rPh sb="0" eb="1">
      <t>ショウ</t>
    </rPh>
    <phoneticPr fontId="22"/>
  </si>
  <si>
    <t>白山</t>
    <phoneticPr fontId="23"/>
  </si>
  <si>
    <t>小43</t>
    <rPh sb="0" eb="1">
      <t>ショウ</t>
    </rPh>
    <phoneticPr fontId="22"/>
  </si>
  <si>
    <t>若葉</t>
    <phoneticPr fontId="23"/>
  </si>
  <si>
    <t>小44</t>
    <rPh sb="0" eb="1">
      <t>ショウ</t>
    </rPh>
    <phoneticPr fontId="22"/>
  </si>
  <si>
    <t>城北</t>
    <phoneticPr fontId="23"/>
  </si>
  <si>
    <t>小45</t>
    <rPh sb="0" eb="1">
      <t>ショウ</t>
    </rPh>
    <phoneticPr fontId="22"/>
  </si>
  <si>
    <t>尾ノ上</t>
    <phoneticPr fontId="23"/>
  </si>
  <si>
    <t>小46</t>
    <rPh sb="0" eb="1">
      <t>ショウ</t>
    </rPh>
    <phoneticPr fontId="22"/>
  </si>
  <si>
    <t>西原</t>
    <phoneticPr fontId="23"/>
  </si>
  <si>
    <t>小47</t>
    <rPh sb="0" eb="1">
      <t>ショウ</t>
    </rPh>
    <phoneticPr fontId="22"/>
  </si>
  <si>
    <t>高平台</t>
    <phoneticPr fontId="23"/>
  </si>
  <si>
    <t>小48</t>
    <rPh sb="0" eb="1">
      <t>ショウ</t>
    </rPh>
    <phoneticPr fontId="22"/>
  </si>
  <si>
    <t>楠</t>
    <phoneticPr fontId="19"/>
  </si>
  <si>
    <t>小49</t>
    <rPh sb="0" eb="1">
      <t>ショウ</t>
    </rPh>
    <phoneticPr fontId="22"/>
  </si>
  <si>
    <t>託麻東</t>
    <phoneticPr fontId="23"/>
  </si>
  <si>
    <t>小50</t>
    <rPh sb="0" eb="1">
      <t>ショウ</t>
    </rPh>
    <phoneticPr fontId="22"/>
  </si>
  <si>
    <t>託麻西</t>
    <phoneticPr fontId="23"/>
  </si>
  <si>
    <t>小51</t>
    <rPh sb="0" eb="1">
      <t>ショウ</t>
    </rPh>
    <phoneticPr fontId="22"/>
  </si>
  <si>
    <t>託麻北</t>
    <phoneticPr fontId="23"/>
  </si>
  <si>
    <t>小52</t>
    <rPh sb="0" eb="1">
      <t>ショウ</t>
    </rPh>
    <phoneticPr fontId="22"/>
  </si>
  <si>
    <t>桜木</t>
    <phoneticPr fontId="23"/>
  </si>
  <si>
    <t>小53</t>
    <rPh sb="0" eb="1">
      <t>ショウ</t>
    </rPh>
    <phoneticPr fontId="22"/>
  </si>
  <si>
    <t>東町</t>
    <phoneticPr fontId="23"/>
  </si>
  <si>
    <t>小54</t>
    <rPh sb="0" eb="1">
      <t>ショウ</t>
    </rPh>
    <phoneticPr fontId="22"/>
  </si>
  <si>
    <t>麻生田</t>
    <phoneticPr fontId="19"/>
  </si>
  <si>
    <t>小55</t>
    <rPh sb="0" eb="1">
      <t>ショウ</t>
    </rPh>
    <phoneticPr fontId="22"/>
  </si>
  <si>
    <t>武蔵</t>
    <phoneticPr fontId="23"/>
  </si>
  <si>
    <t>小56</t>
    <rPh sb="0" eb="1">
      <t>ショウ</t>
    </rPh>
    <phoneticPr fontId="22"/>
  </si>
  <si>
    <t>帯山西</t>
    <phoneticPr fontId="23"/>
  </si>
  <si>
    <t>小57</t>
    <rPh sb="0" eb="1">
      <t>ショウ</t>
    </rPh>
    <phoneticPr fontId="22"/>
  </si>
  <si>
    <t>月出</t>
    <phoneticPr fontId="19"/>
  </si>
  <si>
    <t>小58</t>
    <rPh sb="0" eb="1">
      <t>ショウ</t>
    </rPh>
    <phoneticPr fontId="22"/>
  </si>
  <si>
    <t>出水南</t>
    <phoneticPr fontId="23"/>
  </si>
  <si>
    <t>小59</t>
    <rPh sb="0" eb="1">
      <t>ショウ</t>
    </rPh>
    <phoneticPr fontId="22"/>
  </si>
  <si>
    <t>健軍東</t>
    <phoneticPr fontId="23"/>
  </si>
  <si>
    <t>小60</t>
    <rPh sb="0" eb="1">
      <t>ショウ</t>
    </rPh>
    <phoneticPr fontId="22"/>
  </si>
  <si>
    <t>城南</t>
    <phoneticPr fontId="23"/>
  </si>
  <si>
    <t>小61</t>
    <rPh sb="0" eb="1">
      <t>ショウ</t>
    </rPh>
    <phoneticPr fontId="22"/>
  </si>
  <si>
    <t>田迎南</t>
    <phoneticPr fontId="19"/>
  </si>
  <si>
    <t>小62</t>
    <rPh sb="0" eb="1">
      <t>ショウ</t>
    </rPh>
    <phoneticPr fontId="22"/>
  </si>
  <si>
    <t>弓削</t>
    <phoneticPr fontId="23"/>
  </si>
  <si>
    <t>小63</t>
    <rPh sb="0" eb="1">
      <t>ショウ</t>
    </rPh>
    <phoneticPr fontId="22"/>
  </si>
  <si>
    <t>託麻南</t>
    <phoneticPr fontId="19"/>
  </si>
  <si>
    <t>小64</t>
    <rPh sb="0" eb="1">
      <t>ショウ</t>
    </rPh>
    <phoneticPr fontId="22"/>
  </si>
  <si>
    <t>山ノ内</t>
    <phoneticPr fontId="23"/>
  </si>
  <si>
    <t>小65</t>
    <rPh sb="0" eb="1">
      <t>ショウ</t>
    </rPh>
    <phoneticPr fontId="22"/>
  </si>
  <si>
    <t>楡木</t>
    <phoneticPr fontId="23"/>
  </si>
  <si>
    <t>小66</t>
    <rPh sb="0" eb="1">
      <t>ショウ</t>
    </rPh>
    <phoneticPr fontId="22"/>
  </si>
  <si>
    <t>川上</t>
    <phoneticPr fontId="23"/>
  </si>
  <si>
    <t>小67</t>
    <rPh sb="0" eb="1">
      <t>ショウ</t>
    </rPh>
    <phoneticPr fontId="22"/>
  </si>
  <si>
    <t>西里</t>
    <phoneticPr fontId="23"/>
  </si>
  <si>
    <t>小68</t>
    <rPh sb="0" eb="1">
      <t>ショウ</t>
    </rPh>
    <phoneticPr fontId="22"/>
  </si>
  <si>
    <t>北部東</t>
    <phoneticPr fontId="19"/>
  </si>
  <si>
    <t>小69</t>
    <rPh sb="0" eb="1">
      <t>ショウ</t>
    </rPh>
    <phoneticPr fontId="22"/>
  </si>
  <si>
    <t>芳野</t>
    <phoneticPr fontId="23"/>
  </si>
  <si>
    <t>小70</t>
    <rPh sb="0" eb="1">
      <t>ショウ</t>
    </rPh>
    <phoneticPr fontId="22"/>
  </si>
  <si>
    <t>河内</t>
    <phoneticPr fontId="23"/>
  </si>
  <si>
    <t>小71</t>
    <rPh sb="0" eb="1">
      <t>ショウ</t>
    </rPh>
    <phoneticPr fontId="22"/>
  </si>
  <si>
    <t>飽田東</t>
    <rPh sb="0" eb="2">
      <t>アキタ</t>
    </rPh>
    <rPh sb="2" eb="3">
      <t>ヒガシ</t>
    </rPh>
    <phoneticPr fontId="19"/>
  </si>
  <si>
    <t>小72</t>
    <rPh sb="0" eb="1">
      <t>ショウ</t>
    </rPh>
    <phoneticPr fontId="22"/>
  </si>
  <si>
    <t>飽田南</t>
    <phoneticPr fontId="23"/>
  </si>
  <si>
    <t>小73</t>
    <rPh sb="0" eb="1">
      <t>ショウ</t>
    </rPh>
    <phoneticPr fontId="22"/>
  </si>
  <si>
    <t>飽田西</t>
    <phoneticPr fontId="23"/>
  </si>
  <si>
    <t>小74</t>
    <rPh sb="0" eb="1">
      <t>ショウ</t>
    </rPh>
    <phoneticPr fontId="22"/>
  </si>
  <si>
    <t>中緑</t>
    <phoneticPr fontId="23"/>
  </si>
  <si>
    <t>小75</t>
    <rPh sb="0" eb="1">
      <t>ショウ</t>
    </rPh>
    <phoneticPr fontId="22"/>
  </si>
  <si>
    <t>銭塘</t>
    <phoneticPr fontId="19"/>
  </si>
  <si>
    <t>小76</t>
    <rPh sb="0" eb="1">
      <t>ショウ</t>
    </rPh>
    <phoneticPr fontId="22"/>
  </si>
  <si>
    <t>奥古閑</t>
    <phoneticPr fontId="23"/>
  </si>
  <si>
    <t>小77</t>
    <rPh sb="0" eb="1">
      <t>ショウ</t>
    </rPh>
    <phoneticPr fontId="22"/>
  </si>
  <si>
    <t>川口</t>
    <phoneticPr fontId="23"/>
  </si>
  <si>
    <t>小78</t>
    <rPh sb="0" eb="1">
      <t>ショウ</t>
    </rPh>
    <phoneticPr fontId="22"/>
  </si>
  <si>
    <t>長嶺</t>
    <phoneticPr fontId="23"/>
  </si>
  <si>
    <t>小79</t>
    <rPh sb="0" eb="1">
      <t>ショウ</t>
    </rPh>
    <phoneticPr fontId="22"/>
  </si>
  <si>
    <t>日吉東</t>
    <phoneticPr fontId="23"/>
  </si>
  <si>
    <t>小80</t>
    <rPh sb="0" eb="1">
      <t>ショウ</t>
    </rPh>
    <phoneticPr fontId="22"/>
  </si>
  <si>
    <t>桜木東</t>
    <phoneticPr fontId="23"/>
  </si>
  <si>
    <t>小81</t>
    <rPh sb="0" eb="1">
      <t>ショウ</t>
    </rPh>
    <phoneticPr fontId="22"/>
  </si>
  <si>
    <t>富合</t>
    <rPh sb="0" eb="1">
      <t>トミ</t>
    </rPh>
    <rPh sb="1" eb="2">
      <t>ア</t>
    </rPh>
    <phoneticPr fontId="19"/>
  </si>
  <si>
    <t>小82</t>
    <rPh sb="0" eb="1">
      <t>ショウ</t>
    </rPh>
    <phoneticPr fontId="22"/>
  </si>
  <si>
    <t>杉上</t>
    <rPh sb="0" eb="1">
      <t>スギ</t>
    </rPh>
    <rPh sb="1" eb="2">
      <t>カミ</t>
    </rPh>
    <phoneticPr fontId="19"/>
  </si>
  <si>
    <t>小83</t>
    <rPh sb="0" eb="1">
      <t>ショウ</t>
    </rPh>
    <phoneticPr fontId="22"/>
  </si>
  <si>
    <t>隈庄</t>
    <rPh sb="0" eb="2">
      <t>クマノショウ</t>
    </rPh>
    <phoneticPr fontId="23"/>
  </si>
  <si>
    <t>小84</t>
    <rPh sb="0" eb="1">
      <t>ショウ</t>
    </rPh>
    <phoneticPr fontId="22"/>
  </si>
  <si>
    <t>豊田</t>
    <rPh sb="0" eb="2">
      <t>トヨタ</t>
    </rPh>
    <phoneticPr fontId="19"/>
  </si>
  <si>
    <t>小85</t>
    <rPh sb="0" eb="1">
      <t>ショウ</t>
    </rPh>
    <phoneticPr fontId="22"/>
  </si>
  <si>
    <t>植木</t>
    <rPh sb="0" eb="2">
      <t>ウエキ</t>
    </rPh>
    <phoneticPr fontId="19"/>
  </si>
  <si>
    <t>小86</t>
    <rPh sb="0" eb="1">
      <t>ショウ</t>
    </rPh>
    <phoneticPr fontId="22"/>
  </si>
  <si>
    <t>山本</t>
    <rPh sb="0" eb="2">
      <t>ヤマモト</t>
    </rPh>
    <phoneticPr fontId="19"/>
  </si>
  <si>
    <t>小87</t>
    <rPh sb="0" eb="1">
      <t>ショウ</t>
    </rPh>
    <phoneticPr fontId="22"/>
  </si>
  <si>
    <t>田原</t>
    <rPh sb="0" eb="2">
      <t>タハラ</t>
    </rPh>
    <phoneticPr fontId="19"/>
  </si>
  <si>
    <t>小88</t>
    <rPh sb="0" eb="1">
      <t>ショウ</t>
    </rPh>
    <phoneticPr fontId="22"/>
  </si>
  <si>
    <t>菱形</t>
    <rPh sb="0" eb="2">
      <t>ヒシガタ</t>
    </rPh>
    <phoneticPr fontId="19"/>
  </si>
  <si>
    <t>小89</t>
    <rPh sb="0" eb="1">
      <t>ショウ</t>
    </rPh>
    <phoneticPr fontId="22"/>
  </si>
  <si>
    <t>桜井</t>
    <rPh sb="0" eb="2">
      <t>サクライ</t>
    </rPh>
    <phoneticPr fontId="19"/>
  </si>
  <si>
    <t>小90</t>
    <rPh sb="0" eb="1">
      <t>ショウ</t>
    </rPh>
    <phoneticPr fontId="22"/>
  </si>
  <si>
    <t>山東</t>
    <rPh sb="0" eb="2">
      <t>サントウ</t>
    </rPh>
    <phoneticPr fontId="19"/>
  </si>
  <si>
    <t>小91</t>
    <rPh sb="0" eb="1">
      <t>ショウ</t>
    </rPh>
    <phoneticPr fontId="22"/>
  </si>
  <si>
    <t>吉松</t>
    <rPh sb="0" eb="2">
      <t>ヨシマツ</t>
    </rPh>
    <phoneticPr fontId="19"/>
  </si>
  <si>
    <t>小92</t>
    <rPh sb="0" eb="1">
      <t>ショウ</t>
    </rPh>
    <phoneticPr fontId="22"/>
  </si>
  <si>
    <t>田底</t>
    <rPh sb="0" eb="1">
      <t>タ</t>
    </rPh>
    <rPh sb="1" eb="2">
      <t>ソコ</t>
    </rPh>
    <phoneticPr fontId="19"/>
  </si>
  <si>
    <t>小93</t>
    <rPh sb="0" eb="1">
      <t>ショウ</t>
    </rPh>
    <phoneticPr fontId="22"/>
  </si>
  <si>
    <t>田迎西</t>
    <rPh sb="0" eb="1">
      <t>タ</t>
    </rPh>
    <rPh sb="1" eb="2">
      <t>ムカ</t>
    </rPh>
    <rPh sb="2" eb="3">
      <t>ニシ</t>
    </rPh>
    <phoneticPr fontId="19"/>
  </si>
  <si>
    <t>小94</t>
    <rPh sb="0" eb="1">
      <t>ショウ</t>
    </rPh>
    <phoneticPr fontId="22"/>
  </si>
  <si>
    <t>力合西</t>
    <rPh sb="0" eb="1">
      <t>リキ</t>
    </rPh>
    <rPh sb="1" eb="2">
      <t>ア</t>
    </rPh>
    <rPh sb="2" eb="3">
      <t>ニシ</t>
    </rPh>
    <phoneticPr fontId="23"/>
  </si>
  <si>
    <t>小95</t>
    <rPh sb="0" eb="1">
      <t>ショウ</t>
    </rPh>
    <phoneticPr fontId="22"/>
  </si>
  <si>
    <t>龍田西</t>
    <rPh sb="0" eb="2">
      <t>タツタ</t>
    </rPh>
    <rPh sb="2" eb="3">
      <t>ニシ</t>
    </rPh>
    <phoneticPr fontId="23"/>
  </si>
  <si>
    <t>中01</t>
    <rPh sb="0" eb="1">
      <t>チュウ</t>
    </rPh>
    <phoneticPr fontId="22"/>
  </si>
  <si>
    <t>出水</t>
    <phoneticPr fontId="19"/>
  </si>
  <si>
    <t>中02</t>
    <rPh sb="0" eb="1">
      <t>チュウ</t>
    </rPh>
    <phoneticPr fontId="22"/>
  </si>
  <si>
    <t>白川</t>
    <rPh sb="0" eb="2">
      <t>シラカワ</t>
    </rPh>
    <phoneticPr fontId="19"/>
  </si>
  <si>
    <t>中03</t>
    <rPh sb="0" eb="1">
      <t>チュウ</t>
    </rPh>
    <phoneticPr fontId="22"/>
  </si>
  <si>
    <t>藤園</t>
    <phoneticPr fontId="19"/>
  </si>
  <si>
    <t>中04</t>
    <rPh sb="0" eb="1">
      <t>チュウ</t>
    </rPh>
    <phoneticPr fontId="22"/>
  </si>
  <si>
    <t>花陵</t>
    <phoneticPr fontId="19"/>
  </si>
  <si>
    <t>中05</t>
    <rPh sb="0" eb="1">
      <t>チュウ</t>
    </rPh>
    <phoneticPr fontId="22"/>
  </si>
  <si>
    <t>城南</t>
    <phoneticPr fontId="19"/>
  </si>
  <si>
    <t>中06</t>
    <rPh sb="0" eb="1">
      <t>チュウ</t>
    </rPh>
    <phoneticPr fontId="22"/>
  </si>
  <si>
    <t>京陵</t>
    <phoneticPr fontId="19"/>
  </si>
  <si>
    <t>清水が丘分校</t>
    <rPh sb="0" eb="2">
      <t>シミズ</t>
    </rPh>
    <rPh sb="3" eb="4">
      <t>オカ</t>
    </rPh>
    <rPh sb="4" eb="5">
      <t>ブン</t>
    </rPh>
    <rPh sb="5" eb="6">
      <t>コウ</t>
    </rPh>
    <phoneticPr fontId="23"/>
  </si>
  <si>
    <t>中07</t>
    <rPh sb="0" eb="1">
      <t>チュウ</t>
    </rPh>
    <phoneticPr fontId="22"/>
  </si>
  <si>
    <t>西山</t>
    <rPh sb="0" eb="2">
      <t>セイザン</t>
    </rPh>
    <phoneticPr fontId="19"/>
  </si>
  <si>
    <t>中08</t>
    <rPh sb="0" eb="1">
      <t>チュウ</t>
    </rPh>
    <phoneticPr fontId="22"/>
  </si>
  <si>
    <t>江南</t>
    <phoneticPr fontId="19"/>
  </si>
  <si>
    <t>中09</t>
    <rPh sb="0" eb="1">
      <t>チュウ</t>
    </rPh>
    <phoneticPr fontId="22"/>
  </si>
  <si>
    <t>江原</t>
    <phoneticPr fontId="19"/>
  </si>
  <si>
    <t>中10</t>
    <rPh sb="0" eb="1">
      <t>チュウ</t>
    </rPh>
    <phoneticPr fontId="22"/>
  </si>
  <si>
    <t>竜南</t>
    <phoneticPr fontId="19"/>
  </si>
  <si>
    <t>中11</t>
    <rPh sb="0" eb="1">
      <t>チュウ</t>
    </rPh>
    <phoneticPr fontId="22"/>
  </si>
  <si>
    <t>桜山</t>
    <rPh sb="0" eb="2">
      <t>サクラヤマ</t>
    </rPh>
    <phoneticPr fontId="19"/>
  </si>
  <si>
    <t>中12</t>
    <rPh sb="0" eb="1">
      <t>チュウ</t>
    </rPh>
    <phoneticPr fontId="22"/>
  </si>
  <si>
    <t>湖東</t>
    <phoneticPr fontId="19"/>
  </si>
  <si>
    <t>中13</t>
    <rPh sb="0" eb="1">
      <t>チュウ</t>
    </rPh>
    <phoneticPr fontId="22"/>
  </si>
  <si>
    <t>託麻</t>
    <rPh sb="0" eb="2">
      <t>タクマ</t>
    </rPh>
    <phoneticPr fontId="19"/>
  </si>
  <si>
    <t>中14</t>
    <rPh sb="0" eb="1">
      <t>チュウ</t>
    </rPh>
    <phoneticPr fontId="22"/>
  </si>
  <si>
    <t>三和</t>
    <rPh sb="0" eb="2">
      <t>サンワ</t>
    </rPh>
    <phoneticPr fontId="19"/>
  </si>
  <si>
    <t>中15</t>
    <rPh sb="0" eb="1">
      <t>チュウ</t>
    </rPh>
    <phoneticPr fontId="22"/>
  </si>
  <si>
    <t>城西</t>
    <phoneticPr fontId="19"/>
  </si>
  <si>
    <t>中16</t>
    <rPh sb="0" eb="1">
      <t>チュウ</t>
    </rPh>
    <phoneticPr fontId="22"/>
  </si>
  <si>
    <t>帯山</t>
    <rPh sb="0" eb="1">
      <t>オビ</t>
    </rPh>
    <rPh sb="1" eb="2">
      <t>ヤマ</t>
    </rPh>
    <phoneticPr fontId="19"/>
  </si>
  <si>
    <t>中17</t>
    <rPh sb="0" eb="1">
      <t>チュウ</t>
    </rPh>
    <phoneticPr fontId="22"/>
  </si>
  <si>
    <t>東野</t>
    <phoneticPr fontId="19"/>
  </si>
  <si>
    <t>中18</t>
    <rPh sb="0" eb="1">
      <t>チュウ</t>
    </rPh>
    <phoneticPr fontId="22"/>
  </si>
  <si>
    <t>錦ヶ丘</t>
    <rPh sb="0" eb="3">
      <t>ニシキガオカ</t>
    </rPh>
    <phoneticPr fontId="19"/>
  </si>
  <si>
    <t>中19</t>
    <rPh sb="0" eb="1">
      <t>チュウ</t>
    </rPh>
    <phoneticPr fontId="22"/>
  </si>
  <si>
    <t>二岡</t>
    <phoneticPr fontId="19"/>
  </si>
  <si>
    <t>中20</t>
    <rPh sb="0" eb="1">
      <t>チュウ</t>
    </rPh>
    <phoneticPr fontId="22"/>
  </si>
  <si>
    <t>東部</t>
    <phoneticPr fontId="19"/>
  </si>
  <si>
    <t>中21</t>
    <rPh sb="0" eb="1">
      <t>チュウ</t>
    </rPh>
    <phoneticPr fontId="22"/>
  </si>
  <si>
    <t>中22</t>
    <rPh sb="0" eb="1">
      <t>チュウ</t>
    </rPh>
    <phoneticPr fontId="22"/>
  </si>
  <si>
    <t>西原</t>
    <phoneticPr fontId="19"/>
  </si>
  <si>
    <t>中23</t>
    <rPh sb="0" eb="1">
      <t>チュウ</t>
    </rPh>
    <phoneticPr fontId="22"/>
  </si>
  <si>
    <t>武蔵</t>
    <phoneticPr fontId="19"/>
  </si>
  <si>
    <t>中24</t>
    <rPh sb="0" eb="1">
      <t>チュウ</t>
    </rPh>
    <phoneticPr fontId="22"/>
  </si>
  <si>
    <t>東町</t>
    <phoneticPr fontId="19"/>
  </si>
  <si>
    <t>中25</t>
    <rPh sb="0" eb="1">
      <t>チュウ</t>
    </rPh>
    <phoneticPr fontId="22"/>
  </si>
  <si>
    <t>出水南</t>
    <phoneticPr fontId="19"/>
  </si>
  <si>
    <t>中26</t>
    <rPh sb="0" eb="1">
      <t>チュウ</t>
    </rPh>
    <phoneticPr fontId="22"/>
  </si>
  <si>
    <t>清水</t>
    <phoneticPr fontId="19"/>
  </si>
  <si>
    <t>中27</t>
    <rPh sb="0" eb="1">
      <t>チュウ</t>
    </rPh>
    <phoneticPr fontId="22"/>
  </si>
  <si>
    <t>井芹</t>
    <phoneticPr fontId="19"/>
  </si>
  <si>
    <t>中28</t>
    <rPh sb="0" eb="1">
      <t>チュウ</t>
    </rPh>
    <phoneticPr fontId="22"/>
  </si>
  <si>
    <t>北部</t>
    <phoneticPr fontId="19"/>
  </si>
  <si>
    <t>中29</t>
    <rPh sb="0" eb="1">
      <t>チュウ</t>
    </rPh>
    <phoneticPr fontId="22"/>
  </si>
  <si>
    <t>芳野</t>
    <phoneticPr fontId="19"/>
  </si>
  <si>
    <t>中30</t>
    <rPh sb="0" eb="1">
      <t>チュウ</t>
    </rPh>
    <phoneticPr fontId="22"/>
  </si>
  <si>
    <t>河内</t>
    <phoneticPr fontId="19"/>
  </si>
  <si>
    <t>中31</t>
    <rPh sb="0" eb="1">
      <t>チュウ</t>
    </rPh>
    <phoneticPr fontId="22"/>
  </si>
  <si>
    <t>飽田</t>
    <phoneticPr fontId="19"/>
  </si>
  <si>
    <t>中32</t>
    <rPh sb="0" eb="1">
      <t>チュウ</t>
    </rPh>
    <phoneticPr fontId="22"/>
  </si>
  <si>
    <t>天明</t>
    <phoneticPr fontId="19"/>
  </si>
  <si>
    <t>中33</t>
    <rPh sb="0" eb="1">
      <t>チュウ</t>
    </rPh>
    <phoneticPr fontId="22"/>
  </si>
  <si>
    <t>長嶺</t>
    <phoneticPr fontId="19"/>
  </si>
  <si>
    <t>中34</t>
    <rPh sb="0" eb="1">
      <t>チュウ</t>
    </rPh>
    <phoneticPr fontId="22"/>
  </si>
  <si>
    <t>力合</t>
    <phoneticPr fontId="19"/>
  </si>
  <si>
    <t>中35</t>
    <rPh sb="0" eb="1">
      <t>チュウ</t>
    </rPh>
    <phoneticPr fontId="22"/>
  </si>
  <si>
    <t>龍田</t>
    <phoneticPr fontId="19"/>
  </si>
  <si>
    <t>中36</t>
    <rPh sb="0" eb="1">
      <t>チュウ</t>
    </rPh>
    <phoneticPr fontId="22"/>
  </si>
  <si>
    <t>日吉</t>
    <phoneticPr fontId="19"/>
  </si>
  <si>
    <t>中37</t>
    <rPh sb="0" eb="1">
      <t>チュウ</t>
    </rPh>
    <phoneticPr fontId="22"/>
  </si>
  <si>
    <t>桜木</t>
    <phoneticPr fontId="19"/>
  </si>
  <si>
    <t>中38</t>
    <rPh sb="0" eb="1">
      <t>チュウ</t>
    </rPh>
    <phoneticPr fontId="22"/>
  </si>
  <si>
    <t>富合</t>
    <rPh sb="0" eb="2">
      <t>トミアイ</t>
    </rPh>
    <phoneticPr fontId="19"/>
  </si>
  <si>
    <t>中39</t>
    <rPh sb="0" eb="1">
      <t>チュウ</t>
    </rPh>
    <phoneticPr fontId="22"/>
  </si>
  <si>
    <t>下城南</t>
    <rPh sb="0" eb="1">
      <t>シモ</t>
    </rPh>
    <rPh sb="1" eb="3">
      <t>ジョウナン</t>
    </rPh>
    <phoneticPr fontId="19"/>
  </si>
  <si>
    <t>中40</t>
    <rPh sb="0" eb="1">
      <t>チュウ</t>
    </rPh>
    <phoneticPr fontId="22"/>
  </si>
  <si>
    <t>鹿南</t>
    <rPh sb="0" eb="1">
      <t>シカ</t>
    </rPh>
    <rPh sb="1" eb="2">
      <t>ミナミ</t>
    </rPh>
    <phoneticPr fontId="19"/>
  </si>
  <si>
    <t>中41</t>
    <rPh sb="0" eb="1">
      <t>チュウ</t>
    </rPh>
    <phoneticPr fontId="22"/>
  </si>
  <si>
    <t>五霊</t>
    <rPh sb="0" eb="1">
      <t>ゴ</t>
    </rPh>
    <rPh sb="1" eb="2">
      <t>レイ</t>
    </rPh>
    <phoneticPr fontId="19"/>
  </si>
  <si>
    <t>中42</t>
    <rPh sb="0" eb="1">
      <t>チュウ</t>
    </rPh>
    <phoneticPr fontId="22"/>
  </si>
  <si>
    <t>植木北</t>
    <rPh sb="0" eb="2">
      <t>ウエキ</t>
    </rPh>
    <rPh sb="2" eb="3">
      <t>キタ</t>
    </rPh>
    <phoneticPr fontId="19"/>
  </si>
  <si>
    <t>通番</t>
    <rPh sb="0" eb="2">
      <t>ツウバン</t>
    </rPh>
    <phoneticPr fontId="19"/>
  </si>
  <si>
    <t>区分No</t>
    <rPh sb="0" eb="2">
      <t>クブン</t>
    </rPh>
    <phoneticPr fontId="19"/>
  </si>
  <si>
    <t>別表より</t>
    <rPh sb="0" eb="2">
      <t>ベッピョウ</t>
    </rPh>
    <phoneticPr fontId="19"/>
  </si>
  <si>
    <t>自動記載のため入力不用</t>
    <rPh sb="0" eb="2">
      <t>ジドウ</t>
    </rPh>
    <rPh sb="2" eb="4">
      <t>キサイ</t>
    </rPh>
    <rPh sb="7" eb="9">
      <t>ニュウリョク</t>
    </rPh>
    <rPh sb="9" eb="11">
      <t>フヨウ</t>
    </rPh>
    <phoneticPr fontId="19"/>
  </si>
  <si>
    <t>整数（小数点以下不可）</t>
    <rPh sb="0" eb="2">
      <t>セイスウ</t>
    </rPh>
    <rPh sb="3" eb="6">
      <t>ショウスウテン</t>
    </rPh>
    <rPh sb="6" eb="8">
      <t>イカ</t>
    </rPh>
    <rPh sb="8" eb="10">
      <t>フカ</t>
    </rPh>
    <phoneticPr fontId="19"/>
  </si>
  <si>
    <t>No110～115は必須</t>
    <rPh sb="10" eb="12">
      <t>ヒッス</t>
    </rPh>
    <phoneticPr fontId="19"/>
  </si>
  <si>
    <t>任意</t>
    <rPh sb="0" eb="2">
      <t>ニンイ</t>
    </rPh>
    <phoneticPr fontId="19"/>
  </si>
  <si>
    <t>#N/A</t>
  </si>
  <si>
    <t>総計</t>
  </si>
  <si>
    <t>マット</t>
  </si>
  <si>
    <t>暗幕</t>
  </si>
  <si>
    <t>教卓</t>
  </si>
  <si>
    <t>木製パネル</t>
  </si>
  <si>
    <t>木製ラインカー</t>
  </si>
  <si>
    <t>木製椅子類</t>
  </si>
  <si>
    <t>木製丸テーブル</t>
  </si>
  <si>
    <t>木製箱類</t>
  </si>
  <si>
    <t>木製板類</t>
  </si>
  <si>
    <t>その他指導板類</t>
  </si>
  <si>
    <t>ポリ缶（20ℓ）</t>
  </si>
  <si>
    <t>(空白)</t>
  </si>
  <si>
    <t>合計 / 数量</t>
  </si>
  <si>
    <t>合計 / 総重量(㎏）</t>
  </si>
  <si>
    <t>金属重量</t>
    <rPh sb="0" eb="2">
      <t>キンゾク</t>
    </rPh>
    <rPh sb="2" eb="4">
      <t>ジュウリョウ</t>
    </rPh>
    <phoneticPr fontId="19"/>
  </si>
  <si>
    <t>合計 / 金属重量</t>
  </si>
  <si>
    <t>区分No</t>
  </si>
  <si>
    <t>通番</t>
  </si>
  <si>
    <t>メーカー名（型番）</t>
  </si>
  <si>
    <t>サイズ（in・ℓ）</t>
  </si>
  <si>
    <t>総重量
(㎏）</t>
    <phoneticPr fontId="19"/>
  </si>
  <si>
    <t>特01</t>
    <rPh sb="0" eb="1">
      <t>トク</t>
    </rPh>
    <phoneticPr fontId="22"/>
  </si>
  <si>
    <t>特02</t>
    <rPh sb="0" eb="1">
      <t>トク</t>
    </rPh>
    <phoneticPr fontId="22"/>
  </si>
  <si>
    <t>幼01</t>
    <rPh sb="0" eb="1">
      <t>ヨウ</t>
    </rPh>
    <phoneticPr fontId="19"/>
  </si>
  <si>
    <t>幼02</t>
    <rPh sb="0" eb="1">
      <t>ヨウ</t>
    </rPh>
    <phoneticPr fontId="19"/>
  </si>
  <si>
    <t>幼03</t>
    <rPh sb="0" eb="1">
      <t>ヨウ</t>
    </rPh>
    <phoneticPr fontId="19"/>
  </si>
  <si>
    <t>幼05</t>
    <rPh sb="0" eb="1">
      <t>ヨウ</t>
    </rPh>
    <phoneticPr fontId="19"/>
  </si>
  <si>
    <t>幼06</t>
    <rPh sb="0" eb="1">
      <t>ヨウ</t>
    </rPh>
    <phoneticPr fontId="19"/>
  </si>
  <si>
    <t>専01</t>
    <rPh sb="0" eb="1">
      <t>セン</t>
    </rPh>
    <phoneticPr fontId="22"/>
  </si>
  <si>
    <t>平成さくら</t>
    <rPh sb="0" eb="2">
      <t>ヘイセイ</t>
    </rPh>
    <phoneticPr fontId="22"/>
  </si>
  <si>
    <t>あおば</t>
    <phoneticPr fontId="19"/>
  </si>
  <si>
    <t>向山</t>
    <rPh sb="0" eb="1">
      <t>ム</t>
    </rPh>
    <rPh sb="1" eb="2">
      <t>ヤマ</t>
    </rPh>
    <phoneticPr fontId="19"/>
  </si>
  <si>
    <t>幼08</t>
    <rPh sb="0" eb="1">
      <t>ヨウ</t>
    </rPh>
    <phoneticPr fontId="19"/>
  </si>
  <si>
    <t>総合ビジネス</t>
    <rPh sb="0" eb="2">
      <t>ソウゴウ</t>
    </rPh>
    <phoneticPr fontId="22"/>
  </si>
  <si>
    <t>焼却ゴミ</t>
  </si>
  <si>
    <t>高跳び用マット縦4m×横2m×高さ1m</t>
  </si>
  <si>
    <t>ラインカー</t>
  </si>
  <si>
    <t>配膳台</t>
  </si>
  <si>
    <t>クーラーボックス</t>
  </si>
  <si>
    <t>キャビネット</t>
  </si>
  <si>
    <t>コースロープ</t>
  </si>
  <si>
    <t>黒板</t>
  </si>
  <si>
    <t>金属製傘立て</t>
  </si>
  <si>
    <t>作業台</t>
  </si>
  <si>
    <t>セメント</t>
  </si>
  <si>
    <t>デジタイマー</t>
  </si>
  <si>
    <t>ソファー</t>
  </si>
  <si>
    <t>タイマー</t>
  </si>
  <si>
    <t>タイヤ</t>
  </si>
  <si>
    <t>スキャナー</t>
  </si>
  <si>
    <t>衝立</t>
  </si>
  <si>
    <t>トランポリン</t>
  </si>
  <si>
    <t>パイプ椅子</t>
  </si>
  <si>
    <t>ホワイトボード</t>
  </si>
  <si>
    <t>ヘッジトリマー</t>
  </si>
  <si>
    <t>モップ</t>
  </si>
  <si>
    <t>ハンドボールゴール</t>
  </si>
  <si>
    <t>譜面台</t>
  </si>
  <si>
    <t>プリンター</t>
  </si>
  <si>
    <t>ロッカー</t>
  </si>
  <si>
    <t>PCデスクトップ</t>
  </si>
  <si>
    <t>ビデオエディティングプロセッサー</t>
  </si>
  <si>
    <t>金属製下駄箱</t>
  </si>
  <si>
    <t>パーテーション</t>
  </si>
  <si>
    <t>備考</t>
    <rPh sb="0" eb="2">
      <t>ビコウ</t>
    </rPh>
    <phoneticPr fontId="19"/>
  </si>
  <si>
    <t>特記事項</t>
    <rPh sb="0" eb="4">
      <t>トッキジコウ</t>
    </rPh>
    <phoneticPr fontId="19"/>
  </si>
  <si>
    <t>産廃</t>
  </si>
  <si>
    <t>その他※品名を備考に記載</t>
  </si>
  <si>
    <t>ガソリン機関４サイクル</t>
  </si>
  <si>
    <t>中01_出水中学校</t>
  </si>
  <si>
    <t>万力</t>
  </si>
  <si>
    <t>一廃</t>
  </si>
  <si>
    <t>　</t>
  </si>
  <si>
    <t>サイズ：3m×2m×0.5m</t>
  </si>
  <si>
    <t>カラービデオモニター</t>
  </si>
  <si>
    <t>フレームのみ</t>
  </si>
  <si>
    <t>給食台</t>
  </si>
  <si>
    <t>耕運機</t>
  </si>
  <si>
    <t>その他金属類</t>
  </si>
  <si>
    <t>長机</t>
  </si>
  <si>
    <t>レーザープリンター</t>
  </si>
  <si>
    <t>映写機</t>
  </si>
  <si>
    <t>AEDケース</t>
  </si>
  <si>
    <t>ＰＣプリンター</t>
  </si>
  <si>
    <t>ゴミ集積所</t>
    <rPh sb="2" eb="5">
      <t>シュウセキショ</t>
    </rPh>
    <phoneticPr fontId="19"/>
  </si>
  <si>
    <t>中02_白川中学校</t>
  </si>
  <si>
    <t>体重計</t>
  </si>
  <si>
    <t>武道場下</t>
    <rPh sb="0" eb="3">
      <t>ブドウジョウ</t>
    </rPh>
    <rPh sb="3" eb="4">
      <t>シタ</t>
    </rPh>
    <phoneticPr fontId="19"/>
  </si>
  <si>
    <t>中03_藤園中学校</t>
  </si>
  <si>
    <t>ｴﾌﾟｿﾝPX-V780</t>
  </si>
  <si>
    <t>掃除機</t>
  </si>
  <si>
    <t>日立CV-PR8､ｼｬｰﾌﾟEC-BT7</t>
    <rPh sb="0" eb="2">
      <t>ヒタチ</t>
    </rPh>
    <phoneticPr fontId="19"/>
  </si>
  <si>
    <t>コンクリート片</t>
  </si>
  <si>
    <t>武道場前</t>
    <rPh sb="0" eb="3">
      <t>ブドウジョウ</t>
    </rPh>
    <rPh sb="3" eb="4">
      <t>マエ</t>
    </rPh>
    <phoneticPr fontId="19"/>
  </si>
  <si>
    <t>武道場下</t>
    <rPh sb="0" eb="4">
      <t>ブドウジョウシタ</t>
    </rPh>
    <phoneticPr fontId="19"/>
  </si>
  <si>
    <t>Yamato</t>
  </si>
  <si>
    <t>テント(幕)</t>
  </si>
  <si>
    <t>運動場</t>
    <rPh sb="0" eb="3">
      <t>ウンドウジョウ</t>
    </rPh>
    <phoneticPr fontId="19"/>
  </si>
  <si>
    <t>中04_花陵中学校</t>
  </si>
  <si>
    <t>家電6品目</t>
  </si>
  <si>
    <t>冷蔵庫</t>
  </si>
  <si>
    <t>Panasonic　NR-B141</t>
  </si>
  <si>
    <t>おりたたみ椅子</t>
  </si>
  <si>
    <t>2m*2本､3m(80mm角)､0.9m*2本､1.3m*2本､3m*2本､2.5m*2(45mm丸)</t>
    <rPh sb="4" eb="5">
      <t>ホン</t>
    </rPh>
    <rPh sb="13" eb="14">
      <t>カク</t>
    </rPh>
    <rPh sb="22" eb="23">
      <t>ホン</t>
    </rPh>
    <rPh sb="30" eb="31">
      <t>ホン</t>
    </rPh>
    <rPh sb="36" eb="37">
      <t>ホン</t>
    </rPh>
    <rPh sb="49" eb="50">
      <t>マル</t>
    </rPh>
    <phoneticPr fontId="19"/>
  </si>
  <si>
    <t>ドラムセット</t>
  </si>
  <si>
    <t>複写機</t>
    <rPh sb="0" eb="3">
      <t>フクシャキ</t>
    </rPh>
    <phoneticPr fontId="19"/>
  </si>
  <si>
    <t>RICOH　imagioMP1600</t>
  </si>
  <si>
    <t>耐火金庫</t>
    <rPh sb="0" eb="4">
      <t>タイカキンコ</t>
    </rPh>
    <phoneticPr fontId="19"/>
  </si>
  <si>
    <t>事務室</t>
    <rPh sb="0" eb="3">
      <t>ジムシツ</t>
    </rPh>
    <phoneticPr fontId="19"/>
  </si>
  <si>
    <t>ROYAL SAFE　DD600(70*90*180)</t>
  </si>
  <si>
    <t>洗濯機</t>
  </si>
  <si>
    <t>TOSHIBA(AW-424S)</t>
  </si>
  <si>
    <t>563mm×535mm×920mm</t>
  </si>
  <si>
    <t>中05_城南中学校</t>
  </si>
  <si>
    <t>ロールスクリーン</t>
  </si>
  <si>
    <t>その他　※品名を備考に記載</t>
  </si>
  <si>
    <t>PC本体</t>
  </si>
  <si>
    <t>特別棟1階</t>
  </si>
  <si>
    <t>中06_京陵中学校</t>
  </si>
  <si>
    <t>テレビ（液晶・プラズマ）</t>
  </si>
  <si>
    <t>DU323-B2</t>
  </si>
  <si>
    <t>32型液晶</t>
  </si>
  <si>
    <t>ＰＣモニター</t>
  </si>
  <si>
    <t>スチールラック類</t>
  </si>
  <si>
    <t>KSA120B</t>
  </si>
  <si>
    <t>SP6310、EP-804A</t>
  </si>
  <si>
    <t>テレビ台</t>
  </si>
  <si>
    <t>パソコンデスク</t>
  </si>
  <si>
    <t>水槽が乗ってた棚</t>
  </si>
  <si>
    <t>プレハブ倉庫</t>
  </si>
  <si>
    <t>中07_西山中学校</t>
  </si>
  <si>
    <t>水槽</t>
  </si>
  <si>
    <t>テレビ（ブラウン管）</t>
  </si>
  <si>
    <t>東芝25S77　パナソニックTH-25ZA3</t>
  </si>
  <si>
    <t>２５インチ</t>
  </si>
  <si>
    <t>AVラック</t>
  </si>
  <si>
    <t>35×90cm</t>
  </si>
  <si>
    <t>小黒板</t>
  </si>
  <si>
    <t>LION</t>
  </si>
  <si>
    <t>60×115ｃｍ</t>
  </si>
  <si>
    <t>移動式　S63</t>
  </si>
  <si>
    <t>90×180（黒板）</t>
  </si>
  <si>
    <t>吊下げタイプ</t>
  </si>
  <si>
    <t>１つ座面なし</t>
  </si>
  <si>
    <t>座面なし３つ</t>
  </si>
  <si>
    <t>ホース巻台</t>
  </si>
  <si>
    <t>ホース付き</t>
  </si>
  <si>
    <t>書写水書板</t>
  </si>
  <si>
    <t>H7.4月（国）</t>
  </si>
  <si>
    <t>地球儀</t>
  </si>
  <si>
    <t>ナカムラ</t>
  </si>
  <si>
    <t>95×30</t>
  </si>
  <si>
    <t>音楽室</t>
    <rPh sb="0" eb="3">
      <t>オンガクシツ</t>
    </rPh>
    <phoneticPr fontId="19"/>
  </si>
  <si>
    <t>中08_江南中学校</t>
  </si>
  <si>
    <t>サポート教室</t>
    <rPh sb="4" eb="6">
      <t>キョウシツ</t>
    </rPh>
    <phoneticPr fontId="19"/>
  </si>
  <si>
    <t>穴あけ機</t>
  </si>
  <si>
    <t>美術室</t>
    <rPh sb="0" eb="3">
      <t>ビジュツシツ</t>
    </rPh>
    <phoneticPr fontId="19"/>
  </si>
  <si>
    <t>武道場</t>
    <rPh sb="0" eb="3">
      <t>ブドウジョウ</t>
    </rPh>
    <phoneticPr fontId="19"/>
  </si>
  <si>
    <t>糸のこ盤</t>
  </si>
  <si>
    <t>階段昇降機</t>
  </si>
  <si>
    <t>シリアルNo.01060732</t>
  </si>
  <si>
    <t>ポート</t>
  </si>
  <si>
    <t>外倉庫（支援学級用）</t>
  </si>
  <si>
    <t>中09_江原中学校</t>
  </si>
  <si>
    <t>セーフティマット</t>
  </si>
  <si>
    <t>体育館下（部室前）</t>
  </si>
  <si>
    <t>木製机類</t>
  </si>
  <si>
    <t>技術準備室</t>
  </si>
  <si>
    <t>技術室</t>
  </si>
  <si>
    <t>応接セット机</t>
  </si>
  <si>
    <t>音楽準備室</t>
  </si>
  <si>
    <t>エアコン（家庭用）</t>
  </si>
  <si>
    <t>室外機のみ</t>
  </si>
  <si>
    <t>TOSHIBA（RAS-4068AST)</t>
  </si>
  <si>
    <t>男子部室運動場側外</t>
  </si>
  <si>
    <t>National（NR-B8TA)</t>
  </si>
  <si>
    <t>78ℓ</t>
  </si>
  <si>
    <t>外倉庫（玄関）</t>
  </si>
  <si>
    <t>一輪車タイヤ</t>
  </si>
  <si>
    <t>外倉庫</t>
  </si>
  <si>
    <t>プレーヤー類</t>
  </si>
  <si>
    <t>刈払機</t>
  </si>
  <si>
    <t>鉄製スタンド</t>
  </si>
  <si>
    <t>理科準備室</t>
  </si>
  <si>
    <t>保健室</t>
  </si>
  <si>
    <t>図書室</t>
  </si>
  <si>
    <t>外ゴミ置き場</t>
  </si>
  <si>
    <t>音楽室</t>
  </si>
  <si>
    <t>電源装置</t>
  </si>
  <si>
    <t>ｺﾝﾃﾅ3個分</t>
    <rPh sb="5" eb="6">
      <t>コ</t>
    </rPh>
    <rPh sb="6" eb="7">
      <t>ブン</t>
    </rPh>
    <phoneticPr fontId="19"/>
  </si>
  <si>
    <t>1組</t>
    <rPh sb="1" eb="2">
      <t>クミ</t>
    </rPh>
    <phoneticPr fontId="19"/>
  </si>
  <si>
    <t>簡易テント</t>
  </si>
  <si>
    <t>ノートパソコン</t>
  </si>
  <si>
    <t>データ消去　教育センターへ依頼済</t>
    <rPh sb="3" eb="5">
      <t>ショウキョ</t>
    </rPh>
    <rPh sb="6" eb="8">
      <t>キョウイク</t>
    </rPh>
    <rPh sb="13" eb="15">
      <t>イライ</t>
    </rPh>
    <rPh sb="15" eb="16">
      <t>スミ</t>
    </rPh>
    <phoneticPr fontId="19"/>
  </si>
  <si>
    <t>ハードディスク</t>
  </si>
  <si>
    <t>芝刈り機</t>
  </si>
  <si>
    <t>プール横</t>
    <rPh sb="3" eb="4">
      <t>ヨコ</t>
    </rPh>
    <phoneticPr fontId="19"/>
  </si>
  <si>
    <t>中12_湖東中学校</t>
  </si>
  <si>
    <t>ベンチ(175cm*80cm)</t>
  </si>
  <si>
    <t>防球ネット支柱</t>
  </si>
  <si>
    <t>250cm×250㎝</t>
  </si>
  <si>
    <t>大型タイヤ</t>
  </si>
  <si>
    <t>タイヤホイール付</t>
  </si>
  <si>
    <t>金属部分あり</t>
  </si>
  <si>
    <t>サンドバック</t>
  </si>
  <si>
    <t>支柱カバー</t>
  </si>
  <si>
    <t>MITSUBISHI CW-C43A1-H</t>
  </si>
  <si>
    <t>w754*h905*d416mm</t>
  </si>
  <si>
    <t>物干し竿</t>
  </si>
  <si>
    <t>鉄製ベッド</t>
  </si>
  <si>
    <t>大型扇風機</t>
  </si>
  <si>
    <t>バレー支柱</t>
  </si>
  <si>
    <t>物置の扉</t>
  </si>
  <si>
    <t>鉄の棒</t>
  </si>
  <si>
    <t>棒高跳び土台</t>
  </si>
  <si>
    <t>サイドデスク</t>
  </si>
  <si>
    <t>ポール</t>
  </si>
  <si>
    <t>高枝切鋏</t>
  </si>
  <si>
    <t>中13託麻中学校</t>
    <rPh sb="0" eb="1">
      <t>チュウ</t>
    </rPh>
    <rPh sb="3" eb="5">
      <t>タクマ</t>
    </rPh>
    <rPh sb="5" eb="8">
      <t>チュウガッコウ</t>
    </rPh>
    <phoneticPr fontId="19"/>
  </si>
  <si>
    <t>ｽﾁｰﾙ棚ｶﾞﾗｽ戸</t>
  </si>
  <si>
    <t>中14三和中学校</t>
    <rPh sb="0" eb="1">
      <t>チュウ</t>
    </rPh>
    <rPh sb="3" eb="8">
      <t>サンワチュウガッコウ</t>
    </rPh>
    <phoneticPr fontId="19"/>
  </si>
  <si>
    <t>NEC　PC-TV354型</t>
    <rPh sb="12" eb="13">
      <t>ガタ</t>
    </rPh>
    <phoneticPr fontId="19"/>
  </si>
  <si>
    <t>15インチ</t>
  </si>
  <si>
    <t>SJ-D14D</t>
  </si>
  <si>
    <t>シャープ</t>
  </si>
  <si>
    <t>137L</t>
  </si>
  <si>
    <t>中15_城西中学校</t>
  </si>
  <si>
    <t>37C3500</t>
  </si>
  <si>
    <t>東芝</t>
  </si>
  <si>
    <t>37インチ</t>
  </si>
  <si>
    <t>LG　W2361</t>
  </si>
  <si>
    <t>スタンド類</t>
  </si>
  <si>
    <t>OS　DS-80-027</t>
  </si>
  <si>
    <t>ベンチ（金属含む。）</t>
  </si>
  <si>
    <t>水槽（ガラス製）</t>
  </si>
  <si>
    <t>90×90×25</t>
  </si>
  <si>
    <t>Herb Relax　YRZ-C09B1</t>
  </si>
  <si>
    <t>90L</t>
  </si>
  <si>
    <t>中16帯山中学校</t>
    <rPh sb="0" eb="1">
      <t>チュウ</t>
    </rPh>
    <rPh sb="3" eb="5">
      <t>オビヤマ</t>
    </rPh>
    <rPh sb="5" eb="8">
      <t>チュウガッコウ</t>
    </rPh>
    <phoneticPr fontId="19"/>
  </si>
  <si>
    <t>テレビ</t>
  </si>
  <si>
    <t>パナソニック（TH-P50G1EH)</t>
  </si>
  <si>
    <t>50インチ</t>
  </si>
  <si>
    <t>日立（PMT-5040XG)</t>
  </si>
  <si>
    <t>電子黒板</t>
  </si>
  <si>
    <t>木製ピアノ椅子</t>
  </si>
  <si>
    <t>4階教材庫</t>
  </si>
  <si>
    <t>中17_東野中学校</t>
  </si>
  <si>
    <t>電子黒板（50in）パイオニアEPD-C50E</t>
  </si>
  <si>
    <t>ICT室</t>
  </si>
  <si>
    <t>ナショナル　TH-21AL1</t>
  </si>
  <si>
    <t>21in</t>
  </si>
  <si>
    <t>木工室外</t>
  </si>
  <si>
    <t>Panasonic　TH-P50G1EH（2台）、日立　PMT-5040XG（1台）</t>
  </si>
  <si>
    <t>50in</t>
  </si>
  <si>
    <t>ブラインドカーテン</t>
  </si>
  <si>
    <t>丸椅子</t>
  </si>
  <si>
    <t>HITACHI　R-930CV</t>
  </si>
  <si>
    <t>幅58.5cm×奥行60cm×高さ174cm</t>
  </si>
  <si>
    <t>Panasonic TH-P50G1EH</t>
  </si>
  <si>
    <t>SHARP　LC-32E6</t>
  </si>
  <si>
    <t>Panasonic　TH-P42G2</t>
  </si>
  <si>
    <t>幅800mm×奥行420mm×高さ800mm</t>
  </si>
  <si>
    <t>幅1200mm×奥行800mm×高さ700mm</t>
  </si>
  <si>
    <t>座高計</t>
  </si>
  <si>
    <t>身長計</t>
  </si>
  <si>
    <t>幅２７ｃｍ×奥行３５ｃｍ×高さ２１０ｃｍ</t>
  </si>
  <si>
    <t>かんな盤</t>
  </si>
  <si>
    <t>技術室【木工室】</t>
    <rPh sb="0" eb="3">
      <t>ギジュツシツ</t>
    </rPh>
    <rPh sb="4" eb="6">
      <t>モッコウ</t>
    </rPh>
    <rPh sb="6" eb="7">
      <t>シツ</t>
    </rPh>
    <phoneticPr fontId="19"/>
  </si>
  <si>
    <t>幅1700mm×奥行400mm×高さ800mm</t>
  </si>
  <si>
    <t>金工旋盤</t>
  </si>
  <si>
    <t>幅1060mm×奥行800mm×高さ1100mm</t>
  </si>
  <si>
    <t>中18錦ケ丘中学校</t>
    <rPh sb="0" eb="1">
      <t>チュウ</t>
    </rPh>
    <rPh sb="3" eb="6">
      <t>ニシキガオカ</t>
    </rPh>
    <rPh sb="6" eb="9">
      <t>チュウガッコウ</t>
    </rPh>
    <phoneticPr fontId="19"/>
  </si>
  <si>
    <t>CDデッキ</t>
  </si>
  <si>
    <t>男子更衣室</t>
    <rPh sb="0" eb="5">
      <t>ダンシコウイシツ</t>
    </rPh>
    <phoneticPr fontId="19"/>
  </si>
  <si>
    <t>アルミ格子</t>
  </si>
  <si>
    <t>サッカー部部室</t>
    <rPh sb="4" eb="5">
      <t>ブ</t>
    </rPh>
    <rPh sb="5" eb="7">
      <t>ブシツ</t>
    </rPh>
    <phoneticPr fontId="19"/>
  </si>
  <si>
    <t>パイプ椅子</t>
    <rPh sb="3" eb="5">
      <t>イス</t>
    </rPh>
    <phoneticPr fontId="19"/>
  </si>
  <si>
    <t>１階西側階段下</t>
    <rPh sb="1" eb="2">
      <t>カイ</t>
    </rPh>
    <rPh sb="2" eb="4">
      <t>ニシガワ</t>
    </rPh>
    <rPh sb="4" eb="7">
      <t>カイダンシタ</t>
    </rPh>
    <phoneticPr fontId="19"/>
  </si>
  <si>
    <t>事務室前</t>
    <rPh sb="0" eb="4">
      <t>ジムシツマエ</t>
    </rPh>
    <phoneticPr fontId="19"/>
  </si>
  <si>
    <t>換気扇</t>
  </si>
  <si>
    <t>行事予定表</t>
  </si>
  <si>
    <t>農具倉庫</t>
    <rPh sb="0" eb="4">
      <t>ノウグソウコ</t>
    </rPh>
    <phoneticPr fontId="19"/>
  </si>
  <si>
    <t>その他ゴール類（金属含）</t>
  </si>
  <si>
    <t>図書室</t>
    <rPh sb="0" eb="3">
      <t>トショシツ</t>
    </rPh>
    <phoneticPr fontId="19"/>
  </si>
  <si>
    <t>スチール椅子</t>
    <rPh sb="4" eb="6">
      <t>イス</t>
    </rPh>
    <phoneticPr fontId="19"/>
  </si>
  <si>
    <t>１階玄関北側</t>
    <rPh sb="1" eb="2">
      <t>カイ</t>
    </rPh>
    <rPh sb="2" eb="4">
      <t>ゲンカン</t>
    </rPh>
    <rPh sb="4" eb="6">
      <t>キタガワ</t>
    </rPh>
    <phoneticPr fontId="19"/>
  </si>
  <si>
    <t>5線譜ホワイトボード</t>
    <rPh sb="1" eb="2">
      <t>セン</t>
    </rPh>
    <rPh sb="2" eb="3">
      <t>フ</t>
    </rPh>
    <phoneticPr fontId="19"/>
  </si>
  <si>
    <t>農具倉庫前</t>
    <rPh sb="0" eb="4">
      <t>ノウグソウコ</t>
    </rPh>
    <rPh sb="4" eb="5">
      <t>マエ</t>
    </rPh>
    <phoneticPr fontId="19"/>
  </si>
  <si>
    <t>保健室</t>
    <rPh sb="0" eb="3">
      <t>ホケンシツ</t>
    </rPh>
    <phoneticPr fontId="19"/>
  </si>
  <si>
    <t>中19二岡中学校</t>
    <rPh sb="0" eb="1">
      <t>チュウ</t>
    </rPh>
    <rPh sb="3" eb="5">
      <t>フタオカ</t>
    </rPh>
    <rPh sb="5" eb="8">
      <t>チュウガッコウ</t>
    </rPh>
    <phoneticPr fontId="19"/>
  </si>
  <si>
    <t>中20_東部中学校</t>
  </si>
  <si>
    <t>折りたたみテーブル</t>
  </si>
  <si>
    <t>看板</t>
  </si>
  <si>
    <t>電線巻取ドラム木製</t>
    <rPh sb="0" eb="2">
      <t>デンセン</t>
    </rPh>
    <rPh sb="2" eb="4">
      <t>マキトリ</t>
    </rPh>
    <rPh sb="7" eb="9">
      <t>モクセイ</t>
    </rPh>
    <phoneticPr fontId="19"/>
  </si>
  <si>
    <t>雨樋</t>
    <rPh sb="0" eb="2">
      <t>アマドイ</t>
    </rPh>
    <phoneticPr fontId="19"/>
  </si>
  <si>
    <t>塩ビパイプ</t>
    <rPh sb="0" eb="1">
      <t>エン</t>
    </rPh>
    <phoneticPr fontId="19"/>
  </si>
  <si>
    <t>中21_楠中学校</t>
  </si>
  <si>
    <t>卓球用防球ネット</t>
  </si>
  <si>
    <t>ルームランナー</t>
  </si>
  <si>
    <t>エアロバイク</t>
  </si>
  <si>
    <t>中22西原中学校</t>
    <rPh sb="0" eb="1">
      <t>チュウ</t>
    </rPh>
    <rPh sb="3" eb="5">
      <t>ニシハラ</t>
    </rPh>
    <rPh sb="5" eb="8">
      <t>チュウガッコウ</t>
    </rPh>
    <phoneticPr fontId="19"/>
  </si>
  <si>
    <t>アイワ(VX-T14GX20)</t>
  </si>
  <si>
    <t>14型</t>
  </si>
  <si>
    <t>廃棄備品置き場</t>
  </si>
  <si>
    <t>中23_武蔵中学校</t>
  </si>
  <si>
    <t>理科室</t>
  </si>
  <si>
    <t>枠のみ</t>
  </si>
  <si>
    <t>棚</t>
  </si>
  <si>
    <t>ガラス窓あり</t>
  </si>
  <si>
    <t>校長室</t>
  </si>
  <si>
    <t>中24_東町中学校</t>
  </si>
  <si>
    <t>cannon LBP3500</t>
  </si>
  <si>
    <t>SHARP(SJ-21T5W)</t>
  </si>
  <si>
    <t>50×50×160(180L)</t>
  </si>
  <si>
    <t>中25_出水南中学校</t>
  </si>
  <si>
    <t>視力計</t>
  </si>
  <si>
    <t>キャビネット扉</t>
  </si>
  <si>
    <t>丁合機</t>
  </si>
  <si>
    <t>管理棟２階印刷室</t>
  </si>
  <si>
    <t>ショッピングカート</t>
  </si>
  <si>
    <t>三つ星貿易</t>
    <rPh sb="0" eb="1">
      <t>ミ</t>
    </rPh>
    <rPh sb="2" eb="3">
      <t>ホシ</t>
    </rPh>
    <rPh sb="3" eb="5">
      <t>ボウエキ</t>
    </rPh>
    <phoneticPr fontId="19"/>
  </si>
  <si>
    <t>210L</t>
  </si>
  <si>
    <t>校舎間倉庫</t>
    <rPh sb="0" eb="3">
      <t>コウシャカン</t>
    </rPh>
    <rPh sb="3" eb="5">
      <t>ソウコ</t>
    </rPh>
    <phoneticPr fontId="19"/>
  </si>
  <si>
    <t>備品抹消済</t>
    <rPh sb="0" eb="2">
      <t>ビヒン</t>
    </rPh>
    <rPh sb="2" eb="4">
      <t>マッショウ</t>
    </rPh>
    <rPh sb="4" eb="5">
      <t>ズ</t>
    </rPh>
    <phoneticPr fontId="19"/>
  </si>
  <si>
    <t>日立</t>
    <rPh sb="0" eb="2">
      <t>ヒタチ</t>
    </rPh>
    <phoneticPr fontId="19"/>
  </si>
  <si>
    <t>34in</t>
  </si>
  <si>
    <t>中26清水中学校</t>
    <rPh sb="0" eb="1">
      <t>チュウ</t>
    </rPh>
    <rPh sb="3" eb="5">
      <t>シミズ</t>
    </rPh>
    <rPh sb="5" eb="6">
      <t>チュウ</t>
    </rPh>
    <rPh sb="6" eb="8">
      <t>ガッコウ</t>
    </rPh>
    <phoneticPr fontId="19"/>
  </si>
  <si>
    <t>SHARP</t>
  </si>
  <si>
    <t>121ℓ</t>
  </si>
  <si>
    <t>中27_井芹中学校</t>
  </si>
  <si>
    <t>HITACHI</t>
  </si>
  <si>
    <t>300ℓ</t>
  </si>
  <si>
    <t>時計</t>
  </si>
  <si>
    <t>シャープ　SJ-14J</t>
  </si>
  <si>
    <t>１階　倉庫</t>
    <rPh sb="1" eb="2">
      <t>カイ</t>
    </rPh>
    <rPh sb="3" eb="5">
      <t>ソウコ</t>
    </rPh>
    <phoneticPr fontId="19"/>
  </si>
  <si>
    <t>中28_北部中学校</t>
  </si>
  <si>
    <t>HITACHI　R-85F</t>
  </si>
  <si>
    <t>76L</t>
  </si>
  <si>
    <t>中29_芳野中学校</t>
  </si>
  <si>
    <t>1つはバケットのみ</t>
  </si>
  <si>
    <t>野球投球マシン</t>
  </si>
  <si>
    <t>中30_河内中学校</t>
  </si>
  <si>
    <t>電子キーボード</t>
  </si>
  <si>
    <t>電子オルガン</t>
  </si>
  <si>
    <t>TOSHIBA GR-A22T</t>
  </si>
  <si>
    <t>216ℓ</t>
  </si>
  <si>
    <t>526x1595x600 mm</t>
  </si>
  <si>
    <t>中31_飽田中学校</t>
  </si>
  <si>
    <t>本体のみ、モニター無、HD破壊処理済</t>
  </si>
  <si>
    <t>プール、職員室外、2階廊下</t>
  </si>
  <si>
    <t>W120*D80*H70.30kg</t>
  </si>
  <si>
    <t>2階廊下</t>
  </si>
  <si>
    <t>W140*D80*H65.30kg</t>
  </si>
  <si>
    <t>オージオメーター</t>
  </si>
  <si>
    <t>ナイキ？S-CUBISM</t>
  </si>
  <si>
    <t>45L</t>
  </si>
  <si>
    <t>技術室裏</t>
  </si>
  <si>
    <t>中32天明中学校</t>
    <rPh sb="0" eb="1">
      <t>チュウ</t>
    </rPh>
    <rPh sb="3" eb="8">
      <t>テンメイチュウガッコウ</t>
    </rPh>
    <phoneticPr fontId="19"/>
  </si>
  <si>
    <t>照明器具</t>
  </si>
  <si>
    <t>スタジオ用</t>
  </si>
  <si>
    <t>石油ファンヒーター</t>
  </si>
  <si>
    <t>電子レンジ</t>
  </si>
  <si>
    <t>アイロン</t>
  </si>
  <si>
    <t>調整用の機械</t>
    <rPh sb="0" eb="3">
      <t>チョウセイヨウ</t>
    </rPh>
    <rPh sb="4" eb="6">
      <t>キカイ</t>
    </rPh>
    <phoneticPr fontId="19"/>
  </si>
  <si>
    <t>ビデオ編集機</t>
  </si>
  <si>
    <t>マイクスタンド</t>
  </si>
  <si>
    <t>ピクチャーボード</t>
  </si>
  <si>
    <t>ビデオデッキ</t>
  </si>
  <si>
    <t>保体実験用教材</t>
  </si>
  <si>
    <t>置台</t>
  </si>
  <si>
    <t>スタジオ用ビデオカメラ</t>
  </si>
  <si>
    <t>オーブン</t>
  </si>
  <si>
    <t>カメラ</t>
  </si>
  <si>
    <t>ビデオカメラ</t>
  </si>
  <si>
    <t>衣装ケース</t>
  </si>
  <si>
    <t>中33_長嶺中学校</t>
  </si>
  <si>
    <t>マットレス(ベッド用)</t>
  </si>
  <si>
    <t>三菱（LCD-40ML7）</t>
  </si>
  <si>
    <t>40インチ</t>
  </si>
  <si>
    <t>MAXZEN(J50CH06)</t>
  </si>
  <si>
    <t>シリアルNo.00120132</t>
  </si>
  <si>
    <t>ソニーKV25DA65</t>
  </si>
  <si>
    <t>25インチ</t>
  </si>
  <si>
    <t>中34_力合中学校</t>
  </si>
  <si>
    <t>中35_龍田中学校</t>
  </si>
  <si>
    <t>シャープ SJ-23TE</t>
  </si>
  <si>
    <t>225リットル、545×1510×585</t>
  </si>
  <si>
    <t>石</t>
  </si>
  <si>
    <t>金枠</t>
  </si>
  <si>
    <t>車椅子</t>
  </si>
  <si>
    <t>２トントラック1台分ほど</t>
  </si>
  <si>
    <t>砂利</t>
  </si>
  <si>
    <t>バケツ5杯分ほど</t>
  </si>
  <si>
    <t>針金（直径50㎝ ロール型）</t>
  </si>
  <si>
    <t>中36日吉中学校</t>
    <rPh sb="0" eb="1">
      <t>チュウ</t>
    </rPh>
    <rPh sb="3" eb="5">
      <t>ヒヨシ</t>
    </rPh>
    <rPh sb="5" eb="6">
      <t>チュウ</t>
    </rPh>
    <rPh sb="6" eb="8">
      <t>ガッコウ</t>
    </rPh>
    <phoneticPr fontId="19"/>
  </si>
  <si>
    <t>木製棚</t>
  </si>
  <si>
    <t>中37_桜木中学校</t>
  </si>
  <si>
    <t>木の根</t>
  </si>
  <si>
    <t>中38_富合中学校</t>
  </si>
  <si>
    <t>パナソニックVIERA　TH-P50G1</t>
  </si>
  <si>
    <t>５０インチ</t>
  </si>
  <si>
    <t>がれき</t>
  </si>
  <si>
    <t>ベンチ</t>
  </si>
  <si>
    <t>370*110*78(3台組）</t>
  </si>
  <si>
    <t>鉄製工具類</t>
  </si>
  <si>
    <t>電動機</t>
  </si>
  <si>
    <t>発電機</t>
  </si>
  <si>
    <t>朝礼台</t>
  </si>
  <si>
    <t>木製衝立</t>
  </si>
  <si>
    <t>手作り掲示板</t>
    <rPh sb="0" eb="2">
      <t>テヅク</t>
    </rPh>
    <rPh sb="3" eb="6">
      <t>ケイジバン</t>
    </rPh>
    <phoneticPr fontId="19"/>
  </si>
  <si>
    <t>体育館ピロティ</t>
    <rPh sb="0" eb="3">
      <t>タイイクカン</t>
    </rPh>
    <phoneticPr fontId="19"/>
  </si>
  <si>
    <t>中39_下城南中学校</t>
  </si>
  <si>
    <t>団パネル</t>
    <rPh sb="0" eb="1">
      <t>ダン</t>
    </rPh>
    <phoneticPr fontId="19"/>
  </si>
  <si>
    <t>ｻｲｽﾞ縦270cm横183cm厚5cm</t>
    <rPh sb="4" eb="5">
      <t>タテ</t>
    </rPh>
    <rPh sb="10" eb="11">
      <t>ヨコ</t>
    </rPh>
    <rPh sb="16" eb="17">
      <t>アツ</t>
    </rPh>
    <phoneticPr fontId="19"/>
  </si>
  <si>
    <t>板類</t>
    <rPh sb="0" eb="1">
      <t>イタ</t>
    </rPh>
    <rPh sb="1" eb="2">
      <t>ルイ</t>
    </rPh>
    <phoneticPr fontId="19"/>
  </si>
  <si>
    <t>三段ﾎﾞｯｸｽ、引出棚</t>
    <rPh sb="0" eb="2">
      <t>サンダン</t>
    </rPh>
    <rPh sb="8" eb="10">
      <t>ヒキダシ</t>
    </rPh>
    <rPh sb="10" eb="11">
      <t>タナ</t>
    </rPh>
    <phoneticPr fontId="19"/>
  </si>
  <si>
    <t>布に板を貼ってある美術作品</t>
    <rPh sb="0" eb="1">
      <t>ヌノ</t>
    </rPh>
    <rPh sb="2" eb="3">
      <t>イタ</t>
    </rPh>
    <rPh sb="4" eb="5">
      <t>ハ</t>
    </rPh>
    <rPh sb="9" eb="11">
      <t>ビジュツ</t>
    </rPh>
    <rPh sb="11" eb="13">
      <t>サクヒン</t>
    </rPh>
    <phoneticPr fontId="19"/>
  </si>
  <si>
    <t>巻いた状態でのｻｲｽﾞ縦340cm横50cm厚40cm</t>
    <rPh sb="0" eb="1">
      <t>マ</t>
    </rPh>
    <rPh sb="3" eb="5">
      <t>ジョウタイ</t>
    </rPh>
    <rPh sb="11" eb="12">
      <t>タテ</t>
    </rPh>
    <rPh sb="17" eb="18">
      <t>ヨコ</t>
    </rPh>
    <rPh sb="22" eb="23">
      <t>アツ</t>
    </rPh>
    <phoneticPr fontId="19"/>
  </si>
  <si>
    <t>スチール戸</t>
  </si>
  <si>
    <t>ｻｲｽﾞ縦125cm横90cm高さ70cm</t>
    <rPh sb="4" eb="5">
      <t>タテ</t>
    </rPh>
    <rPh sb="10" eb="11">
      <t>ヨコ</t>
    </rPh>
    <rPh sb="15" eb="16">
      <t>タカ</t>
    </rPh>
    <phoneticPr fontId="19"/>
  </si>
  <si>
    <t>裁断機カッター</t>
  </si>
  <si>
    <t>木製裁断機</t>
    <rPh sb="0" eb="2">
      <t>モクセイ</t>
    </rPh>
    <rPh sb="2" eb="5">
      <t>サイダンキ</t>
    </rPh>
    <phoneticPr fontId="19"/>
  </si>
  <si>
    <t>テーブル天板</t>
  </si>
  <si>
    <t>天板</t>
    <rPh sb="0" eb="2">
      <t>テンバン</t>
    </rPh>
    <phoneticPr fontId="19"/>
  </si>
  <si>
    <t>カンナ</t>
  </si>
  <si>
    <t>コートブラシ</t>
  </si>
  <si>
    <t>ドライワイパー</t>
  </si>
  <si>
    <t>美術作品（ｺﾝｸﾘ・木・金属）</t>
    <rPh sb="0" eb="2">
      <t>ビジュツ</t>
    </rPh>
    <rPh sb="2" eb="4">
      <t>サクヒン</t>
    </rPh>
    <rPh sb="10" eb="11">
      <t>キ</t>
    </rPh>
    <rPh sb="12" eb="14">
      <t>キンゾク</t>
    </rPh>
    <phoneticPr fontId="19"/>
  </si>
  <si>
    <t>金属製ほうき柄</t>
    <rPh sb="0" eb="2">
      <t>キンゾク</t>
    </rPh>
    <rPh sb="2" eb="3">
      <t>セイ</t>
    </rPh>
    <rPh sb="6" eb="7">
      <t>エ</t>
    </rPh>
    <phoneticPr fontId="19"/>
  </si>
  <si>
    <t>エレクトーン</t>
  </si>
  <si>
    <t>中40鹿南中学校</t>
    <rPh sb="0" eb="1">
      <t>チュウ</t>
    </rPh>
    <rPh sb="3" eb="5">
      <t>カナン</t>
    </rPh>
    <rPh sb="5" eb="8">
      <t>チュウガッコウ</t>
    </rPh>
    <phoneticPr fontId="19"/>
  </si>
  <si>
    <t>TOSHIBA AW70GL(W)</t>
  </si>
  <si>
    <t>70ℓ</t>
  </si>
  <si>
    <t>中41_五霊中学校</t>
  </si>
  <si>
    <t>金属製管類</t>
  </si>
  <si>
    <t>鏡</t>
  </si>
  <si>
    <t>6セット</t>
  </si>
  <si>
    <t>布団乾燥機</t>
  </si>
  <si>
    <t>オージオメータ</t>
  </si>
  <si>
    <t>エクササイズ器具</t>
  </si>
  <si>
    <t>応接セット椅子</t>
    <rPh sb="0" eb="2">
      <t>オウセツ</t>
    </rPh>
    <rPh sb="5" eb="7">
      <t>イス</t>
    </rPh>
    <phoneticPr fontId="19"/>
  </si>
  <si>
    <t>中42_植木北中学校</t>
  </si>
  <si>
    <t>その他木材類</t>
  </si>
  <si>
    <t>中10_竜南中学校</t>
  </si>
  <si>
    <t>Panasonic　TH-49D305</t>
  </si>
  <si>
    <t>Panasonic　TH-P50G1EH</t>
  </si>
  <si>
    <t>鉄製下枠</t>
  </si>
  <si>
    <t>㎏</t>
    <phoneticPr fontId="19"/>
  </si>
  <si>
    <t>小計</t>
    <rPh sb="0" eb="2">
      <t>ショウケイ</t>
    </rPh>
    <phoneticPr fontId="19"/>
  </si>
  <si>
    <t>合計</t>
    <rPh sb="0" eb="2">
      <t>ゴウケイ</t>
    </rPh>
    <phoneticPr fontId="19"/>
  </si>
  <si>
    <t>ボール入れ</t>
    <rPh sb="3" eb="4">
      <t>イ</t>
    </rPh>
    <phoneticPr fontId="19"/>
  </si>
  <si>
    <t>㎏</t>
  </si>
  <si>
    <t>柔道畳</t>
    <rPh sb="0" eb="2">
      <t>ジュウドウ</t>
    </rPh>
    <rPh sb="2" eb="3">
      <t>タタミ</t>
    </rPh>
    <phoneticPr fontId="19"/>
  </si>
  <si>
    <t>令和7年度学校大型備品廃棄一覧（通番順）　中学校</t>
    <rPh sb="21" eb="22">
      <t>チュウ</t>
    </rPh>
    <rPh sb="22" eb="24">
      <t>ガッコウ</t>
    </rPh>
    <phoneticPr fontId="19"/>
  </si>
  <si>
    <t>令和7年度学校大型備品廃棄一覧（学校順）　中学校</t>
    <rPh sb="16" eb="18">
      <t>ガッコウ</t>
    </rPh>
    <rPh sb="21" eb="22">
      <t>チュウ</t>
    </rPh>
    <rPh sb="22" eb="24">
      <t>ガッコウ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</si>
</sst>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_);[Red]\(0\)"/>
    <numFmt numFmtId="177" formatCode="#,##0;&quot;▲ &quot;#,##0"/>
    <numFmt numFmtId="178" formatCode="0&quot;kg&quot;"/>
    <numFmt numFmtId="179" formatCode="0&quot;kg&quot;;&quot;▲&quot;0&quot;kg&quot;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/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21" fillId="0" borderId="10" xfId="43" applyFont="1" applyBorder="1" applyAlignment="1">
      <alignment horizontal="center" vertical="center"/>
    </xf>
    <xf numFmtId="0" fontId="21" fillId="0" borderId="0" xfId="43" applyFont="1" applyAlignment="1">
      <alignment vertical="center"/>
    </xf>
    <xf numFmtId="49" fontId="21" fillId="0" borderId="10" xfId="43" applyNumberFormat="1" applyFont="1" applyBorder="1" applyAlignment="1">
      <alignment horizontal="center" vertical="center" shrinkToFit="1"/>
    </xf>
    <xf numFmtId="0" fontId="21" fillId="0" borderId="10" xfId="43" applyFont="1" applyBorder="1" applyAlignment="1">
      <alignment horizontal="center" vertical="center" shrinkToFit="1"/>
    </xf>
    <xf numFmtId="0" fontId="21" fillId="0" borderId="0" xfId="43" applyFont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 shrinkToFit="1"/>
    </xf>
    <xf numFmtId="176" fontId="24" fillId="0" borderId="11" xfId="0" applyNumberFormat="1" applyFont="1" applyFill="1" applyBorder="1" applyAlignment="1">
      <alignment horizontal="center" vertical="center" wrapText="1" shrinkToFit="1"/>
    </xf>
    <xf numFmtId="0" fontId="24" fillId="0" borderId="11" xfId="41" applyFont="1" applyFill="1" applyBorder="1" applyAlignment="1">
      <alignment horizontal="center" vertical="center" shrinkToFit="1"/>
    </xf>
    <xf numFmtId="176" fontId="24" fillId="0" borderId="0" xfId="0" applyNumberFormat="1" applyFont="1" applyAlignment="1">
      <alignment horizontal="center" vertical="center" shrinkToFit="1"/>
    </xf>
    <xf numFmtId="176" fontId="24" fillId="0" borderId="0" xfId="0" applyNumberFormat="1" applyFont="1" applyAlignment="1">
      <alignment vertical="center" shrinkToFit="1"/>
    </xf>
    <xf numFmtId="176" fontId="24" fillId="0" borderId="10" xfId="0" applyNumberFormat="1" applyFont="1" applyBorder="1" applyAlignment="1">
      <alignment vertical="center" shrinkToFit="1"/>
    </xf>
    <xf numFmtId="176" fontId="24" fillId="0" borderId="0" xfId="0" applyNumberFormat="1" applyFont="1" applyAlignment="1">
      <alignment vertical="center"/>
    </xf>
    <xf numFmtId="176" fontId="24" fillId="0" borderId="16" xfId="0" applyNumberFormat="1" applyFont="1" applyFill="1" applyBorder="1" applyAlignment="1">
      <alignment vertical="center" shrinkToFit="1"/>
    </xf>
    <xf numFmtId="176" fontId="24" fillId="24" borderId="16" xfId="0" applyNumberFormat="1" applyFont="1" applyFill="1" applyBorder="1" applyAlignment="1">
      <alignment vertical="center" shrinkToFit="1"/>
    </xf>
    <xf numFmtId="176" fontId="24" fillId="0" borderId="17" xfId="0" applyNumberFormat="1" applyFont="1" applyFill="1" applyBorder="1" applyAlignment="1">
      <alignment vertical="center" shrinkToFit="1"/>
    </xf>
    <xf numFmtId="176" fontId="24" fillId="24" borderId="17" xfId="0" applyNumberFormat="1" applyFont="1" applyFill="1" applyBorder="1" applyAlignment="1">
      <alignment vertical="center" shrinkToFit="1"/>
    </xf>
    <xf numFmtId="176" fontId="24" fillId="0" borderId="18" xfId="0" applyNumberFormat="1" applyFont="1" applyFill="1" applyBorder="1" applyAlignment="1">
      <alignment vertical="center" shrinkToFit="1"/>
    </xf>
    <xf numFmtId="176" fontId="24" fillId="24" borderId="18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vertical="center"/>
    </xf>
    <xf numFmtId="0" fontId="0" fillId="0" borderId="0" xfId="0" pivotButton="1"/>
    <xf numFmtId="0" fontId="0" fillId="0" borderId="0" xfId="0" applyNumberFormat="1"/>
    <xf numFmtId="179" fontId="24" fillId="0" borderId="19" xfId="0" applyNumberFormat="1" applyFont="1" applyFill="1" applyBorder="1" applyAlignment="1">
      <alignment vertical="center" shrinkToFit="1"/>
    </xf>
    <xf numFmtId="176" fontId="24" fillId="0" borderId="13" xfId="0" applyNumberFormat="1" applyFont="1" applyBorder="1" applyAlignment="1">
      <alignment horizontal="center" vertical="center" shrinkToFit="1"/>
    </xf>
    <xf numFmtId="0" fontId="21" fillId="0" borderId="10" xfId="43" applyFont="1" applyFill="1" applyBorder="1" applyAlignment="1">
      <alignment horizontal="center" vertical="center"/>
    </xf>
    <xf numFmtId="0" fontId="21" fillId="0" borderId="10" xfId="43" applyFont="1" applyFill="1" applyBorder="1" applyAlignment="1">
      <alignment horizontal="center" vertical="center" shrinkToFit="1"/>
    </xf>
    <xf numFmtId="0" fontId="21" fillId="0" borderId="0" xfId="43" applyFont="1" applyFill="1" applyAlignment="1">
      <alignment horizontal="center" vertical="center"/>
    </xf>
    <xf numFmtId="176" fontId="24" fillId="0" borderId="16" xfId="0" applyNumberFormat="1" applyFont="1" applyFill="1" applyBorder="1" applyAlignment="1" applyProtection="1">
      <alignment vertical="center" shrinkToFit="1"/>
      <protection locked="0"/>
    </xf>
    <xf numFmtId="176" fontId="24" fillId="0" borderId="17" xfId="0" applyNumberFormat="1" applyFont="1" applyFill="1" applyBorder="1" applyAlignment="1" applyProtection="1">
      <alignment vertical="center" shrinkToFit="1"/>
      <protection locked="0"/>
    </xf>
    <xf numFmtId="176" fontId="24" fillId="0" borderId="18" xfId="0" applyNumberFormat="1" applyFont="1" applyFill="1" applyBorder="1" applyAlignment="1" applyProtection="1">
      <alignment vertical="center" shrinkToFit="1"/>
      <protection locked="0"/>
    </xf>
    <xf numFmtId="177" fontId="24" fillId="0" borderId="16" xfId="0" applyNumberFormat="1" applyFont="1" applyFill="1" applyBorder="1" applyAlignment="1" applyProtection="1">
      <alignment vertical="center" shrinkToFit="1"/>
      <protection locked="0"/>
    </xf>
    <xf numFmtId="178" fontId="24" fillId="0" borderId="16" xfId="0" applyNumberFormat="1" applyFont="1" applyFill="1" applyBorder="1" applyAlignment="1" applyProtection="1">
      <alignment vertical="center" shrinkToFit="1"/>
      <protection locked="0"/>
    </xf>
    <xf numFmtId="177" fontId="24" fillId="0" borderId="17" xfId="0" applyNumberFormat="1" applyFont="1" applyFill="1" applyBorder="1" applyAlignment="1" applyProtection="1">
      <alignment vertical="center" shrinkToFit="1"/>
      <protection locked="0"/>
    </xf>
    <xf numFmtId="178" fontId="24" fillId="0" borderId="17" xfId="0" applyNumberFormat="1" applyFont="1" applyFill="1" applyBorder="1" applyAlignment="1" applyProtection="1">
      <alignment vertical="center" shrinkToFit="1"/>
      <protection locked="0"/>
    </xf>
    <xf numFmtId="177" fontId="24" fillId="0" borderId="18" xfId="0" applyNumberFormat="1" applyFont="1" applyFill="1" applyBorder="1" applyAlignment="1" applyProtection="1">
      <alignment vertical="center" shrinkToFit="1"/>
      <protection locked="0"/>
    </xf>
    <xf numFmtId="178" fontId="24" fillId="0" borderId="18" xfId="0" applyNumberFormat="1" applyFont="1" applyFill="1" applyBorder="1" applyAlignment="1" applyProtection="1">
      <alignment vertical="center" shrinkToFit="1"/>
      <protection locked="0"/>
    </xf>
    <xf numFmtId="176" fontId="24" fillId="0" borderId="16" xfId="0" applyNumberFormat="1" applyFont="1" applyBorder="1" applyAlignment="1" applyProtection="1">
      <alignment vertical="center" shrinkToFit="1"/>
      <protection locked="0"/>
    </xf>
    <xf numFmtId="176" fontId="24" fillId="0" borderId="17" xfId="0" applyNumberFormat="1" applyFont="1" applyBorder="1" applyAlignment="1" applyProtection="1">
      <alignment vertical="center" shrinkToFit="1"/>
      <protection locked="0"/>
    </xf>
    <xf numFmtId="176" fontId="24" fillId="0" borderId="18" xfId="0" applyNumberFormat="1" applyFont="1" applyBorder="1" applyAlignment="1" applyProtection="1">
      <alignment vertical="center" shrinkToFit="1"/>
      <protection locked="0"/>
    </xf>
    <xf numFmtId="9" fontId="24" fillId="0" borderId="16" xfId="44" applyFont="1" applyFill="1" applyBorder="1" applyAlignment="1" applyProtection="1">
      <alignment vertical="center" shrinkToFit="1"/>
      <protection locked="0"/>
    </xf>
    <xf numFmtId="9" fontId="24" fillId="0" borderId="17" xfId="44" applyFont="1" applyFill="1" applyBorder="1" applyAlignment="1" applyProtection="1">
      <alignment vertical="center" shrinkToFit="1"/>
      <protection locked="0"/>
    </xf>
    <xf numFmtId="9" fontId="24" fillId="0" borderId="18" xfId="44" applyFont="1" applyFill="1" applyBorder="1" applyAlignment="1" applyProtection="1">
      <alignment vertical="center" shrinkToFit="1"/>
      <protection locked="0"/>
    </xf>
    <xf numFmtId="179" fontId="24" fillId="0" borderId="21" xfId="0" applyNumberFormat="1" applyFont="1" applyFill="1" applyBorder="1" applyAlignment="1">
      <alignment vertical="center" shrinkToFit="1"/>
    </xf>
    <xf numFmtId="178" fontId="24" fillId="0" borderId="22" xfId="0" applyNumberFormat="1" applyFont="1" applyBorder="1" applyAlignment="1" applyProtection="1">
      <alignment vertical="center" shrinkToFit="1"/>
      <protection locked="0"/>
    </xf>
    <xf numFmtId="176" fontId="24" fillId="0" borderId="22" xfId="0" applyNumberFormat="1" applyFont="1" applyFill="1" applyBorder="1" applyAlignment="1" applyProtection="1">
      <alignment vertical="center" shrinkToFit="1"/>
      <protection locked="0"/>
    </xf>
    <xf numFmtId="176" fontId="24" fillId="24" borderId="22" xfId="0" applyNumberFormat="1" applyFont="1" applyFill="1" applyBorder="1" applyAlignment="1">
      <alignment vertical="center" shrinkToFit="1"/>
    </xf>
    <xf numFmtId="176" fontId="24" fillId="0" borderId="22" xfId="0" applyNumberFormat="1" applyFont="1" applyFill="1" applyBorder="1" applyAlignment="1">
      <alignment vertical="center" shrinkToFit="1"/>
    </xf>
    <xf numFmtId="177" fontId="24" fillId="0" borderId="22" xfId="0" applyNumberFormat="1" applyFont="1" applyFill="1" applyBorder="1" applyAlignment="1" applyProtection="1">
      <alignment vertical="center" shrinkToFit="1"/>
      <protection locked="0"/>
    </xf>
    <xf numFmtId="178" fontId="24" fillId="0" borderId="22" xfId="0" applyNumberFormat="1" applyFont="1" applyFill="1" applyBorder="1" applyAlignment="1" applyProtection="1">
      <alignment vertical="center" shrinkToFit="1"/>
      <protection locked="0"/>
    </xf>
    <xf numFmtId="9" fontId="24" fillId="0" borderId="22" xfId="44" applyFont="1" applyFill="1" applyBorder="1" applyAlignment="1" applyProtection="1">
      <alignment vertical="center" shrinkToFit="1"/>
      <protection locked="0"/>
    </xf>
    <xf numFmtId="176" fontId="24" fillId="0" borderId="22" xfId="0" applyNumberFormat="1" applyFont="1" applyBorder="1" applyAlignment="1" applyProtection="1">
      <alignment vertical="center" shrinkToFit="1"/>
      <protection locked="0"/>
    </xf>
    <xf numFmtId="176" fontId="24" fillId="0" borderId="16" xfId="0" applyNumberFormat="1" applyFont="1" applyBorder="1" applyAlignment="1">
      <alignment vertical="center" shrinkToFit="1"/>
    </xf>
    <xf numFmtId="177" fontId="24" fillId="0" borderId="16" xfId="0" applyNumberFormat="1" applyFont="1" applyBorder="1" applyAlignment="1" applyProtection="1">
      <alignment vertical="center" shrinkToFit="1"/>
      <protection locked="0"/>
    </xf>
    <xf numFmtId="178" fontId="24" fillId="0" borderId="16" xfId="0" applyNumberFormat="1" applyFont="1" applyBorder="1" applyAlignment="1" applyProtection="1">
      <alignment vertical="center" shrinkToFit="1"/>
      <protection locked="0"/>
    </xf>
    <xf numFmtId="176" fontId="24" fillId="0" borderId="17" xfId="0" applyNumberFormat="1" applyFont="1" applyBorder="1" applyAlignment="1">
      <alignment vertical="center" shrinkToFit="1"/>
    </xf>
    <xf numFmtId="177" fontId="24" fillId="0" borderId="17" xfId="0" applyNumberFormat="1" applyFont="1" applyBorder="1" applyAlignment="1" applyProtection="1">
      <alignment vertical="center" shrinkToFit="1"/>
      <protection locked="0"/>
    </xf>
    <xf numFmtId="178" fontId="24" fillId="0" borderId="17" xfId="0" applyNumberFormat="1" applyFont="1" applyBorder="1" applyAlignment="1" applyProtection="1">
      <alignment vertical="center" shrinkToFit="1"/>
      <protection locked="0"/>
    </xf>
    <xf numFmtId="177" fontId="24" fillId="0" borderId="22" xfId="0" applyNumberFormat="1" applyFont="1" applyBorder="1" applyAlignment="1" applyProtection="1">
      <alignment vertical="center" shrinkToFit="1"/>
      <protection locked="0"/>
    </xf>
    <xf numFmtId="177" fontId="24" fillId="0" borderId="17" xfId="0" applyNumberFormat="1" applyFont="1" applyBorder="1" applyAlignment="1" applyProtection="1">
      <alignment horizontal="right" vertical="center" shrinkToFit="1"/>
      <protection locked="0"/>
    </xf>
    <xf numFmtId="176" fontId="24" fillId="0" borderId="23" xfId="0" applyNumberFormat="1" applyFont="1" applyFill="1" applyBorder="1" applyAlignment="1">
      <alignment vertical="center" shrinkToFit="1"/>
    </xf>
    <xf numFmtId="179" fontId="24" fillId="0" borderId="20" xfId="0" applyNumberFormat="1" applyFont="1" applyFill="1" applyBorder="1" applyAlignment="1">
      <alignment vertical="center" shrinkToFit="1"/>
    </xf>
    <xf numFmtId="179" fontId="24" fillId="0" borderId="0" xfId="0" applyNumberFormat="1" applyFont="1" applyFill="1" applyBorder="1" applyAlignment="1">
      <alignment vertical="center" shrinkToFit="1"/>
    </xf>
    <xf numFmtId="176" fontId="24" fillId="25" borderId="17" xfId="0" applyNumberFormat="1" applyFont="1" applyFill="1" applyBorder="1" applyAlignment="1" applyProtection="1">
      <alignment vertical="center" shrinkToFit="1"/>
      <protection locked="0"/>
    </xf>
    <xf numFmtId="176" fontId="24" fillId="25" borderId="17" xfId="0" applyNumberFormat="1" applyFont="1" applyFill="1" applyBorder="1" applyAlignment="1">
      <alignment vertical="center" shrinkToFit="1"/>
    </xf>
    <xf numFmtId="177" fontId="24" fillId="25" borderId="17" xfId="0" applyNumberFormat="1" applyFont="1" applyFill="1" applyBorder="1" applyAlignment="1" applyProtection="1">
      <alignment vertical="center" shrinkToFit="1"/>
      <protection locked="0"/>
    </xf>
    <xf numFmtId="178" fontId="24" fillId="25" borderId="17" xfId="0" applyNumberFormat="1" applyFont="1" applyFill="1" applyBorder="1" applyAlignment="1" applyProtection="1">
      <alignment vertical="center" shrinkToFit="1"/>
      <protection locked="0"/>
    </xf>
    <xf numFmtId="9" fontId="24" fillId="25" borderId="17" xfId="44" applyFont="1" applyFill="1" applyBorder="1" applyAlignment="1" applyProtection="1">
      <alignment vertical="center" shrinkToFit="1"/>
      <protection locked="0"/>
    </xf>
    <xf numFmtId="176" fontId="24" fillId="25" borderId="22" xfId="0" applyNumberFormat="1" applyFont="1" applyFill="1" applyBorder="1" applyAlignment="1" applyProtection="1">
      <alignment vertical="center" shrinkToFit="1"/>
      <protection locked="0"/>
    </xf>
    <xf numFmtId="176" fontId="24" fillId="25" borderId="22" xfId="0" applyNumberFormat="1" applyFont="1" applyFill="1" applyBorder="1" applyAlignment="1">
      <alignment vertical="center" shrinkToFit="1"/>
    </xf>
    <xf numFmtId="177" fontId="24" fillId="25" borderId="22" xfId="0" applyNumberFormat="1" applyFont="1" applyFill="1" applyBorder="1" applyAlignment="1" applyProtection="1">
      <alignment vertical="center" shrinkToFit="1"/>
      <protection locked="0"/>
    </xf>
    <xf numFmtId="178" fontId="24" fillId="25" borderId="22" xfId="0" applyNumberFormat="1" applyFont="1" applyFill="1" applyBorder="1" applyAlignment="1" applyProtection="1">
      <alignment vertical="center" shrinkToFit="1"/>
      <protection locked="0"/>
    </xf>
    <xf numFmtId="9" fontId="24" fillId="25" borderId="22" xfId="44" applyFont="1" applyFill="1" applyBorder="1" applyAlignment="1" applyProtection="1">
      <alignment vertical="center" shrinkToFit="1"/>
      <protection locked="0"/>
    </xf>
    <xf numFmtId="176" fontId="24" fillId="0" borderId="22" xfId="0" applyNumberFormat="1" applyFont="1" applyBorder="1" applyAlignment="1">
      <alignment vertical="center" shrinkToFit="1"/>
    </xf>
    <xf numFmtId="178" fontId="24" fillId="0" borderId="0" xfId="0" applyNumberFormat="1" applyFont="1" applyFill="1" applyAlignment="1">
      <alignment vertical="center" shrinkToFit="1"/>
    </xf>
    <xf numFmtId="176" fontId="24" fillId="26" borderId="0" xfId="0" applyNumberFormat="1" applyFont="1" applyFill="1" applyBorder="1" applyAlignment="1">
      <alignment horizontal="right" vertical="center" shrinkToFit="1"/>
    </xf>
    <xf numFmtId="38" fontId="24" fillId="26" borderId="0" xfId="45" applyFont="1" applyFill="1" applyAlignment="1">
      <alignment vertical="center" shrinkToFit="1"/>
    </xf>
    <xf numFmtId="176" fontId="24" fillId="26" borderId="0" xfId="0" applyNumberFormat="1" applyFont="1" applyFill="1" applyAlignment="1">
      <alignment vertical="center" shrinkToFit="1"/>
    </xf>
    <xf numFmtId="176" fontId="24" fillId="26" borderId="0" xfId="0" applyNumberFormat="1" applyFont="1" applyFill="1" applyAlignment="1">
      <alignment horizontal="right" vertical="center" shrinkToFit="1"/>
    </xf>
    <xf numFmtId="178" fontId="24" fillId="0" borderId="19" xfId="0" applyNumberFormat="1" applyFont="1" applyFill="1" applyBorder="1" applyAlignment="1">
      <alignment vertical="center" shrinkToFit="1"/>
    </xf>
    <xf numFmtId="178" fontId="24" fillId="0" borderId="0" xfId="0" applyNumberFormat="1" applyFont="1" applyFill="1" applyBorder="1" applyAlignment="1">
      <alignment vertical="center" shrinkToFit="1"/>
    </xf>
    <xf numFmtId="176" fontId="24" fillId="0" borderId="10" xfId="0" applyNumberFormat="1" applyFont="1" applyBorder="1" applyAlignment="1">
      <alignment horizontal="center" vertical="center" shrinkToFit="1"/>
    </xf>
    <xf numFmtId="177" fontId="25" fillId="25" borderId="17" xfId="0" applyNumberFormat="1" applyFont="1" applyFill="1" applyBorder="1" applyAlignment="1" applyProtection="1">
      <alignment vertical="center" shrinkToFit="1"/>
      <protection locked="0"/>
    </xf>
    <xf numFmtId="178" fontId="25" fillId="25" borderId="17" xfId="0" applyNumberFormat="1" applyFont="1" applyFill="1" applyBorder="1" applyAlignment="1" applyProtection="1">
      <alignment vertical="center" shrinkToFit="1"/>
      <protection locked="0"/>
    </xf>
    <xf numFmtId="177" fontId="25" fillId="0" borderId="17" xfId="0" applyNumberFormat="1" applyFont="1" applyBorder="1" applyAlignment="1" applyProtection="1">
      <alignment vertical="center" shrinkToFit="1"/>
      <protection locked="0"/>
    </xf>
    <xf numFmtId="178" fontId="25" fillId="0" borderId="17" xfId="0" applyNumberFormat="1" applyFont="1" applyBorder="1" applyAlignment="1" applyProtection="1">
      <alignment vertical="center" shrinkToFit="1"/>
      <protection locked="0"/>
    </xf>
    <xf numFmtId="176" fontId="24" fillId="27" borderId="17" xfId="0" applyNumberFormat="1" applyFont="1" applyFill="1" applyBorder="1" applyAlignment="1">
      <alignment vertical="center" shrinkToFit="1"/>
    </xf>
    <xf numFmtId="176" fontId="24" fillId="27" borderId="17" xfId="0" applyNumberFormat="1" applyFont="1" applyFill="1" applyBorder="1" applyAlignment="1" applyProtection="1">
      <alignment vertical="center" shrinkToFit="1"/>
      <protection locked="0"/>
    </xf>
    <xf numFmtId="177" fontId="25" fillId="27" borderId="17" xfId="0" applyNumberFormat="1" applyFont="1" applyFill="1" applyBorder="1" applyAlignment="1" applyProtection="1">
      <alignment vertical="center" shrinkToFit="1"/>
      <protection locked="0"/>
    </xf>
    <xf numFmtId="178" fontId="25" fillId="27" borderId="17" xfId="0" applyNumberFormat="1" applyFont="1" applyFill="1" applyBorder="1" applyAlignment="1" applyProtection="1">
      <alignment vertical="center" shrinkToFit="1"/>
      <protection locked="0"/>
    </xf>
    <xf numFmtId="9" fontId="24" fillId="27" borderId="17" xfId="44" applyFont="1" applyFill="1" applyBorder="1" applyAlignment="1" applyProtection="1">
      <alignment vertical="center" shrinkToFit="1"/>
      <protection locked="0"/>
    </xf>
    <xf numFmtId="176" fontId="24" fillId="27" borderId="16" xfId="0" applyNumberFormat="1" applyFont="1" applyFill="1" applyBorder="1" applyAlignment="1">
      <alignment vertical="center" shrinkToFit="1"/>
    </xf>
    <xf numFmtId="179" fontId="24" fillId="27" borderId="0" xfId="0" applyNumberFormat="1" applyFont="1" applyFill="1" applyBorder="1" applyAlignment="1">
      <alignment vertical="center" shrinkToFit="1"/>
    </xf>
    <xf numFmtId="177" fontId="25" fillId="0" borderId="17" xfId="0" applyNumberFormat="1" applyFont="1" applyFill="1" applyBorder="1" applyAlignment="1" applyProtection="1">
      <alignment vertical="center" shrinkToFit="1"/>
      <protection locked="0"/>
    </xf>
    <xf numFmtId="178" fontId="25" fillId="0" borderId="17" xfId="0" applyNumberFormat="1" applyFont="1" applyFill="1" applyBorder="1" applyAlignment="1" applyProtection="1">
      <alignment vertical="center" shrinkToFit="1"/>
      <protection locked="0"/>
    </xf>
    <xf numFmtId="176" fontId="24" fillId="0" borderId="10" xfId="0" applyNumberFormat="1" applyFont="1" applyBorder="1" applyAlignment="1">
      <alignment horizontal="center" vertical="center" shrinkToFit="1"/>
    </xf>
    <xf numFmtId="176" fontId="24" fillId="24" borderId="12" xfId="0" applyNumberFormat="1" applyFont="1" applyFill="1" applyBorder="1" applyAlignment="1">
      <alignment horizontal="center" vertical="center" shrinkToFit="1"/>
    </xf>
    <xf numFmtId="176" fontId="24" fillId="24" borderId="15" xfId="0" applyNumberFormat="1" applyFont="1" applyFill="1" applyBorder="1" applyAlignment="1">
      <alignment horizontal="center" vertical="center" shrinkToFit="1"/>
    </xf>
    <xf numFmtId="176" fontId="24" fillId="24" borderId="14" xfId="0" applyNumberFormat="1" applyFont="1" applyFill="1" applyBorder="1" applyAlignment="1">
      <alignment horizontal="center" vertical="center" shrinkToFit="1"/>
    </xf>
    <xf numFmtId="176" fontId="24" fillId="0" borderId="0" xfId="0" applyNumberFormat="1" applyFont="1" applyAlignment="1">
      <alignment horizontal="center" vertical="center" shrinkToFit="1"/>
    </xf>
    <xf numFmtId="176" fontId="24" fillId="0" borderId="0" xfId="0" applyNumberFormat="1" applyFont="1" applyBorder="1" applyAlignment="1" applyProtection="1">
      <alignment horizontal="center" vertical="center" shrinkToFit="1"/>
      <protection locked="0"/>
    </xf>
    <xf numFmtId="176" fontId="24" fillId="0" borderId="0" xfId="0" applyNumberFormat="1" applyFont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5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9EDE559-9EDB-45B4-9B12-A24560C96790}"/>
    <cellStyle name="標準_H21シート（案）" xfId="41" xr:uid="{00000000-0005-0000-0000-000029000000}"/>
    <cellStyle name="良い" xfId="42" builtinId="26" customBuiltin="1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8" formatCode="0&quot;kg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8" formatCode="0&quot;kg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7" formatCode="#,##0;&quot;▲ 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rgb="FF000000"/>
        </bottom>
      </border>
    </dxf>
    <dxf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8" formatCode="0&quot;kg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8" formatCode="0&quot;kg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7" formatCode="#,##0;&quot;▲ 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rgb="FF000000"/>
        </bottom>
      </border>
    </dxf>
    <dxf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8" formatCode="0&quot;kg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8" formatCode="0&quot;kg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7" formatCode="#,##0;&quot;▲ 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rgb="FF000000"/>
        </bottom>
      </border>
    </dxf>
    <dxf>
      <alignment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8" formatCode="0&quot;kg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8" formatCode="0&quot;kg&quot;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7" formatCode="#,##0;&quot;▲ &quot;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numFmt numFmtId="176" formatCode="0_);[Red]\(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ｺﾞｼｯｸM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alignment vertical="center" textRotation="0" indent="0" justifyLastLine="0" readingOrder="0"/>
    </dxf>
  </dxfs>
  <tableStyles count="1" defaultTableStyle="TableStyleMedium2" defaultPivotStyle="PivotStyleLight16">
    <tableStyle name="テーブル スタイル 1" pivot="0" count="0" xr9:uid="{3098CBC8-615A-451A-AF4D-FF8D1CCE8122}"/>
  </tableStyles>
  <colors>
    <mruColors>
      <color rgb="FFFFFFCC"/>
      <color rgb="FFFFFFFF"/>
      <color rgb="FF99CCFF"/>
      <color rgb="FFCCECFF"/>
      <color rgb="FFFFCCFF"/>
      <color rgb="FFFFCCCC"/>
      <color rgb="FFFFFF99"/>
      <color rgb="FFFF99CC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30480</xdr:rowOff>
    </xdr:from>
    <xdr:to>
      <xdr:col>9</xdr:col>
      <xdr:colOff>38100</xdr:colOff>
      <xdr:row>1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61E5B66-B66D-476F-9B78-4D0638AA397C}"/>
            </a:ext>
          </a:extLst>
        </xdr:cNvPr>
        <xdr:cNvSpPr/>
      </xdr:nvSpPr>
      <xdr:spPr>
        <a:xfrm>
          <a:off x="137160" y="30480"/>
          <a:ext cx="10538460" cy="25146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調査票（提出用）で入力後は、このシートタブで表示される「データ→すべて更新」を押すと入力した内容の区分ごとの総数量、重量、金属重量を表示することができます。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水田　全治" refreshedDate="45110.752501157411" createdVersion="7" refreshedVersion="7" minRefreshableVersion="3" recordCount="539" xr:uid="{E1857576-1B79-454E-8F59-2AD27136178D}">
  <cacheSource type="worksheet">
    <worksheetSource name="T_調査票"/>
  </cacheSource>
  <cacheFields count="16">
    <cacheField name="通番" numFmtId="176">
      <sharedItems containsString="0" containsBlank="1" containsNumber="1" containsInteger="1" minValue="1" maxValue="530" count="531">
        <n v="2"/>
        <n v="31"/>
        <n v="55"/>
        <n v="58"/>
        <n v="67"/>
        <n v="71"/>
        <n v="72"/>
        <n v="76"/>
        <n v="77"/>
        <n v="79"/>
        <n v="80"/>
        <n v="81"/>
        <n v="84"/>
        <n v="85"/>
        <m/>
        <n v="517" u="1"/>
        <n v="482" u="1"/>
        <n v="417" u="1"/>
        <n v="25" u="1"/>
        <n v="94" u="1"/>
        <n v="352" u="1"/>
        <n v="287" u="1"/>
        <n v="239" u="1"/>
        <n v="174" u="1"/>
        <n v="518" u="1"/>
        <n v="450" u="1"/>
        <n v="385" u="1"/>
        <n v="23" u="1"/>
        <n v="86" u="1"/>
        <n v="320" u="1"/>
        <n v="223" u="1"/>
        <n v="158" u="1"/>
        <n v="519" u="1"/>
        <n v="483" u="1"/>
        <n v="418" u="1"/>
        <n v="353" u="1"/>
        <n v="21" u="1"/>
        <n v="78" u="1"/>
        <n v="288" u="1"/>
        <n v="207" u="1"/>
        <n v="142" u="1"/>
        <n v="520" u="1"/>
        <n v="451" u="1"/>
        <n v="386" u="1"/>
        <n v="321" u="1"/>
        <n v="19" u="1"/>
        <n v="70" u="1"/>
        <n v="256" u="1"/>
        <n v="191" u="1"/>
        <n v="521" u="1"/>
        <n v="127" u="1"/>
        <n v="484" u="1"/>
        <n v="419" u="1"/>
        <n v="354" u="1"/>
        <n v="289" u="1"/>
        <n v="17" u="1"/>
        <n v="63" u="1"/>
        <n v="240" u="1"/>
        <n v="175" u="1"/>
        <n v="522" u="1"/>
        <n v="119" u="1"/>
        <n v="452" u="1"/>
        <n v="387" u="1"/>
        <n v="322" u="1"/>
        <n v="257" u="1"/>
        <n v="59" u="1"/>
        <n v="224" u="1"/>
        <n v="159" u="1"/>
        <n v="523" u="1"/>
        <n v="485" u="1"/>
        <n v="111" u="1"/>
        <n v="420" u="1"/>
        <n v="355" u="1"/>
        <n v="290" u="1"/>
        <n v="1" u="1"/>
        <n v="208" u="1"/>
        <n v="143" u="1"/>
        <n v="524" u="1"/>
        <n v="453" u="1"/>
        <n v="103" u="1"/>
        <n v="388" u="1"/>
        <n v="323" u="1"/>
        <n v="258" u="1"/>
        <n v="51" u="1"/>
        <n v="192" u="1"/>
        <n v="525" u="1"/>
        <n v="486" u="1"/>
        <n v="421" u="1"/>
        <n v="95" u="1"/>
        <n v="356" u="1"/>
        <n v="291" u="1"/>
        <n v="241" u="1"/>
        <n v="47" u="1"/>
        <n v="176" u="1"/>
        <n v="526" u="1"/>
        <n v="454" u="1"/>
        <n v="389" u="1"/>
        <n v="87" u="1"/>
        <n v="324" u="1"/>
        <n v="259" u="1"/>
        <n v="225" u="1"/>
        <n v="43" u="1"/>
        <n v="160" u="1"/>
        <n v="527" u="1"/>
        <n v="487" u="1"/>
        <n v="422" u="1"/>
        <n v="357" u="1"/>
        <n v="292" u="1"/>
        <n v="209" u="1"/>
        <n v="39" u="1"/>
        <n v="144" u="1"/>
        <n v="528" u="1"/>
        <n v="455" u="1"/>
        <n v="390" u="1"/>
        <n v="325" u="1"/>
        <n v="260" u="1"/>
        <n v="193" u="1"/>
        <n v="35" u="1"/>
        <n v="529" u="1"/>
        <n v="128" u="1"/>
        <n v="488" u="1"/>
        <n v="423" u="1"/>
        <n v="358" u="1"/>
        <n v="293" u="1"/>
        <n v="242" u="1"/>
        <n v="177" u="1"/>
        <n v="530" u="1"/>
        <n v="120" u="1"/>
        <n v="456" u="1"/>
        <n v="391" u="1"/>
        <n v="326" u="1"/>
        <n v="261" u="1"/>
        <n v="226" u="1"/>
        <n v="161" u="1"/>
        <n v="489" u="1"/>
        <n v="112" u="1"/>
        <n v="424" u="1"/>
        <n v="359" u="1"/>
        <n v="294" u="1"/>
        <n v="210" u="1"/>
        <n v="145" u="1"/>
        <n v="457" u="1"/>
        <n v="104" u="1"/>
        <n v="392" u="1"/>
        <n v="327" u="1"/>
        <n v="262" u="1"/>
        <n v="194" u="1"/>
        <n v="129" u="1"/>
        <n v="490" u="1"/>
        <n v="425" u="1"/>
        <n v="96" u="1"/>
        <n v="360" u="1"/>
        <n v="295" u="1"/>
        <n v="243" u="1"/>
        <n v="178" u="1"/>
        <n v="458" u="1"/>
        <n v="393" u="1"/>
        <n v="88" u="1"/>
        <n v="328" u="1"/>
        <n v="263" u="1"/>
        <n v="227" u="1"/>
        <n v="162" u="1"/>
        <n v="491" u="1"/>
        <n v="426" u="1"/>
        <n v="361" u="1"/>
        <n v="296" u="1"/>
        <n v="211" u="1"/>
        <n v="146" u="1"/>
        <n v="459" u="1"/>
        <n v="394" u="1"/>
        <n v="329" u="1"/>
        <n v="264" u="1"/>
        <n v="195" u="1"/>
        <n v="130" u="1"/>
        <n v="492" u="1"/>
        <n v="427" u="1"/>
        <n v="362" u="1"/>
        <n v="297" u="1"/>
        <n v="64" u="1"/>
        <n v="244" u="1"/>
        <n v="179" u="1"/>
        <n v="121" u="1"/>
        <n v="460" u="1"/>
        <n v="395" u="1"/>
        <n v="330" u="1"/>
        <n v="265" u="1"/>
        <n v="60" u="1"/>
        <n v="228" u="1"/>
        <n v="163" u="1"/>
        <n v="493" u="1"/>
        <n v="113" u="1"/>
        <n v="428" u="1"/>
        <n v="363" u="1"/>
        <n v="298" u="1"/>
        <n v="56" u="1"/>
        <n v="212" u="1"/>
        <n v="147" u="1"/>
        <n v="461" u="1"/>
        <n v="105" u="1"/>
        <n v="396" u="1"/>
        <n v="331" u="1"/>
        <n v="266" u="1"/>
        <n v="52" u="1"/>
        <n v="196" u="1"/>
        <n v="131" u="1"/>
        <n v="494" u="1"/>
        <n v="429" u="1"/>
        <n v="97" u="1"/>
        <n v="364" u="1"/>
        <n v="299" u="1"/>
        <n v="245" u="1"/>
        <n v="48" u="1"/>
        <n v="180" u="1"/>
        <n v="462" u="1"/>
        <n v="397" u="1"/>
        <n v="89" u="1"/>
        <n v="332" u="1"/>
        <n v="267" u="1"/>
        <n v="229" u="1"/>
        <n v="44" u="1"/>
        <n v="164" u="1"/>
        <n v="495" u="1"/>
        <n v="430" u="1"/>
        <n v="365" u="1"/>
        <n v="300" u="1"/>
        <n v="213" u="1"/>
        <n v="40" u="1"/>
        <n v="148" u="1"/>
        <n v="463" u="1"/>
        <n v="398" u="1"/>
        <n v="333" u="1"/>
        <n v="73" u="1"/>
        <n v="268" u="1"/>
        <n v="197" u="1"/>
        <n v="36" u="1"/>
        <n v="132" u="1"/>
        <n v="496" u="1"/>
        <n v="431" u="1"/>
        <n v="366" u="1"/>
        <n v="301" u="1"/>
        <n v="65" u="1"/>
        <n v="246" u="1"/>
        <n v="181" u="1"/>
        <n v="32" u="1"/>
        <n v="122" u="1"/>
        <n v="464" u="1"/>
        <n v="399" u="1"/>
        <n v="334" u="1"/>
        <n v="269" u="1"/>
        <n v="230" u="1"/>
        <n v="165" u="1"/>
        <n v="497" u="1"/>
        <n v="30" u="1"/>
        <n v="114" u="1"/>
        <n v="432" u="1"/>
        <n v="367" u="1"/>
        <n v="302" u="1"/>
        <n v="214" u="1"/>
        <n v="149" u="1"/>
        <n v="465" u="1"/>
        <n v="28" u="1"/>
        <n v="106" u="1"/>
        <n v="400" u="1"/>
        <n v="335" u="1"/>
        <n v="270" u="1"/>
        <n v="198" u="1"/>
        <n v="133" u="1"/>
        <n v="498" u="1"/>
        <n v="433" u="1"/>
        <n v="26" u="1"/>
        <n v="98" u="1"/>
        <n v="368" u="1"/>
        <n v="303" u="1"/>
        <n v="247" u="1"/>
        <n v="182" u="1"/>
        <n v="466" u="1"/>
        <n v="401" u="1"/>
        <n v="24" u="1"/>
        <n v="90" u="1"/>
        <n v="336" u="1"/>
        <n v="271" u="1"/>
        <n v="231" u="1"/>
        <n v="166" u="1"/>
        <n v="499" u="1"/>
        <n v="434" u="1"/>
        <n v="369" u="1"/>
        <n v="22" u="1"/>
        <n v="82" u="1"/>
        <n v="304" u="1"/>
        <n v="215" u="1"/>
        <n v="150" u="1"/>
        <n v="467" u="1"/>
        <n v="402" u="1"/>
        <n v="337" u="1"/>
        <n v="20" u="1"/>
        <n v="74" u="1"/>
        <n v="272" u="1"/>
        <n v="199" u="1"/>
        <n v="134" u="1"/>
        <n v="500" u="1"/>
        <n v="435" u="1"/>
        <n v="370" u="1"/>
        <n v="305" u="1"/>
        <n v="18" u="1"/>
        <n v="66" u="1"/>
        <n v="248" u="1"/>
        <n v="183" u="1"/>
        <n v="123" u="1"/>
        <n v="468" u="1"/>
        <n v="403" u="1"/>
        <n v="338" u="1"/>
        <n v="273" u="1"/>
        <n v="16" u="1"/>
        <n v="61" u="1"/>
        <n v="232" u="1"/>
        <n v="167" u="1"/>
        <n v="501" u="1"/>
        <n v="115" u="1"/>
        <n v="436" u="1"/>
        <n v="371" u="1"/>
        <n v="306" u="1"/>
        <n v="15" u="1"/>
        <n v="57" u="1"/>
        <n v="216" u="1"/>
        <n v="151" u="1"/>
        <n v="469" u="1"/>
        <n v="107" u="1"/>
        <n v="404" u="1"/>
        <n v="339" u="1"/>
        <n v="274" u="1"/>
        <n v="14" u="1"/>
        <n v="53" u="1"/>
        <n v="200" u="1"/>
        <n v="135" u="1"/>
        <n v="502" u="1"/>
        <n v="437" u="1"/>
        <n v="99" u="1"/>
        <n v="372" u="1"/>
        <n v="307" u="1"/>
        <n v="249" u="1"/>
        <n v="13" u="1"/>
        <n v="49" u="1"/>
        <n v="184" u="1"/>
        <n v="470" u="1"/>
        <n v="405" u="1"/>
        <n v="91" u="1"/>
        <n v="340" u="1"/>
        <n v="275" u="1"/>
        <n v="233" u="1"/>
        <n v="12" u="1"/>
        <n v="45" u="1"/>
        <n v="168" u="1"/>
        <n v="503" u="1"/>
        <n v="438" u="1"/>
        <n v="373" u="1"/>
        <n v="83" u="1"/>
        <n v="308" u="1"/>
        <n v="217" u="1"/>
        <n v="11" u="1"/>
        <n v="41" u="1"/>
        <n v="152" u="1"/>
        <n v="471" u="1"/>
        <n v="406" u="1"/>
        <n v="341" u="1"/>
        <n v="75" u="1"/>
        <n v="276" u="1"/>
        <n v="201" u="1"/>
        <n v="10" u="1"/>
        <n v="37" u="1"/>
        <n v="136" u="1"/>
        <n v="504" u="1"/>
        <n v="439" u="1"/>
        <n v="374" u="1"/>
        <n v="309" u="1"/>
        <n v="250" u="1"/>
        <n v="185" u="1"/>
        <n v="9" u="1"/>
        <n v="33" u="1"/>
        <n v="124" u="1"/>
        <n v="472" u="1"/>
        <n v="407" u="1"/>
        <n v="342" u="1"/>
        <n v="277" u="1"/>
        <n v="234" u="1"/>
        <n v="169" u="1"/>
        <n v="505" u="1"/>
        <n v="8" u="1"/>
        <n v="116" u="1"/>
        <n v="440" u="1"/>
        <n v="375" u="1"/>
        <n v="310" u="1"/>
        <n v="218" u="1"/>
        <n v="153" u="1"/>
        <n v="473" u="1"/>
        <n v="108" u="1"/>
        <n v="408" u="1"/>
        <n v="343" u="1"/>
        <n v="278" u="1"/>
        <n v="202" u="1"/>
        <n v="137" u="1"/>
        <n v="506" u="1"/>
        <n v="441" u="1"/>
        <n v="7" u="1"/>
        <n v="100" u="1"/>
        <n v="376" u="1"/>
        <n v="311" u="1"/>
        <n v="251" u="1"/>
        <n v="186" u="1"/>
        <n v="474" u="1"/>
        <n v="409" u="1"/>
        <n v="92" u="1"/>
        <n v="344" u="1"/>
        <n v="279" u="1"/>
        <n v="235" u="1"/>
        <n v="170" u="1"/>
        <n v="507" u="1"/>
        <n v="442" u="1"/>
        <n v="377" u="1"/>
        <n v="6" u="1"/>
        <n v="312" u="1"/>
        <n v="219" u="1"/>
        <n v="154" u="1"/>
        <n v="475" u="1"/>
        <n v="410" u="1"/>
        <n v="345" u="1"/>
        <n v="280" u="1"/>
        <n v="203" u="1"/>
        <n v="138" u="1"/>
        <n v="508" u="1"/>
        <n v="443" u="1"/>
        <n v="378" u="1"/>
        <n v="313" u="1"/>
        <n v="5" u="1"/>
        <n v="68" u="1"/>
        <n v="252" u="1"/>
        <n v="187" u="1"/>
        <n v="125" u="1"/>
        <n v="476" u="1"/>
        <n v="411" u="1"/>
        <n v="346" u="1"/>
        <n v="281" u="1"/>
        <n v="62" u="1"/>
        <n v="236" u="1"/>
        <n v="171" u="1"/>
        <n v="509" u="1"/>
        <n v="117" u="1"/>
        <n v="444" u="1"/>
        <n v="379" u="1"/>
        <n v="314" u="1"/>
        <n v="4" u="1"/>
        <n v="220" u="1"/>
        <n v="155" u="1"/>
        <n v="477" u="1"/>
        <n v="109" u="1"/>
        <n v="412" u="1"/>
        <n v="347" u="1"/>
        <n v="282" u="1"/>
        <n v="54" u="1"/>
        <n v="204" u="1"/>
        <n v="139" u="1"/>
        <n v="510" u="1"/>
        <n v="445" u="1"/>
        <n v="101" u="1"/>
        <n v="380" u="1"/>
        <n v="315" u="1"/>
        <n v="253" u="1"/>
        <n v="50" u="1"/>
        <n v="188" u="1"/>
        <n v="478" u="1"/>
        <n v="413" u="1"/>
        <n v="93" u="1"/>
        <n v="348" u="1"/>
        <n v="283" u="1"/>
        <n v="237" u="1"/>
        <n v="46" u="1"/>
        <n v="172" u="1"/>
        <n v="511" u="1"/>
        <n v="446" u="1"/>
        <n v="381" u="1"/>
        <n v="316" u="1"/>
        <n v="221" u="1"/>
        <n v="3" u="1"/>
        <n v="42" u="1"/>
        <n v="156" u="1"/>
        <n v="479" u="1"/>
        <n v="414" u="1"/>
        <n v="349" u="1"/>
        <n v="284" u="1"/>
        <n v="205" u="1"/>
        <n v="38" u="1"/>
        <n v="140" u="1"/>
        <n v="512" u="1"/>
        <n v="447" u="1"/>
        <n v="382" u="1"/>
        <n v="317" u="1"/>
        <n v="69" u="1"/>
        <n v="254" u="1"/>
        <n v="189" u="1"/>
        <n v="34" u="1"/>
        <n v="513" u="1"/>
        <n v="126" u="1"/>
        <n v="480" u="1"/>
        <n v="415" u="1"/>
        <n v="350" u="1"/>
        <n v="285" u="1"/>
        <n v="238" u="1"/>
        <n v="173" u="1"/>
        <n v="514" u="1"/>
        <n v="118" u="1"/>
        <n v="448" u="1"/>
        <n v="383" u="1"/>
        <n v="318" u="1"/>
        <n v="222" u="1"/>
        <n v="157" u="1"/>
        <n v="515" u="1"/>
        <n v="481" u="1"/>
        <n v="29" u="1"/>
        <n v="110" u="1"/>
        <n v="416" u="1"/>
        <n v="351" u="1"/>
        <n v="286" u="1"/>
        <n v="206" u="1"/>
        <n v="141" u="1"/>
        <n v="516" u="1"/>
        <n v="449" u="1"/>
        <n v="27" u="1"/>
        <n v="102" u="1"/>
        <n v="384" u="1"/>
        <n v="319" u="1"/>
        <n v="255" u="1"/>
        <n v="190" u="1"/>
      </sharedItems>
    </cacheField>
    <cacheField name="区分No" numFmtId="176">
      <sharedItems containsMixedTypes="1" containsNumber="1" containsInteger="1" minValue="0" maxValue="0" count="3">
        <s v="焼却ゴミ"/>
        <e v="#N/A"/>
        <n v="0" u="1"/>
      </sharedItems>
    </cacheField>
    <cacheField name="品目" numFmtId="176">
      <sharedItems containsMixedTypes="1" containsNumber="1" containsInteger="1" minValue="0" maxValue="0" count="16">
        <s v="暗幕"/>
        <s v="その他指導板類"/>
        <s v="ポリ缶（20ℓ）"/>
        <s v="マット"/>
        <s v="木製パネル"/>
        <s v="木製丸テーブル"/>
        <s v="木製ラインカー"/>
        <s v="額"/>
        <s v="教卓"/>
        <s v="地図"/>
        <s v="木製椅子類"/>
        <s v="木製板類"/>
        <s v="木製箱類"/>
        <s v="木製棚類"/>
        <e v="#N/A"/>
        <n v="0" u="1"/>
      </sharedItems>
    </cacheField>
    <cacheField name="特記事項" numFmtId="176">
      <sharedItems/>
    </cacheField>
    <cacheField name="数量" numFmtId="177">
      <sharedItems containsString="0" containsBlank="1" containsNumber="1" containsInteger="1" minValue="1" maxValue="27"/>
    </cacheField>
    <cacheField name="総重量(㎏）" numFmtId="178">
      <sharedItems containsString="0" containsBlank="1" containsNumber="1" containsInteger="1" minValue="1" maxValue="26"/>
    </cacheField>
    <cacheField name="金属割合_x000a_見込(％）" numFmtId="9">
      <sharedItems containsNonDate="0" containsString="0" containsBlank="1"/>
    </cacheField>
    <cacheField name="メーカー名（型番）" numFmtId="176">
      <sharedItems containsNonDate="0" containsString="0" containsBlank="1" count="1">
        <m/>
      </sharedItems>
    </cacheField>
    <cacheField name="サイズ（in・ℓ）" numFmtId="176">
      <sharedItems containsNonDate="0" containsString="0" containsBlank="1" count="1">
        <m/>
      </sharedItems>
    </cacheField>
    <cacheField name="保管場所" numFmtId="176">
      <sharedItems containsNonDate="0" containsString="0" containsBlank="1"/>
    </cacheField>
    <cacheField name="備考" numFmtId="176">
      <sharedItems containsNonDate="0" containsString="0" containsBlank="1"/>
    </cacheField>
    <cacheField name="学校名" numFmtId="176">
      <sharedItems/>
    </cacheField>
    <cacheField name="学校番号" numFmtId="0">
      <sharedItems/>
    </cacheField>
    <cacheField name="欠番" numFmtId="0">
      <sharedItems containsMixedTypes="1" containsNumber="1" containsInteger="1" minValue="0" maxValue="0"/>
    </cacheField>
    <cacheField name="金属重量" numFmtId="179">
      <sharedItems containsSemiMixedTypes="0" containsString="0" containsNumber="1" containsInteger="1" minValue="0" maxValue="0"/>
    </cacheField>
    <cacheField name="区分" numFmtId="176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9">
  <r>
    <x v="0"/>
    <x v="0"/>
    <x v="0"/>
    <s v=" "/>
    <n v="5"/>
    <n v="2"/>
    <m/>
    <x v="0"/>
    <x v="0"/>
    <m/>
    <m/>
    <s v="小01_壺川小学校"/>
    <s v="小01"/>
    <n v="0"/>
    <n v="0"/>
    <s v="一廃"/>
  </r>
  <r>
    <x v="1"/>
    <x v="0"/>
    <x v="1"/>
    <s v=" "/>
    <n v="1"/>
    <n v="1"/>
    <m/>
    <x v="0"/>
    <x v="0"/>
    <m/>
    <m/>
    <s v="小01_壺川小学校"/>
    <s v="小01"/>
    <n v="0"/>
    <n v="0"/>
    <s v="産廃"/>
  </r>
  <r>
    <x v="2"/>
    <x v="0"/>
    <x v="2"/>
    <s v=" "/>
    <n v="27"/>
    <n v="13"/>
    <m/>
    <x v="0"/>
    <x v="0"/>
    <m/>
    <m/>
    <s v="小01_壺川小学校"/>
    <s v="小01"/>
    <n v="0"/>
    <n v="0"/>
    <s v="産廃"/>
  </r>
  <r>
    <x v="3"/>
    <x v="0"/>
    <x v="3"/>
    <s v=" "/>
    <n v="9"/>
    <n v="26"/>
    <m/>
    <x v="0"/>
    <x v="0"/>
    <m/>
    <m/>
    <s v="小01_壺川小学校"/>
    <s v="小01"/>
    <n v="0"/>
    <n v="0"/>
    <s v="一廃"/>
  </r>
  <r>
    <x v="4"/>
    <x v="0"/>
    <x v="4"/>
    <s v=" "/>
    <n v="1"/>
    <n v="3"/>
    <m/>
    <x v="0"/>
    <x v="0"/>
    <m/>
    <m/>
    <s v="小01_壺川小学校"/>
    <s v="小01"/>
    <n v="0"/>
    <n v="0"/>
    <s v="一廃"/>
  </r>
  <r>
    <x v="5"/>
    <x v="0"/>
    <x v="5"/>
    <s v=" "/>
    <n v="1"/>
    <n v="2"/>
    <m/>
    <x v="0"/>
    <x v="0"/>
    <m/>
    <m/>
    <s v="小01_壺川小学校"/>
    <s v="小01"/>
    <n v="0"/>
    <n v="0"/>
    <s v="一廃"/>
  </r>
  <r>
    <x v="6"/>
    <x v="0"/>
    <x v="6"/>
    <s v=" "/>
    <n v="6"/>
    <n v="6"/>
    <m/>
    <x v="0"/>
    <x v="0"/>
    <m/>
    <m/>
    <s v="小01_壺川小学校"/>
    <s v="小01"/>
    <n v="0"/>
    <n v="0"/>
    <s v="一廃"/>
  </r>
  <r>
    <x v="7"/>
    <x v="0"/>
    <x v="7"/>
    <s v=" "/>
    <n v="20"/>
    <n v="16"/>
    <m/>
    <x v="0"/>
    <x v="0"/>
    <m/>
    <m/>
    <s v="小01_壺川小学校"/>
    <s v="小01"/>
    <n v="0"/>
    <n v="0"/>
    <s v="産廃"/>
  </r>
  <r>
    <x v="8"/>
    <x v="0"/>
    <x v="8"/>
    <s v=" "/>
    <n v="1"/>
    <n v="1"/>
    <m/>
    <x v="0"/>
    <x v="0"/>
    <m/>
    <m/>
    <s v="小01_壺川小学校"/>
    <s v="小01"/>
    <n v="0"/>
    <n v="0"/>
    <s v="一廃"/>
  </r>
  <r>
    <x v="9"/>
    <x v="0"/>
    <x v="9"/>
    <s v=" "/>
    <n v="6"/>
    <n v="5"/>
    <m/>
    <x v="0"/>
    <x v="0"/>
    <m/>
    <m/>
    <s v="小01_壺川小学校"/>
    <s v="小01"/>
    <n v="0"/>
    <n v="0"/>
    <s v="産廃"/>
  </r>
  <r>
    <x v="10"/>
    <x v="0"/>
    <x v="10"/>
    <s v=" "/>
    <n v="1"/>
    <n v="1"/>
    <m/>
    <x v="0"/>
    <x v="0"/>
    <m/>
    <m/>
    <s v="小01_壺川小学校"/>
    <s v="小01"/>
    <n v="0"/>
    <n v="0"/>
    <s v="一廃"/>
  </r>
  <r>
    <x v="11"/>
    <x v="0"/>
    <x v="11"/>
    <s v=" "/>
    <n v="25"/>
    <n v="25"/>
    <m/>
    <x v="0"/>
    <x v="0"/>
    <m/>
    <m/>
    <s v="小01_壺川小学校"/>
    <s v="小01"/>
    <n v="0"/>
    <n v="0"/>
    <s v="一廃"/>
  </r>
  <r>
    <x v="12"/>
    <x v="0"/>
    <x v="12"/>
    <s v=" "/>
    <n v="5"/>
    <n v="1"/>
    <m/>
    <x v="0"/>
    <x v="0"/>
    <m/>
    <m/>
    <s v="小01_壺川小学校"/>
    <s v="小01"/>
    <n v="0"/>
    <n v="0"/>
    <s v="一廃"/>
  </r>
  <r>
    <x v="13"/>
    <x v="0"/>
    <x v="13"/>
    <s v=" "/>
    <n v="1"/>
    <n v="2"/>
    <m/>
    <x v="0"/>
    <x v="0"/>
    <m/>
    <m/>
    <s v="小01_壺川小学校"/>
    <s v="小01"/>
    <n v="0"/>
    <n v="0"/>
    <s v="一廃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  <r>
    <x v="14"/>
    <x v="1"/>
    <x v="14"/>
    <e v="#N/A"/>
    <m/>
    <m/>
    <m/>
    <x v="0"/>
    <x v="0"/>
    <m/>
    <m/>
    <s v="小01_壺川小学校"/>
    <s v="小01"/>
    <e v="#N/A"/>
    <n v="0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45819B-C2DC-4AE0-B9A2-16C423858206}" name="ピボットテーブル1" cacheId="0" applyNumberFormats="0" applyBorderFormats="0" applyFontFormats="0" applyPatternFormats="0" applyAlignmentFormats="0" applyWidthHeightFormats="1" dataCaption="値" updatedVersion="7" minRefreshableVersion="3" useAutoFormatting="1" itemPrintTitles="1" createdVersion="7" indent="0" compact="0" compactData="0" multipleFieldFilters="0">
  <location ref="A3:H19" firstHeaderRow="0" firstDataRow="1" firstDataCol="5"/>
  <pivotFields count="16">
    <pivotField axis="axisRow" compact="0" outline="0" showAll="0" defaultSubtotal="0">
      <items count="531">
        <item m="1" x="74"/>
        <item x="0"/>
        <item m="1" x="481"/>
        <item m="1" x="449"/>
        <item m="1" x="432"/>
        <item m="1" x="418"/>
        <item m="1" x="402"/>
        <item m="1" x="386"/>
        <item m="1" x="376"/>
        <item m="1" x="367"/>
        <item m="1" x="358"/>
        <item m="1" x="349"/>
        <item m="1" x="340"/>
        <item m="1" x="330"/>
        <item m="1" x="321"/>
        <item m="1" x="312"/>
        <item m="1" x="55"/>
        <item m="1" x="303"/>
        <item m="1" x="45"/>
        <item m="1" x="294"/>
        <item m="1" x="36"/>
        <item m="1" x="286"/>
        <item m="1" x="27"/>
        <item m="1" x="277"/>
        <item m="1" x="18"/>
        <item m="1" x="269"/>
        <item m="1" x="525"/>
        <item m="1" x="260"/>
        <item m="1" x="516"/>
        <item m="1" x="252"/>
        <item x="1"/>
        <item m="1" x="243"/>
        <item m="1" x="377"/>
        <item m="1" x="498"/>
        <item m="1" x="117"/>
        <item m="1" x="234"/>
        <item m="1" x="368"/>
        <item m="1" x="489"/>
        <item m="1" x="109"/>
        <item m="1" x="226"/>
        <item m="1" x="359"/>
        <item m="1" x="482"/>
        <item m="1" x="101"/>
        <item m="1" x="219"/>
        <item m="1" x="350"/>
        <item m="1" x="474"/>
        <item m="1" x="92"/>
        <item m="1" x="211"/>
        <item m="1" x="341"/>
        <item m="1" x="466"/>
        <item m="1" x="83"/>
        <item m="1" x="202"/>
        <item m="1" x="331"/>
        <item m="1" x="457"/>
        <item x="2"/>
        <item m="1" x="194"/>
        <item m="1" x="322"/>
        <item x="3"/>
        <item m="1" x="65"/>
        <item m="1" x="186"/>
        <item m="1" x="313"/>
        <item m="1" x="441"/>
        <item m="1" x="56"/>
        <item m="1" x="178"/>
        <item m="1" x="240"/>
        <item m="1" x="304"/>
        <item x="4"/>
        <item m="1" x="433"/>
        <item m="1" x="495"/>
        <item m="1" x="46"/>
        <item x="5"/>
        <item x="6"/>
        <item m="1" x="231"/>
        <item m="1" x="295"/>
        <item m="1" x="364"/>
        <item x="7"/>
        <item x="8"/>
        <item m="1" x="37"/>
        <item x="9"/>
        <item x="10"/>
        <item x="11"/>
        <item m="1" x="287"/>
        <item m="1" x="355"/>
        <item x="12"/>
        <item x="13"/>
        <item m="1" x="28"/>
        <item m="1" x="97"/>
        <item m="1" x="157"/>
        <item m="1" x="215"/>
        <item m="1" x="278"/>
        <item m="1" x="345"/>
        <item m="1" x="410"/>
        <item m="1" x="470"/>
        <item m="1" x="19"/>
        <item m="1" x="88"/>
        <item m="1" x="150"/>
        <item m="1" x="207"/>
        <item m="1" x="270"/>
        <item m="1" x="336"/>
        <item m="1" x="403"/>
        <item m="1" x="462"/>
        <item m="1" x="526"/>
        <item m="1" x="79"/>
        <item m="1" x="142"/>
        <item m="1" x="198"/>
        <item m="1" x="261"/>
        <item m="1" x="326"/>
        <item m="1" x="394"/>
        <item m="1" x="453"/>
        <item m="1" x="517"/>
        <item m="1" x="70"/>
        <item m="1" x="135"/>
        <item m="1" x="190"/>
        <item m="1" x="253"/>
        <item m="1" x="317"/>
        <item m="1" x="387"/>
        <item m="1" x="445"/>
        <item m="1" x="508"/>
        <item m="1" x="60"/>
        <item m="1" x="127"/>
        <item m="1" x="181"/>
        <item m="1" x="244"/>
        <item m="1" x="307"/>
        <item m="1" x="378"/>
        <item m="1" x="436"/>
        <item m="1" x="500"/>
        <item m="1" x="50"/>
        <item m="1" x="119"/>
        <item m="1" x="147"/>
        <item m="1" x="173"/>
        <item m="1" x="204"/>
        <item m="1" x="235"/>
        <item m="1" x="266"/>
        <item m="1" x="298"/>
        <item m="1" x="333"/>
        <item m="1" x="369"/>
        <item m="1" x="399"/>
        <item m="1" x="427"/>
        <item m="1" x="459"/>
        <item m="1" x="490"/>
        <item m="1" x="522"/>
        <item m="1" x="40"/>
        <item m="1" x="76"/>
        <item m="1" x="110"/>
        <item m="1" x="140"/>
        <item m="1" x="167"/>
        <item m="1" x="196"/>
        <item m="1" x="227"/>
        <item m="1" x="258"/>
        <item m="1" x="290"/>
        <item m="1" x="324"/>
        <item m="1" x="360"/>
        <item m="1" x="392"/>
        <item m="1" x="421"/>
        <item m="1" x="451"/>
        <item m="1" x="483"/>
        <item m="1" x="513"/>
        <item m="1" x="31"/>
        <item m="1" x="67"/>
        <item m="1" x="102"/>
        <item m="1" x="133"/>
        <item m="1" x="161"/>
        <item m="1" x="188"/>
        <item m="1" x="220"/>
        <item m="1" x="250"/>
        <item m="1" x="282"/>
        <item m="1" x="315"/>
        <item m="1" x="351"/>
        <item m="1" x="384"/>
        <item m="1" x="414"/>
        <item m="1" x="443"/>
        <item m="1" x="475"/>
        <item m="1" x="506"/>
        <item m="1" x="23"/>
        <item m="1" x="58"/>
        <item m="1" x="93"/>
        <item m="1" x="125"/>
        <item m="1" x="154"/>
        <item m="1" x="180"/>
        <item m="1" x="212"/>
        <item m="1" x="242"/>
        <item m="1" x="274"/>
        <item m="1" x="306"/>
        <item m="1" x="342"/>
        <item m="1" x="375"/>
        <item m="1" x="407"/>
        <item m="1" x="435"/>
        <item m="1" x="467"/>
        <item m="1" x="497"/>
        <item m="1" x="530"/>
        <item m="1" x="48"/>
        <item m="1" x="84"/>
        <item m="1" x="116"/>
        <item m="1" x="146"/>
        <item m="1" x="172"/>
        <item m="1" x="203"/>
        <item m="1" x="233"/>
        <item m="1" x="265"/>
        <item m="1" x="297"/>
        <item m="1" x="332"/>
        <item m="1" x="366"/>
        <item m="1" x="398"/>
        <item m="1" x="426"/>
        <item m="1" x="458"/>
        <item m="1" x="488"/>
        <item m="1" x="521"/>
        <item m="1" x="39"/>
        <item m="1" x="75"/>
        <item m="1" x="108"/>
        <item m="1" x="139"/>
        <item m="1" x="166"/>
        <item m="1" x="195"/>
        <item m="1" x="225"/>
        <item m="1" x="257"/>
        <item m="1" x="289"/>
        <item m="1" x="323"/>
        <item m="1" x="357"/>
        <item m="1" x="391"/>
        <item m="1" x="420"/>
        <item m="1" x="450"/>
        <item m="1" x="480"/>
        <item m="1" x="512"/>
        <item m="1" x="30"/>
        <item m="1" x="66"/>
        <item m="1" x="100"/>
        <item m="1" x="132"/>
        <item m="1" x="160"/>
        <item m="1" x="187"/>
        <item m="1" x="218"/>
        <item m="1" x="249"/>
        <item m="1" x="281"/>
        <item m="1" x="314"/>
        <item m="1" x="348"/>
        <item m="1" x="383"/>
        <item m="1" x="413"/>
        <item m="1" x="442"/>
        <item m="1" x="473"/>
        <item m="1" x="505"/>
        <item m="1" x="22"/>
        <item m="1" x="57"/>
        <item m="1" x="91"/>
        <item m="1" x="124"/>
        <item m="1" x="153"/>
        <item m="1" x="179"/>
        <item m="1" x="210"/>
        <item m="1" x="241"/>
        <item m="1" x="273"/>
        <item m="1" x="305"/>
        <item m="1" x="339"/>
        <item m="1" x="374"/>
        <item m="1" x="406"/>
        <item m="1" x="434"/>
        <item m="1" x="465"/>
        <item m="1" x="496"/>
        <item m="1" x="529"/>
        <item m="1" x="47"/>
        <item m="1" x="64"/>
        <item m="1" x="82"/>
        <item m="1" x="99"/>
        <item m="1" x="115"/>
        <item m="1" x="131"/>
        <item m="1" x="145"/>
        <item m="1" x="159"/>
        <item m="1" x="171"/>
        <item m="1" x="185"/>
        <item m="1" x="201"/>
        <item m="1" x="217"/>
        <item m="1" x="232"/>
        <item m="1" x="248"/>
        <item m="1" x="264"/>
        <item m="1" x="280"/>
        <item m="1" x="296"/>
        <item m="1" x="311"/>
        <item m="1" x="329"/>
        <item m="1" x="347"/>
        <item m="1" x="365"/>
        <item m="1" x="382"/>
        <item m="1" x="397"/>
        <item m="1" x="412"/>
        <item m="1" x="425"/>
        <item m="1" x="440"/>
        <item m="1" x="456"/>
        <item m="1" x="472"/>
        <item m="1" x="487"/>
        <item m="1" x="504"/>
        <item m="1" x="520"/>
        <item m="1" x="21"/>
        <item m="1" x="38"/>
        <item m="1" x="54"/>
        <item m="1" x="73"/>
        <item m="1" x="90"/>
        <item m="1" x="107"/>
        <item m="1" x="123"/>
        <item m="1" x="138"/>
        <item m="1" x="152"/>
        <item m="1" x="165"/>
        <item m="1" x="177"/>
        <item m="1" x="193"/>
        <item m="1" x="209"/>
        <item m="1" x="224"/>
        <item m="1" x="239"/>
        <item m="1" x="256"/>
        <item m="1" x="272"/>
        <item m="1" x="288"/>
        <item m="1" x="302"/>
        <item m="1" x="320"/>
        <item m="1" x="338"/>
        <item m="1" x="356"/>
        <item m="1" x="373"/>
        <item m="1" x="390"/>
        <item m="1" x="405"/>
        <item m="1" x="419"/>
        <item m="1" x="431"/>
        <item m="1" x="448"/>
        <item m="1" x="464"/>
        <item m="1" x="479"/>
        <item m="1" x="494"/>
        <item m="1" x="511"/>
        <item m="1" x="528"/>
        <item m="1" x="29"/>
        <item m="1" x="44"/>
        <item m="1" x="63"/>
        <item m="1" x="81"/>
        <item m="1" x="98"/>
        <item m="1" x="114"/>
        <item m="1" x="130"/>
        <item m="1" x="144"/>
        <item m="1" x="158"/>
        <item m="1" x="170"/>
        <item m="1" x="184"/>
        <item m="1" x="200"/>
        <item m="1" x="216"/>
        <item m="1" x="230"/>
        <item m="1" x="247"/>
        <item m="1" x="263"/>
        <item m="1" x="279"/>
        <item m="1" x="293"/>
        <item m="1" x="310"/>
        <item m="1" x="328"/>
        <item m="1" x="346"/>
        <item m="1" x="363"/>
        <item m="1" x="381"/>
        <item m="1" x="396"/>
        <item m="1" x="411"/>
        <item m="1" x="424"/>
        <item m="1" x="439"/>
        <item m="1" x="455"/>
        <item m="1" x="471"/>
        <item m="1" x="486"/>
        <item m="1" x="503"/>
        <item m="1" x="519"/>
        <item m="1" x="20"/>
        <item m="1" x="35"/>
        <item m="1" x="53"/>
        <item m="1" x="72"/>
        <item m="1" x="89"/>
        <item m="1" x="106"/>
        <item m="1" x="122"/>
        <item m="1" x="137"/>
        <item m="1" x="151"/>
        <item m="1" x="164"/>
        <item m="1" x="176"/>
        <item m="1" x="192"/>
        <item m="1" x="208"/>
        <item m="1" x="223"/>
        <item m="1" x="238"/>
        <item m="1" x="255"/>
        <item m="1" x="271"/>
        <item m="1" x="285"/>
        <item m="1" x="301"/>
        <item m="1" x="319"/>
        <item m="1" x="337"/>
        <item m="1" x="354"/>
        <item m="1" x="372"/>
        <item m="1" x="389"/>
        <item m="1" x="404"/>
        <item m="1" x="417"/>
        <item m="1" x="430"/>
        <item m="1" x="447"/>
        <item m="1" x="463"/>
        <item m="1" x="478"/>
        <item m="1" x="493"/>
        <item m="1" x="510"/>
        <item m="1" x="527"/>
        <item m="1" x="26"/>
        <item m="1" x="43"/>
        <item m="1" x="62"/>
        <item m="1" x="80"/>
        <item m="1" x="96"/>
        <item m="1" x="113"/>
        <item m="1" x="129"/>
        <item m="1" x="143"/>
        <item m="1" x="156"/>
        <item m="1" x="169"/>
        <item m="1" x="183"/>
        <item m="1" x="199"/>
        <item m="1" x="214"/>
        <item m="1" x="229"/>
        <item m="1" x="246"/>
        <item m="1" x="262"/>
        <item m="1" x="276"/>
        <item m="1" x="292"/>
        <item m="1" x="309"/>
        <item m="1" x="327"/>
        <item m="1" x="344"/>
        <item m="1" x="362"/>
        <item m="1" x="380"/>
        <item m="1" x="395"/>
        <item m="1" x="409"/>
        <item m="1" x="423"/>
        <item m="1" x="438"/>
        <item m="1" x="454"/>
        <item m="1" x="469"/>
        <item m="1" x="485"/>
        <item m="1" x="502"/>
        <item m="1" x="518"/>
        <item m="1" x="17"/>
        <item m="1" x="34"/>
        <item m="1" x="52"/>
        <item m="1" x="71"/>
        <item m="1" x="87"/>
        <item m="1" x="105"/>
        <item m="1" x="121"/>
        <item m="1" x="136"/>
        <item m="1" x="149"/>
        <item m="1" x="163"/>
        <item m="1" x="175"/>
        <item m="1" x="191"/>
        <item m="1" x="206"/>
        <item m="1" x="222"/>
        <item m="1" x="237"/>
        <item m="1" x="254"/>
        <item m="1" x="268"/>
        <item m="1" x="284"/>
        <item m="1" x="300"/>
        <item m="1" x="318"/>
        <item m="1" x="335"/>
        <item m="1" x="353"/>
        <item m="1" x="371"/>
        <item m="1" x="388"/>
        <item m="1" x="401"/>
        <item m="1" x="416"/>
        <item m="1" x="429"/>
        <item m="1" x="446"/>
        <item m="1" x="461"/>
        <item m="1" x="477"/>
        <item m="1" x="492"/>
        <item m="1" x="509"/>
        <item m="1" x="524"/>
        <item m="1" x="25"/>
        <item m="1" x="42"/>
        <item m="1" x="61"/>
        <item m="1" x="78"/>
        <item m="1" x="95"/>
        <item m="1" x="112"/>
        <item m="1" x="128"/>
        <item m="1" x="141"/>
        <item m="1" x="155"/>
        <item m="1" x="168"/>
        <item m="1" x="182"/>
        <item m="1" x="197"/>
        <item m="1" x="213"/>
        <item m="1" x="228"/>
        <item m="1" x="245"/>
        <item m="1" x="259"/>
        <item m="1" x="275"/>
        <item m="1" x="291"/>
        <item m="1" x="308"/>
        <item m="1" x="325"/>
        <item m="1" x="343"/>
        <item m="1" x="361"/>
        <item m="1" x="379"/>
        <item m="1" x="393"/>
        <item m="1" x="408"/>
        <item m="1" x="422"/>
        <item m="1" x="437"/>
        <item m="1" x="452"/>
        <item m="1" x="468"/>
        <item m="1" x="484"/>
        <item m="1" x="501"/>
        <item m="1" x="515"/>
        <item m="1" x="16"/>
        <item m="1" x="33"/>
        <item m="1" x="51"/>
        <item m="1" x="69"/>
        <item m="1" x="86"/>
        <item m="1" x="104"/>
        <item m="1" x="120"/>
        <item m="1" x="134"/>
        <item m="1" x="148"/>
        <item m="1" x="162"/>
        <item m="1" x="174"/>
        <item m="1" x="189"/>
        <item m="1" x="205"/>
        <item m="1" x="221"/>
        <item m="1" x="236"/>
        <item m="1" x="251"/>
        <item m="1" x="267"/>
        <item m="1" x="283"/>
        <item m="1" x="299"/>
        <item m="1" x="316"/>
        <item m="1" x="334"/>
        <item m="1" x="352"/>
        <item m="1" x="370"/>
        <item m="1" x="385"/>
        <item m="1" x="400"/>
        <item m="1" x="415"/>
        <item m="1" x="428"/>
        <item m="1" x="444"/>
        <item m="1" x="460"/>
        <item m="1" x="476"/>
        <item m="1" x="491"/>
        <item m="1" x="499"/>
        <item m="1" x="507"/>
        <item m="1" x="514"/>
        <item m="1" x="523"/>
        <item m="1" x="15"/>
        <item m="1" x="24"/>
        <item m="1" x="32"/>
        <item m="1" x="41"/>
        <item m="1" x="49"/>
        <item m="1" x="59"/>
        <item m="1" x="68"/>
        <item m="1" x="77"/>
        <item m="1" x="85"/>
        <item m="1" x="94"/>
        <item m="1" x="103"/>
        <item m="1" x="111"/>
        <item m="1" x="118"/>
        <item m="1" x="126"/>
        <item x="14"/>
      </items>
    </pivotField>
    <pivotField axis="axisRow" compact="0" outline="0" showAll="0" defaultSubtotal="0">
      <items count="3">
        <item x="1"/>
        <item m="1" x="2"/>
        <item x="0"/>
      </items>
    </pivotField>
    <pivotField axis="axisRow" compact="0" outline="0" showAll="0" defaultSubtotal="0">
      <items count="16">
        <item m="1" x="15"/>
        <item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/>
    <pivotField dataField="1" compact="0" outline="0" showAll="0"/>
    <pivotField dataField="1" compact="0" outline="0" showAll="0"/>
    <pivotField compact="0" outline="0" showAll="0"/>
    <pivotField axis="axisRow" compact="0" outline="0" showAll="0" defaultSubtotal="0">
      <items count="1">
        <item x="0"/>
      </items>
    </pivotField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numFmtId="179" outline="0" showAll="0"/>
    <pivotField compact="0" outline="0" showAll="0"/>
  </pivotFields>
  <rowFields count="5">
    <field x="1"/>
    <field x="0"/>
    <field x="2"/>
    <field x="7"/>
    <field x="8"/>
  </rowFields>
  <rowItems count="16">
    <i>
      <x/>
      <x v="530"/>
      <x v="1"/>
      <x/>
      <x/>
    </i>
    <i>
      <x v="2"/>
      <x v="1"/>
      <x v="2"/>
      <x/>
      <x/>
    </i>
    <i r="1">
      <x v="30"/>
      <x v="3"/>
      <x/>
      <x/>
    </i>
    <i r="1">
      <x v="54"/>
      <x v="4"/>
      <x/>
      <x/>
    </i>
    <i r="1">
      <x v="57"/>
      <x v="5"/>
      <x/>
      <x/>
    </i>
    <i r="1">
      <x v="66"/>
      <x v="6"/>
      <x/>
      <x/>
    </i>
    <i r="1">
      <x v="70"/>
      <x v="7"/>
      <x/>
      <x/>
    </i>
    <i r="1">
      <x v="71"/>
      <x v="8"/>
      <x/>
      <x/>
    </i>
    <i r="1">
      <x v="75"/>
      <x v="9"/>
      <x/>
      <x/>
    </i>
    <i r="1">
      <x v="76"/>
      <x v="10"/>
      <x/>
      <x/>
    </i>
    <i r="1">
      <x v="78"/>
      <x v="11"/>
      <x/>
      <x/>
    </i>
    <i r="1">
      <x v="79"/>
      <x v="12"/>
      <x/>
      <x/>
    </i>
    <i r="1">
      <x v="80"/>
      <x v="13"/>
      <x/>
      <x/>
    </i>
    <i r="1">
      <x v="83"/>
      <x v="14"/>
      <x/>
      <x/>
    </i>
    <i r="1">
      <x v="84"/>
      <x v="15"/>
      <x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合計 / 数量" fld="4" baseField="0" baseItem="0"/>
    <dataField name="合計 / 総重量(㎏）" fld="5" baseField="0" baseItem="0"/>
    <dataField name="合計 / 金属重量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A55420-0BF1-40A7-9140-03902E3A76A4}" name="T_調査票" displayName="T_調査票" ref="A4:M446" totalsRowShown="0" headerRowDxfId="65" dataDxfId="63" headerRowBorderDxfId="64" tableBorderDxfId="62">
  <autoFilter ref="A4:M446" xr:uid="{B0A55420-0BF1-40A7-9140-03902E3A76A4}"/>
  <tableColumns count="13">
    <tableColumn id="1" xr3:uid="{7B97A2A1-498D-40F1-9F83-07E23746CE14}" name="通番" dataDxfId="61"/>
    <tableColumn id="2" xr3:uid="{849A203C-A08C-46C1-8C28-80C5E2BD8E24}" name="区分No" dataDxfId="60"/>
    <tableColumn id="5" xr3:uid="{904895B5-5131-4CCB-A745-92C5CD2CA754}" name="品目" dataDxfId="59"/>
    <tableColumn id="6" xr3:uid="{25C2E809-BA84-4BA2-958C-F047C977E758}" name="備考" dataDxfId="58"/>
    <tableColumn id="7" xr3:uid="{C2E84013-100F-4BE3-962C-160C82FA07D3}" name="数量" dataDxfId="57"/>
    <tableColumn id="8" xr3:uid="{EDB6768E-7EDB-44E6-99D7-D725B3F4EE32}" name="総重量_x000a_(㎏）" dataDxfId="56"/>
    <tableColumn id="9" xr3:uid="{A4ACDF09-B9A7-4140-A56D-A64A1D893B85}" name="金属割合_x000a_見込(％）" dataDxfId="55" dataCellStyle="パーセント"/>
    <tableColumn id="10" xr3:uid="{38CBF0CC-760B-40C5-B85C-0AB33B9FA357}" name="メーカー名（型番）" dataDxfId="54"/>
    <tableColumn id="11" xr3:uid="{276AEECB-4AC0-49B7-B41C-D918DFD52545}" name="サイズ（in・ℓ）" dataDxfId="53"/>
    <tableColumn id="12" xr3:uid="{286BEA81-5C1E-44AB-AB74-16F6A721E5B1}" name="保管場所" dataDxfId="52"/>
    <tableColumn id="13" xr3:uid="{57AEB447-B841-4D4D-842F-70EE697FE84D}" name="特記事項" dataDxfId="51"/>
    <tableColumn id="14" xr3:uid="{129B76D3-A81D-4C9B-A346-8D1A97193812}" name="学校名" dataDxfId="50"/>
    <tableColumn id="16" xr3:uid="{F23AB3C3-2081-4E26-9AB8-1A9A88D8AD8D}" name="金属重量" dataDxfId="49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E16C396-0077-4B17-A063-39E0E83B0398}" name="T_調査票4" displayName="T_調査票4" ref="A4:L450" totalsRowShown="0" headerRowDxfId="48" dataDxfId="46" headerRowBorderDxfId="47" tableBorderDxfId="45">
  <autoFilter ref="A4:L450" xr:uid="{B0A55420-0BF1-40A7-9140-03902E3A76A4}"/>
  <tableColumns count="12">
    <tableColumn id="1" xr3:uid="{06CFF981-06ED-4731-BAFA-10B24284D981}" name="通番" dataDxfId="44"/>
    <tableColumn id="2" xr3:uid="{36871EA3-B7E9-429B-9600-F0D5C2AC2B75}" name="区分No" dataDxfId="43"/>
    <tableColumn id="5" xr3:uid="{C2A90771-492D-4443-83A9-941B041885AC}" name="品目" dataDxfId="42"/>
    <tableColumn id="6" xr3:uid="{26EE3891-3FC8-4FD4-AE93-7F5BBA359C11}" name="備考" dataDxfId="41"/>
    <tableColumn id="7" xr3:uid="{A4C5C1DA-C6B8-4341-B37F-7B046D967B58}" name="数量" dataDxfId="40"/>
    <tableColumn id="8" xr3:uid="{CB6A5456-DEC3-4207-8D33-FA32EF8F2DD2}" name="総重量_x000a_(㎏）" dataDxfId="39"/>
    <tableColumn id="9" xr3:uid="{094C0028-4D33-4012-864C-CC6C49D307CD}" name="金属割合_x000a_見込(％）" dataDxfId="38" dataCellStyle="パーセント"/>
    <tableColumn id="10" xr3:uid="{A27B0766-F5B9-4824-8CC3-BCCEA2EDC664}" name="メーカー名（型番）" dataDxfId="37"/>
    <tableColumn id="11" xr3:uid="{D6BA70A2-B5EB-4CD1-AA35-FB324A3D51A0}" name="サイズ（in・ℓ）" dataDxfId="36"/>
    <tableColumn id="13" xr3:uid="{F081FEBB-34C5-444B-8EFB-1AAAB72930F5}" name="特記事項" dataDxfId="35"/>
    <tableColumn id="14" xr3:uid="{ECD3379D-8486-4AAC-A8E3-BE917C0A46ED}" name="学校名" dataDxfId="34"/>
    <tableColumn id="16" xr3:uid="{D61D4589-1DA0-40EC-9E2B-E8210D95DA45}" name="金属重量" dataDxfId="33"/>
  </tableColumns>
  <tableStyleInfo name="テーブル スタイル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A008DF-E100-4C71-A9F7-8D2BA0A2D5C6}" name="T_調査票2" displayName="T_調査票2" ref="A4:M447" totalsRowShown="0" headerRowDxfId="32" dataDxfId="30" headerRowBorderDxfId="31" tableBorderDxfId="29">
  <autoFilter ref="A4:M447" xr:uid="{B0A55420-0BF1-40A7-9140-03902E3A76A4}"/>
  <sortState xmlns:xlrd2="http://schemas.microsoft.com/office/spreadsheetml/2017/richdata2" ref="A5:M446">
    <sortCondition ref="A5:A446"/>
  </sortState>
  <tableColumns count="13">
    <tableColumn id="1" xr3:uid="{D52FDC53-947A-4624-A8C3-E9326408063B}" name="通番" dataDxfId="28"/>
    <tableColumn id="2" xr3:uid="{A60BD760-DC67-49A2-870E-41237182F15C}" name="区分No" dataDxfId="27"/>
    <tableColumn id="5" xr3:uid="{130295CD-A855-4750-A081-D753A36A635B}" name="品目" dataDxfId="26"/>
    <tableColumn id="6" xr3:uid="{D718F6DF-6807-4C7B-9B7F-03D67BA0BF28}" name="備考" dataDxfId="25"/>
    <tableColumn id="7" xr3:uid="{63E0095F-9A73-4B69-A00D-0CF5C4B7641F}" name="数量" dataDxfId="24"/>
    <tableColumn id="8" xr3:uid="{C2D7D34D-D04A-46BF-93CA-F038C3565A52}" name="総重量_x000a_(㎏）" dataDxfId="23"/>
    <tableColumn id="9" xr3:uid="{D03632DA-9B56-44FC-8F7D-A4649AE640E8}" name="金属割合_x000a_見込(％）" dataDxfId="22" dataCellStyle="パーセント"/>
    <tableColumn id="10" xr3:uid="{DAB4DD8C-720A-4B0B-B943-39947C0DF15B}" name="メーカー名（型番）" dataDxfId="21"/>
    <tableColumn id="11" xr3:uid="{943777CF-DDFA-4B94-B1C8-13E7AF8D4AB1}" name="サイズ（in・ℓ）" dataDxfId="20"/>
    <tableColumn id="12" xr3:uid="{8D9D83E9-4880-42E1-8899-E07806E1ED41}" name="保管場所" dataDxfId="19"/>
    <tableColumn id="13" xr3:uid="{0DE108BD-0DF2-4BD3-993A-1629727BE704}" name="特記事項" dataDxfId="18"/>
    <tableColumn id="14" xr3:uid="{AA94F9A6-2DC1-4EAC-B1E3-D6BDD75D2F08}" name="学校名" dataDxfId="17"/>
    <tableColumn id="16" xr3:uid="{F1E24C0C-B036-4B3E-80AD-E163E4CC7171}" name="金属重量" dataDxfId="16"/>
  </tableColumns>
  <tableStyleInfo name="テーブル スタイル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4EECF0-B186-4DA7-91D2-39048098EC9E}" name="T_調査票25" displayName="T_調査票25" ref="A4:L447" totalsRowShown="0" headerRowDxfId="15" dataDxfId="13" headerRowBorderDxfId="14" tableBorderDxfId="12">
  <autoFilter ref="A4:L447" xr:uid="{B0A55420-0BF1-40A7-9140-03902E3A76A4}"/>
  <sortState xmlns:xlrd2="http://schemas.microsoft.com/office/spreadsheetml/2017/richdata2" ref="A5:L446">
    <sortCondition ref="A5:A446"/>
  </sortState>
  <tableColumns count="12">
    <tableColumn id="1" xr3:uid="{6B308BD0-3D17-4F07-8E78-44D9B41BC69D}" name="通番" dataDxfId="11"/>
    <tableColumn id="2" xr3:uid="{A2A31BD8-0218-42A1-97DA-609FA86F5F63}" name="区分No" dataDxfId="10"/>
    <tableColumn id="5" xr3:uid="{42646A7C-7112-4409-AD6B-EA6DFEA7D73B}" name="品目" dataDxfId="9"/>
    <tableColumn id="6" xr3:uid="{DFE50D76-9C4A-4910-B3E8-BED86A5154F7}" name="備考" dataDxfId="8"/>
    <tableColumn id="7" xr3:uid="{3B1CD36E-0BCD-4C7F-9ACA-4033622B6015}" name="数量" dataDxfId="7"/>
    <tableColumn id="8" xr3:uid="{B2F7202D-C037-491B-B886-81798E5025FA}" name="総重量_x000a_(㎏）" dataDxfId="6"/>
    <tableColumn id="9" xr3:uid="{0A99DE0D-86AF-4F46-997A-872A707A7BB5}" name="金属割合_x000a_見込(％）" dataDxfId="5" dataCellStyle="パーセント"/>
    <tableColumn id="10" xr3:uid="{55247253-28BF-4784-91B1-768E8D899198}" name="メーカー名（型番）" dataDxfId="4"/>
    <tableColumn id="11" xr3:uid="{619AC6E9-1BDF-4D9E-BCE1-7D04CA6F29E2}" name="サイズ（in・ℓ）" dataDxfId="3"/>
    <tableColumn id="13" xr3:uid="{6EFC0E2C-A56B-43D4-B1FC-6CA062BED989}" name="特記事項" dataDxfId="2"/>
    <tableColumn id="14" xr3:uid="{8C0242A9-E835-4D2A-A858-4A36CC409666}" name="学校名" dataDxfId="1"/>
    <tableColumn id="16" xr3:uid="{E2B38C85-A9F5-45AB-B904-231E3420CF4D}" name="金属重量" dataDxfId="0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1919-AE5D-47F1-BC51-FDFE9D2DCDAD}">
  <sheetPr>
    <pageSetUpPr fitToPage="1"/>
  </sheetPr>
  <dimension ref="A3:H19"/>
  <sheetViews>
    <sheetView workbookViewId="0">
      <pane ySplit="3" topLeftCell="A4" activePane="bottomLeft" state="frozenSplit"/>
      <selection pane="bottomLeft" activeCell="B26" sqref="B26"/>
    </sheetView>
  </sheetViews>
  <sheetFormatPr defaultRowHeight="13.5" x14ac:dyDescent="0.15"/>
  <cols>
    <col min="1" max="1" width="16.375" bestFit="1" customWidth="1"/>
    <col min="2" max="2" width="19.25" bestFit="1" customWidth="1"/>
    <col min="3" max="3" width="8.25" bestFit="1" customWidth="1"/>
    <col min="4" max="4" width="28.75" bestFit="1" customWidth="1"/>
    <col min="5" max="5" width="16" bestFit="1" customWidth="1"/>
    <col min="6" max="6" width="12.625" bestFit="1" customWidth="1"/>
    <col min="7" max="7" width="19.25" bestFit="1" customWidth="1"/>
    <col min="8" max="10" width="17.375" bestFit="1" customWidth="1"/>
  </cols>
  <sheetData>
    <row r="3" spans="1:8" x14ac:dyDescent="0.15">
      <c r="A3" s="20" t="s">
        <v>329</v>
      </c>
      <c r="B3" s="20" t="s">
        <v>330</v>
      </c>
      <c r="C3" s="20" t="s">
        <v>30</v>
      </c>
      <c r="D3" s="20" t="s">
        <v>331</v>
      </c>
      <c r="E3" s="20" t="s">
        <v>332</v>
      </c>
      <c r="F3" t="s">
        <v>325</v>
      </c>
      <c r="G3" t="s">
        <v>326</v>
      </c>
      <c r="H3" t="s">
        <v>328</v>
      </c>
    </row>
    <row r="4" spans="1:8" x14ac:dyDescent="0.15">
      <c r="A4" t="s">
        <v>311</v>
      </c>
      <c r="B4" t="s">
        <v>324</v>
      </c>
      <c r="C4" t="s">
        <v>311</v>
      </c>
      <c r="D4" t="s">
        <v>324</v>
      </c>
      <c r="E4" t="s">
        <v>324</v>
      </c>
      <c r="F4" s="21"/>
      <c r="G4" s="21"/>
      <c r="H4" s="21">
        <v>0</v>
      </c>
    </row>
    <row r="5" spans="1:8" x14ac:dyDescent="0.15">
      <c r="A5" t="s">
        <v>347</v>
      </c>
      <c r="B5">
        <v>2</v>
      </c>
      <c r="C5" t="s">
        <v>314</v>
      </c>
      <c r="D5" t="s">
        <v>324</v>
      </c>
      <c r="E5" t="s">
        <v>324</v>
      </c>
      <c r="F5" s="21">
        <v>5</v>
      </c>
      <c r="G5" s="21">
        <v>2</v>
      </c>
      <c r="H5" s="21">
        <v>0</v>
      </c>
    </row>
    <row r="6" spans="1:8" x14ac:dyDescent="0.15">
      <c r="B6">
        <v>31</v>
      </c>
      <c r="C6" t="s">
        <v>322</v>
      </c>
      <c r="D6" t="s">
        <v>324</v>
      </c>
      <c r="E6" t="s">
        <v>324</v>
      </c>
      <c r="F6" s="21">
        <v>1</v>
      </c>
      <c r="G6" s="21">
        <v>1</v>
      </c>
      <c r="H6" s="21">
        <v>0</v>
      </c>
    </row>
    <row r="7" spans="1:8" x14ac:dyDescent="0.15">
      <c r="B7">
        <v>55</v>
      </c>
      <c r="C7" t="s">
        <v>323</v>
      </c>
      <c r="D7" t="s">
        <v>324</v>
      </c>
      <c r="E7" t="s">
        <v>324</v>
      </c>
      <c r="F7" s="21">
        <v>27</v>
      </c>
      <c r="G7" s="21">
        <v>13</v>
      </c>
      <c r="H7" s="21">
        <v>0</v>
      </c>
    </row>
    <row r="8" spans="1:8" x14ac:dyDescent="0.15">
      <c r="B8">
        <v>58</v>
      </c>
      <c r="C8" t="s">
        <v>313</v>
      </c>
      <c r="D8" t="s">
        <v>324</v>
      </c>
      <c r="E8" t="s">
        <v>324</v>
      </c>
      <c r="F8" s="21">
        <v>9</v>
      </c>
      <c r="G8" s="21">
        <v>26</v>
      </c>
      <c r="H8" s="21">
        <v>0</v>
      </c>
    </row>
    <row r="9" spans="1:8" x14ac:dyDescent="0.15">
      <c r="B9">
        <v>67</v>
      </c>
      <c r="C9" t="s">
        <v>316</v>
      </c>
      <c r="D9" t="s">
        <v>324</v>
      </c>
      <c r="E9" t="s">
        <v>324</v>
      </c>
      <c r="F9" s="21">
        <v>1</v>
      </c>
      <c r="G9" s="21">
        <v>3</v>
      </c>
      <c r="H9" s="21">
        <v>0</v>
      </c>
    </row>
    <row r="10" spans="1:8" x14ac:dyDescent="0.15">
      <c r="B10">
        <v>71</v>
      </c>
      <c r="C10" t="s">
        <v>319</v>
      </c>
      <c r="D10" t="s">
        <v>324</v>
      </c>
      <c r="E10" t="s">
        <v>324</v>
      </c>
      <c r="F10" s="21">
        <v>1</v>
      </c>
      <c r="G10" s="21">
        <v>2</v>
      </c>
      <c r="H10" s="21">
        <v>0</v>
      </c>
    </row>
    <row r="11" spans="1:8" x14ac:dyDescent="0.15">
      <c r="B11">
        <v>72</v>
      </c>
      <c r="C11" t="s">
        <v>317</v>
      </c>
      <c r="D11" t="s">
        <v>324</v>
      </c>
      <c r="E11" t="s">
        <v>324</v>
      </c>
      <c r="F11" s="21">
        <v>6</v>
      </c>
      <c r="G11" s="21">
        <v>6</v>
      </c>
      <c r="H11" s="21">
        <v>0</v>
      </c>
    </row>
    <row r="12" spans="1:8" x14ac:dyDescent="0.15">
      <c r="B12">
        <v>76</v>
      </c>
      <c r="C12" t="s">
        <v>0</v>
      </c>
      <c r="D12" t="s">
        <v>324</v>
      </c>
      <c r="E12" t="s">
        <v>324</v>
      </c>
      <c r="F12" s="21">
        <v>20</v>
      </c>
      <c r="G12" s="21">
        <v>16</v>
      </c>
      <c r="H12" s="21">
        <v>0</v>
      </c>
    </row>
    <row r="13" spans="1:8" x14ac:dyDescent="0.15">
      <c r="B13">
        <v>77</v>
      </c>
      <c r="C13" t="s">
        <v>315</v>
      </c>
      <c r="D13" t="s">
        <v>324</v>
      </c>
      <c r="E13" t="s">
        <v>324</v>
      </c>
      <c r="F13" s="21">
        <v>1</v>
      </c>
      <c r="G13" s="21">
        <v>1</v>
      </c>
      <c r="H13" s="21">
        <v>0</v>
      </c>
    </row>
    <row r="14" spans="1:8" x14ac:dyDescent="0.15">
      <c r="B14">
        <v>79</v>
      </c>
      <c r="C14" t="s">
        <v>1</v>
      </c>
      <c r="D14" t="s">
        <v>324</v>
      </c>
      <c r="E14" t="s">
        <v>324</v>
      </c>
      <c r="F14" s="21">
        <v>6</v>
      </c>
      <c r="G14" s="21">
        <v>5</v>
      </c>
      <c r="H14" s="21">
        <v>0</v>
      </c>
    </row>
    <row r="15" spans="1:8" x14ac:dyDescent="0.15">
      <c r="B15">
        <v>80</v>
      </c>
      <c r="C15" t="s">
        <v>318</v>
      </c>
      <c r="D15" t="s">
        <v>324</v>
      </c>
      <c r="E15" t="s">
        <v>324</v>
      </c>
      <c r="F15" s="21">
        <v>1</v>
      </c>
      <c r="G15" s="21">
        <v>1</v>
      </c>
      <c r="H15" s="21">
        <v>0</v>
      </c>
    </row>
    <row r="16" spans="1:8" x14ac:dyDescent="0.15">
      <c r="B16">
        <v>81</v>
      </c>
      <c r="C16" t="s">
        <v>321</v>
      </c>
      <c r="D16" t="s">
        <v>324</v>
      </c>
      <c r="E16" t="s">
        <v>324</v>
      </c>
      <c r="F16" s="21">
        <v>25</v>
      </c>
      <c r="G16" s="21">
        <v>25</v>
      </c>
      <c r="H16" s="21">
        <v>0</v>
      </c>
    </row>
    <row r="17" spans="1:8" x14ac:dyDescent="0.15">
      <c r="B17">
        <v>84</v>
      </c>
      <c r="C17" t="s">
        <v>320</v>
      </c>
      <c r="D17" t="s">
        <v>324</v>
      </c>
      <c r="E17" t="s">
        <v>324</v>
      </c>
      <c r="F17" s="21">
        <v>5</v>
      </c>
      <c r="G17" s="21">
        <v>1</v>
      </c>
      <c r="H17" s="21">
        <v>0</v>
      </c>
    </row>
    <row r="18" spans="1:8" x14ac:dyDescent="0.15">
      <c r="B18">
        <v>85</v>
      </c>
      <c r="C18" t="s">
        <v>2</v>
      </c>
      <c r="D18" t="s">
        <v>324</v>
      </c>
      <c r="E18" t="s">
        <v>324</v>
      </c>
      <c r="F18" s="21">
        <v>1</v>
      </c>
      <c r="G18" s="21">
        <v>2</v>
      </c>
      <c r="H18" s="21">
        <v>0</v>
      </c>
    </row>
    <row r="19" spans="1:8" x14ac:dyDescent="0.15">
      <c r="A19" t="s">
        <v>312</v>
      </c>
      <c r="F19" s="21">
        <v>109</v>
      </c>
      <c r="G19" s="21">
        <v>104</v>
      </c>
      <c r="H19" s="21">
        <v>0</v>
      </c>
    </row>
  </sheetData>
  <phoneticPr fontId="19"/>
  <pageMargins left="0.70866141732283472" right="0.70866141732283472" top="0.74803149606299213" bottom="0.74803149606299213" header="0.31496062992125984" footer="0.31496062992125984"/>
  <pageSetup paperSize="9" scale="57" fitToHeight="0" orientation="portrait" r:id="rId2"/>
  <headerFooter>
    <oddFooter>&amp;R&amp;8&amp;F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0D91-15D1-459C-8AA5-2E2E7C79C513}">
  <sheetPr>
    <tabColor rgb="FFFF0000"/>
    <pageSetUpPr fitToPage="1"/>
  </sheetPr>
  <dimension ref="A1:M454"/>
  <sheetViews>
    <sheetView view="pageBreakPreview" zoomScale="85" zoomScaleNormal="100" zoomScaleSheetLayoutView="85" workbookViewId="0">
      <selection activeCell="N8" sqref="N8"/>
    </sheetView>
  </sheetViews>
  <sheetFormatPr defaultColWidth="9" defaultRowHeight="13.5" x14ac:dyDescent="0.15"/>
  <cols>
    <col min="1" max="1" width="7.875" style="10" customWidth="1"/>
    <col min="2" max="2" width="16.875" style="10" bestFit="1" customWidth="1"/>
    <col min="3" max="3" width="28.5" style="10" bestFit="1" customWidth="1"/>
    <col min="4" max="4" width="17.375" style="10" customWidth="1"/>
    <col min="5" max="5" width="9.875" style="10" customWidth="1"/>
    <col min="6" max="6" width="8.75" style="10" customWidth="1"/>
    <col min="7" max="7" width="9.5" style="10" customWidth="1"/>
    <col min="8" max="8" width="15" style="10" customWidth="1"/>
    <col min="9" max="9" width="14.75" style="10" customWidth="1"/>
    <col min="10" max="10" width="17.75" style="10" customWidth="1"/>
    <col min="11" max="11" width="24.625" style="10" customWidth="1"/>
    <col min="12" max="12" width="28.125" style="10" customWidth="1"/>
    <col min="13" max="13" width="9.875" style="10" customWidth="1"/>
    <col min="14" max="14" width="16.125" style="10" bestFit="1" customWidth="1"/>
    <col min="15" max="16384" width="9" style="10"/>
  </cols>
  <sheetData>
    <row r="1" spans="1:13" ht="20.25" customHeight="1" x14ac:dyDescent="0.15">
      <c r="A1" s="9"/>
      <c r="B1" s="98" t="s">
        <v>767</v>
      </c>
      <c r="C1" s="98"/>
      <c r="D1" s="98"/>
      <c r="J1" s="100"/>
      <c r="K1" s="99"/>
    </row>
    <row r="3" spans="1:13" x14ac:dyDescent="0.15">
      <c r="A3" s="11" t="s">
        <v>306</v>
      </c>
      <c r="B3" s="95" t="s">
        <v>307</v>
      </c>
      <c r="C3" s="96"/>
      <c r="D3" s="97"/>
      <c r="E3" s="94" t="s">
        <v>308</v>
      </c>
      <c r="F3" s="94"/>
      <c r="G3" s="94"/>
      <c r="H3" s="94" t="s">
        <v>309</v>
      </c>
      <c r="I3" s="94"/>
      <c r="J3" s="94" t="s">
        <v>310</v>
      </c>
      <c r="K3" s="94"/>
      <c r="L3" s="12"/>
    </row>
    <row r="4" spans="1:13" ht="39.6" customHeight="1" x14ac:dyDescent="0.15">
      <c r="A4" s="6" t="s">
        <v>304</v>
      </c>
      <c r="B4" s="6" t="s">
        <v>305</v>
      </c>
      <c r="C4" s="6" t="s">
        <v>31</v>
      </c>
      <c r="D4" s="6" t="s">
        <v>377</v>
      </c>
      <c r="E4" s="6" t="s">
        <v>27</v>
      </c>
      <c r="F4" s="7" t="s">
        <v>333</v>
      </c>
      <c r="G4" s="7" t="s">
        <v>25</v>
      </c>
      <c r="H4" s="8" t="s">
        <v>28</v>
      </c>
      <c r="I4" s="8" t="s">
        <v>29</v>
      </c>
      <c r="J4" s="6" t="s">
        <v>26</v>
      </c>
      <c r="K4" s="6" t="s">
        <v>378</v>
      </c>
      <c r="L4" s="19" t="s">
        <v>24</v>
      </c>
      <c r="M4" s="23" t="s">
        <v>327</v>
      </c>
    </row>
    <row r="5" spans="1:13" x14ac:dyDescent="0.15">
      <c r="A5" s="27">
        <v>62</v>
      </c>
      <c r="B5" s="14" t="s">
        <v>384</v>
      </c>
      <c r="C5" s="14" t="s">
        <v>348</v>
      </c>
      <c r="D5" s="13" t="s">
        <v>385</v>
      </c>
      <c r="E5" s="30">
        <v>3</v>
      </c>
      <c r="F5" s="31">
        <v>200</v>
      </c>
      <c r="G5" s="39">
        <v>0</v>
      </c>
      <c r="H5" s="27"/>
      <c r="I5" s="27"/>
      <c r="J5" s="36"/>
      <c r="K5" s="36" t="s">
        <v>386</v>
      </c>
      <c r="L5" s="13" t="s">
        <v>382</v>
      </c>
      <c r="M5" s="22" t="e">
        <v>#VALUE!</v>
      </c>
    </row>
    <row r="6" spans="1:13" x14ac:dyDescent="0.15">
      <c r="A6" s="28">
        <v>169</v>
      </c>
      <c r="B6" s="16" t="s">
        <v>379</v>
      </c>
      <c r="C6" s="16" t="s">
        <v>8</v>
      </c>
      <c r="D6" s="15" t="s">
        <v>385</v>
      </c>
      <c r="E6" s="32">
        <v>4</v>
      </c>
      <c r="F6" s="33">
        <v>20</v>
      </c>
      <c r="G6" s="40">
        <v>0.15</v>
      </c>
      <c r="H6" s="28"/>
      <c r="I6" s="28"/>
      <c r="J6" s="37"/>
      <c r="K6" s="37"/>
      <c r="L6" s="15" t="s">
        <v>382</v>
      </c>
      <c r="M6" s="22">
        <v>3</v>
      </c>
    </row>
    <row r="7" spans="1:13" x14ac:dyDescent="0.15">
      <c r="A7" s="28">
        <v>170</v>
      </c>
      <c r="B7" s="16" t="s">
        <v>379</v>
      </c>
      <c r="C7" s="16" t="s">
        <v>392</v>
      </c>
      <c r="D7" s="15" t="s">
        <v>385</v>
      </c>
      <c r="E7" s="32">
        <v>2</v>
      </c>
      <c r="F7" s="33">
        <v>30</v>
      </c>
      <c r="G7" s="40">
        <v>0.5</v>
      </c>
      <c r="H7" s="28"/>
      <c r="I7" s="28"/>
      <c r="J7" s="37"/>
      <c r="K7" s="37"/>
      <c r="L7" s="15" t="s">
        <v>382</v>
      </c>
      <c r="M7" s="22">
        <v>15</v>
      </c>
    </row>
    <row r="8" spans="1:13" x14ac:dyDescent="0.15">
      <c r="A8" s="28">
        <v>179</v>
      </c>
      <c r="B8" s="16" t="s">
        <v>379</v>
      </c>
      <c r="C8" s="16" t="s">
        <v>371</v>
      </c>
      <c r="D8" s="15" t="s">
        <v>393</v>
      </c>
      <c r="E8" s="32">
        <v>2</v>
      </c>
      <c r="F8" s="33">
        <v>45</v>
      </c>
      <c r="G8" s="40">
        <v>0.5</v>
      </c>
      <c r="H8" s="28"/>
      <c r="I8" s="28"/>
      <c r="J8" s="37"/>
      <c r="K8" s="37"/>
      <c r="L8" s="15" t="s">
        <v>382</v>
      </c>
      <c r="M8" s="22">
        <v>22.5</v>
      </c>
    </row>
    <row r="9" spans="1:13" x14ac:dyDescent="0.15">
      <c r="A9" s="28">
        <v>199</v>
      </c>
      <c r="B9" s="16" t="s">
        <v>379</v>
      </c>
      <c r="C9" s="16" t="s">
        <v>355</v>
      </c>
      <c r="D9" s="15" t="s">
        <v>385</v>
      </c>
      <c r="E9" s="32">
        <v>4</v>
      </c>
      <c r="F9" s="33">
        <v>40</v>
      </c>
      <c r="G9" s="40">
        <v>0.7</v>
      </c>
      <c r="H9" s="28"/>
      <c r="I9" s="28"/>
      <c r="J9" s="37"/>
      <c r="K9" s="37"/>
      <c r="L9" s="15" t="s">
        <v>382</v>
      </c>
      <c r="M9" s="22">
        <v>28</v>
      </c>
    </row>
    <row r="10" spans="1:13" x14ac:dyDescent="0.15">
      <c r="A10" s="28">
        <v>213</v>
      </c>
      <c r="B10" s="16" t="s">
        <v>379</v>
      </c>
      <c r="C10" s="16" t="s">
        <v>10</v>
      </c>
      <c r="D10" s="15" t="s">
        <v>389</v>
      </c>
      <c r="E10" s="32">
        <v>1</v>
      </c>
      <c r="F10" s="33">
        <v>25</v>
      </c>
      <c r="G10" s="40">
        <v>0.8</v>
      </c>
      <c r="H10" s="28"/>
      <c r="I10" s="28"/>
      <c r="J10" s="37"/>
      <c r="K10" s="37"/>
      <c r="L10" s="15" t="s">
        <v>382</v>
      </c>
      <c r="M10" s="22">
        <v>20</v>
      </c>
    </row>
    <row r="11" spans="1:13" x14ac:dyDescent="0.15">
      <c r="A11" s="28">
        <v>240</v>
      </c>
      <c r="B11" s="16" t="s">
        <v>379</v>
      </c>
      <c r="C11" s="16" t="s">
        <v>390</v>
      </c>
      <c r="D11" s="15" t="s">
        <v>385</v>
      </c>
      <c r="E11" s="32">
        <v>1</v>
      </c>
      <c r="F11" s="33">
        <v>25</v>
      </c>
      <c r="G11" s="40">
        <v>0.8</v>
      </c>
      <c r="H11" s="28"/>
      <c r="I11" s="28"/>
      <c r="J11" s="37"/>
      <c r="K11" s="37"/>
      <c r="L11" s="15" t="s">
        <v>382</v>
      </c>
      <c r="M11" s="22">
        <v>20</v>
      </c>
    </row>
    <row r="12" spans="1:13" x14ac:dyDescent="0.15">
      <c r="A12" s="28">
        <v>365</v>
      </c>
      <c r="B12" s="16" t="s">
        <v>379</v>
      </c>
      <c r="C12" s="16" t="s">
        <v>394</v>
      </c>
      <c r="D12" s="15"/>
      <c r="E12" s="32">
        <v>2</v>
      </c>
      <c r="F12" s="33">
        <v>50</v>
      </c>
      <c r="G12" s="40">
        <v>0.7</v>
      </c>
      <c r="H12" s="28"/>
      <c r="I12" s="28"/>
      <c r="J12" s="37"/>
      <c r="K12" s="37"/>
      <c r="L12" s="15" t="s">
        <v>382</v>
      </c>
      <c r="M12" s="22">
        <v>35</v>
      </c>
    </row>
    <row r="13" spans="1:13" x14ac:dyDescent="0.15">
      <c r="A13" s="28">
        <v>376</v>
      </c>
      <c r="B13" s="16" t="s">
        <v>379</v>
      </c>
      <c r="C13" s="16" t="s">
        <v>18</v>
      </c>
      <c r="D13" s="15" t="s">
        <v>385</v>
      </c>
      <c r="E13" s="32">
        <v>25</v>
      </c>
      <c r="F13" s="33">
        <v>80</v>
      </c>
      <c r="G13" s="40">
        <v>0.6</v>
      </c>
      <c r="H13" s="28"/>
      <c r="I13" s="28"/>
      <c r="J13" s="37"/>
      <c r="K13" s="37"/>
      <c r="L13" s="15" t="s">
        <v>382</v>
      </c>
      <c r="M13" s="22">
        <v>48</v>
      </c>
    </row>
    <row r="14" spans="1:13" x14ac:dyDescent="0.15">
      <c r="A14" s="28">
        <v>377</v>
      </c>
      <c r="B14" s="16" t="s">
        <v>379</v>
      </c>
      <c r="C14" s="16" t="s">
        <v>19</v>
      </c>
      <c r="D14" s="15" t="s">
        <v>385</v>
      </c>
      <c r="E14" s="32">
        <v>5</v>
      </c>
      <c r="F14" s="33">
        <v>20</v>
      </c>
      <c r="G14" s="40">
        <v>0.6</v>
      </c>
      <c r="H14" s="28"/>
      <c r="I14" s="28"/>
      <c r="J14" s="37"/>
      <c r="K14" s="37"/>
      <c r="L14" s="15" t="s">
        <v>382</v>
      </c>
      <c r="M14" s="22">
        <v>12</v>
      </c>
    </row>
    <row r="15" spans="1:13" x14ac:dyDescent="0.15">
      <c r="A15" s="28">
        <v>413</v>
      </c>
      <c r="B15" s="16" t="s">
        <v>379</v>
      </c>
      <c r="C15" s="16" t="s">
        <v>22</v>
      </c>
      <c r="D15" s="15" t="s">
        <v>385</v>
      </c>
      <c r="E15" s="32">
        <v>8</v>
      </c>
      <c r="F15" s="33">
        <v>80</v>
      </c>
      <c r="G15" s="40">
        <v>0.95</v>
      </c>
      <c r="H15" s="28"/>
      <c r="I15" s="28"/>
      <c r="J15" s="37"/>
      <c r="K15" s="37" t="s">
        <v>388</v>
      </c>
      <c r="L15" s="15" t="s">
        <v>382</v>
      </c>
      <c r="M15" s="22">
        <v>76</v>
      </c>
    </row>
    <row r="16" spans="1:13" x14ac:dyDescent="0.15">
      <c r="A16" s="28">
        <v>451</v>
      </c>
      <c r="B16" s="16" t="s">
        <v>379</v>
      </c>
      <c r="C16" s="16" t="s">
        <v>11</v>
      </c>
      <c r="D16" s="15" t="s">
        <v>385</v>
      </c>
      <c r="E16" s="32">
        <v>1</v>
      </c>
      <c r="F16" s="33">
        <v>60</v>
      </c>
      <c r="G16" s="40">
        <v>1</v>
      </c>
      <c r="H16" s="28"/>
      <c r="I16" s="28"/>
      <c r="J16" s="37"/>
      <c r="K16" s="37"/>
      <c r="L16" s="15" t="s">
        <v>382</v>
      </c>
      <c r="M16" s="22">
        <v>60</v>
      </c>
    </row>
    <row r="17" spans="1:13" x14ac:dyDescent="0.15">
      <c r="A17" s="28">
        <v>497</v>
      </c>
      <c r="B17" s="16" t="s">
        <v>379</v>
      </c>
      <c r="C17" s="16" t="s">
        <v>380</v>
      </c>
      <c r="D17" s="15" t="s">
        <v>381</v>
      </c>
      <c r="E17" s="32">
        <v>7</v>
      </c>
      <c r="F17" s="33">
        <v>140</v>
      </c>
      <c r="G17" s="40">
        <v>0.95</v>
      </c>
      <c r="H17" s="28"/>
      <c r="I17" s="28"/>
      <c r="J17" s="37"/>
      <c r="K17" s="37"/>
      <c r="L17" s="15" t="s">
        <v>382</v>
      </c>
      <c r="M17" s="22">
        <v>133</v>
      </c>
    </row>
    <row r="18" spans="1:13" x14ac:dyDescent="0.15">
      <c r="A18" s="28">
        <v>497</v>
      </c>
      <c r="B18" s="16" t="s">
        <v>379</v>
      </c>
      <c r="C18" s="16" t="s">
        <v>380</v>
      </c>
      <c r="D18" s="15" t="s">
        <v>383</v>
      </c>
      <c r="E18" s="32">
        <v>21</v>
      </c>
      <c r="F18" s="33">
        <v>210</v>
      </c>
      <c r="G18" s="40">
        <v>1</v>
      </c>
      <c r="H18" s="28"/>
      <c r="I18" s="28"/>
      <c r="J18" s="37"/>
      <c r="K18" s="37"/>
      <c r="L18" s="15" t="s">
        <v>382</v>
      </c>
      <c r="M18" s="22">
        <v>210</v>
      </c>
    </row>
    <row r="19" spans="1:13" x14ac:dyDescent="0.15">
      <c r="A19" s="28">
        <v>497</v>
      </c>
      <c r="B19" s="16" t="s">
        <v>379</v>
      </c>
      <c r="C19" s="16" t="s">
        <v>380</v>
      </c>
      <c r="D19" s="15" t="s">
        <v>387</v>
      </c>
      <c r="E19" s="32">
        <v>3</v>
      </c>
      <c r="F19" s="33">
        <v>30</v>
      </c>
      <c r="G19" s="40">
        <v>0.6</v>
      </c>
      <c r="H19" s="28"/>
      <c r="I19" s="28"/>
      <c r="J19" s="37"/>
      <c r="K19" s="37"/>
      <c r="L19" s="15" t="s">
        <v>382</v>
      </c>
      <c r="M19" s="22">
        <v>18</v>
      </c>
    </row>
    <row r="20" spans="1:13" x14ac:dyDescent="0.15">
      <c r="A20" s="28">
        <v>497</v>
      </c>
      <c r="B20" s="16" t="s">
        <v>379</v>
      </c>
      <c r="C20" s="16" t="s">
        <v>380</v>
      </c>
      <c r="D20" s="15" t="s">
        <v>391</v>
      </c>
      <c r="E20" s="32">
        <v>20</v>
      </c>
      <c r="F20" s="33">
        <v>100</v>
      </c>
      <c r="G20" s="40">
        <v>1</v>
      </c>
      <c r="H20" s="28"/>
      <c r="I20" s="28"/>
      <c r="J20" s="37"/>
      <c r="K20" s="37"/>
      <c r="L20" s="15" t="s">
        <v>382</v>
      </c>
      <c r="M20" s="22">
        <v>100</v>
      </c>
    </row>
    <row r="21" spans="1:13" x14ac:dyDescent="0.15">
      <c r="A21" s="28">
        <v>497</v>
      </c>
      <c r="B21" s="16" t="s">
        <v>379</v>
      </c>
      <c r="C21" s="16" t="s">
        <v>380</v>
      </c>
      <c r="D21" s="15" t="s">
        <v>395</v>
      </c>
      <c r="E21" s="32">
        <v>1</v>
      </c>
      <c r="F21" s="33">
        <v>5</v>
      </c>
      <c r="G21" s="40">
        <v>0.8</v>
      </c>
      <c r="H21" s="28"/>
      <c r="I21" s="28"/>
      <c r="J21" s="37"/>
      <c r="K21" s="37"/>
      <c r="L21" s="15" t="s">
        <v>382</v>
      </c>
      <c r="M21" s="22">
        <v>4</v>
      </c>
    </row>
    <row r="22" spans="1:13" x14ac:dyDescent="0.15">
      <c r="A22" s="28">
        <v>127</v>
      </c>
      <c r="B22" s="16" t="s">
        <v>379</v>
      </c>
      <c r="C22" s="16" t="s">
        <v>396</v>
      </c>
      <c r="D22" s="15"/>
      <c r="E22" s="32">
        <v>1</v>
      </c>
      <c r="F22" s="33">
        <v>10</v>
      </c>
      <c r="G22" s="40">
        <v>0.1</v>
      </c>
      <c r="H22" s="28"/>
      <c r="I22" s="28"/>
      <c r="J22" s="37" t="s">
        <v>397</v>
      </c>
      <c r="K22" s="37"/>
      <c r="L22" s="15" t="s">
        <v>398</v>
      </c>
      <c r="M22" s="22">
        <v>1</v>
      </c>
    </row>
    <row r="23" spans="1:13" x14ac:dyDescent="0.15">
      <c r="A23" s="28">
        <v>170</v>
      </c>
      <c r="B23" s="16" t="s">
        <v>379</v>
      </c>
      <c r="C23" s="16" t="s">
        <v>392</v>
      </c>
      <c r="D23" s="15"/>
      <c r="E23" s="32">
        <v>2</v>
      </c>
      <c r="F23" s="33">
        <v>10</v>
      </c>
      <c r="G23" s="40">
        <v>0.6</v>
      </c>
      <c r="H23" s="28"/>
      <c r="I23" s="28"/>
      <c r="J23" s="37" t="s">
        <v>397</v>
      </c>
      <c r="K23" s="37"/>
      <c r="L23" s="15" t="s">
        <v>398</v>
      </c>
      <c r="M23" s="22">
        <v>6</v>
      </c>
    </row>
    <row r="24" spans="1:13" x14ac:dyDescent="0.15">
      <c r="A24" s="28">
        <v>405</v>
      </c>
      <c r="B24" s="16" t="s">
        <v>379</v>
      </c>
      <c r="C24" s="16" t="s">
        <v>399</v>
      </c>
      <c r="D24" s="15"/>
      <c r="E24" s="32">
        <v>1</v>
      </c>
      <c r="F24" s="33">
        <v>30</v>
      </c>
      <c r="G24" s="40">
        <v>0.9</v>
      </c>
      <c r="H24" s="28"/>
      <c r="I24" s="28"/>
      <c r="J24" s="37" t="s">
        <v>397</v>
      </c>
      <c r="K24" s="37"/>
      <c r="L24" s="15" t="s">
        <v>398</v>
      </c>
      <c r="M24" s="22">
        <v>27</v>
      </c>
    </row>
    <row r="25" spans="1:13" x14ac:dyDescent="0.15">
      <c r="A25" s="28">
        <v>427</v>
      </c>
      <c r="B25" s="16" t="s">
        <v>379</v>
      </c>
      <c r="C25" s="16" t="s">
        <v>13</v>
      </c>
      <c r="D25" s="15"/>
      <c r="E25" s="32">
        <v>1</v>
      </c>
      <c r="F25" s="33">
        <v>3</v>
      </c>
      <c r="G25" s="40">
        <v>0.5</v>
      </c>
      <c r="H25" s="28"/>
      <c r="I25" s="28"/>
      <c r="J25" s="37" t="s">
        <v>397</v>
      </c>
      <c r="K25" s="37"/>
      <c r="L25" s="15" t="s">
        <v>398</v>
      </c>
      <c r="M25" s="22">
        <v>1.5</v>
      </c>
    </row>
    <row r="26" spans="1:13" x14ac:dyDescent="0.15">
      <c r="A26" s="28">
        <v>151</v>
      </c>
      <c r="B26" s="16" t="s">
        <v>379</v>
      </c>
      <c r="C26" s="16" t="s">
        <v>16</v>
      </c>
      <c r="D26" s="15"/>
      <c r="E26" s="32">
        <v>1</v>
      </c>
      <c r="F26" s="33">
        <v>2.5</v>
      </c>
      <c r="G26" s="40">
        <v>0.3</v>
      </c>
      <c r="H26" s="28"/>
      <c r="I26" s="28"/>
      <c r="J26" s="37" t="s">
        <v>400</v>
      </c>
      <c r="K26" s="37"/>
      <c r="L26" s="15" t="s">
        <v>401</v>
      </c>
      <c r="M26" s="22">
        <v>0.75</v>
      </c>
    </row>
    <row r="27" spans="1:13" x14ac:dyDescent="0.15">
      <c r="A27" s="28">
        <v>179</v>
      </c>
      <c r="B27" s="16" t="s">
        <v>379</v>
      </c>
      <c r="C27" s="16" t="s">
        <v>371</v>
      </c>
      <c r="D27" s="15" t="s">
        <v>402</v>
      </c>
      <c r="E27" s="32">
        <v>1</v>
      </c>
      <c r="F27" s="33">
        <v>3</v>
      </c>
      <c r="G27" s="40">
        <v>0.1</v>
      </c>
      <c r="H27" s="28"/>
      <c r="I27" s="28"/>
      <c r="J27" s="37" t="s">
        <v>400</v>
      </c>
      <c r="K27" s="37"/>
      <c r="L27" s="15" t="s">
        <v>401</v>
      </c>
      <c r="M27" s="22">
        <v>0.30000000000000004</v>
      </c>
    </row>
    <row r="28" spans="1:13" x14ac:dyDescent="0.15">
      <c r="A28" s="28">
        <v>206</v>
      </c>
      <c r="B28" s="16" t="s">
        <v>379</v>
      </c>
      <c r="C28" s="16" t="s">
        <v>403</v>
      </c>
      <c r="D28" s="15" t="s">
        <v>404</v>
      </c>
      <c r="E28" s="32">
        <v>2</v>
      </c>
      <c r="F28" s="33">
        <v>10</v>
      </c>
      <c r="G28" s="40">
        <v>0.1</v>
      </c>
      <c r="H28" s="28"/>
      <c r="I28" s="28"/>
      <c r="J28" s="37" t="s">
        <v>400</v>
      </c>
      <c r="K28" s="37"/>
      <c r="L28" s="15" t="s">
        <v>401</v>
      </c>
      <c r="M28" s="22">
        <v>1</v>
      </c>
    </row>
    <row r="29" spans="1:13" x14ac:dyDescent="0.15">
      <c r="A29" s="28">
        <v>245</v>
      </c>
      <c r="B29" s="16" t="s">
        <v>379</v>
      </c>
      <c r="C29" s="16" t="s">
        <v>405</v>
      </c>
      <c r="D29" s="15"/>
      <c r="E29" s="32">
        <v>50</v>
      </c>
      <c r="F29" s="33">
        <v>50</v>
      </c>
      <c r="G29" s="40">
        <v>0</v>
      </c>
      <c r="H29" s="28"/>
      <c r="I29" s="28"/>
      <c r="J29" s="37" t="s">
        <v>406</v>
      </c>
      <c r="K29" s="37"/>
      <c r="L29" s="15" t="s">
        <v>401</v>
      </c>
      <c r="M29" s="22">
        <v>0</v>
      </c>
    </row>
    <row r="30" spans="1:13" x14ac:dyDescent="0.15">
      <c r="A30" s="28">
        <v>376</v>
      </c>
      <c r="B30" s="16" t="s">
        <v>379</v>
      </c>
      <c r="C30" s="16" t="s">
        <v>18</v>
      </c>
      <c r="D30" s="15"/>
      <c r="E30" s="32">
        <v>12</v>
      </c>
      <c r="F30" s="33">
        <v>25</v>
      </c>
      <c r="G30" s="40">
        <v>0.7</v>
      </c>
      <c r="H30" s="28"/>
      <c r="I30" s="28"/>
      <c r="J30" s="37" t="s">
        <v>407</v>
      </c>
      <c r="K30" s="37"/>
      <c r="L30" s="15" t="s">
        <v>401</v>
      </c>
      <c r="M30" s="22">
        <v>17.5</v>
      </c>
    </row>
    <row r="31" spans="1:13" x14ac:dyDescent="0.15">
      <c r="A31" s="28">
        <v>405</v>
      </c>
      <c r="B31" s="16" t="s">
        <v>379</v>
      </c>
      <c r="C31" s="16" t="s">
        <v>399</v>
      </c>
      <c r="D31" s="15" t="s">
        <v>408</v>
      </c>
      <c r="E31" s="32">
        <v>1</v>
      </c>
      <c r="F31" s="33">
        <v>30</v>
      </c>
      <c r="G31" s="40">
        <v>0.9</v>
      </c>
      <c r="H31" s="28"/>
      <c r="I31" s="28"/>
      <c r="J31" s="37" t="s">
        <v>400</v>
      </c>
      <c r="K31" s="37"/>
      <c r="L31" s="15" t="s">
        <v>401</v>
      </c>
      <c r="M31" s="22">
        <v>27</v>
      </c>
    </row>
    <row r="32" spans="1:13" x14ac:dyDescent="0.15">
      <c r="A32" s="28">
        <v>22</v>
      </c>
      <c r="B32" s="16" t="s">
        <v>384</v>
      </c>
      <c r="C32" s="16" t="s">
        <v>409</v>
      </c>
      <c r="D32" s="15"/>
      <c r="E32" s="32">
        <v>1</v>
      </c>
      <c r="F32" s="33">
        <v>50</v>
      </c>
      <c r="G32" s="40">
        <v>0</v>
      </c>
      <c r="H32" s="28"/>
      <c r="I32" s="28"/>
      <c r="J32" s="37" t="s">
        <v>410</v>
      </c>
      <c r="K32" s="37"/>
      <c r="L32" s="15" t="s">
        <v>411</v>
      </c>
      <c r="M32" s="22">
        <v>0</v>
      </c>
    </row>
    <row r="33" spans="1:13" x14ac:dyDescent="0.15">
      <c r="A33" s="62">
        <v>111</v>
      </c>
      <c r="B33" s="63" t="s">
        <v>412</v>
      </c>
      <c r="C33" s="63" t="s">
        <v>413</v>
      </c>
      <c r="D33" s="63"/>
      <c r="E33" s="64">
        <v>1</v>
      </c>
      <c r="F33" s="65">
        <v>20</v>
      </c>
      <c r="G33" s="66"/>
      <c r="H33" s="62" t="s">
        <v>414</v>
      </c>
      <c r="I33" s="62">
        <v>138</v>
      </c>
      <c r="J33" s="37"/>
      <c r="K33" s="37"/>
      <c r="L33" s="15" t="s">
        <v>411</v>
      </c>
      <c r="M33" s="22">
        <v>0</v>
      </c>
    </row>
    <row r="34" spans="1:13" x14ac:dyDescent="0.15">
      <c r="A34" s="28">
        <v>127</v>
      </c>
      <c r="B34" s="16" t="s">
        <v>379</v>
      </c>
      <c r="C34" s="16" t="s">
        <v>396</v>
      </c>
      <c r="D34" s="15"/>
      <c r="E34" s="32">
        <v>1</v>
      </c>
      <c r="F34" s="33">
        <v>8</v>
      </c>
      <c r="G34" s="40">
        <v>0.2</v>
      </c>
      <c r="H34" s="28"/>
      <c r="I34" s="28"/>
      <c r="J34" s="37"/>
      <c r="K34" s="37"/>
      <c r="L34" s="15" t="s">
        <v>411</v>
      </c>
      <c r="M34" s="22">
        <v>1.6</v>
      </c>
    </row>
    <row r="35" spans="1:13" x14ac:dyDescent="0.15">
      <c r="A35" s="28">
        <v>148</v>
      </c>
      <c r="B35" s="16" t="s">
        <v>379</v>
      </c>
      <c r="C35" s="16" t="s">
        <v>415</v>
      </c>
      <c r="D35" s="15"/>
      <c r="E35" s="32">
        <v>110</v>
      </c>
      <c r="F35" s="33">
        <v>30</v>
      </c>
      <c r="G35" s="40">
        <v>0.8</v>
      </c>
      <c r="H35" s="28"/>
      <c r="I35" s="28"/>
      <c r="J35" s="37"/>
      <c r="K35" s="37"/>
      <c r="L35" s="15" t="s">
        <v>411</v>
      </c>
      <c r="M35" s="22">
        <v>24</v>
      </c>
    </row>
    <row r="36" spans="1:13" x14ac:dyDescent="0.15">
      <c r="A36" s="28">
        <v>391</v>
      </c>
      <c r="B36" s="16" t="s">
        <v>379</v>
      </c>
      <c r="C36" s="16" t="s">
        <v>369</v>
      </c>
      <c r="D36" s="15"/>
      <c r="E36" s="32">
        <v>1</v>
      </c>
      <c r="F36" s="33">
        <v>28</v>
      </c>
      <c r="G36" s="40">
        <v>1</v>
      </c>
      <c r="H36" s="28"/>
      <c r="I36" s="28"/>
      <c r="J36" s="37" t="s">
        <v>410</v>
      </c>
      <c r="K36" s="37" t="s">
        <v>416</v>
      </c>
      <c r="L36" s="15" t="s">
        <v>411</v>
      </c>
      <c r="M36" s="22">
        <v>28</v>
      </c>
    </row>
    <row r="37" spans="1:13" x14ac:dyDescent="0.15">
      <c r="A37" s="28">
        <v>451</v>
      </c>
      <c r="B37" s="16" t="s">
        <v>379</v>
      </c>
      <c r="C37" s="16" t="s">
        <v>11</v>
      </c>
      <c r="D37" s="15"/>
      <c r="E37" s="32">
        <v>6</v>
      </c>
      <c r="F37" s="33">
        <v>50</v>
      </c>
      <c r="G37" s="40">
        <v>1</v>
      </c>
      <c r="H37" s="28"/>
      <c r="I37" s="28"/>
      <c r="J37" s="37" t="s">
        <v>410</v>
      </c>
      <c r="K37" s="37"/>
      <c r="L37" s="15" t="s">
        <v>411</v>
      </c>
      <c r="M37" s="22">
        <v>50</v>
      </c>
    </row>
    <row r="38" spans="1:13" x14ac:dyDescent="0.15">
      <c r="A38" s="28">
        <v>459</v>
      </c>
      <c r="B38" s="16" t="s">
        <v>379</v>
      </c>
      <c r="C38" s="16" t="s">
        <v>417</v>
      </c>
      <c r="D38" s="15"/>
      <c r="E38" s="32">
        <v>1</v>
      </c>
      <c r="F38" s="33">
        <v>15</v>
      </c>
      <c r="G38" s="40">
        <v>0.6</v>
      </c>
      <c r="H38" s="28"/>
      <c r="I38" s="28"/>
      <c r="J38" s="37"/>
      <c r="K38" s="37"/>
      <c r="L38" s="15" t="s">
        <v>411</v>
      </c>
      <c r="M38" s="22">
        <v>9</v>
      </c>
    </row>
    <row r="39" spans="1:13" x14ac:dyDescent="0.15">
      <c r="A39" s="28">
        <v>497</v>
      </c>
      <c r="B39" s="16" t="s">
        <v>379</v>
      </c>
      <c r="C39" s="16" t="s">
        <v>380</v>
      </c>
      <c r="D39" s="15" t="s">
        <v>418</v>
      </c>
      <c r="E39" s="32">
        <v>1</v>
      </c>
      <c r="F39" s="33">
        <v>50</v>
      </c>
      <c r="G39" s="40">
        <v>0.4</v>
      </c>
      <c r="H39" s="28"/>
      <c r="I39" s="28"/>
      <c r="J39" s="37"/>
      <c r="K39" s="37" t="s">
        <v>419</v>
      </c>
      <c r="L39" s="15" t="s">
        <v>411</v>
      </c>
      <c r="M39" s="22">
        <v>20</v>
      </c>
    </row>
    <row r="40" spans="1:13" x14ac:dyDescent="0.15">
      <c r="A40" s="28">
        <v>497</v>
      </c>
      <c r="B40" s="16" t="s">
        <v>379</v>
      </c>
      <c r="C40" s="16" t="s">
        <v>380</v>
      </c>
      <c r="D40" s="15" t="s">
        <v>420</v>
      </c>
      <c r="E40" s="32">
        <v>1</v>
      </c>
      <c r="F40" s="33">
        <v>500</v>
      </c>
      <c r="G40" s="40">
        <v>1</v>
      </c>
      <c r="H40" s="28"/>
      <c r="I40" s="28"/>
      <c r="J40" s="37" t="s">
        <v>421</v>
      </c>
      <c r="K40" s="37" t="s">
        <v>422</v>
      </c>
      <c r="L40" s="15" t="s">
        <v>411</v>
      </c>
      <c r="M40" s="22">
        <v>500</v>
      </c>
    </row>
    <row r="41" spans="1:13" x14ac:dyDescent="0.15">
      <c r="A41" s="62">
        <v>112</v>
      </c>
      <c r="B41" s="63" t="s">
        <v>412</v>
      </c>
      <c r="C41" s="63" t="s">
        <v>423</v>
      </c>
      <c r="D41" s="63"/>
      <c r="E41" s="64">
        <v>1</v>
      </c>
      <c r="F41" s="65">
        <v>30</v>
      </c>
      <c r="G41" s="66"/>
      <c r="H41" s="62" t="s">
        <v>424</v>
      </c>
      <c r="I41" s="62" t="s">
        <v>425</v>
      </c>
      <c r="J41" s="37"/>
      <c r="K41" s="37"/>
      <c r="L41" s="15" t="s">
        <v>426</v>
      </c>
      <c r="M41" s="22">
        <v>0</v>
      </c>
    </row>
    <row r="42" spans="1:13" x14ac:dyDescent="0.15">
      <c r="A42" s="28">
        <v>148</v>
      </c>
      <c r="B42" s="16" t="s">
        <v>379</v>
      </c>
      <c r="C42" s="16" t="s">
        <v>415</v>
      </c>
      <c r="D42" s="15"/>
      <c r="E42" s="32">
        <v>4</v>
      </c>
      <c r="F42" s="33">
        <v>40</v>
      </c>
      <c r="G42" s="40">
        <v>0.5</v>
      </c>
      <c r="H42" s="28"/>
      <c r="I42" s="28"/>
      <c r="J42" s="37"/>
      <c r="K42" s="37"/>
      <c r="L42" s="15" t="s">
        <v>426</v>
      </c>
      <c r="M42" s="22">
        <v>20</v>
      </c>
    </row>
    <row r="43" spans="1:13" x14ac:dyDescent="0.15">
      <c r="A43" s="28">
        <v>151</v>
      </c>
      <c r="B43" s="16" t="s">
        <v>379</v>
      </c>
      <c r="C43" s="16" t="s">
        <v>16</v>
      </c>
      <c r="D43" s="15"/>
      <c r="E43" s="32">
        <v>6</v>
      </c>
      <c r="F43" s="33">
        <v>60</v>
      </c>
      <c r="G43" s="40">
        <v>0.3</v>
      </c>
      <c r="H43" s="28"/>
      <c r="I43" s="28"/>
      <c r="J43" s="37"/>
      <c r="K43" s="37"/>
      <c r="L43" s="15" t="s">
        <v>426</v>
      </c>
      <c r="M43" s="22">
        <v>18</v>
      </c>
    </row>
    <row r="44" spans="1:13" x14ac:dyDescent="0.15">
      <c r="A44" s="28">
        <v>282</v>
      </c>
      <c r="B44" s="16" t="s">
        <v>379</v>
      </c>
      <c r="C44" s="16" t="s">
        <v>427</v>
      </c>
      <c r="D44" s="15"/>
      <c r="E44" s="32">
        <v>4</v>
      </c>
      <c r="F44" s="33">
        <v>40</v>
      </c>
      <c r="G44" s="40">
        <v>0.4</v>
      </c>
      <c r="H44" s="28"/>
      <c r="I44" s="28"/>
      <c r="J44" s="37"/>
      <c r="K44" s="37"/>
      <c r="L44" s="15" t="s">
        <v>426</v>
      </c>
      <c r="M44" s="22">
        <v>16</v>
      </c>
    </row>
    <row r="45" spans="1:13" x14ac:dyDescent="0.15">
      <c r="A45" s="28">
        <v>376</v>
      </c>
      <c r="B45" s="16" t="s">
        <v>379</v>
      </c>
      <c r="C45" s="16" t="s">
        <v>18</v>
      </c>
      <c r="D45" s="15"/>
      <c r="E45" s="32">
        <v>43</v>
      </c>
      <c r="F45" s="33">
        <v>155</v>
      </c>
      <c r="G45" s="40">
        <v>0.5</v>
      </c>
      <c r="H45" s="28"/>
      <c r="I45" s="28"/>
      <c r="J45" s="37"/>
      <c r="K45" s="37"/>
      <c r="L45" s="15" t="s">
        <v>426</v>
      </c>
      <c r="M45" s="22">
        <v>77.5</v>
      </c>
    </row>
    <row r="46" spans="1:13" x14ac:dyDescent="0.15">
      <c r="A46" s="28">
        <v>377</v>
      </c>
      <c r="B46" s="16" t="s">
        <v>379</v>
      </c>
      <c r="C46" s="16" t="s">
        <v>19</v>
      </c>
      <c r="D46" s="15"/>
      <c r="E46" s="32">
        <v>3</v>
      </c>
      <c r="F46" s="33">
        <v>30</v>
      </c>
      <c r="G46" s="40">
        <v>0.5</v>
      </c>
      <c r="H46" s="28"/>
      <c r="I46" s="28"/>
      <c r="J46" s="37"/>
      <c r="K46" s="37"/>
      <c r="L46" s="15" t="s">
        <v>426</v>
      </c>
      <c r="M46" s="22">
        <v>15</v>
      </c>
    </row>
    <row r="47" spans="1:13" x14ac:dyDescent="0.15">
      <c r="A47" s="28">
        <v>68</v>
      </c>
      <c r="B47" s="16" t="s">
        <v>384</v>
      </c>
      <c r="C47" s="16" t="s">
        <v>428</v>
      </c>
      <c r="D47" s="15" t="s">
        <v>429</v>
      </c>
      <c r="E47" s="32">
        <v>4</v>
      </c>
      <c r="F47" s="33">
        <v>12</v>
      </c>
      <c r="G47" s="40">
        <v>0</v>
      </c>
      <c r="H47" s="28"/>
      <c r="I47" s="28"/>
      <c r="J47" s="37" t="s">
        <v>430</v>
      </c>
      <c r="K47" s="37"/>
      <c r="L47" s="15" t="s">
        <v>431</v>
      </c>
      <c r="M47" s="22">
        <v>0</v>
      </c>
    </row>
    <row r="48" spans="1:13" x14ac:dyDescent="0.15">
      <c r="A48" s="62">
        <v>114</v>
      </c>
      <c r="B48" s="63" t="s">
        <v>412</v>
      </c>
      <c r="C48" s="63" t="s">
        <v>432</v>
      </c>
      <c r="D48" s="63" t="s">
        <v>433</v>
      </c>
      <c r="E48" s="64">
        <v>2</v>
      </c>
      <c r="F48" s="65">
        <v>18</v>
      </c>
      <c r="G48" s="66"/>
      <c r="H48" s="62" t="s">
        <v>433</v>
      </c>
      <c r="I48" s="62" t="s">
        <v>434</v>
      </c>
      <c r="J48" s="37" t="s">
        <v>430</v>
      </c>
      <c r="K48" s="37"/>
      <c r="L48" s="15" t="s">
        <v>431</v>
      </c>
      <c r="M48" s="22">
        <v>0</v>
      </c>
    </row>
    <row r="49" spans="1:13" x14ac:dyDescent="0.15">
      <c r="A49" s="28">
        <v>129</v>
      </c>
      <c r="B49" s="16" t="s">
        <v>379</v>
      </c>
      <c r="C49" s="16" t="s">
        <v>435</v>
      </c>
      <c r="D49" s="15"/>
      <c r="E49" s="32">
        <v>7</v>
      </c>
      <c r="F49" s="33">
        <v>17</v>
      </c>
      <c r="G49" s="40">
        <v>0.5</v>
      </c>
      <c r="H49" s="28"/>
      <c r="I49" s="28"/>
      <c r="J49" s="37" t="s">
        <v>430</v>
      </c>
      <c r="K49" s="37"/>
      <c r="L49" s="15" t="s">
        <v>431</v>
      </c>
      <c r="M49" s="22">
        <v>8.5</v>
      </c>
    </row>
    <row r="50" spans="1:13" x14ac:dyDescent="0.15">
      <c r="A50" s="28">
        <v>167</v>
      </c>
      <c r="B50" s="16" t="s">
        <v>379</v>
      </c>
      <c r="C50" s="16" t="s">
        <v>436</v>
      </c>
      <c r="D50" s="15"/>
      <c r="E50" s="32">
        <v>1</v>
      </c>
      <c r="F50" s="33">
        <v>50</v>
      </c>
      <c r="G50" s="40">
        <v>0.95</v>
      </c>
      <c r="H50" s="28"/>
      <c r="I50" s="28"/>
      <c r="J50" s="37" t="s">
        <v>430</v>
      </c>
      <c r="K50" s="37"/>
      <c r="L50" s="15" t="s">
        <v>431</v>
      </c>
      <c r="M50" s="22">
        <v>47.5</v>
      </c>
    </row>
    <row r="51" spans="1:13" x14ac:dyDescent="0.15">
      <c r="A51" s="28">
        <v>168</v>
      </c>
      <c r="B51" s="16" t="s">
        <v>379</v>
      </c>
      <c r="C51" s="16" t="s">
        <v>7</v>
      </c>
      <c r="D51" s="15" t="s">
        <v>437</v>
      </c>
      <c r="E51" s="32">
        <v>1</v>
      </c>
      <c r="F51" s="33">
        <v>15</v>
      </c>
      <c r="G51" s="40">
        <v>0.95</v>
      </c>
      <c r="H51" s="28"/>
      <c r="I51" s="28"/>
      <c r="J51" s="37" t="s">
        <v>430</v>
      </c>
      <c r="K51" s="37"/>
      <c r="L51" s="15" t="s">
        <v>431</v>
      </c>
      <c r="M51" s="22">
        <v>14.25</v>
      </c>
    </row>
    <row r="52" spans="1:13" x14ac:dyDescent="0.15">
      <c r="A52" s="28">
        <v>179</v>
      </c>
      <c r="B52" s="16" t="s">
        <v>379</v>
      </c>
      <c r="C52" s="16" t="s">
        <v>371</v>
      </c>
      <c r="D52" s="15" t="s">
        <v>438</v>
      </c>
      <c r="E52" s="32">
        <v>2</v>
      </c>
      <c r="F52" s="33">
        <v>30</v>
      </c>
      <c r="G52" s="40">
        <v>0.1</v>
      </c>
      <c r="H52" s="28"/>
      <c r="I52" s="28"/>
      <c r="J52" s="37" t="s">
        <v>430</v>
      </c>
      <c r="K52" s="37"/>
      <c r="L52" s="15" t="s">
        <v>431</v>
      </c>
      <c r="M52" s="22">
        <v>3</v>
      </c>
    </row>
    <row r="53" spans="1:13" x14ac:dyDescent="0.15">
      <c r="A53" s="28">
        <v>263</v>
      </c>
      <c r="B53" s="16" t="s">
        <v>379</v>
      </c>
      <c r="C53" s="16" t="s">
        <v>439</v>
      </c>
      <c r="D53" s="15"/>
      <c r="E53" s="32">
        <v>1</v>
      </c>
      <c r="F53" s="33">
        <v>20</v>
      </c>
      <c r="G53" s="40">
        <v>0.9</v>
      </c>
      <c r="H53" s="28"/>
      <c r="I53" s="28"/>
      <c r="J53" s="37" t="s">
        <v>430</v>
      </c>
      <c r="K53" s="37"/>
      <c r="L53" s="15" t="s">
        <v>431</v>
      </c>
      <c r="M53" s="22">
        <v>18</v>
      </c>
    </row>
    <row r="54" spans="1:13" x14ac:dyDescent="0.15">
      <c r="A54" s="28">
        <v>346</v>
      </c>
      <c r="B54" s="16" t="s">
        <v>379</v>
      </c>
      <c r="C54" s="16" t="s">
        <v>440</v>
      </c>
      <c r="D54" s="15"/>
      <c r="E54" s="32">
        <v>1</v>
      </c>
      <c r="F54" s="33">
        <v>27</v>
      </c>
      <c r="G54" s="40">
        <v>0.1</v>
      </c>
      <c r="H54" s="28"/>
      <c r="I54" s="28"/>
      <c r="J54" s="37" t="s">
        <v>430</v>
      </c>
      <c r="K54" s="37"/>
      <c r="L54" s="15" t="s">
        <v>431</v>
      </c>
      <c r="M54" s="22">
        <v>2.7</v>
      </c>
    </row>
    <row r="55" spans="1:13" x14ac:dyDescent="0.15">
      <c r="A55" s="28">
        <v>51</v>
      </c>
      <c r="B55" s="16" t="s">
        <v>384</v>
      </c>
      <c r="C55" s="16" t="s">
        <v>2</v>
      </c>
      <c r="D55" s="15" t="s">
        <v>441</v>
      </c>
      <c r="E55" s="32">
        <v>1</v>
      </c>
      <c r="F55" s="33">
        <v>50</v>
      </c>
      <c r="G55" s="40">
        <v>0</v>
      </c>
      <c r="H55" s="28"/>
      <c r="I55" s="28"/>
      <c r="J55" s="37" t="s">
        <v>442</v>
      </c>
      <c r="K55" s="37"/>
      <c r="L55" s="15" t="s">
        <v>443</v>
      </c>
      <c r="M55" s="22">
        <v>0</v>
      </c>
    </row>
    <row r="56" spans="1:13" x14ac:dyDescent="0.15">
      <c r="A56" s="28">
        <v>68</v>
      </c>
      <c r="B56" s="16" t="s">
        <v>384</v>
      </c>
      <c r="C56" s="16" t="s">
        <v>428</v>
      </c>
      <c r="D56" s="15" t="s">
        <v>444</v>
      </c>
      <c r="E56" s="32">
        <v>1</v>
      </c>
      <c r="F56" s="33">
        <v>8</v>
      </c>
      <c r="G56" s="40">
        <v>0</v>
      </c>
      <c r="H56" s="28"/>
      <c r="I56" s="28"/>
      <c r="J56" s="37" t="s">
        <v>442</v>
      </c>
      <c r="K56" s="37"/>
      <c r="L56" s="15" t="s">
        <v>443</v>
      </c>
      <c r="M56" s="22">
        <v>0</v>
      </c>
    </row>
    <row r="57" spans="1:13" x14ac:dyDescent="0.15">
      <c r="A57" s="62">
        <v>113</v>
      </c>
      <c r="B57" s="63" t="s">
        <v>412</v>
      </c>
      <c r="C57" s="63" t="s">
        <v>445</v>
      </c>
      <c r="D57" s="63"/>
      <c r="E57" s="64">
        <v>22</v>
      </c>
      <c r="F57" s="65">
        <v>748</v>
      </c>
      <c r="G57" s="66"/>
      <c r="H57" s="62" t="s">
        <v>446</v>
      </c>
      <c r="I57" s="62" t="s">
        <v>447</v>
      </c>
      <c r="J57" s="37" t="s">
        <v>442</v>
      </c>
      <c r="K57" s="37"/>
      <c r="L57" s="15" t="s">
        <v>443</v>
      </c>
      <c r="M57" s="22">
        <v>0</v>
      </c>
    </row>
    <row r="58" spans="1:13" x14ac:dyDescent="0.15">
      <c r="A58" s="28">
        <v>122</v>
      </c>
      <c r="B58" s="16" t="s">
        <v>379</v>
      </c>
      <c r="C58" s="16" t="s">
        <v>448</v>
      </c>
      <c r="D58" s="15"/>
      <c r="E58" s="32">
        <v>1</v>
      </c>
      <c r="F58" s="33">
        <v>2</v>
      </c>
      <c r="G58" s="40">
        <v>0.5</v>
      </c>
      <c r="H58" s="28"/>
      <c r="I58" s="28"/>
      <c r="J58" s="37" t="s">
        <v>442</v>
      </c>
      <c r="K58" s="37" t="s">
        <v>449</v>
      </c>
      <c r="L58" s="15" t="s">
        <v>443</v>
      </c>
      <c r="M58" s="22">
        <v>1</v>
      </c>
    </row>
    <row r="59" spans="1:13" x14ac:dyDescent="0.15">
      <c r="A59" s="28">
        <v>155</v>
      </c>
      <c r="B59" s="16" t="s">
        <v>379</v>
      </c>
      <c r="C59" s="16" t="s">
        <v>450</v>
      </c>
      <c r="D59" s="15" t="s">
        <v>451</v>
      </c>
      <c r="E59" s="32">
        <v>1</v>
      </c>
      <c r="F59" s="33">
        <v>3</v>
      </c>
      <c r="G59" s="40">
        <v>0.1</v>
      </c>
      <c r="H59" s="28"/>
      <c r="I59" s="28"/>
      <c r="J59" s="37" t="s">
        <v>442</v>
      </c>
      <c r="K59" s="37" t="s">
        <v>452</v>
      </c>
      <c r="L59" s="15" t="s">
        <v>443</v>
      </c>
      <c r="M59" s="22">
        <v>0.30000000000000004</v>
      </c>
    </row>
    <row r="60" spans="1:13" x14ac:dyDescent="0.15">
      <c r="A60" s="28">
        <v>170</v>
      </c>
      <c r="B60" s="16" t="s">
        <v>379</v>
      </c>
      <c r="C60" s="16" t="s">
        <v>392</v>
      </c>
      <c r="D60" s="15"/>
      <c r="E60" s="32">
        <v>1</v>
      </c>
      <c r="F60" s="33">
        <v>13</v>
      </c>
      <c r="G60" s="40">
        <v>0.9</v>
      </c>
      <c r="H60" s="28"/>
      <c r="I60" s="28"/>
      <c r="J60" s="37" t="s">
        <v>442</v>
      </c>
      <c r="K60" s="37"/>
      <c r="L60" s="15" t="s">
        <v>443</v>
      </c>
      <c r="M60" s="22">
        <v>11.700000000000001</v>
      </c>
    </row>
    <row r="61" spans="1:13" x14ac:dyDescent="0.15">
      <c r="A61" s="28">
        <v>243</v>
      </c>
      <c r="B61" s="16" t="s">
        <v>379</v>
      </c>
      <c r="C61" s="16" t="s">
        <v>354</v>
      </c>
      <c r="D61" s="15" t="s">
        <v>453</v>
      </c>
      <c r="E61" s="32">
        <v>1</v>
      </c>
      <c r="F61" s="33">
        <v>25</v>
      </c>
      <c r="G61" s="40">
        <v>0.9</v>
      </c>
      <c r="H61" s="28"/>
      <c r="I61" s="28"/>
      <c r="J61" s="37" t="s">
        <v>442</v>
      </c>
      <c r="K61" s="37" t="s">
        <v>454</v>
      </c>
      <c r="L61" s="15" t="s">
        <v>443</v>
      </c>
      <c r="M61" s="22">
        <v>22.5</v>
      </c>
    </row>
    <row r="62" spans="1:13" x14ac:dyDescent="0.15">
      <c r="A62" s="28">
        <v>263</v>
      </c>
      <c r="B62" s="16" t="s">
        <v>379</v>
      </c>
      <c r="C62" s="16" t="s">
        <v>439</v>
      </c>
      <c r="D62" s="15" t="s">
        <v>455</v>
      </c>
      <c r="E62" s="32">
        <v>29</v>
      </c>
      <c r="F62" s="33">
        <v>540</v>
      </c>
      <c r="G62" s="40">
        <v>1</v>
      </c>
      <c r="H62" s="28"/>
      <c r="I62" s="28"/>
      <c r="J62" s="37" t="s">
        <v>442</v>
      </c>
      <c r="K62" s="37"/>
      <c r="L62" s="15" t="s">
        <v>443</v>
      </c>
      <c r="M62" s="22">
        <v>540</v>
      </c>
    </row>
    <row r="63" spans="1:13" x14ac:dyDescent="0.15">
      <c r="A63" s="28">
        <v>309</v>
      </c>
      <c r="B63" s="16" t="s">
        <v>379</v>
      </c>
      <c r="C63" s="16" t="s">
        <v>365</v>
      </c>
      <c r="D63" s="15" t="s">
        <v>456</v>
      </c>
      <c r="E63" s="32">
        <v>3</v>
      </c>
      <c r="F63" s="33">
        <v>10</v>
      </c>
      <c r="G63" s="40">
        <v>0.8</v>
      </c>
      <c r="H63" s="28"/>
      <c r="I63" s="28"/>
      <c r="J63" s="37" t="s">
        <v>442</v>
      </c>
      <c r="K63" s="37"/>
      <c r="L63" s="15" t="s">
        <v>443</v>
      </c>
      <c r="M63" s="22">
        <v>8</v>
      </c>
    </row>
    <row r="64" spans="1:13" x14ac:dyDescent="0.15">
      <c r="A64" s="28">
        <v>376</v>
      </c>
      <c r="B64" s="16" t="s">
        <v>379</v>
      </c>
      <c r="C64" s="16" t="s">
        <v>18</v>
      </c>
      <c r="D64" s="15" t="s">
        <v>457</v>
      </c>
      <c r="E64" s="32">
        <v>64</v>
      </c>
      <c r="F64" s="33">
        <v>300</v>
      </c>
      <c r="G64" s="40">
        <v>0.9</v>
      </c>
      <c r="H64" s="28"/>
      <c r="I64" s="28"/>
      <c r="J64" s="37" t="s">
        <v>442</v>
      </c>
      <c r="K64" s="37"/>
      <c r="L64" s="15" t="s">
        <v>443</v>
      </c>
      <c r="M64" s="22">
        <v>270</v>
      </c>
    </row>
    <row r="65" spans="1:13" x14ac:dyDescent="0.15">
      <c r="A65" s="28">
        <v>377</v>
      </c>
      <c r="B65" s="16" t="s">
        <v>379</v>
      </c>
      <c r="C65" s="16" t="s">
        <v>19</v>
      </c>
      <c r="D65" s="15"/>
      <c r="E65" s="32">
        <v>8</v>
      </c>
      <c r="F65" s="33">
        <v>68</v>
      </c>
      <c r="G65" s="40">
        <v>0.9</v>
      </c>
      <c r="H65" s="28"/>
      <c r="I65" s="28"/>
      <c r="J65" s="37" t="s">
        <v>442</v>
      </c>
      <c r="K65" s="37"/>
      <c r="L65" s="15" t="s">
        <v>443</v>
      </c>
      <c r="M65" s="22">
        <v>61.2</v>
      </c>
    </row>
    <row r="66" spans="1:13" x14ac:dyDescent="0.15">
      <c r="A66" s="28">
        <v>423</v>
      </c>
      <c r="B66" s="16" t="s">
        <v>379</v>
      </c>
      <c r="C66" s="16" t="s">
        <v>458</v>
      </c>
      <c r="D66" s="15" t="s">
        <v>459</v>
      </c>
      <c r="E66" s="32">
        <v>1</v>
      </c>
      <c r="F66" s="33">
        <v>4</v>
      </c>
      <c r="G66" s="40">
        <v>0.9</v>
      </c>
      <c r="H66" s="28"/>
      <c r="I66" s="28"/>
      <c r="J66" s="37" t="s">
        <v>442</v>
      </c>
      <c r="K66" s="37"/>
      <c r="L66" s="15" t="s">
        <v>443</v>
      </c>
      <c r="M66" s="22">
        <v>3.6</v>
      </c>
    </row>
    <row r="67" spans="1:13" x14ac:dyDescent="0.15">
      <c r="A67" s="28">
        <v>451</v>
      </c>
      <c r="B67" s="16" t="s">
        <v>379</v>
      </c>
      <c r="C67" s="16" t="s">
        <v>11</v>
      </c>
      <c r="D67" s="15"/>
      <c r="E67" s="32">
        <v>1</v>
      </c>
      <c r="F67" s="33">
        <v>75</v>
      </c>
      <c r="G67" s="40">
        <v>1</v>
      </c>
      <c r="H67" s="28"/>
      <c r="I67" s="28"/>
      <c r="J67" s="37" t="s">
        <v>442</v>
      </c>
      <c r="K67" s="37"/>
      <c r="L67" s="15" t="s">
        <v>443</v>
      </c>
      <c r="M67" s="22">
        <v>75</v>
      </c>
    </row>
    <row r="68" spans="1:13" x14ac:dyDescent="0.15">
      <c r="A68" s="28">
        <v>497</v>
      </c>
      <c r="B68" s="16" t="s">
        <v>379</v>
      </c>
      <c r="C68" s="16" t="s">
        <v>380</v>
      </c>
      <c r="D68" s="15" t="s">
        <v>460</v>
      </c>
      <c r="E68" s="32">
        <v>1</v>
      </c>
      <c r="F68" s="33">
        <v>2</v>
      </c>
      <c r="G68" s="40">
        <v>0.1</v>
      </c>
      <c r="H68" s="28"/>
      <c r="I68" s="28"/>
      <c r="J68" s="37" t="s">
        <v>442</v>
      </c>
      <c r="K68" s="37" t="s">
        <v>461</v>
      </c>
      <c r="L68" s="15" t="s">
        <v>443</v>
      </c>
      <c r="M68" s="22">
        <v>0.2</v>
      </c>
    </row>
    <row r="69" spans="1:13" x14ac:dyDescent="0.15">
      <c r="A69" s="28">
        <v>497</v>
      </c>
      <c r="B69" s="16" t="s">
        <v>379</v>
      </c>
      <c r="C69" s="16" t="s">
        <v>380</v>
      </c>
      <c r="D69" s="15" t="s">
        <v>462</v>
      </c>
      <c r="E69" s="32">
        <v>1</v>
      </c>
      <c r="F69" s="33">
        <v>4</v>
      </c>
      <c r="G69" s="40">
        <v>0.1</v>
      </c>
      <c r="H69" s="28"/>
      <c r="I69" s="28"/>
      <c r="J69" s="37" t="s">
        <v>442</v>
      </c>
      <c r="K69" s="37" t="s">
        <v>463</v>
      </c>
      <c r="L69" s="15" t="s">
        <v>443</v>
      </c>
      <c r="M69" s="22">
        <v>0.4</v>
      </c>
    </row>
    <row r="70" spans="1:13" x14ac:dyDescent="0.15">
      <c r="A70" s="28">
        <v>51</v>
      </c>
      <c r="B70" s="16" t="s">
        <v>384</v>
      </c>
      <c r="C70" s="16" t="s">
        <v>2</v>
      </c>
      <c r="D70" s="15" t="s">
        <v>464</v>
      </c>
      <c r="E70" s="32">
        <v>1</v>
      </c>
      <c r="F70" s="33">
        <v>20</v>
      </c>
      <c r="G70" s="40">
        <v>0</v>
      </c>
      <c r="H70" s="28"/>
      <c r="I70" s="28"/>
      <c r="J70" s="37" t="s">
        <v>465</v>
      </c>
      <c r="K70" s="37"/>
      <c r="L70" s="15" t="s">
        <v>466</v>
      </c>
      <c r="M70" s="22">
        <v>0</v>
      </c>
    </row>
    <row r="71" spans="1:13" x14ac:dyDescent="0.15">
      <c r="A71" s="28">
        <v>127</v>
      </c>
      <c r="B71" s="16" t="s">
        <v>379</v>
      </c>
      <c r="C71" s="16" t="s">
        <v>396</v>
      </c>
      <c r="D71" s="15"/>
      <c r="E71" s="32">
        <v>3</v>
      </c>
      <c r="F71" s="33">
        <v>35</v>
      </c>
      <c r="G71" s="40">
        <v>0.2</v>
      </c>
      <c r="H71" s="28"/>
      <c r="I71" s="28"/>
      <c r="J71" s="37" t="s">
        <v>467</v>
      </c>
      <c r="K71" s="37"/>
      <c r="L71" s="15" t="s">
        <v>466</v>
      </c>
      <c r="M71" s="22">
        <v>7</v>
      </c>
    </row>
    <row r="72" spans="1:13" x14ac:dyDescent="0.15">
      <c r="A72" s="28">
        <v>133</v>
      </c>
      <c r="B72" s="16" t="s">
        <v>379</v>
      </c>
      <c r="C72" s="16" t="s">
        <v>468</v>
      </c>
      <c r="D72" s="15"/>
      <c r="E72" s="32">
        <v>1</v>
      </c>
      <c r="F72" s="33">
        <v>10</v>
      </c>
      <c r="G72" s="40">
        <v>1</v>
      </c>
      <c r="H72" s="28"/>
      <c r="I72" s="28"/>
      <c r="J72" s="37" t="s">
        <v>469</v>
      </c>
      <c r="K72" s="37"/>
      <c r="L72" s="15" t="s">
        <v>466</v>
      </c>
      <c r="M72" s="22">
        <v>10</v>
      </c>
    </row>
    <row r="73" spans="1:13" x14ac:dyDescent="0.15">
      <c r="A73" s="28">
        <v>219</v>
      </c>
      <c r="B73" s="16" t="s">
        <v>379</v>
      </c>
      <c r="C73" s="16" t="s">
        <v>366</v>
      </c>
      <c r="D73" s="15"/>
      <c r="E73" s="32">
        <v>1</v>
      </c>
      <c r="F73" s="33">
        <v>30</v>
      </c>
      <c r="G73" s="40">
        <v>0.3</v>
      </c>
      <c r="H73" s="28"/>
      <c r="I73" s="28"/>
      <c r="J73" s="37" t="s">
        <v>470</v>
      </c>
      <c r="K73" s="37"/>
      <c r="L73" s="15" t="s">
        <v>466</v>
      </c>
      <c r="M73" s="22">
        <v>9</v>
      </c>
    </row>
    <row r="74" spans="1:13" x14ac:dyDescent="0.15">
      <c r="A74" s="28">
        <v>364</v>
      </c>
      <c r="B74" s="16" t="s">
        <v>379</v>
      </c>
      <c r="C74" s="16" t="s">
        <v>471</v>
      </c>
      <c r="D74" s="15"/>
      <c r="E74" s="32">
        <v>2</v>
      </c>
      <c r="F74" s="33">
        <v>40</v>
      </c>
      <c r="G74" s="40">
        <v>1</v>
      </c>
      <c r="H74" s="28"/>
      <c r="I74" s="28"/>
      <c r="J74" s="37" t="s">
        <v>469</v>
      </c>
      <c r="K74" s="37"/>
      <c r="L74" s="15" t="s">
        <v>466</v>
      </c>
      <c r="M74" s="22">
        <v>40</v>
      </c>
    </row>
    <row r="75" spans="1:13" x14ac:dyDescent="0.15">
      <c r="A75" s="28">
        <v>397</v>
      </c>
      <c r="B75" s="16" t="s">
        <v>379</v>
      </c>
      <c r="C75" s="16" t="s">
        <v>472</v>
      </c>
      <c r="D75" s="15"/>
      <c r="E75" s="32">
        <v>1</v>
      </c>
      <c r="F75" s="33">
        <v>80</v>
      </c>
      <c r="G75" s="40">
        <v>0.8</v>
      </c>
      <c r="H75" s="28"/>
      <c r="I75" s="28"/>
      <c r="J75" s="37"/>
      <c r="K75" s="37" t="s">
        <v>473</v>
      </c>
      <c r="L75" s="15" t="s">
        <v>466</v>
      </c>
      <c r="M75" s="22">
        <v>64</v>
      </c>
    </row>
    <row r="76" spans="1:13" x14ac:dyDescent="0.15">
      <c r="A76" s="28">
        <v>427</v>
      </c>
      <c r="B76" s="16" t="s">
        <v>379</v>
      </c>
      <c r="C76" s="16" t="s">
        <v>13</v>
      </c>
      <c r="D76" s="15"/>
      <c r="E76" s="32">
        <v>2</v>
      </c>
      <c r="F76" s="33">
        <v>15</v>
      </c>
      <c r="G76" s="40">
        <v>0.2</v>
      </c>
      <c r="H76" s="28"/>
      <c r="I76" s="28"/>
      <c r="J76" s="37" t="s">
        <v>467</v>
      </c>
      <c r="K76" s="37"/>
      <c r="L76" s="15" t="s">
        <v>466</v>
      </c>
      <c r="M76" s="22">
        <v>3</v>
      </c>
    </row>
    <row r="77" spans="1:13" x14ac:dyDescent="0.15">
      <c r="A77" s="28">
        <v>451</v>
      </c>
      <c r="B77" s="16" t="s">
        <v>379</v>
      </c>
      <c r="C77" s="16" t="s">
        <v>11</v>
      </c>
      <c r="D77" s="15"/>
      <c r="E77" s="32">
        <v>20</v>
      </c>
      <c r="F77" s="33">
        <v>50</v>
      </c>
      <c r="G77" s="40">
        <v>1</v>
      </c>
      <c r="H77" s="28"/>
      <c r="I77" s="28"/>
      <c r="J77" s="37" t="s">
        <v>410</v>
      </c>
      <c r="K77" s="37"/>
      <c r="L77" s="15" t="s">
        <v>466</v>
      </c>
      <c r="M77" s="22">
        <v>50</v>
      </c>
    </row>
    <row r="78" spans="1:13" x14ac:dyDescent="0.15">
      <c r="A78" s="28">
        <v>497</v>
      </c>
      <c r="B78" s="16" t="s">
        <v>379</v>
      </c>
      <c r="C78" s="16" t="s">
        <v>380</v>
      </c>
      <c r="D78" s="15" t="s">
        <v>474</v>
      </c>
      <c r="E78" s="32">
        <v>1</v>
      </c>
      <c r="F78" s="33">
        <v>50</v>
      </c>
      <c r="G78" s="40">
        <v>0.95</v>
      </c>
      <c r="H78" s="28"/>
      <c r="I78" s="28"/>
      <c r="J78" s="37" t="s">
        <v>410</v>
      </c>
      <c r="K78" s="37"/>
      <c r="L78" s="15" t="s">
        <v>466</v>
      </c>
      <c r="M78" s="22">
        <v>47.5</v>
      </c>
    </row>
    <row r="79" spans="1:13" x14ac:dyDescent="0.15">
      <c r="A79" s="28">
        <v>22</v>
      </c>
      <c r="B79" s="16" t="s">
        <v>384</v>
      </c>
      <c r="C79" s="16" t="s">
        <v>409</v>
      </c>
      <c r="D79" s="15" t="s">
        <v>385</v>
      </c>
      <c r="E79" s="32">
        <v>14</v>
      </c>
      <c r="F79" s="33">
        <v>200</v>
      </c>
      <c r="G79" s="40">
        <v>0</v>
      </c>
      <c r="H79" s="28"/>
      <c r="I79" s="28"/>
      <c r="J79" s="37" t="s">
        <v>475</v>
      </c>
      <c r="K79" s="37"/>
      <c r="L79" s="15" t="s">
        <v>476</v>
      </c>
      <c r="M79" s="22">
        <v>0</v>
      </c>
    </row>
    <row r="80" spans="1:13" x14ac:dyDescent="0.15">
      <c r="A80" s="28">
        <v>30</v>
      </c>
      <c r="B80" s="16" t="s">
        <v>384</v>
      </c>
      <c r="C80" s="16" t="s">
        <v>313</v>
      </c>
      <c r="D80" s="15" t="s">
        <v>477</v>
      </c>
      <c r="E80" s="32">
        <v>1</v>
      </c>
      <c r="F80" s="33">
        <v>30</v>
      </c>
      <c r="G80" s="40">
        <v>0</v>
      </c>
      <c r="H80" s="28"/>
      <c r="I80" s="28"/>
      <c r="J80" s="37" t="s">
        <v>478</v>
      </c>
      <c r="K80" s="37"/>
      <c r="L80" s="15" t="s">
        <v>476</v>
      </c>
      <c r="M80" s="22">
        <v>0</v>
      </c>
    </row>
    <row r="81" spans="1:13" x14ac:dyDescent="0.15">
      <c r="A81" s="28">
        <v>49</v>
      </c>
      <c r="B81" s="16" t="s">
        <v>384</v>
      </c>
      <c r="C81" s="16" t="s">
        <v>479</v>
      </c>
      <c r="D81" s="15" t="s">
        <v>385</v>
      </c>
      <c r="E81" s="32">
        <v>1</v>
      </c>
      <c r="F81" s="33">
        <v>50</v>
      </c>
      <c r="G81" s="40">
        <v>0</v>
      </c>
      <c r="H81" s="28"/>
      <c r="I81" s="28"/>
      <c r="J81" s="37" t="s">
        <v>480</v>
      </c>
      <c r="K81" s="37"/>
      <c r="L81" s="15" t="s">
        <v>476</v>
      </c>
      <c r="M81" s="22">
        <v>0</v>
      </c>
    </row>
    <row r="82" spans="1:13" x14ac:dyDescent="0.15">
      <c r="A82" s="28">
        <v>51</v>
      </c>
      <c r="B82" s="16" t="s">
        <v>384</v>
      </c>
      <c r="C82" s="16" t="s">
        <v>2</v>
      </c>
      <c r="D82" s="15" t="s">
        <v>385</v>
      </c>
      <c r="E82" s="32">
        <v>2</v>
      </c>
      <c r="F82" s="33">
        <v>80</v>
      </c>
      <c r="G82" s="40">
        <v>0</v>
      </c>
      <c r="H82" s="28"/>
      <c r="I82" s="28"/>
      <c r="J82" s="37" t="s">
        <v>481</v>
      </c>
      <c r="K82" s="37"/>
      <c r="L82" s="15" t="s">
        <v>476</v>
      </c>
      <c r="M82" s="22">
        <v>0</v>
      </c>
    </row>
    <row r="83" spans="1:13" x14ac:dyDescent="0.15">
      <c r="A83" s="28">
        <v>64</v>
      </c>
      <c r="B83" s="16" t="s">
        <v>384</v>
      </c>
      <c r="C83" s="16" t="s">
        <v>482</v>
      </c>
      <c r="D83" s="15" t="s">
        <v>385</v>
      </c>
      <c r="E83" s="32">
        <v>1</v>
      </c>
      <c r="F83" s="33">
        <v>10</v>
      </c>
      <c r="G83" s="40">
        <v>0</v>
      </c>
      <c r="H83" s="28"/>
      <c r="I83" s="28"/>
      <c r="J83" s="37" t="s">
        <v>483</v>
      </c>
      <c r="K83" s="37"/>
      <c r="L83" s="15" t="s">
        <v>476</v>
      </c>
      <c r="M83" s="22">
        <v>0</v>
      </c>
    </row>
    <row r="84" spans="1:13" x14ac:dyDescent="0.15">
      <c r="A84" s="62">
        <v>110</v>
      </c>
      <c r="B84" s="63" t="s">
        <v>412</v>
      </c>
      <c r="C84" s="63" t="s">
        <v>484</v>
      </c>
      <c r="D84" s="63" t="s">
        <v>485</v>
      </c>
      <c r="E84" s="64">
        <v>1</v>
      </c>
      <c r="F84" s="65">
        <v>20</v>
      </c>
      <c r="G84" s="66"/>
      <c r="H84" s="62" t="s">
        <v>486</v>
      </c>
      <c r="I84" s="62"/>
      <c r="J84" s="37" t="s">
        <v>487</v>
      </c>
      <c r="K84" s="37"/>
      <c r="L84" s="15" t="s">
        <v>476</v>
      </c>
      <c r="M84" s="22">
        <v>0</v>
      </c>
    </row>
    <row r="85" spans="1:13" x14ac:dyDescent="0.15">
      <c r="A85" s="62">
        <v>111</v>
      </c>
      <c r="B85" s="63" t="s">
        <v>412</v>
      </c>
      <c r="C85" s="63" t="s">
        <v>413</v>
      </c>
      <c r="D85" s="63"/>
      <c r="E85" s="64">
        <v>1</v>
      </c>
      <c r="F85" s="65">
        <v>15</v>
      </c>
      <c r="G85" s="66"/>
      <c r="H85" s="62" t="s">
        <v>488</v>
      </c>
      <c r="I85" s="62" t="s">
        <v>489</v>
      </c>
      <c r="J85" s="37" t="s">
        <v>483</v>
      </c>
      <c r="K85" s="37"/>
      <c r="L85" s="15" t="s">
        <v>476</v>
      </c>
      <c r="M85" s="22">
        <v>0</v>
      </c>
    </row>
    <row r="86" spans="1:13" x14ac:dyDescent="0.15">
      <c r="A86" s="28">
        <v>122</v>
      </c>
      <c r="B86" s="16" t="s">
        <v>379</v>
      </c>
      <c r="C86" s="16" t="s">
        <v>448</v>
      </c>
      <c r="D86" s="15"/>
      <c r="E86" s="32">
        <v>1</v>
      </c>
      <c r="F86" s="33">
        <v>10</v>
      </c>
      <c r="G86" s="40">
        <v>0.1</v>
      </c>
      <c r="H86" s="28"/>
      <c r="I86" s="28"/>
      <c r="J86" s="37" t="s">
        <v>483</v>
      </c>
      <c r="K86" s="37"/>
      <c r="L86" s="15" t="s">
        <v>476</v>
      </c>
      <c r="M86" s="22">
        <v>1</v>
      </c>
    </row>
    <row r="87" spans="1:13" x14ac:dyDescent="0.15">
      <c r="A87" s="28">
        <v>143</v>
      </c>
      <c r="B87" s="16" t="s">
        <v>379</v>
      </c>
      <c r="C87" s="16" t="s">
        <v>14</v>
      </c>
      <c r="D87" s="15"/>
      <c r="E87" s="32">
        <v>1</v>
      </c>
      <c r="F87" s="33">
        <v>15</v>
      </c>
      <c r="G87" s="40">
        <v>1</v>
      </c>
      <c r="H87" s="28"/>
      <c r="I87" s="28"/>
      <c r="J87" s="37" t="s">
        <v>490</v>
      </c>
      <c r="K87" s="37"/>
      <c r="L87" s="15" t="s">
        <v>476</v>
      </c>
      <c r="M87" s="22">
        <v>15</v>
      </c>
    </row>
    <row r="88" spans="1:13" x14ac:dyDescent="0.15">
      <c r="A88" s="28">
        <v>145</v>
      </c>
      <c r="B88" s="16" t="s">
        <v>379</v>
      </c>
      <c r="C88" s="16" t="s">
        <v>491</v>
      </c>
      <c r="D88" s="15"/>
      <c r="E88" s="32">
        <v>1</v>
      </c>
      <c r="F88" s="33">
        <v>3</v>
      </c>
      <c r="G88" s="40">
        <v>0.6</v>
      </c>
      <c r="H88" s="28"/>
      <c r="I88" s="28"/>
      <c r="J88" s="37" t="s">
        <v>492</v>
      </c>
      <c r="K88" s="37"/>
      <c r="L88" s="15" t="s">
        <v>476</v>
      </c>
      <c r="M88" s="22">
        <v>1.7999999999999998</v>
      </c>
    </row>
    <row r="89" spans="1:13" x14ac:dyDescent="0.15">
      <c r="A89" s="28">
        <v>152</v>
      </c>
      <c r="B89" s="16" t="s">
        <v>379</v>
      </c>
      <c r="C89" s="16" t="s">
        <v>17</v>
      </c>
      <c r="D89" s="15"/>
      <c r="E89" s="32">
        <v>2</v>
      </c>
      <c r="F89" s="33">
        <v>20</v>
      </c>
      <c r="G89" s="40">
        <v>0.9</v>
      </c>
      <c r="H89" s="28"/>
      <c r="I89" s="28"/>
      <c r="J89" s="37" t="s">
        <v>483</v>
      </c>
      <c r="K89" s="37"/>
      <c r="L89" s="15" t="s">
        <v>476</v>
      </c>
      <c r="M89" s="22">
        <v>18</v>
      </c>
    </row>
    <row r="90" spans="1:13" x14ac:dyDescent="0.15">
      <c r="A90" s="28">
        <v>169</v>
      </c>
      <c r="B90" s="16" t="s">
        <v>379</v>
      </c>
      <c r="C90" s="16" t="s">
        <v>8</v>
      </c>
      <c r="D90" s="15"/>
      <c r="E90" s="32">
        <v>2</v>
      </c>
      <c r="F90" s="33">
        <v>5</v>
      </c>
      <c r="G90" s="40">
        <v>0.1</v>
      </c>
      <c r="H90" s="28"/>
      <c r="I90" s="28"/>
      <c r="J90" s="37" t="s">
        <v>483</v>
      </c>
      <c r="K90" s="37"/>
      <c r="L90" s="15" t="s">
        <v>476</v>
      </c>
      <c r="M90" s="22">
        <v>0.5</v>
      </c>
    </row>
    <row r="91" spans="1:13" x14ac:dyDescent="0.15">
      <c r="A91" s="28">
        <v>180</v>
      </c>
      <c r="B91" s="16" t="s">
        <v>379</v>
      </c>
      <c r="C91" s="16" t="s">
        <v>493</v>
      </c>
      <c r="D91" s="15"/>
      <c r="E91" s="32">
        <v>3</v>
      </c>
      <c r="F91" s="33">
        <v>20</v>
      </c>
      <c r="G91" s="40">
        <v>0.8</v>
      </c>
      <c r="H91" s="28"/>
      <c r="I91" s="28"/>
      <c r="J91" s="37" t="s">
        <v>483</v>
      </c>
      <c r="K91" s="37"/>
      <c r="L91" s="15" t="s">
        <v>476</v>
      </c>
      <c r="M91" s="22">
        <v>16</v>
      </c>
    </row>
    <row r="92" spans="1:13" x14ac:dyDescent="0.15">
      <c r="A92" s="28">
        <v>190</v>
      </c>
      <c r="B92" s="16" t="s">
        <v>379</v>
      </c>
      <c r="C92" s="16" t="s">
        <v>494</v>
      </c>
      <c r="D92" s="15"/>
      <c r="E92" s="32">
        <v>4</v>
      </c>
      <c r="F92" s="33">
        <v>20</v>
      </c>
      <c r="G92" s="40">
        <v>0.8</v>
      </c>
      <c r="H92" s="28"/>
      <c r="I92" s="28"/>
      <c r="J92" s="37" t="s">
        <v>492</v>
      </c>
      <c r="K92" s="37"/>
      <c r="L92" s="15" t="s">
        <v>476</v>
      </c>
      <c r="M92" s="22">
        <v>16</v>
      </c>
    </row>
    <row r="93" spans="1:13" x14ac:dyDescent="0.15">
      <c r="A93" s="28">
        <v>214</v>
      </c>
      <c r="B93" s="16" t="s">
        <v>379</v>
      </c>
      <c r="C93" s="16" t="s">
        <v>359</v>
      </c>
      <c r="D93" s="15"/>
      <c r="E93" s="32">
        <v>3</v>
      </c>
      <c r="F93" s="33">
        <v>20</v>
      </c>
      <c r="G93" s="40">
        <v>0.05</v>
      </c>
      <c r="H93" s="28"/>
      <c r="I93" s="28"/>
      <c r="J93" s="37" t="s">
        <v>483</v>
      </c>
      <c r="K93" s="37"/>
      <c r="L93" s="15" t="s">
        <v>476</v>
      </c>
      <c r="M93" s="22">
        <v>1</v>
      </c>
    </row>
    <row r="94" spans="1:13" x14ac:dyDescent="0.15">
      <c r="A94" s="29">
        <v>258</v>
      </c>
      <c r="B94" s="18" t="s">
        <v>379</v>
      </c>
      <c r="C94" s="18" t="s">
        <v>495</v>
      </c>
      <c r="D94" s="17"/>
      <c r="E94" s="34">
        <v>8</v>
      </c>
      <c r="F94" s="35">
        <v>16</v>
      </c>
      <c r="G94" s="41">
        <v>1</v>
      </c>
      <c r="H94" s="29"/>
      <c r="I94" s="29"/>
      <c r="J94" s="38" t="s">
        <v>496</v>
      </c>
      <c r="K94" s="38"/>
      <c r="L94" s="17" t="s">
        <v>476</v>
      </c>
      <c r="M94" s="42">
        <v>16</v>
      </c>
    </row>
    <row r="95" spans="1:13" x14ac:dyDescent="0.15">
      <c r="A95" s="28">
        <v>309</v>
      </c>
      <c r="B95" s="16" t="s">
        <v>379</v>
      </c>
      <c r="C95" s="16" t="s">
        <v>365</v>
      </c>
      <c r="D95" s="15"/>
      <c r="E95" s="32">
        <v>1</v>
      </c>
      <c r="F95" s="33">
        <v>2</v>
      </c>
      <c r="G95" s="40">
        <v>0.8</v>
      </c>
      <c r="H95" s="28"/>
      <c r="I95" s="28"/>
      <c r="J95" s="37" t="s">
        <v>497</v>
      </c>
      <c r="K95" s="37"/>
      <c r="L95" s="15" t="s">
        <v>476</v>
      </c>
      <c r="M95" s="60">
        <v>1.6</v>
      </c>
    </row>
    <row r="96" spans="1:13" x14ac:dyDescent="0.15">
      <c r="A96" s="28">
        <v>346</v>
      </c>
      <c r="B96" s="16" t="s">
        <v>379</v>
      </c>
      <c r="C96" s="16" t="s">
        <v>440</v>
      </c>
      <c r="D96" s="15"/>
      <c r="E96" s="32">
        <v>1</v>
      </c>
      <c r="F96" s="33">
        <v>20</v>
      </c>
      <c r="G96" s="40">
        <v>0.5</v>
      </c>
      <c r="H96" s="28"/>
      <c r="I96" s="28"/>
      <c r="J96" s="37" t="s">
        <v>498</v>
      </c>
      <c r="K96" s="37"/>
      <c r="L96" s="59" t="s">
        <v>476</v>
      </c>
      <c r="M96" s="61">
        <v>10</v>
      </c>
    </row>
    <row r="97" spans="1:13" x14ac:dyDescent="0.15">
      <c r="A97" s="28">
        <v>376</v>
      </c>
      <c r="B97" s="16" t="s">
        <v>379</v>
      </c>
      <c r="C97" s="16" t="s">
        <v>18</v>
      </c>
      <c r="D97" s="15"/>
      <c r="E97" s="32">
        <v>1</v>
      </c>
      <c r="F97" s="33">
        <v>5</v>
      </c>
      <c r="G97" s="40">
        <v>0.6</v>
      </c>
      <c r="H97" s="28"/>
      <c r="I97" s="28"/>
      <c r="J97" s="37" t="s">
        <v>499</v>
      </c>
      <c r="K97" s="37"/>
      <c r="L97" s="15" t="s">
        <v>476</v>
      </c>
      <c r="M97" s="61">
        <v>3</v>
      </c>
    </row>
    <row r="98" spans="1:13" x14ac:dyDescent="0.15">
      <c r="A98" s="28">
        <v>394</v>
      </c>
      <c r="B98" s="16" t="s">
        <v>379</v>
      </c>
      <c r="C98" s="16" t="s">
        <v>370</v>
      </c>
      <c r="D98" s="15"/>
      <c r="E98" s="32">
        <v>40</v>
      </c>
      <c r="F98" s="33">
        <v>50</v>
      </c>
      <c r="G98" s="40">
        <v>1</v>
      </c>
      <c r="H98" s="28"/>
      <c r="I98" s="28"/>
      <c r="J98" s="37" t="s">
        <v>500</v>
      </c>
      <c r="K98" s="37"/>
      <c r="L98" s="15" t="s">
        <v>476</v>
      </c>
      <c r="M98" s="61">
        <v>50</v>
      </c>
    </row>
    <row r="99" spans="1:13" x14ac:dyDescent="0.15">
      <c r="A99" s="28">
        <v>448</v>
      </c>
      <c r="B99" s="16" t="s">
        <v>379</v>
      </c>
      <c r="C99" s="16" t="s">
        <v>501</v>
      </c>
      <c r="D99" s="15"/>
      <c r="E99" s="32">
        <v>10</v>
      </c>
      <c r="F99" s="33">
        <v>20</v>
      </c>
      <c r="G99" s="40">
        <v>0.98</v>
      </c>
      <c r="H99" s="28"/>
      <c r="I99" s="28"/>
      <c r="J99" s="37" t="s">
        <v>496</v>
      </c>
      <c r="K99" s="37"/>
      <c r="L99" s="15" t="s">
        <v>476</v>
      </c>
      <c r="M99" s="61">
        <v>19.600000000000001</v>
      </c>
    </row>
    <row r="100" spans="1:13" x14ac:dyDescent="0.15">
      <c r="A100" s="36">
        <v>16</v>
      </c>
      <c r="B100" s="14" t="s">
        <v>384</v>
      </c>
      <c r="C100" s="14" t="s">
        <v>755</v>
      </c>
      <c r="D100" s="51"/>
      <c r="E100" s="52">
        <v>15</v>
      </c>
      <c r="F100" s="53">
        <v>10</v>
      </c>
      <c r="G100" s="39">
        <v>0</v>
      </c>
      <c r="H100" s="36"/>
      <c r="I100" s="36"/>
      <c r="J100" s="36"/>
      <c r="K100" s="36"/>
      <c r="L100" s="51" t="s">
        <v>756</v>
      </c>
      <c r="M100" s="61">
        <v>0</v>
      </c>
    </row>
    <row r="101" spans="1:13" x14ac:dyDescent="0.15">
      <c r="A101" s="37">
        <v>22</v>
      </c>
      <c r="B101" s="16" t="s">
        <v>384</v>
      </c>
      <c r="C101" s="16" t="s">
        <v>409</v>
      </c>
      <c r="D101" s="54"/>
      <c r="E101" s="55">
        <v>1</v>
      </c>
      <c r="F101" s="56">
        <v>10</v>
      </c>
      <c r="G101" s="40">
        <v>0</v>
      </c>
      <c r="H101" s="37"/>
      <c r="I101" s="37"/>
      <c r="J101" s="37"/>
      <c r="K101" s="37"/>
      <c r="L101" s="51" t="s">
        <v>756</v>
      </c>
      <c r="M101" s="61">
        <v>0</v>
      </c>
    </row>
    <row r="102" spans="1:13" x14ac:dyDescent="0.15">
      <c r="A102" s="37">
        <v>46</v>
      </c>
      <c r="B102" s="16" t="s">
        <v>384</v>
      </c>
      <c r="C102" s="16" t="s">
        <v>318</v>
      </c>
      <c r="D102" s="54"/>
      <c r="E102" s="55">
        <v>2</v>
      </c>
      <c r="F102" s="56">
        <v>5</v>
      </c>
      <c r="G102" s="40">
        <v>0</v>
      </c>
      <c r="H102" s="37"/>
      <c r="I102" s="37"/>
      <c r="J102" s="37"/>
      <c r="K102" s="37"/>
      <c r="L102" s="51" t="s">
        <v>756</v>
      </c>
      <c r="M102" s="61">
        <v>0</v>
      </c>
    </row>
    <row r="103" spans="1:13" x14ac:dyDescent="0.15">
      <c r="A103" s="37">
        <v>51</v>
      </c>
      <c r="B103" s="16" t="s">
        <v>384</v>
      </c>
      <c r="C103" s="16" t="s">
        <v>2</v>
      </c>
      <c r="D103" s="54"/>
      <c r="E103" s="57">
        <v>10</v>
      </c>
      <c r="F103" s="43">
        <v>20</v>
      </c>
      <c r="G103" s="49">
        <v>0</v>
      </c>
      <c r="H103" s="50"/>
      <c r="I103" s="50"/>
      <c r="J103" s="37"/>
      <c r="K103" s="37"/>
      <c r="L103" s="51" t="s">
        <v>756</v>
      </c>
      <c r="M103" s="61">
        <v>0</v>
      </c>
    </row>
    <row r="104" spans="1:13" x14ac:dyDescent="0.15">
      <c r="A104" s="62">
        <v>114</v>
      </c>
      <c r="B104" s="63" t="s">
        <v>412</v>
      </c>
      <c r="C104" s="63" t="s">
        <v>432</v>
      </c>
      <c r="D104" s="63"/>
      <c r="E104" s="64">
        <v>1</v>
      </c>
      <c r="F104" s="65">
        <v>15</v>
      </c>
      <c r="G104" s="66"/>
      <c r="H104" s="62" t="s">
        <v>757</v>
      </c>
      <c r="I104" s="62">
        <v>49</v>
      </c>
      <c r="J104" s="37"/>
      <c r="K104" s="37"/>
      <c r="L104" s="51" t="s">
        <v>756</v>
      </c>
      <c r="M104" s="61">
        <v>0</v>
      </c>
    </row>
    <row r="105" spans="1:13" x14ac:dyDescent="0.15">
      <c r="A105" s="62">
        <v>114</v>
      </c>
      <c r="B105" s="63" t="s">
        <v>412</v>
      </c>
      <c r="C105" s="63" t="s">
        <v>432</v>
      </c>
      <c r="D105" s="63"/>
      <c r="E105" s="64">
        <v>1</v>
      </c>
      <c r="F105" s="65">
        <v>32</v>
      </c>
      <c r="G105" s="66"/>
      <c r="H105" s="62" t="s">
        <v>758</v>
      </c>
      <c r="I105" s="62">
        <v>50</v>
      </c>
      <c r="J105" s="37"/>
      <c r="K105" s="37"/>
      <c r="L105" s="51" t="s">
        <v>756</v>
      </c>
      <c r="M105" s="61">
        <v>0</v>
      </c>
    </row>
    <row r="106" spans="1:13" x14ac:dyDescent="0.15">
      <c r="A106" s="37">
        <v>203</v>
      </c>
      <c r="B106" s="16" t="s">
        <v>379</v>
      </c>
      <c r="C106" s="16" t="s">
        <v>357</v>
      </c>
      <c r="D106" s="54"/>
      <c r="E106" s="58" t="s">
        <v>502</v>
      </c>
      <c r="F106" s="56">
        <v>30</v>
      </c>
      <c r="G106" s="40">
        <v>0</v>
      </c>
      <c r="H106" s="37"/>
      <c r="I106" s="37"/>
      <c r="J106" s="37"/>
      <c r="K106" s="37"/>
      <c r="L106" s="51" t="s">
        <v>756</v>
      </c>
      <c r="M106" s="61">
        <v>0</v>
      </c>
    </row>
    <row r="107" spans="1:13" x14ac:dyDescent="0.15">
      <c r="A107" s="37">
        <v>213</v>
      </c>
      <c r="B107" s="16" t="s">
        <v>379</v>
      </c>
      <c r="C107" s="16" t="s">
        <v>10</v>
      </c>
      <c r="D107" s="54"/>
      <c r="E107" s="55">
        <v>1</v>
      </c>
      <c r="F107" s="56">
        <v>20</v>
      </c>
      <c r="G107" s="40">
        <v>0.8</v>
      </c>
      <c r="H107" s="37"/>
      <c r="I107" s="37"/>
      <c r="J107" s="37"/>
      <c r="K107" s="37"/>
      <c r="L107" s="51" t="s">
        <v>756</v>
      </c>
      <c r="M107" s="61">
        <v>16</v>
      </c>
    </row>
    <row r="108" spans="1:13" x14ac:dyDescent="0.15">
      <c r="A108" s="37">
        <v>247</v>
      </c>
      <c r="B108" s="16" t="s">
        <v>379</v>
      </c>
      <c r="C108" s="16" t="s">
        <v>356</v>
      </c>
      <c r="D108" s="54"/>
      <c r="E108" s="55">
        <v>2</v>
      </c>
      <c r="F108" s="56">
        <v>60</v>
      </c>
      <c r="G108" s="40">
        <v>0</v>
      </c>
      <c r="H108" s="37"/>
      <c r="I108" s="37"/>
      <c r="J108" s="37"/>
      <c r="K108" s="37"/>
      <c r="L108" s="51" t="s">
        <v>756</v>
      </c>
      <c r="M108" s="61">
        <v>0</v>
      </c>
    </row>
    <row r="109" spans="1:13" x14ac:dyDescent="0.15">
      <c r="A109" s="37">
        <v>263</v>
      </c>
      <c r="B109" s="16" t="s">
        <v>379</v>
      </c>
      <c r="C109" s="16" t="s">
        <v>439</v>
      </c>
      <c r="D109" s="54"/>
      <c r="E109" s="55">
        <v>3</v>
      </c>
      <c r="F109" s="56">
        <v>120</v>
      </c>
      <c r="G109" s="40">
        <v>0.9</v>
      </c>
      <c r="H109" s="37"/>
      <c r="I109" s="37"/>
      <c r="J109" s="37"/>
      <c r="K109" s="37"/>
      <c r="L109" s="51" t="s">
        <v>756</v>
      </c>
      <c r="M109" s="61">
        <v>108</v>
      </c>
    </row>
    <row r="110" spans="1:13" x14ac:dyDescent="0.15">
      <c r="A110" s="37">
        <v>346</v>
      </c>
      <c r="B110" s="16" t="s">
        <v>379</v>
      </c>
      <c r="C110" s="16" t="s">
        <v>440</v>
      </c>
      <c r="D110" s="54"/>
      <c r="E110" s="55">
        <v>1</v>
      </c>
      <c r="F110" s="56">
        <v>30</v>
      </c>
      <c r="G110" s="40">
        <v>0.8</v>
      </c>
      <c r="H110" s="37"/>
      <c r="I110" s="37"/>
      <c r="J110" s="37"/>
      <c r="K110" s="37"/>
      <c r="L110" s="51" t="s">
        <v>756</v>
      </c>
      <c r="M110" s="61">
        <v>24</v>
      </c>
    </row>
    <row r="111" spans="1:13" x14ac:dyDescent="0.15">
      <c r="A111" s="37">
        <v>376</v>
      </c>
      <c r="B111" s="16" t="s">
        <v>379</v>
      </c>
      <c r="C111" s="16" t="s">
        <v>18</v>
      </c>
      <c r="D111" s="54"/>
      <c r="E111" s="55">
        <v>11</v>
      </c>
      <c r="F111" s="56">
        <v>44</v>
      </c>
      <c r="G111" s="40">
        <v>0.75</v>
      </c>
      <c r="H111" s="37"/>
      <c r="I111" s="37"/>
      <c r="J111" s="37"/>
      <c r="K111" s="37"/>
      <c r="L111" s="51" t="s">
        <v>756</v>
      </c>
      <c r="M111" s="61">
        <v>33</v>
      </c>
    </row>
    <row r="112" spans="1:13" x14ac:dyDescent="0.15">
      <c r="A112" s="37">
        <v>377</v>
      </c>
      <c r="B112" s="16" t="s">
        <v>379</v>
      </c>
      <c r="C112" s="16" t="s">
        <v>19</v>
      </c>
      <c r="D112" s="54"/>
      <c r="E112" s="55">
        <v>31</v>
      </c>
      <c r="F112" s="56">
        <v>310</v>
      </c>
      <c r="G112" s="40">
        <v>0.75</v>
      </c>
      <c r="H112" s="37"/>
      <c r="I112" s="37"/>
      <c r="J112" s="37"/>
      <c r="K112" s="37"/>
      <c r="L112" s="51" t="s">
        <v>756</v>
      </c>
      <c r="M112" s="61">
        <v>232.5</v>
      </c>
    </row>
    <row r="113" spans="1:13" x14ac:dyDescent="0.15">
      <c r="A113" s="37">
        <v>397</v>
      </c>
      <c r="B113" s="16" t="s">
        <v>379</v>
      </c>
      <c r="C113" s="16" t="s">
        <v>472</v>
      </c>
      <c r="D113" s="54"/>
      <c r="E113" s="55">
        <v>1</v>
      </c>
      <c r="F113" s="56">
        <v>80</v>
      </c>
      <c r="G113" s="40">
        <v>0.8</v>
      </c>
      <c r="H113" s="37"/>
      <c r="I113" s="37"/>
      <c r="J113" s="37"/>
      <c r="K113" s="37"/>
      <c r="L113" s="51" t="s">
        <v>756</v>
      </c>
      <c r="M113" s="61">
        <v>64</v>
      </c>
    </row>
    <row r="114" spans="1:13" x14ac:dyDescent="0.15">
      <c r="A114" s="37">
        <v>409</v>
      </c>
      <c r="B114" s="16" t="s">
        <v>379</v>
      </c>
      <c r="C114" s="16" t="s">
        <v>361</v>
      </c>
      <c r="D114" s="54"/>
      <c r="E114" s="58">
        <v>2</v>
      </c>
      <c r="F114" s="56">
        <v>20</v>
      </c>
      <c r="G114" s="40">
        <v>0</v>
      </c>
      <c r="H114" s="37"/>
      <c r="I114" s="37"/>
      <c r="J114" s="37"/>
      <c r="K114" s="37"/>
      <c r="L114" s="51" t="s">
        <v>756</v>
      </c>
      <c r="M114" s="61">
        <v>0</v>
      </c>
    </row>
    <row r="115" spans="1:13" x14ac:dyDescent="0.15">
      <c r="A115" s="37">
        <v>451</v>
      </c>
      <c r="B115" s="16" t="s">
        <v>379</v>
      </c>
      <c r="C115" s="16" t="s">
        <v>11</v>
      </c>
      <c r="D115" s="54"/>
      <c r="E115" s="58" t="s">
        <v>503</v>
      </c>
      <c r="F115" s="56">
        <v>40</v>
      </c>
      <c r="G115" s="40">
        <v>1</v>
      </c>
      <c r="H115" s="37"/>
      <c r="I115" s="37"/>
      <c r="J115" s="37"/>
      <c r="K115" s="37"/>
      <c r="L115" s="51" t="s">
        <v>756</v>
      </c>
      <c r="M115" s="61">
        <v>40</v>
      </c>
    </row>
    <row r="116" spans="1:13" x14ac:dyDescent="0.15">
      <c r="A116" s="37">
        <v>497</v>
      </c>
      <c r="B116" s="16" t="s">
        <v>379</v>
      </c>
      <c r="C116" s="16" t="s">
        <v>380</v>
      </c>
      <c r="D116" s="54" t="s">
        <v>505</v>
      </c>
      <c r="E116" s="55">
        <v>1</v>
      </c>
      <c r="F116" s="56">
        <v>3</v>
      </c>
      <c r="G116" s="40">
        <v>0.26</v>
      </c>
      <c r="H116" s="37"/>
      <c r="I116" s="37"/>
      <c r="J116" s="37"/>
      <c r="K116" s="37" t="s">
        <v>506</v>
      </c>
      <c r="L116" s="51" t="s">
        <v>756</v>
      </c>
      <c r="M116" s="61">
        <v>0.78</v>
      </c>
    </row>
    <row r="117" spans="1:13" x14ac:dyDescent="0.15">
      <c r="A117" s="37">
        <v>497</v>
      </c>
      <c r="B117" s="16" t="s">
        <v>379</v>
      </c>
      <c r="C117" s="16" t="s">
        <v>380</v>
      </c>
      <c r="D117" s="54" t="s">
        <v>507</v>
      </c>
      <c r="E117" s="55">
        <v>2</v>
      </c>
      <c r="F117" s="56">
        <v>10</v>
      </c>
      <c r="G117" s="40">
        <v>0.75</v>
      </c>
      <c r="H117" s="37"/>
      <c r="I117" s="37"/>
      <c r="J117" s="37"/>
      <c r="K117" s="37" t="s">
        <v>506</v>
      </c>
      <c r="L117" s="51" t="s">
        <v>756</v>
      </c>
      <c r="M117" s="61">
        <v>7.5</v>
      </c>
    </row>
    <row r="118" spans="1:13" x14ac:dyDescent="0.15">
      <c r="A118" s="37">
        <v>497</v>
      </c>
      <c r="B118" s="16" t="s">
        <v>379</v>
      </c>
      <c r="C118" s="16" t="s">
        <v>380</v>
      </c>
      <c r="D118" s="54" t="s">
        <v>606</v>
      </c>
      <c r="E118" s="55">
        <v>2</v>
      </c>
      <c r="F118" s="56">
        <v>130</v>
      </c>
      <c r="G118" s="40">
        <v>0.01</v>
      </c>
      <c r="H118" s="37"/>
      <c r="I118" s="37"/>
      <c r="J118" s="37"/>
      <c r="K118" s="37"/>
      <c r="L118" s="51" t="s">
        <v>756</v>
      </c>
      <c r="M118" s="61">
        <v>1.3</v>
      </c>
    </row>
    <row r="119" spans="1:13" x14ac:dyDescent="0.15">
      <c r="A119" s="37">
        <v>497</v>
      </c>
      <c r="B119" s="16" t="s">
        <v>379</v>
      </c>
      <c r="C119" s="16" t="s">
        <v>380</v>
      </c>
      <c r="D119" s="54" t="s">
        <v>607</v>
      </c>
      <c r="E119" s="55">
        <v>1</v>
      </c>
      <c r="F119" s="56">
        <v>4</v>
      </c>
      <c r="G119" s="40">
        <v>0.05</v>
      </c>
      <c r="H119" s="37"/>
      <c r="I119" s="37"/>
      <c r="J119" s="37"/>
      <c r="K119" s="37"/>
      <c r="L119" s="51" t="s">
        <v>756</v>
      </c>
      <c r="M119" s="61">
        <v>0.2</v>
      </c>
    </row>
    <row r="120" spans="1:13" x14ac:dyDescent="0.15">
      <c r="A120" s="37">
        <v>497</v>
      </c>
      <c r="B120" s="16" t="s">
        <v>379</v>
      </c>
      <c r="C120" s="16" t="s">
        <v>380</v>
      </c>
      <c r="D120" s="54" t="s">
        <v>608</v>
      </c>
      <c r="E120" s="55">
        <v>2</v>
      </c>
      <c r="F120" s="56">
        <v>1</v>
      </c>
      <c r="G120" s="40">
        <v>0</v>
      </c>
      <c r="H120" s="37"/>
      <c r="I120" s="37"/>
      <c r="J120" s="37"/>
      <c r="K120" s="37"/>
      <c r="L120" s="51" t="s">
        <v>756</v>
      </c>
      <c r="M120" s="61">
        <v>0</v>
      </c>
    </row>
    <row r="121" spans="1:13" x14ac:dyDescent="0.15">
      <c r="A121" s="28">
        <v>149</v>
      </c>
      <c r="B121" s="16" t="s">
        <v>379</v>
      </c>
      <c r="C121" s="16" t="s">
        <v>508</v>
      </c>
      <c r="D121" s="15"/>
      <c r="E121" s="32">
        <v>2</v>
      </c>
      <c r="F121" s="33">
        <v>8</v>
      </c>
      <c r="G121" s="40">
        <v>0.8</v>
      </c>
      <c r="H121" s="28"/>
      <c r="I121" s="28"/>
      <c r="J121" s="37" t="s">
        <v>509</v>
      </c>
      <c r="K121" s="37"/>
      <c r="L121" s="15" t="s">
        <v>510</v>
      </c>
      <c r="M121" s="61">
        <v>6.4</v>
      </c>
    </row>
    <row r="122" spans="1:13" x14ac:dyDescent="0.15">
      <c r="A122" s="28">
        <v>212</v>
      </c>
      <c r="B122" s="16" t="s">
        <v>379</v>
      </c>
      <c r="C122" s="16" t="s">
        <v>9</v>
      </c>
      <c r="D122" s="15" t="s">
        <v>511</v>
      </c>
      <c r="E122" s="32">
        <v>1</v>
      </c>
      <c r="F122" s="33">
        <v>30</v>
      </c>
      <c r="G122" s="40">
        <v>0.1</v>
      </c>
      <c r="H122" s="28"/>
      <c r="I122" s="28"/>
      <c r="J122" s="37" t="s">
        <v>509</v>
      </c>
      <c r="K122" s="37"/>
      <c r="L122" s="15" t="s">
        <v>510</v>
      </c>
      <c r="M122" s="61">
        <v>3</v>
      </c>
    </row>
    <row r="123" spans="1:13" x14ac:dyDescent="0.15">
      <c r="A123" s="28">
        <v>422</v>
      </c>
      <c r="B123" s="16" t="s">
        <v>379</v>
      </c>
      <c r="C123" s="16" t="s">
        <v>512</v>
      </c>
      <c r="D123" s="15" t="s">
        <v>513</v>
      </c>
      <c r="E123" s="32">
        <v>1</v>
      </c>
      <c r="F123" s="33">
        <v>40</v>
      </c>
      <c r="G123" s="40">
        <v>1</v>
      </c>
      <c r="H123" s="28"/>
      <c r="I123" s="28"/>
      <c r="J123" s="37" t="s">
        <v>509</v>
      </c>
      <c r="K123" s="37"/>
      <c r="L123" s="15" t="s">
        <v>510</v>
      </c>
      <c r="M123" s="61">
        <v>40</v>
      </c>
    </row>
    <row r="124" spans="1:13" x14ac:dyDescent="0.15">
      <c r="A124" s="44">
        <v>477</v>
      </c>
      <c r="B124" s="45" t="s">
        <v>379</v>
      </c>
      <c r="C124" s="45" t="s">
        <v>514</v>
      </c>
      <c r="D124" s="46" t="s">
        <v>515</v>
      </c>
      <c r="E124" s="47">
        <v>5</v>
      </c>
      <c r="F124" s="48">
        <v>55</v>
      </c>
      <c r="G124" s="49">
        <v>0.2</v>
      </c>
      <c r="H124" s="44"/>
      <c r="I124" s="44"/>
      <c r="J124" s="50" t="s">
        <v>509</v>
      </c>
      <c r="K124" s="50"/>
      <c r="L124" s="46" t="s">
        <v>510</v>
      </c>
      <c r="M124" s="61">
        <v>11</v>
      </c>
    </row>
    <row r="125" spans="1:13" x14ac:dyDescent="0.15">
      <c r="A125" s="28">
        <v>41</v>
      </c>
      <c r="B125" s="16" t="s">
        <v>384</v>
      </c>
      <c r="C125" s="16" t="s">
        <v>317</v>
      </c>
      <c r="D125" s="15"/>
      <c r="E125" s="32">
        <v>2</v>
      </c>
      <c r="F125" s="33">
        <v>20</v>
      </c>
      <c r="G125" s="40">
        <v>0</v>
      </c>
      <c r="H125" s="28"/>
      <c r="I125" s="28"/>
      <c r="J125" s="37"/>
      <c r="K125" s="37" t="s">
        <v>516</v>
      </c>
      <c r="L125" s="15" t="s">
        <v>531</v>
      </c>
      <c r="M125" s="61">
        <v>0</v>
      </c>
    </row>
    <row r="126" spans="1:13" x14ac:dyDescent="0.15">
      <c r="A126" s="28">
        <v>68</v>
      </c>
      <c r="B126" s="16" t="s">
        <v>384</v>
      </c>
      <c r="C126" s="16" t="s">
        <v>428</v>
      </c>
      <c r="D126" s="15" t="s">
        <v>517</v>
      </c>
      <c r="E126" s="32">
        <v>1</v>
      </c>
      <c r="F126" s="33">
        <v>60</v>
      </c>
      <c r="G126" s="40">
        <v>0</v>
      </c>
      <c r="H126" s="28"/>
      <c r="I126" s="28"/>
      <c r="J126" s="37"/>
      <c r="K126" s="37"/>
      <c r="L126" s="15" t="s">
        <v>531</v>
      </c>
      <c r="M126" s="61">
        <v>0</v>
      </c>
    </row>
    <row r="127" spans="1:13" x14ac:dyDescent="0.15">
      <c r="A127" s="28">
        <v>68</v>
      </c>
      <c r="B127" s="16" t="s">
        <v>384</v>
      </c>
      <c r="C127" s="16" t="s">
        <v>428</v>
      </c>
      <c r="D127" s="15" t="s">
        <v>518</v>
      </c>
      <c r="E127" s="32">
        <v>1</v>
      </c>
      <c r="F127" s="33">
        <v>6</v>
      </c>
      <c r="G127" s="40">
        <v>0</v>
      </c>
      <c r="H127" s="28"/>
      <c r="I127" s="28"/>
      <c r="J127" s="37"/>
      <c r="K127" s="37"/>
      <c r="L127" s="15" t="s">
        <v>531</v>
      </c>
      <c r="M127" s="61">
        <v>0</v>
      </c>
    </row>
    <row r="128" spans="1:13" x14ac:dyDescent="0.15">
      <c r="A128" s="62">
        <v>112</v>
      </c>
      <c r="B128" s="63" t="s">
        <v>412</v>
      </c>
      <c r="C128" s="63" t="s">
        <v>423</v>
      </c>
      <c r="D128" s="63"/>
      <c r="E128" s="64">
        <v>1</v>
      </c>
      <c r="F128" s="65">
        <v>30</v>
      </c>
      <c r="G128" s="66"/>
      <c r="H128" s="62" t="s">
        <v>519</v>
      </c>
      <c r="I128" s="62" t="s">
        <v>520</v>
      </c>
      <c r="J128" s="37"/>
      <c r="K128" s="37"/>
      <c r="L128" s="15" t="s">
        <v>531</v>
      </c>
      <c r="M128" s="61">
        <v>0</v>
      </c>
    </row>
    <row r="129" spans="1:13" x14ac:dyDescent="0.15">
      <c r="A129" s="28">
        <v>151</v>
      </c>
      <c r="B129" s="16" t="s">
        <v>379</v>
      </c>
      <c r="C129" s="16" t="s">
        <v>16</v>
      </c>
      <c r="D129" s="15"/>
      <c r="E129" s="32">
        <v>3</v>
      </c>
      <c r="F129" s="33">
        <v>45</v>
      </c>
      <c r="G129" s="40">
        <v>0.6</v>
      </c>
      <c r="H129" s="28"/>
      <c r="I129" s="28"/>
      <c r="J129" s="37"/>
      <c r="K129" s="37"/>
      <c r="L129" s="15" t="s">
        <v>531</v>
      </c>
      <c r="M129" s="61">
        <v>27</v>
      </c>
    </row>
    <row r="130" spans="1:13" x14ac:dyDescent="0.15">
      <c r="A130" s="28">
        <v>167</v>
      </c>
      <c r="B130" s="16" t="s">
        <v>379</v>
      </c>
      <c r="C130" s="16" t="s">
        <v>436</v>
      </c>
      <c r="D130" s="15"/>
      <c r="E130" s="32">
        <v>1</v>
      </c>
      <c r="F130" s="33">
        <v>90</v>
      </c>
      <c r="G130" s="40">
        <v>1</v>
      </c>
      <c r="H130" s="28"/>
      <c r="I130" s="28"/>
      <c r="J130" s="37"/>
      <c r="K130" s="37"/>
      <c r="L130" s="15" t="s">
        <v>531</v>
      </c>
      <c r="M130" s="61">
        <v>90</v>
      </c>
    </row>
    <row r="131" spans="1:13" x14ac:dyDescent="0.15">
      <c r="A131" s="28">
        <v>168</v>
      </c>
      <c r="B131" s="16" t="s">
        <v>379</v>
      </c>
      <c r="C131" s="16" t="s">
        <v>7</v>
      </c>
      <c r="D131" s="15"/>
      <c r="E131" s="32">
        <v>1</v>
      </c>
      <c r="F131" s="33">
        <v>15</v>
      </c>
      <c r="G131" s="40">
        <v>0.8</v>
      </c>
      <c r="H131" s="28"/>
      <c r="I131" s="28"/>
      <c r="J131" s="37"/>
      <c r="K131" s="37"/>
      <c r="L131" s="15" t="s">
        <v>531</v>
      </c>
      <c r="M131" s="61">
        <v>12</v>
      </c>
    </row>
    <row r="132" spans="1:13" x14ac:dyDescent="0.15">
      <c r="A132" s="28">
        <v>170</v>
      </c>
      <c r="B132" s="16" t="s">
        <v>379</v>
      </c>
      <c r="C132" s="16" t="s">
        <v>392</v>
      </c>
      <c r="D132" s="15"/>
      <c r="E132" s="32">
        <v>20</v>
      </c>
      <c r="F132" s="33">
        <v>300</v>
      </c>
      <c r="G132" s="40">
        <v>0.5</v>
      </c>
      <c r="H132" s="28"/>
      <c r="I132" s="28"/>
      <c r="J132" s="37"/>
      <c r="K132" s="37"/>
      <c r="L132" s="15" t="s">
        <v>531</v>
      </c>
      <c r="M132" s="61">
        <v>150</v>
      </c>
    </row>
    <row r="133" spans="1:13" x14ac:dyDescent="0.15">
      <c r="A133" s="28">
        <v>204</v>
      </c>
      <c r="B133" s="16" t="s">
        <v>379</v>
      </c>
      <c r="C133" s="16" t="s">
        <v>21</v>
      </c>
      <c r="D133" s="15"/>
      <c r="E133" s="32">
        <v>1</v>
      </c>
      <c r="F133" s="33">
        <v>3</v>
      </c>
      <c r="G133" s="40">
        <v>0.3</v>
      </c>
      <c r="H133" s="28"/>
      <c r="I133" s="28"/>
      <c r="J133" s="37"/>
      <c r="K133" s="37"/>
      <c r="L133" s="15" t="s">
        <v>531</v>
      </c>
      <c r="M133" s="61">
        <v>0.89999999999999991</v>
      </c>
    </row>
    <row r="134" spans="1:13" x14ac:dyDescent="0.15">
      <c r="A134" s="28">
        <v>214</v>
      </c>
      <c r="B134" s="16" t="s">
        <v>379</v>
      </c>
      <c r="C134" s="16" t="s">
        <v>359</v>
      </c>
      <c r="D134" s="15"/>
      <c r="E134" s="32">
        <v>1</v>
      </c>
      <c r="F134" s="33">
        <v>13</v>
      </c>
      <c r="G134" s="40">
        <v>0.1</v>
      </c>
      <c r="H134" s="28"/>
      <c r="I134" s="28"/>
      <c r="J134" s="37"/>
      <c r="K134" s="37"/>
      <c r="L134" s="15" t="s">
        <v>531</v>
      </c>
      <c r="M134" s="61">
        <v>1.3</v>
      </c>
    </row>
    <row r="135" spans="1:13" x14ac:dyDescent="0.15">
      <c r="A135" s="28">
        <v>219</v>
      </c>
      <c r="B135" s="16" t="s">
        <v>379</v>
      </c>
      <c r="C135" s="16" t="s">
        <v>366</v>
      </c>
      <c r="D135" s="15"/>
      <c r="E135" s="32">
        <v>1</v>
      </c>
      <c r="F135" s="33">
        <v>15</v>
      </c>
      <c r="G135" s="40">
        <v>0.6</v>
      </c>
      <c r="H135" s="28"/>
      <c r="I135" s="28"/>
      <c r="J135" s="37"/>
      <c r="K135" s="37"/>
      <c r="L135" s="15" t="s">
        <v>531</v>
      </c>
      <c r="M135" s="61">
        <v>9</v>
      </c>
    </row>
    <row r="136" spans="1:13" x14ac:dyDescent="0.15">
      <c r="A136" s="28">
        <v>221</v>
      </c>
      <c r="B136" s="16" t="s">
        <v>379</v>
      </c>
      <c r="C136" s="16" t="s">
        <v>368</v>
      </c>
      <c r="D136" s="15"/>
      <c r="E136" s="32">
        <v>15</v>
      </c>
      <c r="F136" s="33">
        <v>30</v>
      </c>
      <c r="G136" s="40">
        <v>0.9</v>
      </c>
      <c r="H136" s="28"/>
      <c r="I136" s="28"/>
      <c r="J136" s="37"/>
      <c r="K136" s="37"/>
      <c r="L136" s="15" t="s">
        <v>531</v>
      </c>
      <c r="M136" s="61">
        <v>27</v>
      </c>
    </row>
    <row r="137" spans="1:13" x14ac:dyDescent="0.15">
      <c r="A137" s="28">
        <v>223</v>
      </c>
      <c r="B137" s="16" t="s">
        <v>379</v>
      </c>
      <c r="C137" s="16" t="s">
        <v>521</v>
      </c>
      <c r="D137" s="15"/>
      <c r="E137" s="32">
        <v>5</v>
      </c>
      <c r="F137" s="33">
        <v>10</v>
      </c>
      <c r="G137" s="40">
        <v>0.9</v>
      </c>
      <c r="H137" s="28"/>
      <c r="I137" s="28"/>
      <c r="J137" s="37"/>
      <c r="K137" s="37"/>
      <c r="L137" s="15" t="s">
        <v>531</v>
      </c>
      <c r="M137" s="61">
        <v>9</v>
      </c>
    </row>
    <row r="138" spans="1:13" x14ac:dyDescent="0.15">
      <c r="A138" s="28">
        <v>261</v>
      </c>
      <c r="B138" s="16" t="s">
        <v>379</v>
      </c>
      <c r="C138" s="16" t="s">
        <v>522</v>
      </c>
      <c r="D138" s="15"/>
      <c r="E138" s="32">
        <v>1</v>
      </c>
      <c r="F138" s="33">
        <v>30</v>
      </c>
      <c r="G138" s="40">
        <v>1</v>
      </c>
      <c r="H138" s="28"/>
      <c r="I138" s="28"/>
      <c r="J138" s="37"/>
      <c r="K138" s="37"/>
      <c r="L138" s="15" t="s">
        <v>531</v>
      </c>
      <c r="M138" s="61">
        <v>30</v>
      </c>
    </row>
    <row r="139" spans="1:13" x14ac:dyDescent="0.15">
      <c r="A139" s="28">
        <v>309</v>
      </c>
      <c r="B139" s="16" t="s">
        <v>379</v>
      </c>
      <c r="C139" s="16" t="s">
        <v>365</v>
      </c>
      <c r="D139" s="15"/>
      <c r="E139" s="32">
        <v>170</v>
      </c>
      <c r="F139" s="33">
        <v>765</v>
      </c>
      <c r="G139" s="40">
        <v>0.7</v>
      </c>
      <c r="H139" s="28"/>
      <c r="I139" s="28"/>
      <c r="J139" s="37"/>
      <c r="K139" s="37"/>
      <c r="L139" s="15" t="s">
        <v>531</v>
      </c>
      <c r="M139" s="61">
        <v>535.5</v>
      </c>
    </row>
    <row r="140" spans="1:13" x14ac:dyDescent="0.15">
      <c r="A140" s="28">
        <v>335</v>
      </c>
      <c r="B140" s="16" t="s">
        <v>379</v>
      </c>
      <c r="C140" s="16" t="s">
        <v>523</v>
      </c>
      <c r="D140" s="15"/>
      <c r="E140" s="32">
        <v>2</v>
      </c>
      <c r="F140" s="33">
        <v>12</v>
      </c>
      <c r="G140" s="40">
        <v>0.6</v>
      </c>
      <c r="H140" s="28"/>
      <c r="I140" s="28"/>
      <c r="J140" s="37"/>
      <c r="K140" s="37"/>
      <c r="L140" s="15" t="s">
        <v>531</v>
      </c>
      <c r="M140" s="61">
        <v>7.1999999999999993</v>
      </c>
    </row>
    <row r="141" spans="1:13" x14ac:dyDescent="0.15">
      <c r="A141" s="28">
        <v>346</v>
      </c>
      <c r="B141" s="16" t="s">
        <v>379</v>
      </c>
      <c r="C141" s="16" t="s">
        <v>440</v>
      </c>
      <c r="D141" s="15"/>
      <c r="E141" s="32">
        <v>1</v>
      </c>
      <c r="F141" s="33">
        <v>20</v>
      </c>
      <c r="G141" s="40">
        <v>0.8</v>
      </c>
      <c r="H141" s="28"/>
      <c r="I141" s="28"/>
      <c r="J141" s="37"/>
      <c r="K141" s="37"/>
      <c r="L141" s="15" t="s">
        <v>531</v>
      </c>
      <c r="M141" s="61">
        <v>16</v>
      </c>
    </row>
    <row r="142" spans="1:13" x14ac:dyDescent="0.15">
      <c r="A142" s="28">
        <v>376</v>
      </c>
      <c r="B142" s="16" t="s">
        <v>379</v>
      </c>
      <c r="C142" s="16" t="s">
        <v>18</v>
      </c>
      <c r="D142" s="15"/>
      <c r="E142" s="32">
        <v>30</v>
      </c>
      <c r="F142" s="33">
        <v>150</v>
      </c>
      <c r="G142" s="40">
        <v>0.7</v>
      </c>
      <c r="H142" s="28"/>
      <c r="I142" s="28"/>
      <c r="J142" s="37"/>
      <c r="K142" s="37"/>
      <c r="L142" s="15" t="s">
        <v>531</v>
      </c>
      <c r="M142" s="61">
        <v>105</v>
      </c>
    </row>
    <row r="143" spans="1:13" x14ac:dyDescent="0.15">
      <c r="A143" s="28">
        <v>377</v>
      </c>
      <c r="B143" s="16" t="s">
        <v>379</v>
      </c>
      <c r="C143" s="16" t="s">
        <v>19</v>
      </c>
      <c r="D143" s="15"/>
      <c r="E143" s="32">
        <v>10</v>
      </c>
      <c r="F143" s="33">
        <v>100</v>
      </c>
      <c r="G143" s="40">
        <v>0.8</v>
      </c>
      <c r="H143" s="28"/>
      <c r="I143" s="28"/>
      <c r="J143" s="37"/>
      <c r="K143" s="37"/>
      <c r="L143" s="15" t="s">
        <v>531</v>
      </c>
      <c r="M143" s="61">
        <v>80</v>
      </c>
    </row>
    <row r="144" spans="1:13" x14ac:dyDescent="0.15">
      <c r="A144" s="28">
        <v>388</v>
      </c>
      <c r="B144" s="16" t="s">
        <v>379</v>
      </c>
      <c r="C144" s="16" t="s">
        <v>524</v>
      </c>
      <c r="D144" s="15"/>
      <c r="E144" s="32">
        <v>2</v>
      </c>
      <c r="F144" s="33">
        <v>100</v>
      </c>
      <c r="G144" s="40">
        <v>1</v>
      </c>
      <c r="H144" s="28"/>
      <c r="I144" s="28"/>
      <c r="J144" s="37"/>
      <c r="K144" s="37"/>
      <c r="L144" s="15" t="s">
        <v>531</v>
      </c>
      <c r="M144" s="61">
        <v>100</v>
      </c>
    </row>
    <row r="145" spans="1:13" x14ac:dyDescent="0.15">
      <c r="A145" s="28">
        <v>391</v>
      </c>
      <c r="B145" s="16" t="s">
        <v>379</v>
      </c>
      <c r="C145" s="16" t="s">
        <v>369</v>
      </c>
      <c r="D145" s="15"/>
      <c r="E145" s="32">
        <v>3</v>
      </c>
      <c r="F145" s="33">
        <v>200</v>
      </c>
      <c r="G145" s="40">
        <v>0.99</v>
      </c>
      <c r="H145" s="28"/>
      <c r="I145" s="28"/>
      <c r="J145" s="37"/>
      <c r="K145" s="37"/>
      <c r="L145" s="15" t="s">
        <v>531</v>
      </c>
      <c r="M145" s="61">
        <v>198</v>
      </c>
    </row>
    <row r="146" spans="1:13" x14ac:dyDescent="0.15">
      <c r="A146" s="28">
        <v>424</v>
      </c>
      <c r="B146" s="16" t="s">
        <v>379</v>
      </c>
      <c r="C146" s="16" t="s">
        <v>12</v>
      </c>
      <c r="D146" s="15"/>
      <c r="E146" s="32">
        <v>1</v>
      </c>
      <c r="F146" s="33">
        <v>30</v>
      </c>
      <c r="G146" s="40">
        <v>0.95</v>
      </c>
      <c r="H146" s="28"/>
      <c r="I146" s="28"/>
      <c r="J146" s="37"/>
      <c r="K146" s="37"/>
      <c r="L146" s="15" t="s">
        <v>531</v>
      </c>
      <c r="M146" s="61">
        <v>28.5</v>
      </c>
    </row>
    <row r="147" spans="1:13" x14ac:dyDescent="0.15">
      <c r="A147" s="28">
        <v>432</v>
      </c>
      <c r="B147" s="16" t="s">
        <v>379</v>
      </c>
      <c r="C147" s="16" t="s">
        <v>349</v>
      </c>
      <c r="D147" s="15"/>
      <c r="E147" s="32">
        <v>2</v>
      </c>
      <c r="F147" s="33">
        <v>15</v>
      </c>
      <c r="G147" s="40">
        <v>0.2</v>
      </c>
      <c r="H147" s="28"/>
      <c r="I147" s="28"/>
      <c r="J147" s="37"/>
      <c r="K147" s="37"/>
      <c r="L147" s="15" t="s">
        <v>531</v>
      </c>
      <c r="M147" s="61">
        <v>3</v>
      </c>
    </row>
    <row r="148" spans="1:13" x14ac:dyDescent="0.15">
      <c r="A148" s="28">
        <v>451</v>
      </c>
      <c r="B148" s="16" t="s">
        <v>379</v>
      </c>
      <c r="C148" s="16" t="s">
        <v>11</v>
      </c>
      <c r="D148" s="15"/>
      <c r="E148" s="32">
        <v>20</v>
      </c>
      <c r="F148" s="33">
        <v>100</v>
      </c>
      <c r="G148" s="40">
        <v>1</v>
      </c>
      <c r="H148" s="28"/>
      <c r="I148" s="28"/>
      <c r="J148" s="37"/>
      <c r="K148" s="37"/>
      <c r="L148" s="15" t="s">
        <v>531</v>
      </c>
      <c r="M148" s="61">
        <v>100</v>
      </c>
    </row>
    <row r="149" spans="1:13" x14ac:dyDescent="0.15">
      <c r="A149" s="28">
        <v>491</v>
      </c>
      <c r="B149" s="16" t="s">
        <v>379</v>
      </c>
      <c r="C149" s="16" t="s">
        <v>504</v>
      </c>
      <c r="D149" s="15"/>
      <c r="E149" s="32">
        <v>1</v>
      </c>
      <c r="F149" s="33">
        <v>20</v>
      </c>
      <c r="G149" s="40">
        <v>0.7</v>
      </c>
      <c r="H149" s="28"/>
      <c r="I149" s="28"/>
      <c r="J149" s="37"/>
      <c r="K149" s="37"/>
      <c r="L149" s="15" t="s">
        <v>531</v>
      </c>
      <c r="M149" s="61">
        <v>14</v>
      </c>
    </row>
    <row r="150" spans="1:13" x14ac:dyDescent="0.15">
      <c r="A150" s="28">
        <v>497</v>
      </c>
      <c r="B150" s="16" t="s">
        <v>379</v>
      </c>
      <c r="C150" s="16" t="s">
        <v>380</v>
      </c>
      <c r="D150" s="15" t="s">
        <v>525</v>
      </c>
      <c r="E150" s="32">
        <v>2</v>
      </c>
      <c r="F150" s="33">
        <v>15</v>
      </c>
      <c r="G150" s="40">
        <v>0.95</v>
      </c>
      <c r="H150" s="28"/>
      <c r="I150" s="28"/>
      <c r="J150" s="37"/>
      <c r="K150" s="37"/>
      <c r="L150" s="15" t="s">
        <v>531</v>
      </c>
      <c r="M150" s="61">
        <v>14.25</v>
      </c>
    </row>
    <row r="151" spans="1:13" x14ac:dyDescent="0.15">
      <c r="A151" s="28">
        <v>497</v>
      </c>
      <c r="B151" s="16" t="s">
        <v>379</v>
      </c>
      <c r="C151" s="16" t="s">
        <v>380</v>
      </c>
      <c r="D151" s="15" t="s">
        <v>526</v>
      </c>
      <c r="E151" s="32">
        <v>5</v>
      </c>
      <c r="F151" s="33">
        <v>15</v>
      </c>
      <c r="G151" s="40">
        <v>0.95</v>
      </c>
      <c r="H151" s="28"/>
      <c r="I151" s="28"/>
      <c r="J151" s="37"/>
      <c r="K151" s="37"/>
      <c r="L151" s="15" t="s">
        <v>531</v>
      </c>
      <c r="M151" s="61">
        <v>14.25</v>
      </c>
    </row>
    <row r="152" spans="1:13" x14ac:dyDescent="0.15">
      <c r="A152" s="28">
        <v>497</v>
      </c>
      <c r="B152" s="16" t="s">
        <v>379</v>
      </c>
      <c r="C152" s="16" t="s">
        <v>380</v>
      </c>
      <c r="D152" s="15" t="s">
        <v>527</v>
      </c>
      <c r="E152" s="32">
        <v>2</v>
      </c>
      <c r="F152" s="33">
        <v>60</v>
      </c>
      <c r="G152" s="40">
        <v>1</v>
      </c>
      <c r="H152" s="28"/>
      <c r="I152" s="28"/>
      <c r="J152" s="37"/>
      <c r="K152" s="37"/>
      <c r="L152" s="15" t="s">
        <v>531</v>
      </c>
      <c r="M152" s="61">
        <v>60</v>
      </c>
    </row>
    <row r="153" spans="1:13" x14ac:dyDescent="0.15">
      <c r="A153" s="28">
        <v>497</v>
      </c>
      <c r="B153" s="16" t="s">
        <v>379</v>
      </c>
      <c r="C153" s="16" t="s">
        <v>380</v>
      </c>
      <c r="D153" s="15" t="s">
        <v>528</v>
      </c>
      <c r="E153" s="32">
        <v>4</v>
      </c>
      <c r="F153" s="33">
        <v>80</v>
      </c>
      <c r="G153" s="40">
        <v>0.8</v>
      </c>
      <c r="H153" s="28"/>
      <c r="I153" s="28"/>
      <c r="J153" s="37"/>
      <c r="K153" s="37"/>
      <c r="L153" s="15" t="s">
        <v>531</v>
      </c>
      <c r="M153" s="61">
        <v>64</v>
      </c>
    </row>
    <row r="154" spans="1:13" x14ac:dyDescent="0.15">
      <c r="A154" s="28">
        <v>497</v>
      </c>
      <c r="B154" s="16" t="s">
        <v>379</v>
      </c>
      <c r="C154" s="16" t="s">
        <v>380</v>
      </c>
      <c r="D154" s="15" t="s">
        <v>529</v>
      </c>
      <c r="E154" s="32">
        <v>1</v>
      </c>
      <c r="F154" s="33">
        <v>5</v>
      </c>
      <c r="G154" s="40">
        <v>0.9</v>
      </c>
      <c r="H154" s="28"/>
      <c r="I154" s="28"/>
      <c r="J154" s="37"/>
      <c r="K154" s="37"/>
      <c r="L154" s="15" t="s">
        <v>531</v>
      </c>
      <c r="M154" s="61">
        <v>4.5</v>
      </c>
    </row>
    <row r="155" spans="1:13" x14ac:dyDescent="0.15">
      <c r="A155" s="44">
        <v>497</v>
      </c>
      <c r="B155" s="45" t="s">
        <v>379</v>
      </c>
      <c r="C155" s="45" t="s">
        <v>380</v>
      </c>
      <c r="D155" s="46" t="s">
        <v>530</v>
      </c>
      <c r="E155" s="47">
        <v>1</v>
      </c>
      <c r="F155" s="48">
        <v>10</v>
      </c>
      <c r="G155" s="49">
        <v>0.8</v>
      </c>
      <c r="H155" s="44"/>
      <c r="I155" s="44"/>
      <c r="J155" s="50"/>
      <c r="K155" s="50"/>
      <c r="L155" s="15" t="s">
        <v>531</v>
      </c>
      <c r="M155" s="61">
        <v>8</v>
      </c>
    </row>
    <row r="156" spans="1:13" x14ac:dyDescent="0.15">
      <c r="A156" s="62">
        <v>113</v>
      </c>
      <c r="B156" s="63" t="s">
        <v>412</v>
      </c>
      <c r="C156" s="63" t="s">
        <v>445</v>
      </c>
      <c r="D156" s="63"/>
      <c r="E156" s="64">
        <v>1</v>
      </c>
      <c r="F156" s="65">
        <v>12</v>
      </c>
      <c r="G156" s="66"/>
      <c r="H156" s="62" t="s">
        <v>534</v>
      </c>
      <c r="I156" s="62" t="s">
        <v>535</v>
      </c>
      <c r="J156" s="37"/>
      <c r="K156" s="37"/>
      <c r="L156" s="15" t="s">
        <v>533</v>
      </c>
      <c r="M156" s="61">
        <v>0</v>
      </c>
    </row>
    <row r="157" spans="1:13" x14ac:dyDescent="0.15">
      <c r="A157" s="28">
        <v>127</v>
      </c>
      <c r="B157" s="16" t="s">
        <v>379</v>
      </c>
      <c r="C157" s="16" t="s">
        <v>396</v>
      </c>
      <c r="D157" s="15"/>
      <c r="E157" s="32">
        <v>1</v>
      </c>
      <c r="F157" s="33">
        <v>22</v>
      </c>
      <c r="G157" s="40">
        <v>0.2</v>
      </c>
      <c r="H157" s="28"/>
      <c r="I157" s="28"/>
      <c r="J157" s="37"/>
      <c r="K157" s="37"/>
      <c r="L157" s="15" t="s">
        <v>533</v>
      </c>
      <c r="M157" s="61">
        <v>4.4000000000000004</v>
      </c>
    </row>
    <row r="158" spans="1:13" x14ac:dyDescent="0.15">
      <c r="A158" s="28">
        <v>127</v>
      </c>
      <c r="B158" s="16" t="s">
        <v>379</v>
      </c>
      <c r="C158" s="16" t="s">
        <v>396</v>
      </c>
      <c r="D158" s="15"/>
      <c r="E158" s="32">
        <v>1</v>
      </c>
      <c r="F158" s="33">
        <v>9</v>
      </c>
      <c r="G158" s="40">
        <v>0.2</v>
      </c>
      <c r="H158" s="28"/>
      <c r="I158" s="28"/>
      <c r="J158" s="37"/>
      <c r="K158" s="37"/>
      <c r="L158" s="15" t="s">
        <v>533</v>
      </c>
      <c r="M158" s="61">
        <v>1.8</v>
      </c>
    </row>
    <row r="159" spans="1:13" x14ac:dyDescent="0.15">
      <c r="A159" s="28">
        <v>292</v>
      </c>
      <c r="B159" s="16" t="s">
        <v>379</v>
      </c>
      <c r="C159" s="16" t="s">
        <v>376</v>
      </c>
      <c r="D159" s="15"/>
      <c r="E159" s="32">
        <v>2</v>
      </c>
      <c r="F159" s="33">
        <v>15</v>
      </c>
      <c r="G159" s="40">
        <v>0.1</v>
      </c>
      <c r="H159" s="28"/>
      <c r="I159" s="28"/>
      <c r="J159" s="37"/>
      <c r="K159" s="37"/>
      <c r="L159" s="15" t="s">
        <v>533</v>
      </c>
      <c r="M159" s="61">
        <v>1.5</v>
      </c>
    </row>
    <row r="160" spans="1:13" x14ac:dyDescent="0.15">
      <c r="A160" s="44">
        <v>334</v>
      </c>
      <c r="B160" s="45" t="s">
        <v>379</v>
      </c>
      <c r="C160" s="45" t="s">
        <v>532</v>
      </c>
      <c r="D160" s="46"/>
      <c r="E160" s="47">
        <v>1</v>
      </c>
      <c r="F160" s="48">
        <v>30</v>
      </c>
      <c r="G160" s="49">
        <v>0.95</v>
      </c>
      <c r="H160" s="44"/>
      <c r="I160" s="44"/>
      <c r="J160" s="50"/>
      <c r="K160" s="50"/>
      <c r="L160" s="46" t="s">
        <v>533</v>
      </c>
      <c r="M160" s="61">
        <v>28.5</v>
      </c>
    </row>
    <row r="161" spans="1:13" x14ac:dyDescent="0.15">
      <c r="A161" s="62">
        <v>111</v>
      </c>
      <c r="B161" s="63" t="s">
        <v>412</v>
      </c>
      <c r="C161" s="63" t="s">
        <v>413</v>
      </c>
      <c r="D161" s="63" t="s">
        <v>536</v>
      </c>
      <c r="E161" s="64">
        <v>1</v>
      </c>
      <c r="F161" s="65">
        <v>35</v>
      </c>
      <c r="G161" s="66"/>
      <c r="H161" s="62" t="s">
        <v>537</v>
      </c>
      <c r="I161" s="62" t="s">
        <v>538</v>
      </c>
      <c r="J161" s="37" t="s">
        <v>497</v>
      </c>
      <c r="K161" s="37"/>
      <c r="L161" s="15" t="s">
        <v>539</v>
      </c>
      <c r="M161" s="61">
        <v>0</v>
      </c>
    </row>
    <row r="162" spans="1:13" x14ac:dyDescent="0.15">
      <c r="A162" s="62">
        <v>114</v>
      </c>
      <c r="B162" s="63" t="s">
        <v>412</v>
      </c>
      <c r="C162" s="63" t="s">
        <v>432</v>
      </c>
      <c r="D162" s="63" t="s">
        <v>540</v>
      </c>
      <c r="E162" s="64">
        <v>1</v>
      </c>
      <c r="F162" s="65">
        <v>20</v>
      </c>
      <c r="G162" s="66"/>
      <c r="H162" s="62" t="s">
        <v>541</v>
      </c>
      <c r="I162" s="62" t="s">
        <v>542</v>
      </c>
      <c r="J162" s="37"/>
      <c r="K162" s="37"/>
      <c r="L162" s="15" t="s">
        <v>539</v>
      </c>
      <c r="M162" s="61">
        <v>0</v>
      </c>
    </row>
    <row r="163" spans="1:13" x14ac:dyDescent="0.15">
      <c r="A163" s="28">
        <v>129</v>
      </c>
      <c r="B163" s="16" t="s">
        <v>379</v>
      </c>
      <c r="C163" s="16" t="s">
        <v>435</v>
      </c>
      <c r="D163" s="15" t="s">
        <v>543</v>
      </c>
      <c r="E163" s="32">
        <v>1</v>
      </c>
      <c r="F163" s="33">
        <v>5</v>
      </c>
      <c r="G163" s="40">
        <v>0.8</v>
      </c>
      <c r="H163" s="28"/>
      <c r="I163" s="28"/>
      <c r="J163" s="37"/>
      <c r="K163" s="37"/>
      <c r="L163" s="15" t="s">
        <v>539</v>
      </c>
      <c r="M163" s="61">
        <v>4</v>
      </c>
    </row>
    <row r="164" spans="1:13" x14ac:dyDescent="0.15">
      <c r="A164" s="28">
        <v>164</v>
      </c>
      <c r="B164" s="16" t="s">
        <v>379</v>
      </c>
      <c r="C164" s="16" t="s">
        <v>544</v>
      </c>
      <c r="D164" s="15" t="s">
        <v>545</v>
      </c>
      <c r="E164" s="32">
        <v>1</v>
      </c>
      <c r="F164" s="33">
        <v>40</v>
      </c>
      <c r="G164" s="40">
        <v>0.9</v>
      </c>
      <c r="H164" s="28"/>
      <c r="I164" s="28"/>
      <c r="J164" s="37"/>
      <c r="K164" s="37"/>
      <c r="L164" s="15" t="s">
        <v>539</v>
      </c>
      <c r="M164" s="61">
        <v>36</v>
      </c>
    </row>
    <row r="165" spans="1:13" x14ac:dyDescent="0.15">
      <c r="A165" s="28">
        <v>309</v>
      </c>
      <c r="B165" s="16" t="s">
        <v>379</v>
      </c>
      <c r="C165" s="16" t="s">
        <v>365</v>
      </c>
      <c r="D165" s="15"/>
      <c r="E165" s="32">
        <v>7</v>
      </c>
      <c r="F165" s="33">
        <v>7</v>
      </c>
      <c r="G165" s="40">
        <v>0.8</v>
      </c>
      <c r="H165" s="28"/>
      <c r="I165" s="28"/>
      <c r="J165" s="37"/>
      <c r="K165" s="37"/>
      <c r="L165" s="15" t="s">
        <v>539</v>
      </c>
      <c r="M165" s="61">
        <v>5.6000000000000005</v>
      </c>
    </row>
    <row r="166" spans="1:13" x14ac:dyDescent="0.15">
      <c r="A166" s="28">
        <v>376</v>
      </c>
      <c r="B166" s="16" t="s">
        <v>379</v>
      </c>
      <c r="C166" s="16" t="s">
        <v>18</v>
      </c>
      <c r="D166" s="15"/>
      <c r="E166" s="32">
        <v>5</v>
      </c>
      <c r="F166" s="33">
        <v>25</v>
      </c>
      <c r="G166" s="40">
        <v>0.7</v>
      </c>
      <c r="H166" s="28"/>
      <c r="I166" s="28"/>
      <c r="J166" s="37"/>
      <c r="K166" s="37"/>
      <c r="L166" s="15" t="s">
        <v>539</v>
      </c>
      <c r="M166" s="61">
        <v>17.5</v>
      </c>
    </row>
    <row r="167" spans="1:13" x14ac:dyDescent="0.15">
      <c r="A167" s="28">
        <v>377</v>
      </c>
      <c r="B167" s="16" t="s">
        <v>379</v>
      </c>
      <c r="C167" s="16" t="s">
        <v>19</v>
      </c>
      <c r="D167" s="15"/>
      <c r="E167" s="32">
        <v>10</v>
      </c>
      <c r="F167" s="33">
        <v>90</v>
      </c>
      <c r="G167" s="40">
        <v>0.8</v>
      </c>
      <c r="H167" s="28"/>
      <c r="I167" s="28"/>
      <c r="J167" s="37"/>
      <c r="K167" s="37"/>
      <c r="L167" s="15" t="s">
        <v>539</v>
      </c>
      <c r="M167" s="61">
        <v>72</v>
      </c>
    </row>
    <row r="168" spans="1:13" x14ac:dyDescent="0.15">
      <c r="A168" s="62">
        <v>111</v>
      </c>
      <c r="B168" s="63" t="s">
        <v>412</v>
      </c>
      <c r="C168" s="63" t="s">
        <v>413</v>
      </c>
      <c r="D168" s="63" t="s">
        <v>536</v>
      </c>
      <c r="E168" s="64">
        <v>1</v>
      </c>
      <c r="F168" s="65">
        <v>35</v>
      </c>
      <c r="G168" s="66"/>
      <c r="H168" s="62" t="s">
        <v>537</v>
      </c>
      <c r="I168" s="62" t="s">
        <v>538</v>
      </c>
      <c r="J168" s="37" t="s">
        <v>497</v>
      </c>
      <c r="K168" s="37"/>
      <c r="L168" s="15" t="s">
        <v>539</v>
      </c>
      <c r="M168" s="61">
        <v>0</v>
      </c>
    </row>
    <row r="169" spans="1:13" x14ac:dyDescent="0.15">
      <c r="A169" s="62">
        <v>114</v>
      </c>
      <c r="B169" s="63" t="s">
        <v>412</v>
      </c>
      <c r="C169" s="63" t="s">
        <v>432</v>
      </c>
      <c r="D169" s="63" t="s">
        <v>540</v>
      </c>
      <c r="E169" s="64">
        <v>1</v>
      </c>
      <c r="F169" s="65">
        <v>20</v>
      </c>
      <c r="G169" s="66"/>
      <c r="H169" s="62" t="s">
        <v>541</v>
      </c>
      <c r="I169" s="62" t="s">
        <v>542</v>
      </c>
      <c r="J169" s="37"/>
      <c r="K169" s="37"/>
      <c r="L169" s="15" t="s">
        <v>539</v>
      </c>
      <c r="M169" s="61">
        <v>0</v>
      </c>
    </row>
    <row r="170" spans="1:13" x14ac:dyDescent="0.15">
      <c r="A170" s="28">
        <v>129</v>
      </c>
      <c r="B170" s="16" t="s">
        <v>379</v>
      </c>
      <c r="C170" s="16" t="s">
        <v>435</v>
      </c>
      <c r="D170" s="15" t="s">
        <v>543</v>
      </c>
      <c r="E170" s="32">
        <v>1</v>
      </c>
      <c r="F170" s="33">
        <v>5</v>
      </c>
      <c r="G170" s="40">
        <v>0.8</v>
      </c>
      <c r="H170" s="28"/>
      <c r="I170" s="28"/>
      <c r="J170" s="37"/>
      <c r="K170" s="37"/>
      <c r="L170" s="15" t="s">
        <v>539</v>
      </c>
      <c r="M170" s="61">
        <v>4</v>
      </c>
    </row>
    <row r="171" spans="1:13" x14ac:dyDescent="0.15">
      <c r="A171" s="28">
        <v>143</v>
      </c>
      <c r="B171" s="16" t="s">
        <v>379</v>
      </c>
      <c r="C171" s="16" t="s">
        <v>14</v>
      </c>
      <c r="D171" s="15"/>
      <c r="E171" s="32">
        <v>2</v>
      </c>
      <c r="F171" s="33">
        <v>12</v>
      </c>
      <c r="G171" s="40">
        <v>0.9</v>
      </c>
      <c r="H171" s="28"/>
      <c r="I171" s="28"/>
      <c r="J171" s="37"/>
      <c r="K171" s="37"/>
      <c r="L171" s="15" t="s">
        <v>539</v>
      </c>
      <c r="M171" s="61">
        <v>10.8</v>
      </c>
    </row>
    <row r="172" spans="1:13" x14ac:dyDescent="0.15">
      <c r="A172" s="28">
        <v>164</v>
      </c>
      <c r="B172" s="16" t="s">
        <v>379</v>
      </c>
      <c r="C172" s="16" t="s">
        <v>544</v>
      </c>
      <c r="D172" s="15" t="s">
        <v>545</v>
      </c>
      <c r="E172" s="32">
        <v>1</v>
      </c>
      <c r="F172" s="33">
        <v>40</v>
      </c>
      <c r="G172" s="40">
        <v>0.9</v>
      </c>
      <c r="H172" s="28"/>
      <c r="I172" s="28"/>
      <c r="J172" s="37"/>
      <c r="K172" s="37"/>
      <c r="L172" s="15" t="s">
        <v>539</v>
      </c>
      <c r="M172" s="61">
        <v>36</v>
      </c>
    </row>
    <row r="173" spans="1:13" x14ac:dyDescent="0.15">
      <c r="A173" s="44">
        <v>274</v>
      </c>
      <c r="B173" s="45" t="s">
        <v>379</v>
      </c>
      <c r="C173" s="45" t="s">
        <v>547</v>
      </c>
      <c r="D173" s="46"/>
      <c r="E173" s="47">
        <v>1</v>
      </c>
      <c r="F173" s="48">
        <v>20</v>
      </c>
      <c r="G173" s="49">
        <v>0</v>
      </c>
      <c r="H173" s="44"/>
      <c r="I173" s="44"/>
      <c r="J173" s="50"/>
      <c r="K173" s="50"/>
      <c r="L173" s="46" t="s">
        <v>539</v>
      </c>
      <c r="M173" s="61">
        <v>0</v>
      </c>
    </row>
    <row r="174" spans="1:13" x14ac:dyDescent="0.15">
      <c r="A174" s="28">
        <v>274</v>
      </c>
      <c r="B174" s="16" t="s">
        <v>379</v>
      </c>
      <c r="C174" s="16" t="s">
        <v>547</v>
      </c>
      <c r="D174" s="15"/>
      <c r="E174" s="32">
        <v>1</v>
      </c>
      <c r="F174" s="33">
        <v>3</v>
      </c>
      <c r="G174" s="40">
        <v>0</v>
      </c>
      <c r="H174" s="28"/>
      <c r="I174" s="28"/>
      <c r="J174" s="37"/>
      <c r="K174" s="37"/>
      <c r="L174" s="15" t="s">
        <v>539</v>
      </c>
      <c r="M174" s="61">
        <v>0</v>
      </c>
    </row>
    <row r="175" spans="1:13" x14ac:dyDescent="0.15">
      <c r="A175" s="28">
        <v>292</v>
      </c>
      <c r="B175" s="16" t="s">
        <v>379</v>
      </c>
      <c r="C175" s="16" t="s">
        <v>376</v>
      </c>
      <c r="D175" s="15"/>
      <c r="E175" s="32">
        <v>1</v>
      </c>
      <c r="F175" s="33">
        <v>10</v>
      </c>
      <c r="G175" s="40">
        <v>0.2</v>
      </c>
      <c r="H175" s="28"/>
      <c r="I175" s="28"/>
      <c r="J175" s="37"/>
      <c r="K175" s="37"/>
      <c r="L175" s="15" t="s">
        <v>539</v>
      </c>
      <c r="M175" s="61">
        <v>2</v>
      </c>
    </row>
    <row r="176" spans="1:13" x14ac:dyDescent="0.15">
      <c r="A176" s="28">
        <v>309</v>
      </c>
      <c r="B176" s="16" t="s">
        <v>379</v>
      </c>
      <c r="C176" s="16" t="s">
        <v>365</v>
      </c>
      <c r="D176" s="15"/>
      <c r="E176" s="32">
        <v>7</v>
      </c>
      <c r="F176" s="33">
        <v>7</v>
      </c>
      <c r="G176" s="40">
        <v>0.8</v>
      </c>
      <c r="H176" s="28"/>
      <c r="I176" s="28"/>
      <c r="J176" s="37"/>
      <c r="K176" s="37"/>
      <c r="L176" s="15" t="s">
        <v>539</v>
      </c>
      <c r="M176" s="61">
        <v>5.6000000000000005</v>
      </c>
    </row>
    <row r="177" spans="1:13" x14ac:dyDescent="0.15">
      <c r="A177" s="28">
        <v>335</v>
      </c>
      <c r="B177" s="16" t="s">
        <v>379</v>
      </c>
      <c r="C177" s="16" t="s">
        <v>523</v>
      </c>
      <c r="D177" s="15" t="s">
        <v>548</v>
      </c>
      <c r="E177" s="32">
        <v>2</v>
      </c>
      <c r="F177" s="33">
        <v>30</v>
      </c>
      <c r="G177" s="40">
        <v>1</v>
      </c>
      <c r="H177" s="28"/>
      <c r="I177" s="28"/>
      <c r="J177" s="37"/>
      <c r="K177" s="37"/>
      <c r="L177" s="15" t="s">
        <v>539</v>
      </c>
      <c r="M177" s="61">
        <v>30</v>
      </c>
    </row>
    <row r="178" spans="1:13" x14ac:dyDescent="0.15">
      <c r="A178" s="28">
        <v>376</v>
      </c>
      <c r="B178" s="16" t="s">
        <v>379</v>
      </c>
      <c r="C178" s="16" t="s">
        <v>18</v>
      </c>
      <c r="D178" s="15"/>
      <c r="E178" s="32">
        <v>5</v>
      </c>
      <c r="F178" s="33">
        <v>25</v>
      </c>
      <c r="G178" s="40">
        <v>0.7</v>
      </c>
      <c r="H178" s="28"/>
      <c r="I178" s="28"/>
      <c r="J178" s="37"/>
      <c r="K178" s="37"/>
      <c r="L178" s="15" t="s">
        <v>539</v>
      </c>
      <c r="M178" s="61">
        <v>17.5</v>
      </c>
    </row>
    <row r="179" spans="1:13" x14ac:dyDescent="0.15">
      <c r="A179" s="28">
        <v>377</v>
      </c>
      <c r="B179" s="16" t="s">
        <v>379</v>
      </c>
      <c r="C179" s="16" t="s">
        <v>19</v>
      </c>
      <c r="D179" s="15"/>
      <c r="E179" s="32">
        <v>10</v>
      </c>
      <c r="F179" s="33">
        <v>90</v>
      </c>
      <c r="G179" s="40">
        <v>0.8</v>
      </c>
      <c r="H179" s="28"/>
      <c r="I179" s="28"/>
      <c r="J179" s="37"/>
      <c r="K179" s="37"/>
      <c r="L179" s="15" t="s">
        <v>539</v>
      </c>
      <c r="M179" s="61">
        <v>72</v>
      </c>
    </row>
    <row r="180" spans="1:13" x14ac:dyDescent="0.15">
      <c r="A180" s="28">
        <v>418</v>
      </c>
      <c r="B180" s="16" t="s">
        <v>379</v>
      </c>
      <c r="C180" s="16" t="s">
        <v>546</v>
      </c>
      <c r="D180" s="15"/>
      <c r="E180" s="32">
        <v>1</v>
      </c>
      <c r="F180" s="33">
        <v>10</v>
      </c>
      <c r="G180" s="40">
        <v>0.9</v>
      </c>
      <c r="H180" s="28"/>
      <c r="I180" s="28"/>
      <c r="J180" s="37"/>
      <c r="K180" s="37"/>
      <c r="L180" s="15" t="s">
        <v>539</v>
      </c>
      <c r="M180" s="61">
        <v>9</v>
      </c>
    </row>
    <row r="181" spans="1:13" x14ac:dyDescent="0.15">
      <c r="A181" s="62">
        <v>111</v>
      </c>
      <c r="B181" s="63" t="s">
        <v>412</v>
      </c>
      <c r="C181" s="63" t="s">
        <v>413</v>
      </c>
      <c r="D181" s="63" t="s">
        <v>413</v>
      </c>
      <c r="E181" s="64">
        <v>1</v>
      </c>
      <c r="F181" s="65">
        <v>20</v>
      </c>
      <c r="G181" s="66"/>
      <c r="H181" s="62" t="s">
        <v>549</v>
      </c>
      <c r="I181" s="62" t="s">
        <v>550</v>
      </c>
      <c r="J181" s="37"/>
      <c r="K181" s="37"/>
      <c r="L181" s="15" t="s">
        <v>551</v>
      </c>
      <c r="M181" s="61">
        <v>0</v>
      </c>
    </row>
    <row r="182" spans="1:13" x14ac:dyDescent="0.15">
      <c r="A182" s="62">
        <v>114</v>
      </c>
      <c r="B182" s="63" t="s">
        <v>412</v>
      </c>
      <c r="C182" s="63" t="s">
        <v>432</v>
      </c>
      <c r="D182" s="63" t="s">
        <v>552</v>
      </c>
      <c r="E182" s="64">
        <v>8</v>
      </c>
      <c r="F182" s="65">
        <v>120</v>
      </c>
      <c r="G182" s="66"/>
      <c r="H182" s="62" t="s">
        <v>553</v>
      </c>
      <c r="I182" s="62" t="s">
        <v>554</v>
      </c>
      <c r="J182" s="37"/>
      <c r="K182" s="37"/>
      <c r="L182" s="15" t="s">
        <v>551</v>
      </c>
      <c r="M182" s="61">
        <v>0</v>
      </c>
    </row>
    <row r="183" spans="1:13" x14ac:dyDescent="0.15">
      <c r="A183" s="62">
        <v>114</v>
      </c>
      <c r="B183" s="63" t="s">
        <v>412</v>
      </c>
      <c r="C183" s="63" t="s">
        <v>432</v>
      </c>
      <c r="D183" s="63" t="s">
        <v>552</v>
      </c>
      <c r="E183" s="64">
        <v>1</v>
      </c>
      <c r="F183" s="65">
        <v>15</v>
      </c>
      <c r="G183" s="66"/>
      <c r="H183" s="62" t="s">
        <v>555</v>
      </c>
      <c r="I183" s="62" t="s">
        <v>554</v>
      </c>
      <c r="J183" s="37"/>
      <c r="K183" s="37"/>
      <c r="L183" s="15" t="s">
        <v>551</v>
      </c>
      <c r="M183" s="61">
        <v>0</v>
      </c>
    </row>
    <row r="184" spans="1:13" x14ac:dyDescent="0.15">
      <c r="A184" s="67">
        <v>114</v>
      </c>
      <c r="B184" s="68" t="s">
        <v>412</v>
      </c>
      <c r="C184" s="68" t="s">
        <v>432</v>
      </c>
      <c r="D184" s="68" t="s">
        <v>556</v>
      </c>
      <c r="E184" s="69">
        <v>1</v>
      </c>
      <c r="F184" s="70">
        <v>15</v>
      </c>
      <c r="G184" s="71"/>
      <c r="H184" s="67" t="s">
        <v>553</v>
      </c>
      <c r="I184" s="67" t="s">
        <v>554</v>
      </c>
      <c r="J184" s="50"/>
      <c r="K184" s="50"/>
      <c r="L184" s="46" t="s">
        <v>551</v>
      </c>
      <c r="M184" s="61">
        <v>0</v>
      </c>
    </row>
    <row r="185" spans="1:13" x14ac:dyDescent="0.15">
      <c r="A185" s="28">
        <v>54</v>
      </c>
      <c r="B185" s="16" t="s">
        <v>384</v>
      </c>
      <c r="C185" s="16" t="s">
        <v>557</v>
      </c>
      <c r="D185" s="15"/>
      <c r="E185" s="32">
        <v>1</v>
      </c>
      <c r="F185" s="33">
        <v>11</v>
      </c>
      <c r="G185" s="40">
        <v>0</v>
      </c>
      <c r="H185" s="28"/>
      <c r="I185" s="28"/>
      <c r="J185" s="37" t="s">
        <v>558</v>
      </c>
      <c r="K185" s="37"/>
      <c r="L185" s="15" t="s">
        <v>559</v>
      </c>
      <c r="M185" s="61">
        <v>0</v>
      </c>
    </row>
    <row r="186" spans="1:13" x14ac:dyDescent="0.15">
      <c r="A186" s="28">
        <v>68</v>
      </c>
      <c r="B186" s="16" t="s">
        <v>384</v>
      </c>
      <c r="C186" s="16" t="s">
        <v>428</v>
      </c>
      <c r="D186" s="15" t="s">
        <v>560</v>
      </c>
      <c r="E186" s="32">
        <v>1</v>
      </c>
      <c r="F186" s="33">
        <v>34</v>
      </c>
      <c r="G186" s="40">
        <v>0</v>
      </c>
      <c r="H186" s="28"/>
      <c r="I186" s="28"/>
      <c r="J186" s="37" t="s">
        <v>561</v>
      </c>
      <c r="K186" s="37"/>
      <c r="L186" s="15" t="s">
        <v>559</v>
      </c>
      <c r="M186" s="61">
        <v>0</v>
      </c>
    </row>
    <row r="187" spans="1:13" x14ac:dyDescent="0.15">
      <c r="A187" s="62">
        <v>113</v>
      </c>
      <c r="B187" s="63" t="s">
        <v>412</v>
      </c>
      <c r="C187" s="63" t="s">
        <v>445</v>
      </c>
      <c r="D187" s="63"/>
      <c r="E187" s="64">
        <v>1</v>
      </c>
      <c r="F187" s="65">
        <v>20</v>
      </c>
      <c r="G187" s="66"/>
      <c r="H187" s="62" t="s">
        <v>562</v>
      </c>
      <c r="I187" s="62" t="s">
        <v>563</v>
      </c>
      <c r="J187" s="37" t="s">
        <v>564</v>
      </c>
      <c r="K187" s="37"/>
      <c r="L187" s="15" t="s">
        <v>559</v>
      </c>
      <c r="M187" s="61">
        <v>0</v>
      </c>
    </row>
    <row r="188" spans="1:13" x14ac:dyDescent="0.15">
      <c r="A188" s="62">
        <v>114</v>
      </c>
      <c r="B188" s="63" t="s">
        <v>412</v>
      </c>
      <c r="C188" s="63" t="s">
        <v>432</v>
      </c>
      <c r="D188" s="63"/>
      <c r="E188" s="64">
        <v>3</v>
      </c>
      <c r="F188" s="65">
        <v>90</v>
      </c>
      <c r="G188" s="66"/>
      <c r="H188" s="62" t="s">
        <v>565</v>
      </c>
      <c r="I188" s="62" t="s">
        <v>566</v>
      </c>
      <c r="J188" s="37" t="s">
        <v>561</v>
      </c>
      <c r="K188" s="37"/>
      <c r="L188" s="15" t="s">
        <v>559</v>
      </c>
      <c r="M188" s="61">
        <v>0</v>
      </c>
    </row>
    <row r="189" spans="1:13" x14ac:dyDescent="0.15">
      <c r="A189" s="28">
        <v>148</v>
      </c>
      <c r="B189" s="16" t="s">
        <v>379</v>
      </c>
      <c r="C189" s="16" t="s">
        <v>415</v>
      </c>
      <c r="D189" s="15"/>
      <c r="E189" s="32">
        <v>2</v>
      </c>
      <c r="F189" s="33">
        <v>9</v>
      </c>
      <c r="G189" s="40">
        <v>0.8</v>
      </c>
      <c r="H189" s="28"/>
      <c r="I189" s="28"/>
      <c r="J189" s="37" t="s">
        <v>564</v>
      </c>
      <c r="K189" s="37"/>
      <c r="L189" s="15" t="s">
        <v>559</v>
      </c>
      <c r="M189" s="61">
        <v>7.2</v>
      </c>
    </row>
    <row r="190" spans="1:13" x14ac:dyDescent="0.15">
      <c r="A190" s="28">
        <v>151</v>
      </c>
      <c r="B190" s="16" t="s">
        <v>379</v>
      </c>
      <c r="C190" s="16" t="s">
        <v>16</v>
      </c>
      <c r="D190" s="15"/>
      <c r="E190" s="32">
        <v>4</v>
      </c>
      <c r="F190" s="33">
        <v>50</v>
      </c>
      <c r="G190" s="40">
        <v>0.7</v>
      </c>
      <c r="H190" s="28"/>
      <c r="I190" s="28"/>
      <c r="J190" s="37" t="s">
        <v>558</v>
      </c>
      <c r="K190" s="37"/>
      <c r="L190" s="15" t="s">
        <v>559</v>
      </c>
      <c r="M190" s="61">
        <v>35</v>
      </c>
    </row>
    <row r="191" spans="1:13" x14ac:dyDescent="0.15">
      <c r="A191" s="28">
        <v>263</v>
      </c>
      <c r="B191" s="16" t="s">
        <v>379</v>
      </c>
      <c r="C191" s="16" t="s">
        <v>439</v>
      </c>
      <c r="D191" s="15"/>
      <c r="E191" s="32">
        <v>3</v>
      </c>
      <c r="F191" s="33">
        <v>120</v>
      </c>
      <c r="G191" s="40">
        <v>1</v>
      </c>
      <c r="H191" s="28"/>
      <c r="I191" s="28"/>
      <c r="J191" s="37" t="s">
        <v>561</v>
      </c>
      <c r="K191" s="37"/>
      <c r="L191" s="15" t="s">
        <v>559</v>
      </c>
      <c r="M191" s="61">
        <v>120</v>
      </c>
    </row>
    <row r="192" spans="1:13" x14ac:dyDescent="0.15">
      <c r="A192" s="28">
        <v>312</v>
      </c>
      <c r="B192" s="16" t="s">
        <v>379</v>
      </c>
      <c r="C192" s="16" t="s">
        <v>567</v>
      </c>
      <c r="D192" s="15"/>
      <c r="E192" s="32">
        <v>1</v>
      </c>
      <c r="F192" s="33">
        <v>5</v>
      </c>
      <c r="G192" s="40">
        <v>1</v>
      </c>
      <c r="H192" s="28"/>
      <c r="I192" s="28"/>
      <c r="J192" s="37" t="s">
        <v>564</v>
      </c>
      <c r="K192" s="37"/>
      <c r="L192" s="15" t="s">
        <v>559</v>
      </c>
      <c r="M192" s="61">
        <v>5</v>
      </c>
    </row>
    <row r="193" spans="1:13" x14ac:dyDescent="0.15">
      <c r="A193" s="28">
        <v>332</v>
      </c>
      <c r="B193" s="16" t="s">
        <v>379</v>
      </c>
      <c r="C193" s="16" t="s">
        <v>568</v>
      </c>
      <c r="D193" s="15"/>
      <c r="E193" s="32">
        <v>2</v>
      </c>
      <c r="F193" s="33">
        <v>6</v>
      </c>
      <c r="G193" s="40">
        <v>0.7</v>
      </c>
      <c r="H193" s="28"/>
      <c r="I193" s="28"/>
      <c r="J193" s="37" t="s">
        <v>558</v>
      </c>
      <c r="K193" s="37"/>
      <c r="L193" s="15" t="s">
        <v>559</v>
      </c>
      <c r="M193" s="61">
        <v>4.1999999999999993</v>
      </c>
    </row>
    <row r="194" spans="1:13" x14ac:dyDescent="0.15">
      <c r="A194" s="28">
        <v>376</v>
      </c>
      <c r="B194" s="16" t="s">
        <v>379</v>
      </c>
      <c r="C194" s="16" t="s">
        <v>18</v>
      </c>
      <c r="D194" s="15"/>
      <c r="E194" s="32">
        <v>3</v>
      </c>
      <c r="F194" s="33">
        <v>15</v>
      </c>
      <c r="G194" s="40">
        <v>0.8</v>
      </c>
      <c r="H194" s="28"/>
      <c r="I194" s="28"/>
      <c r="J194" s="37" t="s">
        <v>558</v>
      </c>
      <c r="K194" s="37"/>
      <c r="L194" s="15" t="s">
        <v>559</v>
      </c>
      <c r="M194" s="61">
        <v>12</v>
      </c>
    </row>
    <row r="195" spans="1:13" x14ac:dyDescent="0.15">
      <c r="A195" s="44">
        <v>377</v>
      </c>
      <c r="B195" s="45" t="s">
        <v>379</v>
      </c>
      <c r="C195" s="45" t="s">
        <v>19</v>
      </c>
      <c r="D195" s="46"/>
      <c r="E195" s="47">
        <v>3</v>
      </c>
      <c r="F195" s="48">
        <v>15</v>
      </c>
      <c r="G195" s="49">
        <v>1</v>
      </c>
      <c r="H195" s="44"/>
      <c r="I195" s="44"/>
      <c r="J195" s="50" t="s">
        <v>558</v>
      </c>
      <c r="K195" s="50"/>
      <c r="L195" s="46" t="s">
        <v>559</v>
      </c>
      <c r="M195" s="61">
        <v>15</v>
      </c>
    </row>
    <row r="196" spans="1:13" x14ac:dyDescent="0.15">
      <c r="A196" s="62">
        <v>111</v>
      </c>
      <c r="B196" s="63" t="s">
        <v>412</v>
      </c>
      <c r="C196" s="63" t="s">
        <v>413</v>
      </c>
      <c r="D196" s="63"/>
      <c r="E196" s="64">
        <v>1</v>
      </c>
      <c r="F196" s="65">
        <v>70</v>
      </c>
      <c r="G196" s="66"/>
      <c r="H196" s="62" t="s">
        <v>569</v>
      </c>
      <c r="I196" s="62">
        <v>303</v>
      </c>
      <c r="J196" s="37"/>
      <c r="K196" s="37" t="s">
        <v>570</v>
      </c>
      <c r="L196" s="15" t="s">
        <v>584</v>
      </c>
      <c r="M196" s="61">
        <v>0</v>
      </c>
    </row>
    <row r="197" spans="1:13" x14ac:dyDescent="0.15">
      <c r="A197" s="62">
        <v>114</v>
      </c>
      <c r="B197" s="63" t="s">
        <v>412</v>
      </c>
      <c r="C197" s="63" t="s">
        <v>432</v>
      </c>
      <c r="D197" s="63"/>
      <c r="E197" s="64">
        <v>1</v>
      </c>
      <c r="F197" s="65">
        <v>35</v>
      </c>
      <c r="G197" s="66"/>
      <c r="H197" s="62" t="s">
        <v>571</v>
      </c>
      <c r="I197" s="62">
        <v>50</v>
      </c>
      <c r="J197" s="37"/>
      <c r="K197" s="37"/>
      <c r="L197" s="15" t="s">
        <v>584</v>
      </c>
      <c r="M197" s="61">
        <v>0</v>
      </c>
    </row>
    <row r="198" spans="1:13" x14ac:dyDescent="0.15">
      <c r="A198" s="62">
        <v>114</v>
      </c>
      <c r="B198" s="63" t="s">
        <v>412</v>
      </c>
      <c r="C198" s="63" t="s">
        <v>432</v>
      </c>
      <c r="D198" s="63"/>
      <c r="E198" s="64">
        <v>1</v>
      </c>
      <c r="F198" s="65">
        <v>13</v>
      </c>
      <c r="G198" s="66"/>
      <c r="H198" s="62" t="s">
        <v>572</v>
      </c>
      <c r="I198" s="62">
        <v>32</v>
      </c>
      <c r="J198" s="37"/>
      <c r="K198" s="37"/>
      <c r="L198" s="15" t="s">
        <v>584</v>
      </c>
      <c r="M198" s="61">
        <v>0</v>
      </c>
    </row>
    <row r="199" spans="1:13" x14ac:dyDescent="0.15">
      <c r="A199" s="62">
        <v>114</v>
      </c>
      <c r="B199" s="63" t="s">
        <v>412</v>
      </c>
      <c r="C199" s="63" t="s">
        <v>432</v>
      </c>
      <c r="D199" s="63"/>
      <c r="E199" s="64">
        <v>1</v>
      </c>
      <c r="F199" s="65">
        <v>21</v>
      </c>
      <c r="G199" s="66"/>
      <c r="H199" s="62" t="s">
        <v>573</v>
      </c>
      <c r="I199" s="62">
        <v>42</v>
      </c>
      <c r="J199" s="37"/>
      <c r="K199" s="37"/>
      <c r="L199" s="15" t="s">
        <v>584</v>
      </c>
      <c r="M199" s="61">
        <v>0</v>
      </c>
    </row>
    <row r="200" spans="1:13" x14ac:dyDescent="0.15">
      <c r="A200" s="28">
        <v>263</v>
      </c>
      <c r="B200" s="16" t="s">
        <v>379</v>
      </c>
      <c r="C200" s="16" t="s">
        <v>439</v>
      </c>
      <c r="D200" s="15"/>
      <c r="E200" s="32">
        <v>1</v>
      </c>
      <c r="F200" s="33">
        <v>23</v>
      </c>
      <c r="G200" s="40">
        <v>1</v>
      </c>
      <c r="H200" s="28"/>
      <c r="I200" s="28"/>
      <c r="J200" s="37"/>
      <c r="K200" s="37" t="s">
        <v>574</v>
      </c>
      <c r="L200" s="15" t="s">
        <v>584</v>
      </c>
      <c r="M200" s="61">
        <v>23</v>
      </c>
    </row>
    <row r="201" spans="1:13" x14ac:dyDescent="0.15">
      <c r="A201" s="28">
        <v>346</v>
      </c>
      <c r="B201" s="16" t="s">
        <v>379</v>
      </c>
      <c r="C201" s="16" t="s">
        <v>440</v>
      </c>
      <c r="D201" s="15"/>
      <c r="E201" s="32">
        <v>4</v>
      </c>
      <c r="F201" s="33">
        <v>80</v>
      </c>
      <c r="G201" s="40">
        <v>0.2</v>
      </c>
      <c r="H201" s="28"/>
      <c r="I201" s="28"/>
      <c r="J201" s="37"/>
      <c r="K201" s="37" t="s">
        <v>575</v>
      </c>
      <c r="L201" s="15" t="s">
        <v>584</v>
      </c>
      <c r="M201" s="61">
        <v>16</v>
      </c>
    </row>
    <row r="202" spans="1:13" x14ac:dyDescent="0.15">
      <c r="A202" s="28">
        <v>370</v>
      </c>
      <c r="B202" s="16" t="s">
        <v>379</v>
      </c>
      <c r="C202" s="16" t="s">
        <v>576</v>
      </c>
      <c r="D202" s="15"/>
      <c r="E202" s="32">
        <v>1</v>
      </c>
      <c r="F202" s="33">
        <v>7</v>
      </c>
      <c r="G202" s="40">
        <v>0.3</v>
      </c>
      <c r="H202" s="28"/>
      <c r="I202" s="28"/>
      <c r="J202" s="37"/>
      <c r="K202" s="37"/>
      <c r="L202" s="15" t="s">
        <v>584</v>
      </c>
      <c r="M202" s="61">
        <v>2.1</v>
      </c>
    </row>
    <row r="203" spans="1:13" x14ac:dyDescent="0.15">
      <c r="A203" s="28">
        <v>370</v>
      </c>
      <c r="B203" s="16" t="s">
        <v>379</v>
      </c>
      <c r="C203" s="16" t="s">
        <v>576</v>
      </c>
      <c r="D203" s="15"/>
      <c r="E203" s="32">
        <v>1</v>
      </c>
      <c r="F203" s="33">
        <v>13</v>
      </c>
      <c r="G203" s="40">
        <v>0.3</v>
      </c>
      <c r="H203" s="28"/>
      <c r="I203" s="28"/>
      <c r="J203" s="37"/>
      <c r="K203" s="37"/>
      <c r="L203" s="15" t="s">
        <v>584</v>
      </c>
      <c r="M203" s="61">
        <v>3.9</v>
      </c>
    </row>
    <row r="204" spans="1:13" x14ac:dyDescent="0.15">
      <c r="A204" s="28">
        <v>376</v>
      </c>
      <c r="B204" s="16" t="s">
        <v>379</v>
      </c>
      <c r="C204" s="16" t="s">
        <v>18</v>
      </c>
      <c r="D204" s="15"/>
      <c r="E204" s="32">
        <v>30</v>
      </c>
      <c r="F204" s="33">
        <v>150</v>
      </c>
      <c r="G204" s="40">
        <v>0.5</v>
      </c>
      <c r="H204" s="28"/>
      <c r="I204" s="28"/>
      <c r="J204" s="37"/>
      <c r="K204" s="37"/>
      <c r="L204" s="15" t="s">
        <v>584</v>
      </c>
      <c r="M204" s="61">
        <v>75</v>
      </c>
    </row>
    <row r="205" spans="1:13" x14ac:dyDescent="0.15">
      <c r="A205" s="28">
        <v>377</v>
      </c>
      <c r="B205" s="16" t="s">
        <v>379</v>
      </c>
      <c r="C205" s="16" t="s">
        <v>19</v>
      </c>
      <c r="D205" s="15"/>
      <c r="E205" s="32">
        <v>15</v>
      </c>
      <c r="F205" s="33">
        <v>135</v>
      </c>
      <c r="G205" s="40">
        <v>0.7</v>
      </c>
      <c r="H205" s="28"/>
      <c r="I205" s="28"/>
      <c r="J205" s="37"/>
      <c r="K205" s="37"/>
      <c r="L205" s="15" t="s">
        <v>584</v>
      </c>
      <c r="M205" s="61">
        <v>94.5</v>
      </c>
    </row>
    <row r="206" spans="1:13" x14ac:dyDescent="0.15">
      <c r="A206" s="28">
        <v>378</v>
      </c>
      <c r="B206" s="16" t="s">
        <v>379</v>
      </c>
      <c r="C206" s="16" t="s">
        <v>577</v>
      </c>
      <c r="D206" s="15"/>
      <c r="E206" s="32">
        <v>1</v>
      </c>
      <c r="F206" s="33">
        <v>7</v>
      </c>
      <c r="G206" s="40">
        <v>0.3</v>
      </c>
      <c r="H206" s="28"/>
      <c r="I206" s="28"/>
      <c r="J206" s="37"/>
      <c r="K206" s="37" t="s">
        <v>578</v>
      </c>
      <c r="L206" s="15" t="s">
        <v>584</v>
      </c>
      <c r="M206" s="61">
        <v>2.1</v>
      </c>
    </row>
    <row r="207" spans="1:13" x14ac:dyDescent="0.15">
      <c r="A207" s="28">
        <v>427</v>
      </c>
      <c r="B207" s="16" t="s">
        <v>379</v>
      </c>
      <c r="C207" s="16" t="s">
        <v>13</v>
      </c>
      <c r="D207" s="15"/>
      <c r="E207" s="32">
        <v>9</v>
      </c>
      <c r="F207" s="33">
        <v>63</v>
      </c>
      <c r="G207" s="40">
        <v>0.5</v>
      </c>
      <c r="H207" s="28"/>
      <c r="I207" s="28"/>
      <c r="J207" s="37"/>
      <c r="K207" s="37"/>
      <c r="L207" s="15" t="s">
        <v>584</v>
      </c>
      <c r="M207" s="61">
        <v>31.5</v>
      </c>
    </row>
    <row r="208" spans="1:13" x14ac:dyDescent="0.15">
      <c r="A208" s="28">
        <v>443</v>
      </c>
      <c r="B208" s="16" t="s">
        <v>379</v>
      </c>
      <c r="C208" s="16" t="s">
        <v>358</v>
      </c>
      <c r="D208" s="15"/>
      <c r="E208" s="32">
        <v>1</v>
      </c>
      <c r="F208" s="33">
        <v>4</v>
      </c>
      <c r="G208" s="40">
        <v>0.1</v>
      </c>
      <c r="H208" s="28"/>
      <c r="I208" s="28"/>
      <c r="J208" s="37"/>
      <c r="K208" s="37"/>
      <c r="L208" s="15" t="s">
        <v>584</v>
      </c>
      <c r="M208" s="61">
        <v>0.4</v>
      </c>
    </row>
    <row r="209" spans="1:13" x14ac:dyDescent="0.15">
      <c r="A209" s="28">
        <v>497</v>
      </c>
      <c r="B209" s="16" t="s">
        <v>379</v>
      </c>
      <c r="C209" s="16" t="s">
        <v>380</v>
      </c>
      <c r="D209" s="15" t="s">
        <v>579</v>
      </c>
      <c r="E209" s="32">
        <v>2</v>
      </c>
      <c r="F209" s="33">
        <v>500</v>
      </c>
      <c r="G209" s="40">
        <v>0.9</v>
      </c>
      <c r="H209" s="28"/>
      <c r="I209" s="28"/>
      <c r="J209" s="37" t="s">
        <v>580</v>
      </c>
      <c r="K209" s="37" t="s">
        <v>581</v>
      </c>
      <c r="L209" s="15" t="s">
        <v>584</v>
      </c>
      <c r="M209" s="61">
        <v>450</v>
      </c>
    </row>
    <row r="210" spans="1:13" x14ac:dyDescent="0.15">
      <c r="A210" s="44">
        <v>497</v>
      </c>
      <c r="B210" s="45" t="s">
        <v>379</v>
      </c>
      <c r="C210" s="45" t="s">
        <v>380</v>
      </c>
      <c r="D210" s="46" t="s">
        <v>582</v>
      </c>
      <c r="E210" s="47">
        <v>2</v>
      </c>
      <c r="F210" s="48">
        <v>500</v>
      </c>
      <c r="G210" s="49">
        <v>0.9</v>
      </c>
      <c r="H210" s="44"/>
      <c r="I210" s="44"/>
      <c r="J210" s="50" t="s">
        <v>580</v>
      </c>
      <c r="K210" s="50" t="s">
        <v>583</v>
      </c>
      <c r="L210" s="15" t="s">
        <v>584</v>
      </c>
      <c r="M210" s="61">
        <v>450</v>
      </c>
    </row>
    <row r="211" spans="1:13" x14ac:dyDescent="0.15">
      <c r="A211" s="28">
        <v>123</v>
      </c>
      <c r="B211" s="16" t="s">
        <v>379</v>
      </c>
      <c r="C211" s="16" t="s">
        <v>585</v>
      </c>
      <c r="D211" s="15"/>
      <c r="E211" s="32">
        <v>4</v>
      </c>
      <c r="F211" s="33">
        <v>10</v>
      </c>
      <c r="G211" s="40">
        <v>0.6</v>
      </c>
      <c r="H211" s="28"/>
      <c r="I211" s="28"/>
      <c r="J211" s="37" t="s">
        <v>586</v>
      </c>
      <c r="K211" s="37"/>
      <c r="L211" s="15" t="s">
        <v>602</v>
      </c>
      <c r="M211" s="61">
        <v>6</v>
      </c>
    </row>
    <row r="212" spans="1:13" x14ac:dyDescent="0.15">
      <c r="A212" s="28">
        <v>125</v>
      </c>
      <c r="B212" s="16" t="s">
        <v>379</v>
      </c>
      <c r="C212" s="16" t="s">
        <v>4</v>
      </c>
      <c r="D212" s="15"/>
      <c r="E212" s="32">
        <v>3</v>
      </c>
      <c r="F212" s="33">
        <v>30</v>
      </c>
      <c r="G212" s="40">
        <v>0.6</v>
      </c>
      <c r="H212" s="28"/>
      <c r="I212" s="28"/>
      <c r="J212" s="37"/>
      <c r="K212" s="37"/>
      <c r="L212" s="15" t="s">
        <v>602</v>
      </c>
      <c r="M212" s="61">
        <v>18</v>
      </c>
    </row>
    <row r="213" spans="1:13" x14ac:dyDescent="0.15">
      <c r="A213" s="28">
        <v>135</v>
      </c>
      <c r="B213" s="16" t="s">
        <v>379</v>
      </c>
      <c r="C213" s="16" t="s">
        <v>587</v>
      </c>
      <c r="D213" s="15"/>
      <c r="E213" s="32">
        <v>2</v>
      </c>
      <c r="F213" s="33">
        <v>500</v>
      </c>
      <c r="G213" s="40">
        <v>0.05</v>
      </c>
      <c r="H213" s="28"/>
      <c r="I213" s="28"/>
      <c r="J213" s="37" t="s">
        <v>588</v>
      </c>
      <c r="K213" s="37"/>
      <c r="L213" s="15" t="s">
        <v>602</v>
      </c>
      <c r="M213" s="61">
        <v>25</v>
      </c>
    </row>
    <row r="214" spans="1:13" x14ac:dyDescent="0.15">
      <c r="A214" s="28">
        <v>148</v>
      </c>
      <c r="B214" s="16" t="s">
        <v>379</v>
      </c>
      <c r="C214" s="16" t="s">
        <v>415</v>
      </c>
      <c r="D214" s="15" t="s">
        <v>589</v>
      </c>
      <c r="E214" s="32">
        <v>2</v>
      </c>
      <c r="F214" s="33">
        <v>10</v>
      </c>
      <c r="G214" s="40">
        <v>0.8</v>
      </c>
      <c r="H214" s="28"/>
      <c r="I214" s="28"/>
      <c r="J214" s="37" t="s">
        <v>465</v>
      </c>
      <c r="K214" s="37"/>
      <c r="L214" s="15" t="s">
        <v>602</v>
      </c>
      <c r="M214" s="61">
        <v>8</v>
      </c>
    </row>
    <row r="215" spans="1:13" x14ac:dyDescent="0.15">
      <c r="A215" s="28">
        <v>151</v>
      </c>
      <c r="B215" s="16" t="s">
        <v>379</v>
      </c>
      <c r="C215" s="16" t="s">
        <v>16</v>
      </c>
      <c r="D215" s="15"/>
      <c r="E215" s="32">
        <v>4</v>
      </c>
      <c r="F215" s="33">
        <v>15</v>
      </c>
      <c r="G215" s="40">
        <v>0.6</v>
      </c>
      <c r="H215" s="28"/>
      <c r="I215" s="28"/>
      <c r="J215" s="37" t="s">
        <v>590</v>
      </c>
      <c r="K215" s="37"/>
      <c r="L215" s="15" t="s">
        <v>602</v>
      </c>
      <c r="M215" s="61">
        <v>9</v>
      </c>
    </row>
    <row r="216" spans="1:13" x14ac:dyDescent="0.15">
      <c r="A216" s="28">
        <v>155</v>
      </c>
      <c r="B216" s="16" t="s">
        <v>379</v>
      </c>
      <c r="C216" s="16" t="s">
        <v>450</v>
      </c>
      <c r="D216" s="15"/>
      <c r="E216" s="32">
        <v>1</v>
      </c>
      <c r="F216" s="33">
        <v>8</v>
      </c>
      <c r="G216" s="40">
        <v>0.7</v>
      </c>
      <c r="H216" s="28"/>
      <c r="I216" s="28"/>
      <c r="J216" s="37" t="s">
        <v>591</v>
      </c>
      <c r="K216" s="37"/>
      <c r="L216" s="15" t="s">
        <v>602</v>
      </c>
      <c r="M216" s="61">
        <v>5.6</v>
      </c>
    </row>
    <row r="217" spans="1:13" x14ac:dyDescent="0.15">
      <c r="A217" s="28">
        <v>192</v>
      </c>
      <c r="B217" s="16" t="s">
        <v>379</v>
      </c>
      <c r="C217" s="16" t="s">
        <v>504</v>
      </c>
      <c r="D217" s="15"/>
      <c r="E217" s="32">
        <v>2</v>
      </c>
      <c r="F217" s="33">
        <v>5</v>
      </c>
      <c r="G217" s="40">
        <v>0.9</v>
      </c>
      <c r="H217" s="28"/>
      <c r="I217" s="28"/>
      <c r="J217" s="37" t="s">
        <v>588</v>
      </c>
      <c r="K217" s="37"/>
      <c r="L217" s="15" t="s">
        <v>602</v>
      </c>
      <c r="M217" s="61">
        <v>4.5</v>
      </c>
    </row>
    <row r="218" spans="1:13" x14ac:dyDescent="0.15">
      <c r="A218" s="28">
        <v>193</v>
      </c>
      <c r="B218" s="16" t="s">
        <v>379</v>
      </c>
      <c r="C218" s="16" t="s">
        <v>592</v>
      </c>
      <c r="D218" s="15"/>
      <c r="E218" s="32">
        <v>1</v>
      </c>
      <c r="F218" s="33">
        <v>3</v>
      </c>
      <c r="G218" s="40">
        <v>0.5</v>
      </c>
      <c r="H218" s="28"/>
      <c r="I218" s="28"/>
      <c r="J218" s="37"/>
      <c r="K218" s="37"/>
      <c r="L218" s="15" t="s">
        <v>602</v>
      </c>
      <c r="M218" s="61">
        <v>1.5</v>
      </c>
    </row>
    <row r="219" spans="1:13" x14ac:dyDescent="0.15">
      <c r="A219" s="28">
        <v>197</v>
      </c>
      <c r="B219" s="16" t="s">
        <v>379</v>
      </c>
      <c r="C219" s="16" t="s">
        <v>593</v>
      </c>
      <c r="D219" s="15"/>
      <c r="E219" s="32">
        <v>1</v>
      </c>
      <c r="F219" s="33">
        <v>10</v>
      </c>
      <c r="G219" s="40">
        <v>0.6</v>
      </c>
      <c r="H219" s="28"/>
      <c r="I219" s="28"/>
      <c r="J219" s="37"/>
      <c r="K219" s="37"/>
      <c r="L219" s="15" t="s">
        <v>602</v>
      </c>
      <c r="M219" s="61">
        <v>6</v>
      </c>
    </row>
    <row r="220" spans="1:13" x14ac:dyDescent="0.15">
      <c r="A220" s="28">
        <v>203</v>
      </c>
      <c r="B220" s="16" t="s">
        <v>379</v>
      </c>
      <c r="C220" s="16" t="s">
        <v>357</v>
      </c>
      <c r="D220" s="15"/>
      <c r="E220" s="32">
        <v>2</v>
      </c>
      <c r="F220" s="33">
        <v>30</v>
      </c>
      <c r="G220" s="40">
        <v>0</v>
      </c>
      <c r="H220" s="28"/>
      <c r="I220" s="28"/>
      <c r="J220" s="37" t="s">
        <v>594</v>
      </c>
      <c r="K220" s="37"/>
      <c r="L220" s="15" t="s">
        <v>602</v>
      </c>
      <c r="M220" s="61">
        <v>0</v>
      </c>
    </row>
    <row r="221" spans="1:13" x14ac:dyDescent="0.15">
      <c r="A221" s="28">
        <v>208</v>
      </c>
      <c r="B221" s="16" t="s">
        <v>379</v>
      </c>
      <c r="C221" s="16" t="s">
        <v>595</v>
      </c>
      <c r="D221" s="15"/>
      <c r="E221" s="32">
        <v>1</v>
      </c>
      <c r="F221" s="33">
        <v>1</v>
      </c>
      <c r="G221" s="40">
        <v>0.03</v>
      </c>
      <c r="H221" s="28"/>
      <c r="I221" s="28"/>
      <c r="J221" s="37" t="s">
        <v>588</v>
      </c>
      <c r="K221" s="37"/>
      <c r="L221" s="15" t="s">
        <v>602</v>
      </c>
      <c r="M221" s="61">
        <v>0.03</v>
      </c>
    </row>
    <row r="222" spans="1:13" x14ac:dyDescent="0.15">
      <c r="A222" s="28">
        <v>212</v>
      </c>
      <c r="B222" s="16" t="s">
        <v>379</v>
      </c>
      <c r="C222" s="16" t="s">
        <v>9</v>
      </c>
      <c r="D222" s="15"/>
      <c r="E222" s="32">
        <v>10</v>
      </c>
      <c r="F222" s="33">
        <v>10</v>
      </c>
      <c r="G222" s="40">
        <v>0.6</v>
      </c>
      <c r="H222" s="28"/>
      <c r="I222" s="28"/>
      <c r="J222" s="37" t="s">
        <v>596</v>
      </c>
      <c r="K222" s="37"/>
      <c r="L222" s="15" t="s">
        <v>602</v>
      </c>
      <c r="M222" s="61">
        <v>6</v>
      </c>
    </row>
    <row r="223" spans="1:13" x14ac:dyDescent="0.15">
      <c r="A223" s="28">
        <v>212</v>
      </c>
      <c r="B223" s="16" t="s">
        <v>379</v>
      </c>
      <c r="C223" s="16" t="s">
        <v>9</v>
      </c>
      <c r="D223" s="15" t="s">
        <v>597</v>
      </c>
      <c r="E223" s="32">
        <v>8</v>
      </c>
      <c r="F223" s="33">
        <v>40</v>
      </c>
      <c r="G223" s="40">
        <v>0.8</v>
      </c>
      <c r="H223" s="28"/>
      <c r="I223" s="28"/>
      <c r="J223" s="37" t="s">
        <v>465</v>
      </c>
      <c r="K223" s="37"/>
      <c r="L223" s="15" t="s">
        <v>602</v>
      </c>
      <c r="M223" s="61">
        <v>32</v>
      </c>
    </row>
    <row r="224" spans="1:13" x14ac:dyDescent="0.15">
      <c r="A224" s="28">
        <v>214</v>
      </c>
      <c r="B224" s="16" t="s">
        <v>379</v>
      </c>
      <c r="C224" s="16" t="s">
        <v>359</v>
      </c>
      <c r="D224" s="15"/>
      <c r="E224" s="32">
        <v>1</v>
      </c>
      <c r="F224" s="33">
        <v>20</v>
      </c>
      <c r="G224" s="40">
        <v>0</v>
      </c>
      <c r="H224" s="28"/>
      <c r="I224" s="28"/>
      <c r="J224" s="37" t="s">
        <v>598</v>
      </c>
      <c r="K224" s="37"/>
      <c r="L224" s="15" t="s">
        <v>602</v>
      </c>
      <c r="M224" s="61">
        <v>0</v>
      </c>
    </row>
    <row r="225" spans="1:13" x14ac:dyDescent="0.15">
      <c r="A225" s="28">
        <v>219</v>
      </c>
      <c r="B225" s="16" t="s">
        <v>379</v>
      </c>
      <c r="C225" s="16" t="s">
        <v>366</v>
      </c>
      <c r="D225" s="15" t="s">
        <v>599</v>
      </c>
      <c r="E225" s="32">
        <v>1</v>
      </c>
      <c r="F225" s="33">
        <v>15</v>
      </c>
      <c r="G225" s="40">
        <v>0.6</v>
      </c>
      <c r="H225" s="28"/>
      <c r="I225" s="28"/>
      <c r="J225" s="37" t="s">
        <v>465</v>
      </c>
      <c r="K225" s="37"/>
      <c r="L225" s="15" t="s">
        <v>602</v>
      </c>
      <c r="M225" s="61">
        <v>9</v>
      </c>
    </row>
    <row r="226" spans="1:13" x14ac:dyDescent="0.15">
      <c r="A226" s="28">
        <v>376</v>
      </c>
      <c r="B226" s="16" t="s">
        <v>379</v>
      </c>
      <c r="C226" s="16" t="s">
        <v>18</v>
      </c>
      <c r="D226" s="15"/>
      <c r="E226" s="32">
        <v>7</v>
      </c>
      <c r="F226" s="33">
        <v>21</v>
      </c>
      <c r="G226" s="40">
        <v>0.6</v>
      </c>
      <c r="H226" s="28"/>
      <c r="I226" s="28"/>
      <c r="J226" s="37" t="s">
        <v>598</v>
      </c>
      <c r="K226" s="37"/>
      <c r="L226" s="15" t="s">
        <v>602</v>
      </c>
      <c r="M226" s="61">
        <v>12.6</v>
      </c>
    </row>
    <row r="227" spans="1:13" x14ac:dyDescent="0.15">
      <c r="A227" s="28">
        <v>377</v>
      </c>
      <c r="B227" s="16" t="s">
        <v>379</v>
      </c>
      <c r="C227" s="16" t="s">
        <v>19</v>
      </c>
      <c r="D227" s="15"/>
      <c r="E227" s="32">
        <v>6</v>
      </c>
      <c r="F227" s="33">
        <v>42</v>
      </c>
      <c r="G227" s="40">
        <v>0.7</v>
      </c>
      <c r="H227" s="28"/>
      <c r="I227" s="28"/>
      <c r="J227" s="37" t="s">
        <v>598</v>
      </c>
      <c r="K227" s="37"/>
      <c r="L227" s="15" t="s">
        <v>602</v>
      </c>
      <c r="M227" s="61">
        <v>29.4</v>
      </c>
    </row>
    <row r="228" spans="1:13" x14ac:dyDescent="0.15">
      <c r="A228" s="28">
        <v>388</v>
      </c>
      <c r="B228" s="16" t="s">
        <v>379</v>
      </c>
      <c r="C228" s="16" t="s">
        <v>524</v>
      </c>
      <c r="D228" s="15"/>
      <c r="E228" s="32">
        <v>2</v>
      </c>
      <c r="F228" s="33">
        <v>50</v>
      </c>
      <c r="G228" s="40">
        <v>0.9</v>
      </c>
      <c r="H228" s="28"/>
      <c r="I228" s="28"/>
      <c r="J228" s="37" t="s">
        <v>600</v>
      </c>
      <c r="K228" s="37"/>
      <c r="L228" s="15" t="s">
        <v>602</v>
      </c>
      <c r="M228" s="61">
        <v>45</v>
      </c>
    </row>
    <row r="229" spans="1:13" x14ac:dyDescent="0.15">
      <c r="A229" s="44">
        <v>405</v>
      </c>
      <c r="B229" s="45" t="s">
        <v>379</v>
      </c>
      <c r="C229" s="45" t="s">
        <v>399</v>
      </c>
      <c r="D229" s="46"/>
      <c r="E229" s="47">
        <v>1</v>
      </c>
      <c r="F229" s="48">
        <v>30</v>
      </c>
      <c r="G229" s="49">
        <v>0.8</v>
      </c>
      <c r="H229" s="44"/>
      <c r="I229" s="44"/>
      <c r="J229" s="50" t="s">
        <v>601</v>
      </c>
      <c r="K229" s="50"/>
      <c r="L229" s="15" t="s">
        <v>602</v>
      </c>
      <c r="M229" s="61">
        <v>24</v>
      </c>
    </row>
    <row r="230" spans="1:13" x14ac:dyDescent="0.15">
      <c r="A230" s="28">
        <v>143</v>
      </c>
      <c r="B230" s="16" t="s">
        <v>379</v>
      </c>
      <c r="C230" s="16" t="s">
        <v>14</v>
      </c>
      <c r="D230" s="15"/>
      <c r="E230" s="32">
        <v>1</v>
      </c>
      <c r="F230" s="33">
        <v>20</v>
      </c>
      <c r="G230" s="40">
        <v>1</v>
      </c>
      <c r="H230" s="28"/>
      <c r="I230" s="28"/>
      <c r="J230" s="37"/>
      <c r="K230" s="37"/>
      <c r="L230" s="15" t="s">
        <v>603</v>
      </c>
      <c r="M230" s="61">
        <v>20</v>
      </c>
    </row>
    <row r="231" spans="1:13" x14ac:dyDescent="0.15">
      <c r="A231" s="28">
        <v>145</v>
      </c>
      <c r="B231" s="16" t="s">
        <v>379</v>
      </c>
      <c r="C231" s="16" t="s">
        <v>491</v>
      </c>
      <c r="D231" s="15"/>
      <c r="E231" s="32">
        <v>3</v>
      </c>
      <c r="F231" s="33">
        <v>9</v>
      </c>
      <c r="G231" s="40">
        <v>0.5</v>
      </c>
      <c r="H231" s="28"/>
      <c r="I231" s="28"/>
      <c r="J231" s="37"/>
      <c r="K231" s="37"/>
      <c r="L231" s="15" t="s">
        <v>603</v>
      </c>
      <c r="M231" s="61">
        <v>4.5</v>
      </c>
    </row>
    <row r="232" spans="1:13" x14ac:dyDescent="0.15">
      <c r="A232" s="28">
        <v>147</v>
      </c>
      <c r="B232" s="16" t="s">
        <v>379</v>
      </c>
      <c r="C232" s="16" t="s">
        <v>604</v>
      </c>
      <c r="D232" s="15"/>
      <c r="E232" s="32">
        <v>1</v>
      </c>
      <c r="F232" s="33">
        <v>10</v>
      </c>
      <c r="G232" s="40">
        <v>0.5</v>
      </c>
      <c r="H232" s="28"/>
      <c r="I232" s="28"/>
      <c r="J232" s="37"/>
      <c r="K232" s="37"/>
      <c r="L232" s="15" t="s">
        <v>603</v>
      </c>
      <c r="M232" s="61">
        <v>5</v>
      </c>
    </row>
    <row r="233" spans="1:13" x14ac:dyDescent="0.15">
      <c r="A233" s="28">
        <v>195</v>
      </c>
      <c r="B233" s="16" t="s">
        <v>379</v>
      </c>
      <c r="C233" s="16" t="s">
        <v>605</v>
      </c>
      <c r="D233" s="15"/>
      <c r="E233" s="32">
        <v>1</v>
      </c>
      <c r="F233" s="33">
        <v>40</v>
      </c>
      <c r="G233" s="40">
        <v>0</v>
      </c>
      <c r="H233" s="28"/>
      <c r="I233" s="28"/>
      <c r="J233" s="37"/>
      <c r="K233" s="37"/>
      <c r="L233" s="15" t="s">
        <v>603</v>
      </c>
      <c r="M233" s="61">
        <v>0</v>
      </c>
    </row>
    <row r="234" spans="1:13" x14ac:dyDescent="0.15">
      <c r="A234" s="28">
        <v>197</v>
      </c>
      <c r="B234" s="16" t="s">
        <v>379</v>
      </c>
      <c r="C234" s="16" t="s">
        <v>593</v>
      </c>
      <c r="D234" s="15"/>
      <c r="E234" s="32">
        <v>2</v>
      </c>
      <c r="F234" s="33">
        <v>20</v>
      </c>
      <c r="G234" s="40">
        <v>0.8</v>
      </c>
      <c r="H234" s="28"/>
      <c r="I234" s="28"/>
      <c r="J234" s="37"/>
      <c r="K234" s="37"/>
      <c r="L234" s="15" t="s">
        <v>603</v>
      </c>
      <c r="M234" s="61">
        <v>16</v>
      </c>
    </row>
    <row r="235" spans="1:13" x14ac:dyDescent="0.15">
      <c r="A235" s="28">
        <v>203</v>
      </c>
      <c r="B235" s="16" t="s">
        <v>379</v>
      </c>
      <c r="C235" s="16" t="s">
        <v>357</v>
      </c>
      <c r="D235" s="15"/>
      <c r="E235" s="32">
        <v>3</v>
      </c>
      <c r="F235" s="33">
        <v>75</v>
      </c>
      <c r="G235" s="40">
        <v>0</v>
      </c>
      <c r="H235" s="28"/>
      <c r="I235" s="28"/>
      <c r="J235" s="37"/>
      <c r="K235" s="37"/>
      <c r="L235" s="15" t="s">
        <v>603</v>
      </c>
      <c r="M235" s="61">
        <v>0</v>
      </c>
    </row>
    <row r="236" spans="1:13" x14ac:dyDescent="0.15">
      <c r="A236" s="28">
        <v>219</v>
      </c>
      <c r="B236" s="16" t="s">
        <v>379</v>
      </c>
      <c r="C236" s="16" t="s">
        <v>366</v>
      </c>
      <c r="D236" s="15"/>
      <c r="E236" s="32">
        <v>1</v>
      </c>
      <c r="F236" s="33">
        <v>15</v>
      </c>
      <c r="G236" s="40">
        <v>1</v>
      </c>
      <c r="H236" s="28"/>
      <c r="I236" s="28"/>
      <c r="J236" s="37"/>
      <c r="K236" s="37"/>
      <c r="L236" s="15" t="s">
        <v>603</v>
      </c>
      <c r="M236" s="61">
        <v>15</v>
      </c>
    </row>
    <row r="237" spans="1:13" x14ac:dyDescent="0.15">
      <c r="A237" s="28">
        <v>375</v>
      </c>
      <c r="B237" s="16" t="s">
        <v>379</v>
      </c>
      <c r="C237" s="16" t="s">
        <v>20</v>
      </c>
      <c r="D237" s="15"/>
      <c r="E237" s="32">
        <v>2</v>
      </c>
      <c r="F237" s="33">
        <v>40</v>
      </c>
      <c r="G237" s="40">
        <v>0.9</v>
      </c>
      <c r="H237" s="28"/>
      <c r="I237" s="28"/>
      <c r="J237" s="37"/>
      <c r="K237" s="37"/>
      <c r="L237" s="15" t="s">
        <v>603</v>
      </c>
      <c r="M237" s="61">
        <v>36</v>
      </c>
    </row>
    <row r="238" spans="1:13" x14ac:dyDescent="0.15">
      <c r="A238" s="44">
        <v>436</v>
      </c>
      <c r="B238" s="45" t="s">
        <v>379</v>
      </c>
      <c r="C238" s="45" t="s">
        <v>351</v>
      </c>
      <c r="D238" s="46"/>
      <c r="E238" s="47">
        <v>1</v>
      </c>
      <c r="F238" s="48">
        <v>3</v>
      </c>
      <c r="G238" s="49">
        <v>0</v>
      </c>
      <c r="H238" s="44"/>
      <c r="I238" s="44"/>
      <c r="J238" s="50"/>
      <c r="K238" s="50"/>
      <c r="L238" s="46" t="s">
        <v>603</v>
      </c>
      <c r="M238" s="61">
        <v>0</v>
      </c>
    </row>
    <row r="239" spans="1:13" x14ac:dyDescent="0.15">
      <c r="A239" s="28">
        <v>124</v>
      </c>
      <c r="B239" s="16" t="s">
        <v>379</v>
      </c>
      <c r="C239" s="16" t="s">
        <v>3</v>
      </c>
      <c r="D239" s="15"/>
      <c r="E239" s="32">
        <v>1</v>
      </c>
      <c r="F239" s="33">
        <v>10</v>
      </c>
      <c r="G239" s="40">
        <v>0.8</v>
      </c>
      <c r="H239" s="28"/>
      <c r="I239" s="28"/>
      <c r="J239" s="37"/>
      <c r="K239" s="37"/>
      <c r="L239" s="15" t="s">
        <v>609</v>
      </c>
      <c r="M239" s="61">
        <v>8</v>
      </c>
    </row>
    <row r="240" spans="1:13" x14ac:dyDescent="0.15">
      <c r="A240" s="28">
        <v>151</v>
      </c>
      <c r="B240" s="16" t="s">
        <v>379</v>
      </c>
      <c r="C240" s="16" t="s">
        <v>16</v>
      </c>
      <c r="D240" s="15"/>
      <c r="E240" s="32">
        <v>30</v>
      </c>
      <c r="F240" s="33">
        <v>60</v>
      </c>
      <c r="G240" s="40">
        <v>0.7</v>
      </c>
      <c r="H240" s="28"/>
      <c r="I240" s="28"/>
      <c r="J240" s="37"/>
      <c r="K240" s="37"/>
      <c r="L240" s="15" t="s">
        <v>609</v>
      </c>
      <c r="M240" s="61">
        <v>42</v>
      </c>
    </row>
    <row r="241" spans="1:13" x14ac:dyDescent="0.15">
      <c r="A241" s="28">
        <v>161</v>
      </c>
      <c r="B241" s="16" t="s">
        <v>379</v>
      </c>
      <c r="C241" s="16" t="s">
        <v>362</v>
      </c>
      <c r="D241" s="15"/>
      <c r="E241" s="32">
        <v>1</v>
      </c>
      <c r="F241" s="33">
        <v>1</v>
      </c>
      <c r="G241" s="40">
        <v>0.6</v>
      </c>
      <c r="H241" s="28"/>
      <c r="I241" s="28"/>
      <c r="J241" s="37"/>
      <c r="K241" s="37"/>
      <c r="L241" s="15" t="s">
        <v>609</v>
      </c>
      <c r="M241" s="61">
        <v>0.6</v>
      </c>
    </row>
    <row r="242" spans="1:13" x14ac:dyDescent="0.15">
      <c r="A242" s="28">
        <v>179</v>
      </c>
      <c r="B242" s="16" t="s">
        <v>379</v>
      </c>
      <c r="C242" s="16" t="s">
        <v>371</v>
      </c>
      <c r="D242" s="15"/>
      <c r="E242" s="32">
        <v>2</v>
      </c>
      <c r="F242" s="33">
        <v>25</v>
      </c>
      <c r="G242" s="40">
        <v>0.7</v>
      </c>
      <c r="H242" s="28"/>
      <c r="I242" s="28"/>
      <c r="J242" s="37"/>
      <c r="K242" s="37"/>
      <c r="L242" s="15" t="s">
        <v>609</v>
      </c>
      <c r="M242" s="61">
        <v>17.5</v>
      </c>
    </row>
    <row r="243" spans="1:13" x14ac:dyDescent="0.15">
      <c r="A243" s="28">
        <v>346</v>
      </c>
      <c r="B243" s="16" t="s">
        <v>379</v>
      </c>
      <c r="C243" s="16" t="s">
        <v>440</v>
      </c>
      <c r="D243" s="15"/>
      <c r="E243" s="32">
        <v>10</v>
      </c>
      <c r="F243" s="33">
        <v>400</v>
      </c>
      <c r="G243" s="40">
        <v>0.8</v>
      </c>
      <c r="H243" s="28"/>
      <c r="I243" s="28"/>
      <c r="J243" s="37"/>
      <c r="K243" s="37"/>
      <c r="L243" s="15" t="s">
        <v>609</v>
      </c>
      <c r="M243" s="61">
        <v>320</v>
      </c>
    </row>
    <row r="244" spans="1:13" x14ac:dyDescent="0.15">
      <c r="A244" s="28">
        <v>437</v>
      </c>
      <c r="B244" s="16" t="s">
        <v>379</v>
      </c>
      <c r="C244" s="16" t="s">
        <v>353</v>
      </c>
      <c r="D244" s="15"/>
      <c r="E244" s="32">
        <v>2</v>
      </c>
      <c r="F244" s="33">
        <v>30</v>
      </c>
      <c r="G244" s="40">
        <v>0.6</v>
      </c>
      <c r="H244" s="28"/>
      <c r="I244" s="28"/>
      <c r="J244" s="37"/>
      <c r="K244" s="37"/>
      <c r="L244" s="15" t="s">
        <v>609</v>
      </c>
      <c r="M244" s="61">
        <v>18</v>
      </c>
    </row>
    <row r="245" spans="1:13" x14ac:dyDescent="0.15">
      <c r="A245" s="28">
        <v>497</v>
      </c>
      <c r="B245" s="16" t="s">
        <v>379</v>
      </c>
      <c r="C245" s="45" t="s">
        <v>380</v>
      </c>
      <c r="D245" s="15" t="s">
        <v>610</v>
      </c>
      <c r="E245" s="32">
        <v>2</v>
      </c>
      <c r="F245" s="33">
        <v>20</v>
      </c>
      <c r="G245" s="40">
        <v>0.9</v>
      </c>
      <c r="H245" s="28"/>
      <c r="I245" s="28"/>
      <c r="J245" s="37"/>
      <c r="K245" s="37"/>
      <c r="L245" s="15" t="s">
        <v>609</v>
      </c>
      <c r="M245" s="61">
        <v>18</v>
      </c>
    </row>
    <row r="246" spans="1:13" x14ac:dyDescent="0.15">
      <c r="A246" s="28">
        <v>497</v>
      </c>
      <c r="B246" s="16" t="s">
        <v>379</v>
      </c>
      <c r="C246" s="45" t="s">
        <v>380</v>
      </c>
      <c r="D246" s="15" t="s">
        <v>611</v>
      </c>
      <c r="E246" s="32">
        <v>2</v>
      </c>
      <c r="F246" s="33">
        <v>90</v>
      </c>
      <c r="G246" s="40">
        <v>0.9</v>
      </c>
      <c r="H246" s="28"/>
      <c r="I246" s="28"/>
      <c r="J246" s="37"/>
      <c r="K246" s="37"/>
      <c r="L246" s="15" t="s">
        <v>609</v>
      </c>
      <c r="M246" s="61">
        <v>81</v>
      </c>
    </row>
    <row r="247" spans="1:13" x14ac:dyDescent="0.15">
      <c r="A247" s="28">
        <v>497</v>
      </c>
      <c r="B247" s="45" t="s">
        <v>379</v>
      </c>
      <c r="C247" s="45" t="s">
        <v>380</v>
      </c>
      <c r="D247" s="46" t="s">
        <v>612</v>
      </c>
      <c r="E247" s="47">
        <v>2</v>
      </c>
      <c r="F247" s="48">
        <v>60</v>
      </c>
      <c r="G247" s="49">
        <v>0.7</v>
      </c>
      <c r="H247" s="44"/>
      <c r="I247" s="44"/>
      <c r="J247" s="50"/>
      <c r="K247" s="50"/>
      <c r="L247" s="46" t="s">
        <v>609</v>
      </c>
      <c r="M247" s="61">
        <v>42</v>
      </c>
    </row>
    <row r="248" spans="1:13" x14ac:dyDescent="0.15">
      <c r="A248" s="28">
        <v>50</v>
      </c>
      <c r="B248" s="16" t="s">
        <v>384</v>
      </c>
      <c r="C248" s="16" t="s">
        <v>320</v>
      </c>
      <c r="D248" s="15"/>
      <c r="E248" s="32">
        <v>4</v>
      </c>
      <c r="F248" s="33">
        <v>15</v>
      </c>
      <c r="G248" s="40"/>
      <c r="H248" s="28"/>
      <c r="I248" s="28"/>
      <c r="J248" s="37"/>
      <c r="K248" s="37"/>
      <c r="L248" s="15" t="s">
        <v>613</v>
      </c>
      <c r="M248" s="61">
        <v>0</v>
      </c>
    </row>
    <row r="249" spans="1:13" x14ac:dyDescent="0.15">
      <c r="A249" s="28">
        <v>125</v>
      </c>
      <c r="B249" s="16" t="s">
        <v>379</v>
      </c>
      <c r="C249" s="16" t="s">
        <v>4</v>
      </c>
      <c r="D249" s="15"/>
      <c r="E249" s="32">
        <v>2</v>
      </c>
      <c r="F249" s="33">
        <v>15</v>
      </c>
      <c r="G249" s="40">
        <v>0.3</v>
      </c>
      <c r="H249" s="28"/>
      <c r="I249" s="28"/>
      <c r="J249" s="37"/>
      <c r="K249" s="37"/>
      <c r="L249" s="15" t="s">
        <v>613</v>
      </c>
      <c r="M249" s="61">
        <v>4.5</v>
      </c>
    </row>
    <row r="250" spans="1:13" x14ac:dyDescent="0.15">
      <c r="A250" s="28">
        <v>229</v>
      </c>
      <c r="B250" s="16" t="s">
        <v>379</v>
      </c>
      <c r="C250" s="16" t="s">
        <v>15</v>
      </c>
      <c r="D250" s="15"/>
      <c r="E250" s="32">
        <v>5</v>
      </c>
      <c r="F250" s="33">
        <v>95</v>
      </c>
      <c r="G250" s="40">
        <v>1</v>
      </c>
      <c r="H250" s="28"/>
      <c r="I250" s="28"/>
      <c r="J250" s="37"/>
      <c r="K250" s="37"/>
      <c r="L250" s="15" t="s">
        <v>613</v>
      </c>
      <c r="M250" s="61">
        <v>95</v>
      </c>
    </row>
    <row r="251" spans="1:13" x14ac:dyDescent="0.15">
      <c r="A251" s="28">
        <v>376</v>
      </c>
      <c r="B251" s="16" t="s">
        <v>379</v>
      </c>
      <c r="C251" s="16" t="s">
        <v>18</v>
      </c>
      <c r="D251" s="15"/>
      <c r="E251" s="32">
        <v>40</v>
      </c>
      <c r="F251" s="33">
        <v>200</v>
      </c>
      <c r="G251" s="40">
        <v>0.8</v>
      </c>
      <c r="H251" s="28"/>
      <c r="I251" s="28"/>
      <c r="J251" s="37"/>
      <c r="K251" s="37"/>
      <c r="L251" s="15" t="s">
        <v>613</v>
      </c>
      <c r="M251" s="61">
        <v>160</v>
      </c>
    </row>
    <row r="252" spans="1:13" x14ac:dyDescent="0.15">
      <c r="A252" s="44">
        <v>377</v>
      </c>
      <c r="B252" s="45" t="s">
        <v>379</v>
      </c>
      <c r="C252" s="45" t="s">
        <v>19</v>
      </c>
      <c r="D252" s="46"/>
      <c r="E252" s="47">
        <v>18</v>
      </c>
      <c r="F252" s="48">
        <v>126</v>
      </c>
      <c r="G252" s="49">
        <v>0.8</v>
      </c>
      <c r="H252" s="44"/>
      <c r="I252" s="44"/>
      <c r="J252" s="50"/>
      <c r="K252" s="50"/>
      <c r="L252" s="15" t="s">
        <v>613</v>
      </c>
      <c r="M252" s="61">
        <v>100.80000000000001</v>
      </c>
    </row>
    <row r="253" spans="1:13" x14ac:dyDescent="0.15">
      <c r="A253" s="62">
        <v>113</v>
      </c>
      <c r="B253" s="63" t="s">
        <v>412</v>
      </c>
      <c r="C253" s="63" t="s">
        <v>445</v>
      </c>
      <c r="D253" s="63"/>
      <c r="E253" s="64">
        <v>1</v>
      </c>
      <c r="F253" s="65">
        <v>12</v>
      </c>
      <c r="G253" s="66"/>
      <c r="H253" s="62" t="s">
        <v>614</v>
      </c>
      <c r="I253" s="62" t="s">
        <v>615</v>
      </c>
      <c r="J253" s="37" t="s">
        <v>616</v>
      </c>
      <c r="K253" s="37"/>
      <c r="L253" s="15" t="s">
        <v>617</v>
      </c>
      <c r="M253" s="61">
        <v>0</v>
      </c>
    </row>
    <row r="254" spans="1:13" x14ac:dyDescent="0.15">
      <c r="A254" s="28">
        <v>148</v>
      </c>
      <c r="B254" s="16" t="s">
        <v>379</v>
      </c>
      <c r="C254" s="16" t="s">
        <v>415</v>
      </c>
      <c r="D254" s="15"/>
      <c r="E254" s="32">
        <v>2</v>
      </c>
      <c r="F254" s="33">
        <v>4</v>
      </c>
      <c r="G254" s="40">
        <v>0.9</v>
      </c>
      <c r="H254" s="28"/>
      <c r="I254" s="28"/>
      <c r="J254" s="37" t="s">
        <v>616</v>
      </c>
      <c r="K254" s="37"/>
      <c r="L254" s="15" t="s">
        <v>617</v>
      </c>
      <c r="M254" s="61">
        <v>3.6</v>
      </c>
    </row>
    <row r="255" spans="1:13" x14ac:dyDescent="0.15">
      <c r="A255" s="28">
        <v>151</v>
      </c>
      <c r="B255" s="16" t="s">
        <v>379</v>
      </c>
      <c r="C255" s="16" t="s">
        <v>16</v>
      </c>
      <c r="D255" s="15"/>
      <c r="E255" s="32">
        <v>2</v>
      </c>
      <c r="F255" s="33">
        <v>6</v>
      </c>
      <c r="G255" s="40">
        <v>0.85</v>
      </c>
      <c r="H255" s="28"/>
      <c r="I255" s="28"/>
      <c r="J255" s="37" t="s">
        <v>616</v>
      </c>
      <c r="K255" s="37"/>
      <c r="L255" s="15" t="s">
        <v>617</v>
      </c>
      <c r="M255" s="61">
        <v>5.0999999999999996</v>
      </c>
    </row>
    <row r="256" spans="1:13" x14ac:dyDescent="0.15">
      <c r="A256" s="28">
        <v>167</v>
      </c>
      <c r="B256" s="16" t="s">
        <v>379</v>
      </c>
      <c r="C256" s="16" t="s">
        <v>436</v>
      </c>
      <c r="D256" s="15"/>
      <c r="E256" s="32">
        <v>1</v>
      </c>
      <c r="F256" s="33">
        <v>15</v>
      </c>
      <c r="G256" s="40">
        <v>1</v>
      </c>
      <c r="H256" s="28"/>
      <c r="I256" s="28"/>
      <c r="J256" s="37" t="s">
        <v>618</v>
      </c>
      <c r="K256" s="37"/>
      <c r="L256" s="15" t="s">
        <v>617</v>
      </c>
      <c r="M256" s="61">
        <v>15</v>
      </c>
    </row>
    <row r="257" spans="1:13" x14ac:dyDescent="0.15">
      <c r="A257" s="28">
        <v>167</v>
      </c>
      <c r="B257" s="16" t="s">
        <v>379</v>
      </c>
      <c r="C257" s="16" t="s">
        <v>436</v>
      </c>
      <c r="D257" s="15"/>
      <c r="E257" s="32">
        <v>1</v>
      </c>
      <c r="F257" s="33">
        <v>20</v>
      </c>
      <c r="G257" s="40">
        <v>0.9</v>
      </c>
      <c r="H257" s="28"/>
      <c r="I257" s="28"/>
      <c r="J257" s="37" t="s">
        <v>618</v>
      </c>
      <c r="K257" s="37"/>
      <c r="L257" s="15" t="s">
        <v>617</v>
      </c>
      <c r="M257" s="61">
        <v>18</v>
      </c>
    </row>
    <row r="258" spans="1:13" x14ac:dyDescent="0.15">
      <c r="A258" s="28">
        <v>168</v>
      </c>
      <c r="B258" s="16" t="s">
        <v>379</v>
      </c>
      <c r="C258" s="16" t="s">
        <v>7</v>
      </c>
      <c r="D258" s="15"/>
      <c r="E258" s="32">
        <v>1</v>
      </c>
      <c r="F258" s="33">
        <v>19</v>
      </c>
      <c r="G258" s="40">
        <v>0.7</v>
      </c>
      <c r="H258" s="28"/>
      <c r="I258" s="28"/>
      <c r="J258" s="37" t="s">
        <v>616</v>
      </c>
      <c r="K258" s="37"/>
      <c r="L258" s="15" t="s">
        <v>617</v>
      </c>
      <c r="M258" s="61">
        <v>13.299999999999999</v>
      </c>
    </row>
    <row r="259" spans="1:13" x14ac:dyDescent="0.15">
      <c r="A259" s="28">
        <v>170</v>
      </c>
      <c r="B259" s="16" t="s">
        <v>379</v>
      </c>
      <c r="C259" s="16" t="s">
        <v>392</v>
      </c>
      <c r="D259" s="15"/>
      <c r="E259" s="32">
        <v>2</v>
      </c>
      <c r="F259" s="33">
        <v>10</v>
      </c>
      <c r="G259" s="40">
        <v>1</v>
      </c>
      <c r="H259" s="28"/>
      <c r="I259" s="28"/>
      <c r="J259" s="37" t="s">
        <v>616</v>
      </c>
      <c r="K259" s="37" t="s">
        <v>619</v>
      </c>
      <c r="L259" s="15" t="s">
        <v>617</v>
      </c>
      <c r="M259" s="61">
        <v>10</v>
      </c>
    </row>
    <row r="260" spans="1:13" x14ac:dyDescent="0.15">
      <c r="A260" s="28">
        <v>216</v>
      </c>
      <c r="B260" s="16" t="s">
        <v>379</v>
      </c>
      <c r="C260" s="16" t="s">
        <v>620</v>
      </c>
      <c r="D260" s="15"/>
      <c r="E260" s="32">
        <v>1</v>
      </c>
      <c r="F260" s="33">
        <v>30</v>
      </c>
      <c r="G260" s="40">
        <v>0.03</v>
      </c>
      <c r="H260" s="28"/>
      <c r="I260" s="28"/>
      <c r="J260" s="37" t="s">
        <v>616</v>
      </c>
      <c r="K260" s="37" t="s">
        <v>621</v>
      </c>
      <c r="L260" s="15" t="s">
        <v>617</v>
      </c>
      <c r="M260" s="61">
        <v>0.89999999999999991</v>
      </c>
    </row>
    <row r="261" spans="1:13" x14ac:dyDescent="0.15">
      <c r="A261" s="28">
        <v>263</v>
      </c>
      <c r="B261" s="16" t="s">
        <v>379</v>
      </c>
      <c r="C261" s="16" t="s">
        <v>439</v>
      </c>
      <c r="D261" s="15"/>
      <c r="E261" s="32">
        <v>1</v>
      </c>
      <c r="F261" s="33">
        <v>20</v>
      </c>
      <c r="G261" s="40">
        <v>0.95</v>
      </c>
      <c r="H261" s="28"/>
      <c r="I261" s="28"/>
      <c r="J261" s="37" t="s">
        <v>622</v>
      </c>
      <c r="K261" s="37"/>
      <c r="L261" s="15" t="s">
        <v>617</v>
      </c>
      <c r="M261" s="61">
        <v>19</v>
      </c>
    </row>
    <row r="262" spans="1:13" x14ac:dyDescent="0.15">
      <c r="A262" s="28">
        <v>376</v>
      </c>
      <c r="B262" s="16" t="s">
        <v>379</v>
      </c>
      <c r="C262" s="16" t="s">
        <v>18</v>
      </c>
      <c r="D262" s="15"/>
      <c r="E262" s="32">
        <v>5</v>
      </c>
      <c r="F262" s="33">
        <v>4</v>
      </c>
      <c r="G262" s="40">
        <v>0.75</v>
      </c>
      <c r="H262" s="28"/>
      <c r="I262" s="28"/>
      <c r="J262" s="37" t="s">
        <v>616</v>
      </c>
      <c r="K262" s="37"/>
      <c r="L262" s="15" t="s">
        <v>617</v>
      </c>
      <c r="M262" s="61">
        <v>3</v>
      </c>
    </row>
    <row r="263" spans="1:13" x14ac:dyDescent="0.15">
      <c r="A263" s="44">
        <v>377</v>
      </c>
      <c r="B263" s="45" t="s">
        <v>379</v>
      </c>
      <c r="C263" s="45" t="s">
        <v>19</v>
      </c>
      <c r="D263" s="46"/>
      <c r="E263" s="47">
        <v>10</v>
      </c>
      <c r="F263" s="48">
        <v>8</v>
      </c>
      <c r="G263" s="49">
        <v>0.65</v>
      </c>
      <c r="H263" s="44"/>
      <c r="I263" s="44"/>
      <c r="J263" s="50" t="s">
        <v>616</v>
      </c>
      <c r="K263" s="50"/>
      <c r="L263" s="46" t="s">
        <v>617</v>
      </c>
      <c r="M263" s="61">
        <v>5.2</v>
      </c>
    </row>
    <row r="264" spans="1:13" x14ac:dyDescent="0.15">
      <c r="A264" s="28">
        <v>139</v>
      </c>
      <c r="B264" s="16" t="s">
        <v>379</v>
      </c>
      <c r="C264" s="16" t="s">
        <v>6</v>
      </c>
      <c r="D264" s="15"/>
      <c r="E264" s="32">
        <v>1</v>
      </c>
      <c r="F264" s="33">
        <v>6</v>
      </c>
      <c r="G264" s="40">
        <v>0.4</v>
      </c>
      <c r="H264" s="28"/>
      <c r="I264" s="28"/>
      <c r="J264" s="37"/>
      <c r="K264" s="37"/>
      <c r="L264" s="15" t="s">
        <v>623</v>
      </c>
      <c r="M264" s="61">
        <v>2.4000000000000004</v>
      </c>
    </row>
    <row r="265" spans="1:13" x14ac:dyDescent="0.15">
      <c r="A265" s="28">
        <v>179</v>
      </c>
      <c r="B265" s="16" t="s">
        <v>379</v>
      </c>
      <c r="C265" s="16" t="s">
        <v>371</v>
      </c>
      <c r="D265" s="15" t="s">
        <v>624</v>
      </c>
      <c r="E265" s="32">
        <v>1</v>
      </c>
      <c r="F265" s="33">
        <v>19</v>
      </c>
      <c r="G265" s="40">
        <v>0.2</v>
      </c>
      <c r="H265" s="28"/>
      <c r="I265" s="28"/>
      <c r="J265" s="37"/>
      <c r="K265" s="37"/>
      <c r="L265" s="15" t="s">
        <v>623</v>
      </c>
      <c r="M265" s="61">
        <v>3.8000000000000003</v>
      </c>
    </row>
    <row r="266" spans="1:13" x14ac:dyDescent="0.15">
      <c r="A266" s="44">
        <v>443</v>
      </c>
      <c r="B266" s="45" t="s">
        <v>379</v>
      </c>
      <c r="C266" s="45" t="s">
        <v>358</v>
      </c>
      <c r="D266" s="46"/>
      <c r="E266" s="47">
        <v>1</v>
      </c>
      <c r="F266" s="48">
        <v>6</v>
      </c>
      <c r="G266" s="49">
        <v>0.3</v>
      </c>
      <c r="H266" s="44"/>
      <c r="I266" s="44"/>
      <c r="J266" s="50"/>
      <c r="K266" s="50"/>
      <c r="L266" s="46" t="s">
        <v>623</v>
      </c>
      <c r="M266" s="61">
        <v>1.7999999999999998</v>
      </c>
    </row>
    <row r="267" spans="1:13" x14ac:dyDescent="0.15">
      <c r="A267" s="62">
        <v>111</v>
      </c>
      <c r="B267" s="63" t="s">
        <v>412</v>
      </c>
      <c r="C267" s="63" t="s">
        <v>413</v>
      </c>
      <c r="D267" s="63"/>
      <c r="E267" s="64">
        <v>1</v>
      </c>
      <c r="F267" s="65">
        <v>80</v>
      </c>
      <c r="G267" s="66"/>
      <c r="H267" s="62" t="s">
        <v>625</v>
      </c>
      <c r="I267" s="62" t="s">
        <v>626</v>
      </c>
      <c r="J267" s="37"/>
      <c r="K267" s="37"/>
      <c r="L267" s="15" t="s">
        <v>627</v>
      </c>
      <c r="M267" s="61">
        <v>0</v>
      </c>
    </row>
    <row r="268" spans="1:13" x14ac:dyDescent="0.15">
      <c r="A268" s="28">
        <v>143</v>
      </c>
      <c r="B268" s="16" t="s">
        <v>379</v>
      </c>
      <c r="C268" s="16" t="s">
        <v>14</v>
      </c>
      <c r="D268" s="15"/>
      <c r="E268" s="32">
        <v>2</v>
      </c>
      <c r="F268" s="33">
        <v>30</v>
      </c>
      <c r="G268" s="40">
        <v>0.9</v>
      </c>
      <c r="H268" s="28"/>
      <c r="I268" s="28"/>
      <c r="J268" s="37"/>
      <c r="K268" s="37"/>
      <c r="L268" s="15" t="s">
        <v>627</v>
      </c>
      <c r="M268" s="61">
        <v>27</v>
      </c>
    </row>
    <row r="269" spans="1:13" x14ac:dyDescent="0.15">
      <c r="A269" s="28">
        <v>159</v>
      </c>
      <c r="B269" s="16" t="s">
        <v>379</v>
      </c>
      <c r="C269" s="16" t="s">
        <v>628</v>
      </c>
      <c r="D269" s="15"/>
      <c r="E269" s="32">
        <v>1</v>
      </c>
      <c r="F269" s="33">
        <v>40</v>
      </c>
      <c r="G269" s="40">
        <v>0.5</v>
      </c>
      <c r="H269" s="28"/>
      <c r="I269" s="28"/>
      <c r="J269" s="37"/>
      <c r="K269" s="37"/>
      <c r="L269" s="15" t="s">
        <v>627</v>
      </c>
      <c r="M269" s="61">
        <v>20</v>
      </c>
    </row>
    <row r="270" spans="1:13" x14ac:dyDescent="0.15">
      <c r="A270" s="28">
        <v>196</v>
      </c>
      <c r="B270" s="16" t="s">
        <v>379</v>
      </c>
      <c r="C270" s="16" t="s">
        <v>352</v>
      </c>
      <c r="D270" s="15"/>
      <c r="E270" s="32">
        <v>1</v>
      </c>
      <c r="F270" s="33">
        <v>20</v>
      </c>
      <c r="G270" s="40">
        <v>1</v>
      </c>
      <c r="H270" s="28"/>
      <c r="I270" s="28"/>
      <c r="J270" s="37"/>
      <c r="K270" s="37"/>
      <c r="L270" s="15" t="s">
        <v>627</v>
      </c>
      <c r="M270" s="61">
        <v>20</v>
      </c>
    </row>
    <row r="271" spans="1:13" x14ac:dyDescent="0.15">
      <c r="A271" s="28">
        <v>283</v>
      </c>
      <c r="B271" s="16" t="s">
        <v>379</v>
      </c>
      <c r="C271" s="16" t="s">
        <v>629</v>
      </c>
      <c r="D271" s="15"/>
      <c r="E271" s="32">
        <v>4</v>
      </c>
      <c r="F271" s="33">
        <v>50</v>
      </c>
      <c r="G271" s="40">
        <v>1</v>
      </c>
      <c r="H271" s="28"/>
      <c r="I271" s="28"/>
      <c r="J271" s="37"/>
      <c r="K271" s="37"/>
      <c r="L271" s="15" t="s">
        <v>627</v>
      </c>
      <c r="M271" s="61">
        <v>50</v>
      </c>
    </row>
    <row r="272" spans="1:13" x14ac:dyDescent="0.15">
      <c r="A272" s="28">
        <v>345</v>
      </c>
      <c r="B272" s="16" t="s">
        <v>379</v>
      </c>
      <c r="C272" s="16" t="s">
        <v>375</v>
      </c>
      <c r="D272" s="15"/>
      <c r="E272" s="32">
        <v>1</v>
      </c>
      <c r="F272" s="33">
        <v>80</v>
      </c>
      <c r="G272" s="40">
        <v>1</v>
      </c>
      <c r="H272" s="28"/>
      <c r="I272" s="28"/>
      <c r="J272" s="37"/>
      <c r="K272" s="37"/>
      <c r="L272" s="15" t="s">
        <v>627</v>
      </c>
      <c r="M272" s="61">
        <v>80</v>
      </c>
    </row>
    <row r="273" spans="1:13" x14ac:dyDescent="0.15">
      <c r="A273" s="28">
        <v>376</v>
      </c>
      <c r="B273" s="16" t="s">
        <v>379</v>
      </c>
      <c r="C273" s="16" t="s">
        <v>18</v>
      </c>
      <c r="D273" s="15"/>
      <c r="E273" s="32">
        <v>30</v>
      </c>
      <c r="F273" s="33">
        <v>90</v>
      </c>
      <c r="G273" s="40">
        <v>0.7</v>
      </c>
      <c r="H273" s="28"/>
      <c r="I273" s="28"/>
      <c r="J273" s="37"/>
      <c r="K273" s="37"/>
      <c r="L273" s="15" t="s">
        <v>627</v>
      </c>
      <c r="M273" s="61">
        <v>62.999999999999993</v>
      </c>
    </row>
    <row r="274" spans="1:13" x14ac:dyDescent="0.15">
      <c r="A274" s="28">
        <v>377</v>
      </c>
      <c r="B274" s="16" t="s">
        <v>379</v>
      </c>
      <c r="C274" s="16" t="s">
        <v>19</v>
      </c>
      <c r="D274" s="15"/>
      <c r="E274" s="32">
        <v>30</v>
      </c>
      <c r="F274" s="33">
        <v>90</v>
      </c>
      <c r="G274" s="40">
        <v>0.7</v>
      </c>
      <c r="H274" s="28"/>
      <c r="I274" s="28"/>
      <c r="J274" s="37"/>
      <c r="K274" s="37"/>
      <c r="L274" s="15" t="s">
        <v>627</v>
      </c>
      <c r="M274" s="61">
        <v>62.999999999999993</v>
      </c>
    </row>
    <row r="275" spans="1:13" x14ac:dyDescent="0.15">
      <c r="A275" s="28">
        <v>378</v>
      </c>
      <c r="B275" s="16" t="s">
        <v>379</v>
      </c>
      <c r="C275" s="16" t="s">
        <v>577</v>
      </c>
      <c r="D275" s="15"/>
      <c r="E275" s="32">
        <v>1</v>
      </c>
      <c r="F275" s="33">
        <v>20</v>
      </c>
      <c r="G275" s="40">
        <v>0.5</v>
      </c>
      <c r="H275" s="28"/>
      <c r="I275" s="28"/>
      <c r="J275" s="37"/>
      <c r="K275" s="37"/>
      <c r="L275" s="15" t="s">
        <v>627</v>
      </c>
      <c r="M275" s="61">
        <v>10</v>
      </c>
    </row>
    <row r="276" spans="1:13" x14ac:dyDescent="0.15">
      <c r="A276" s="28">
        <v>409</v>
      </c>
      <c r="B276" s="16" t="s">
        <v>379</v>
      </c>
      <c r="C276" s="16" t="s">
        <v>361</v>
      </c>
      <c r="D276" s="15"/>
      <c r="E276" s="32">
        <v>9</v>
      </c>
      <c r="F276" s="33">
        <v>80</v>
      </c>
      <c r="G276" s="40">
        <v>0</v>
      </c>
      <c r="H276" s="28"/>
      <c r="I276" s="28"/>
      <c r="J276" s="37"/>
      <c r="K276" s="37"/>
      <c r="L276" s="15" t="s">
        <v>627</v>
      </c>
      <c r="M276" s="61">
        <v>0</v>
      </c>
    </row>
    <row r="277" spans="1:13" x14ac:dyDescent="0.15">
      <c r="A277" s="28">
        <v>497</v>
      </c>
      <c r="B277" s="16" t="s">
        <v>379</v>
      </c>
      <c r="C277" s="16" t="s">
        <v>380</v>
      </c>
      <c r="D277" s="15" t="s">
        <v>630</v>
      </c>
      <c r="E277" s="32">
        <v>1</v>
      </c>
      <c r="F277" s="33">
        <v>80</v>
      </c>
      <c r="G277" s="40">
        <v>1</v>
      </c>
      <c r="H277" s="28"/>
      <c r="I277" s="28"/>
      <c r="J277" s="37" t="s">
        <v>631</v>
      </c>
      <c r="K277" s="37"/>
      <c r="L277" s="15" t="s">
        <v>627</v>
      </c>
      <c r="M277" s="61">
        <v>80</v>
      </c>
    </row>
    <row r="278" spans="1:13" x14ac:dyDescent="0.15">
      <c r="A278" s="44">
        <v>497</v>
      </c>
      <c r="B278" s="45" t="s">
        <v>379</v>
      </c>
      <c r="C278" s="45" t="s">
        <v>380</v>
      </c>
      <c r="D278" s="46" t="s">
        <v>632</v>
      </c>
      <c r="E278" s="47">
        <v>1</v>
      </c>
      <c r="F278" s="48">
        <v>20</v>
      </c>
      <c r="G278" s="49">
        <v>0.9</v>
      </c>
      <c r="H278" s="44"/>
      <c r="I278" s="44"/>
      <c r="J278" s="50"/>
      <c r="K278" s="50"/>
      <c r="L278" s="46" t="s">
        <v>627</v>
      </c>
      <c r="M278" s="61">
        <v>18</v>
      </c>
    </row>
    <row r="279" spans="1:13" x14ac:dyDescent="0.15">
      <c r="A279" s="62">
        <v>111</v>
      </c>
      <c r="B279" s="63" t="s">
        <v>412</v>
      </c>
      <c r="C279" s="63" t="s">
        <v>413</v>
      </c>
      <c r="D279" s="63"/>
      <c r="E279" s="64">
        <v>1</v>
      </c>
      <c r="F279" s="65">
        <v>80</v>
      </c>
      <c r="G279" s="66"/>
      <c r="H279" s="62" t="s">
        <v>633</v>
      </c>
      <c r="I279" s="62" t="s">
        <v>634</v>
      </c>
      <c r="J279" s="37" t="s">
        <v>635</v>
      </c>
      <c r="K279" s="37" t="s">
        <v>636</v>
      </c>
      <c r="L279" s="15" t="s">
        <v>639</v>
      </c>
      <c r="M279" s="61">
        <v>0</v>
      </c>
    </row>
    <row r="280" spans="1:13" x14ac:dyDescent="0.15">
      <c r="A280" s="62">
        <v>114</v>
      </c>
      <c r="B280" s="63" t="s">
        <v>412</v>
      </c>
      <c r="C280" s="63" t="s">
        <v>432</v>
      </c>
      <c r="D280" s="63"/>
      <c r="E280" s="64">
        <v>1</v>
      </c>
      <c r="F280" s="65">
        <v>20</v>
      </c>
      <c r="G280" s="66"/>
      <c r="H280" s="62" t="s">
        <v>637</v>
      </c>
      <c r="I280" s="62" t="s">
        <v>638</v>
      </c>
      <c r="J280" s="37" t="s">
        <v>635</v>
      </c>
      <c r="K280" s="37"/>
      <c r="L280" s="15" t="s">
        <v>639</v>
      </c>
      <c r="M280" s="61">
        <v>0</v>
      </c>
    </row>
    <row r="281" spans="1:13" x14ac:dyDescent="0.15">
      <c r="A281" s="28">
        <v>151</v>
      </c>
      <c r="B281" s="16" t="s">
        <v>379</v>
      </c>
      <c r="C281" s="16" t="s">
        <v>16</v>
      </c>
      <c r="D281" s="15"/>
      <c r="E281" s="32">
        <v>1</v>
      </c>
      <c r="F281" s="33">
        <v>3</v>
      </c>
      <c r="G281" s="40">
        <v>0.8</v>
      </c>
      <c r="H281" s="28"/>
      <c r="I281" s="28"/>
      <c r="J281" s="37" t="s">
        <v>635</v>
      </c>
      <c r="K281" s="37"/>
      <c r="L281" s="15" t="s">
        <v>639</v>
      </c>
      <c r="M281" s="61">
        <v>2.4000000000000004</v>
      </c>
    </row>
    <row r="282" spans="1:13" x14ac:dyDescent="0.15">
      <c r="A282" s="28">
        <v>152</v>
      </c>
      <c r="B282" s="16" t="s">
        <v>379</v>
      </c>
      <c r="C282" s="16" t="s">
        <v>17</v>
      </c>
      <c r="D282" s="15"/>
      <c r="E282" s="32">
        <v>1</v>
      </c>
      <c r="F282" s="33">
        <v>20</v>
      </c>
      <c r="G282" s="40">
        <v>0.8</v>
      </c>
      <c r="H282" s="28"/>
      <c r="I282" s="28"/>
      <c r="J282" s="37" t="s">
        <v>635</v>
      </c>
      <c r="K282" s="37"/>
      <c r="L282" s="15" t="s">
        <v>639</v>
      </c>
      <c r="M282" s="61">
        <v>16</v>
      </c>
    </row>
    <row r="283" spans="1:13" x14ac:dyDescent="0.15">
      <c r="A283" s="28">
        <v>167</v>
      </c>
      <c r="B283" s="16" t="s">
        <v>379</v>
      </c>
      <c r="C283" s="16" t="s">
        <v>436</v>
      </c>
      <c r="D283" s="15"/>
      <c r="E283" s="32">
        <v>1</v>
      </c>
      <c r="F283" s="33">
        <v>5</v>
      </c>
      <c r="G283" s="40">
        <v>1</v>
      </c>
      <c r="H283" s="28"/>
      <c r="I283" s="28"/>
      <c r="J283" s="37" t="s">
        <v>635</v>
      </c>
      <c r="K283" s="37"/>
      <c r="L283" s="15" t="s">
        <v>639</v>
      </c>
      <c r="M283" s="61">
        <v>5</v>
      </c>
    </row>
    <row r="284" spans="1:13" x14ac:dyDescent="0.15">
      <c r="A284" s="28">
        <v>168</v>
      </c>
      <c r="B284" s="16" t="s">
        <v>379</v>
      </c>
      <c r="C284" s="16" t="s">
        <v>7</v>
      </c>
      <c r="D284" s="15"/>
      <c r="E284" s="32">
        <v>1</v>
      </c>
      <c r="F284" s="33">
        <v>30</v>
      </c>
      <c r="G284" s="40">
        <v>0.8</v>
      </c>
      <c r="H284" s="28"/>
      <c r="I284" s="28"/>
      <c r="J284" s="37" t="s">
        <v>635</v>
      </c>
      <c r="K284" s="37"/>
      <c r="L284" s="15" t="s">
        <v>639</v>
      </c>
      <c r="M284" s="61">
        <v>24</v>
      </c>
    </row>
    <row r="285" spans="1:13" x14ac:dyDescent="0.15">
      <c r="A285" s="28">
        <v>179</v>
      </c>
      <c r="B285" s="16" t="s">
        <v>379</v>
      </c>
      <c r="C285" s="16" t="s">
        <v>371</v>
      </c>
      <c r="D285" s="15"/>
      <c r="E285" s="32">
        <v>1</v>
      </c>
      <c r="F285" s="33">
        <v>7</v>
      </c>
      <c r="G285" s="40">
        <v>0.8</v>
      </c>
      <c r="H285" s="28"/>
      <c r="I285" s="28"/>
      <c r="J285" s="37" t="s">
        <v>635</v>
      </c>
      <c r="K285" s="37"/>
      <c r="L285" s="15" t="s">
        <v>639</v>
      </c>
      <c r="M285" s="61">
        <v>5.6000000000000005</v>
      </c>
    </row>
    <row r="286" spans="1:13" x14ac:dyDescent="0.15">
      <c r="A286" s="28">
        <v>179</v>
      </c>
      <c r="B286" s="16" t="s">
        <v>379</v>
      </c>
      <c r="C286" s="16" t="s">
        <v>371</v>
      </c>
      <c r="D286" s="15"/>
      <c r="E286" s="32">
        <v>1</v>
      </c>
      <c r="F286" s="33">
        <v>7</v>
      </c>
      <c r="G286" s="40">
        <v>0.8</v>
      </c>
      <c r="H286" s="28"/>
      <c r="I286" s="28"/>
      <c r="J286" s="37" t="s">
        <v>635</v>
      </c>
      <c r="K286" s="37"/>
      <c r="L286" s="15" t="s">
        <v>639</v>
      </c>
      <c r="M286" s="61">
        <v>5.6000000000000005</v>
      </c>
    </row>
    <row r="287" spans="1:13" x14ac:dyDescent="0.15">
      <c r="A287" s="28">
        <v>179</v>
      </c>
      <c r="B287" s="16" t="s">
        <v>379</v>
      </c>
      <c r="C287" s="16" t="s">
        <v>371</v>
      </c>
      <c r="D287" s="15"/>
      <c r="E287" s="32">
        <v>1</v>
      </c>
      <c r="F287" s="33">
        <v>10</v>
      </c>
      <c r="G287" s="40">
        <v>0.8</v>
      </c>
      <c r="H287" s="28"/>
      <c r="I287" s="28"/>
      <c r="J287" s="37" t="s">
        <v>635</v>
      </c>
      <c r="K287" s="37"/>
      <c r="L287" s="15" t="s">
        <v>639</v>
      </c>
      <c r="M287" s="61">
        <v>8</v>
      </c>
    </row>
    <row r="288" spans="1:13" x14ac:dyDescent="0.15">
      <c r="A288" s="28">
        <v>212</v>
      </c>
      <c r="B288" s="16" t="s">
        <v>379</v>
      </c>
      <c r="C288" s="16" t="s">
        <v>9</v>
      </c>
      <c r="D288" s="15"/>
      <c r="E288" s="32">
        <v>1</v>
      </c>
      <c r="F288" s="33">
        <v>3</v>
      </c>
      <c r="G288" s="40">
        <v>0.8</v>
      </c>
      <c r="H288" s="28"/>
      <c r="I288" s="28"/>
      <c r="J288" s="37" t="s">
        <v>635</v>
      </c>
      <c r="K288" s="37"/>
      <c r="L288" s="15" t="s">
        <v>639</v>
      </c>
      <c r="M288" s="61">
        <v>2.4000000000000004</v>
      </c>
    </row>
    <row r="289" spans="1:13" x14ac:dyDescent="0.15">
      <c r="A289" s="28">
        <v>219</v>
      </c>
      <c r="B289" s="16" t="s">
        <v>379</v>
      </c>
      <c r="C289" s="16" t="s">
        <v>366</v>
      </c>
      <c r="D289" s="15"/>
      <c r="E289" s="32">
        <v>1</v>
      </c>
      <c r="F289" s="33">
        <v>10</v>
      </c>
      <c r="G289" s="40">
        <v>0.05</v>
      </c>
      <c r="H289" s="28"/>
      <c r="I289" s="28"/>
      <c r="J289" s="37" t="s">
        <v>635</v>
      </c>
      <c r="K289" s="37"/>
      <c r="L289" s="15" t="s">
        <v>639</v>
      </c>
      <c r="M289" s="61">
        <v>0.5</v>
      </c>
    </row>
    <row r="290" spans="1:13" x14ac:dyDescent="0.15">
      <c r="A290" s="44">
        <v>376</v>
      </c>
      <c r="B290" s="45" t="s">
        <v>379</v>
      </c>
      <c r="C290" s="45" t="s">
        <v>18</v>
      </c>
      <c r="D290" s="46"/>
      <c r="E290" s="47">
        <v>1</v>
      </c>
      <c r="F290" s="48">
        <v>3</v>
      </c>
      <c r="G290" s="49">
        <v>0.5</v>
      </c>
      <c r="H290" s="44"/>
      <c r="I290" s="44"/>
      <c r="J290" s="50" t="s">
        <v>635</v>
      </c>
      <c r="K290" s="50"/>
      <c r="L290" s="15" t="s">
        <v>639</v>
      </c>
      <c r="M290" s="61">
        <v>1.5</v>
      </c>
    </row>
    <row r="291" spans="1:13" x14ac:dyDescent="0.15">
      <c r="A291" s="62">
        <v>111</v>
      </c>
      <c r="B291" s="63" t="s">
        <v>412</v>
      </c>
      <c r="C291" s="63" t="s">
        <v>413</v>
      </c>
      <c r="D291" s="63"/>
      <c r="E291" s="64">
        <v>1</v>
      </c>
      <c r="F291" s="65">
        <v>38</v>
      </c>
      <c r="G291" s="66"/>
      <c r="H291" s="62" t="s">
        <v>640</v>
      </c>
      <c r="I291" s="62" t="s">
        <v>641</v>
      </c>
      <c r="J291" s="37"/>
      <c r="K291" s="37"/>
      <c r="L291" s="15" t="s">
        <v>642</v>
      </c>
      <c r="M291" s="61">
        <v>0</v>
      </c>
    </row>
    <row r="292" spans="1:13" x14ac:dyDescent="0.15">
      <c r="A292" s="62">
        <v>111</v>
      </c>
      <c r="B292" s="63" t="s">
        <v>412</v>
      </c>
      <c r="C292" s="63" t="s">
        <v>413</v>
      </c>
      <c r="D292" s="63"/>
      <c r="E292" s="64">
        <v>1</v>
      </c>
      <c r="F292" s="65">
        <v>80</v>
      </c>
      <c r="G292" s="66"/>
      <c r="H292" s="62" t="s">
        <v>643</v>
      </c>
      <c r="I292" s="62" t="s">
        <v>644</v>
      </c>
      <c r="J292" s="37"/>
      <c r="K292" s="37"/>
      <c r="L292" s="15" t="s">
        <v>642</v>
      </c>
      <c r="M292" s="61">
        <v>0</v>
      </c>
    </row>
    <row r="293" spans="1:13" x14ac:dyDescent="0.15">
      <c r="A293" s="62">
        <v>113</v>
      </c>
      <c r="B293" s="63" t="s">
        <v>412</v>
      </c>
      <c r="C293" s="63" t="s">
        <v>445</v>
      </c>
      <c r="D293" s="63"/>
      <c r="E293" s="64">
        <v>1</v>
      </c>
      <c r="F293" s="65">
        <v>30</v>
      </c>
      <c r="G293" s="66"/>
      <c r="H293" s="62" t="s">
        <v>640</v>
      </c>
      <c r="I293" s="62" t="s">
        <v>563</v>
      </c>
      <c r="J293" s="37"/>
      <c r="K293" s="37"/>
      <c r="L293" s="15" t="s">
        <v>642</v>
      </c>
      <c r="M293" s="61">
        <v>0</v>
      </c>
    </row>
    <row r="294" spans="1:13" x14ac:dyDescent="0.15">
      <c r="A294" s="28">
        <v>160</v>
      </c>
      <c r="B294" s="16" t="s">
        <v>379</v>
      </c>
      <c r="C294" s="16" t="s">
        <v>23</v>
      </c>
      <c r="D294" s="15"/>
      <c r="E294" s="32">
        <v>1</v>
      </c>
      <c r="F294" s="33">
        <v>54</v>
      </c>
      <c r="G294" s="40">
        <v>1</v>
      </c>
      <c r="H294" s="28"/>
      <c r="I294" s="28"/>
      <c r="J294" s="37"/>
      <c r="K294" s="37"/>
      <c r="L294" s="15" t="s">
        <v>642</v>
      </c>
      <c r="M294" s="61">
        <v>54</v>
      </c>
    </row>
    <row r="295" spans="1:13" x14ac:dyDescent="0.15">
      <c r="A295" s="28">
        <v>179</v>
      </c>
      <c r="B295" s="16" t="s">
        <v>379</v>
      </c>
      <c r="C295" s="16" t="s">
        <v>371</v>
      </c>
      <c r="D295" s="15"/>
      <c r="E295" s="32">
        <v>4</v>
      </c>
      <c r="F295" s="33">
        <v>42</v>
      </c>
      <c r="G295" s="40">
        <v>0.1</v>
      </c>
      <c r="H295" s="28"/>
      <c r="I295" s="28"/>
      <c r="J295" s="37"/>
      <c r="K295" s="37"/>
      <c r="L295" s="15" t="s">
        <v>642</v>
      </c>
      <c r="M295" s="61">
        <v>4.2</v>
      </c>
    </row>
    <row r="296" spans="1:13" x14ac:dyDescent="0.15">
      <c r="A296" s="44">
        <v>268</v>
      </c>
      <c r="B296" s="45" t="s">
        <v>379</v>
      </c>
      <c r="C296" s="45" t="s">
        <v>645</v>
      </c>
      <c r="D296" s="46"/>
      <c r="E296" s="47">
        <v>1</v>
      </c>
      <c r="F296" s="48">
        <v>10</v>
      </c>
      <c r="G296" s="49">
        <v>0.8</v>
      </c>
      <c r="H296" s="44"/>
      <c r="I296" s="44"/>
      <c r="J296" s="50"/>
      <c r="K296" s="50"/>
      <c r="L296" s="46" t="s">
        <v>642</v>
      </c>
      <c r="M296" s="61">
        <v>8</v>
      </c>
    </row>
    <row r="297" spans="1:13" x14ac:dyDescent="0.15">
      <c r="A297" s="67">
        <v>111</v>
      </c>
      <c r="B297" s="68" t="s">
        <v>412</v>
      </c>
      <c r="C297" s="68" t="s">
        <v>413</v>
      </c>
      <c r="D297" s="68"/>
      <c r="E297" s="69">
        <v>1</v>
      </c>
      <c r="F297" s="70">
        <v>35</v>
      </c>
      <c r="G297" s="71"/>
      <c r="H297" s="67" t="s">
        <v>646</v>
      </c>
      <c r="I297" s="67">
        <v>35</v>
      </c>
      <c r="J297" s="50" t="s">
        <v>647</v>
      </c>
      <c r="K297" s="50"/>
      <c r="L297" s="46" t="s">
        <v>648</v>
      </c>
      <c r="M297" s="61">
        <v>0</v>
      </c>
    </row>
    <row r="298" spans="1:13" x14ac:dyDescent="0.15">
      <c r="A298" s="62">
        <v>111</v>
      </c>
      <c r="B298" s="63" t="s">
        <v>412</v>
      </c>
      <c r="C298" s="63" t="s">
        <v>413</v>
      </c>
      <c r="D298" s="63"/>
      <c r="E298" s="64">
        <v>1</v>
      </c>
      <c r="F298" s="65">
        <v>30</v>
      </c>
      <c r="G298" s="66"/>
      <c r="H298" s="62" t="s">
        <v>649</v>
      </c>
      <c r="I298" s="62" t="s">
        <v>650</v>
      </c>
      <c r="J298" s="37"/>
      <c r="K298" s="37"/>
      <c r="L298" s="15" t="s">
        <v>651</v>
      </c>
      <c r="M298" s="61">
        <v>0</v>
      </c>
    </row>
    <row r="299" spans="1:13" x14ac:dyDescent="0.15">
      <c r="A299" s="28">
        <v>143</v>
      </c>
      <c r="B299" s="16" t="s">
        <v>379</v>
      </c>
      <c r="C299" s="16" t="s">
        <v>14</v>
      </c>
      <c r="D299" s="15"/>
      <c r="E299" s="32">
        <v>2</v>
      </c>
      <c r="F299" s="33">
        <v>10</v>
      </c>
      <c r="G299" s="40">
        <v>0.9</v>
      </c>
      <c r="H299" s="28"/>
      <c r="I299" s="28"/>
      <c r="J299" s="37"/>
      <c r="K299" s="37" t="s">
        <v>652</v>
      </c>
      <c r="L299" s="15" t="s">
        <v>651</v>
      </c>
      <c r="M299" s="61">
        <v>9</v>
      </c>
    </row>
    <row r="300" spans="1:13" x14ac:dyDescent="0.15">
      <c r="A300" s="28">
        <v>418</v>
      </c>
      <c r="B300" s="16" t="s">
        <v>379</v>
      </c>
      <c r="C300" s="16" t="s">
        <v>546</v>
      </c>
      <c r="D300" s="15"/>
      <c r="E300" s="32">
        <v>2</v>
      </c>
      <c r="F300" s="33">
        <v>20</v>
      </c>
      <c r="G300" s="40">
        <v>0.5</v>
      </c>
      <c r="H300" s="28"/>
      <c r="I300" s="28"/>
      <c r="J300" s="37"/>
      <c r="K300" s="37"/>
      <c r="L300" s="15" t="s">
        <v>651</v>
      </c>
      <c r="M300" s="61">
        <v>10</v>
      </c>
    </row>
    <row r="301" spans="1:13" x14ac:dyDescent="0.15">
      <c r="A301" s="28">
        <v>428</v>
      </c>
      <c r="B301" s="16" t="s">
        <v>379</v>
      </c>
      <c r="C301" s="16" t="s">
        <v>653</v>
      </c>
      <c r="D301" s="15"/>
      <c r="E301" s="32">
        <v>1</v>
      </c>
      <c r="F301" s="33">
        <v>50</v>
      </c>
      <c r="G301" s="40">
        <v>0.9</v>
      </c>
      <c r="H301" s="28"/>
      <c r="I301" s="28"/>
      <c r="J301" s="37"/>
      <c r="K301" s="37"/>
      <c r="L301" s="15" t="s">
        <v>651</v>
      </c>
      <c r="M301" s="61">
        <v>45</v>
      </c>
    </row>
    <row r="302" spans="1:13" x14ac:dyDescent="0.15">
      <c r="A302" s="28">
        <v>451</v>
      </c>
      <c r="B302" s="16" t="s">
        <v>379</v>
      </c>
      <c r="C302" s="16" t="s">
        <v>11</v>
      </c>
      <c r="D302" s="15"/>
      <c r="E302" s="32">
        <v>1</v>
      </c>
      <c r="F302" s="33">
        <v>5</v>
      </c>
      <c r="G302" s="40">
        <v>1</v>
      </c>
      <c r="H302" s="28"/>
      <c r="I302" s="28"/>
      <c r="J302" s="37"/>
      <c r="K302" s="37"/>
      <c r="L302" s="15" t="s">
        <v>651</v>
      </c>
      <c r="M302" s="61">
        <v>5</v>
      </c>
    </row>
    <row r="303" spans="1:13" x14ac:dyDescent="0.15">
      <c r="A303" s="44">
        <v>497</v>
      </c>
      <c r="B303" s="45" t="s">
        <v>379</v>
      </c>
      <c r="C303" s="45" t="s">
        <v>380</v>
      </c>
      <c r="D303" s="46" t="s">
        <v>632</v>
      </c>
      <c r="E303" s="47">
        <v>1</v>
      </c>
      <c r="F303" s="48">
        <v>5</v>
      </c>
      <c r="G303" s="49">
        <v>1</v>
      </c>
      <c r="H303" s="44"/>
      <c r="I303" s="44"/>
      <c r="J303" s="50"/>
      <c r="K303" s="50"/>
      <c r="L303" s="46" t="s">
        <v>651</v>
      </c>
      <c r="M303" s="61">
        <v>5</v>
      </c>
    </row>
    <row r="304" spans="1:13" x14ac:dyDescent="0.15">
      <c r="A304" s="28">
        <v>179</v>
      </c>
      <c r="B304" s="16" t="s">
        <v>379</v>
      </c>
      <c r="C304" s="16" t="s">
        <v>371</v>
      </c>
      <c r="D304" s="15"/>
      <c r="E304" s="32">
        <v>1</v>
      </c>
      <c r="F304" s="33">
        <v>10</v>
      </c>
      <c r="G304" s="40">
        <v>0.6</v>
      </c>
      <c r="H304" s="28"/>
      <c r="I304" s="28"/>
      <c r="J304" s="37"/>
      <c r="K304" s="37"/>
      <c r="L304" s="15" t="s">
        <v>654</v>
      </c>
      <c r="M304" s="61">
        <v>6</v>
      </c>
    </row>
    <row r="305" spans="1:13" x14ac:dyDescent="0.15">
      <c r="A305" s="28">
        <v>490</v>
      </c>
      <c r="B305" s="16" t="s">
        <v>379</v>
      </c>
      <c r="C305" s="16" t="s">
        <v>655</v>
      </c>
      <c r="D305" s="15"/>
      <c r="E305" s="32">
        <v>1</v>
      </c>
      <c r="F305" s="33">
        <v>5</v>
      </c>
      <c r="G305" s="40">
        <v>0.7</v>
      </c>
      <c r="H305" s="28"/>
      <c r="I305" s="28"/>
      <c r="J305" s="37"/>
      <c r="K305" s="37"/>
      <c r="L305" s="15" t="s">
        <v>654</v>
      </c>
      <c r="M305" s="61">
        <v>3.5</v>
      </c>
    </row>
    <row r="306" spans="1:13" x14ac:dyDescent="0.15">
      <c r="A306" s="28">
        <v>139</v>
      </c>
      <c r="B306" s="16" t="s">
        <v>379</v>
      </c>
      <c r="C306" s="16" t="s">
        <v>6</v>
      </c>
      <c r="D306" s="15"/>
      <c r="E306" s="32">
        <v>1</v>
      </c>
      <c r="F306" s="33">
        <v>10</v>
      </c>
      <c r="G306" s="40">
        <v>0.8</v>
      </c>
      <c r="H306" s="28"/>
      <c r="I306" s="28"/>
      <c r="J306" s="37"/>
      <c r="K306" s="37"/>
      <c r="L306" s="15" t="s">
        <v>654</v>
      </c>
      <c r="M306" s="61">
        <v>8</v>
      </c>
    </row>
    <row r="307" spans="1:13" x14ac:dyDescent="0.15">
      <c r="A307" s="28">
        <v>206</v>
      </c>
      <c r="B307" s="16" t="s">
        <v>379</v>
      </c>
      <c r="C307" s="16" t="s">
        <v>403</v>
      </c>
      <c r="D307" s="15"/>
      <c r="E307" s="32">
        <v>1</v>
      </c>
      <c r="F307" s="33">
        <v>10</v>
      </c>
      <c r="G307" s="40">
        <v>0.7</v>
      </c>
      <c r="H307" s="28"/>
      <c r="I307" s="28"/>
      <c r="J307" s="37"/>
      <c r="K307" s="37"/>
      <c r="L307" s="15" t="s">
        <v>654</v>
      </c>
      <c r="M307" s="61">
        <v>7</v>
      </c>
    </row>
    <row r="308" spans="1:13" x14ac:dyDescent="0.15">
      <c r="A308" s="28">
        <v>449</v>
      </c>
      <c r="B308" s="16" t="s">
        <v>379</v>
      </c>
      <c r="C308" s="16" t="s">
        <v>656</v>
      </c>
      <c r="D308" s="15"/>
      <c r="E308" s="32">
        <v>1</v>
      </c>
      <c r="F308" s="33">
        <v>30</v>
      </c>
      <c r="G308" s="40">
        <v>0.6</v>
      </c>
      <c r="H308" s="28"/>
      <c r="I308" s="28"/>
      <c r="J308" s="37"/>
      <c r="K308" s="37"/>
      <c r="L308" s="15" t="s">
        <v>654</v>
      </c>
      <c r="M308" s="61">
        <v>18</v>
      </c>
    </row>
    <row r="309" spans="1:13" x14ac:dyDescent="0.15">
      <c r="A309" s="28">
        <v>362</v>
      </c>
      <c r="B309" s="16" t="s">
        <v>379</v>
      </c>
      <c r="C309" s="16" t="s">
        <v>5</v>
      </c>
      <c r="D309" s="15"/>
      <c r="E309" s="32">
        <v>5</v>
      </c>
      <c r="F309" s="33">
        <v>25</v>
      </c>
      <c r="G309" s="40">
        <v>0.5</v>
      </c>
      <c r="H309" s="28"/>
      <c r="I309" s="28"/>
      <c r="J309" s="37"/>
      <c r="K309" s="37"/>
      <c r="L309" s="15" t="s">
        <v>654</v>
      </c>
      <c r="M309" s="61">
        <v>12.5</v>
      </c>
    </row>
    <row r="310" spans="1:13" x14ac:dyDescent="0.15">
      <c r="A310" s="28">
        <v>427</v>
      </c>
      <c r="B310" s="16" t="s">
        <v>379</v>
      </c>
      <c r="C310" s="16" t="s">
        <v>13</v>
      </c>
      <c r="D310" s="15"/>
      <c r="E310" s="32">
        <v>2</v>
      </c>
      <c r="F310" s="33">
        <v>20</v>
      </c>
      <c r="G310" s="40">
        <v>0.5</v>
      </c>
      <c r="H310" s="28"/>
      <c r="I310" s="28"/>
      <c r="J310" s="37"/>
      <c r="K310" s="37"/>
      <c r="L310" s="15" t="s">
        <v>654</v>
      </c>
      <c r="M310" s="61">
        <v>10</v>
      </c>
    </row>
    <row r="311" spans="1:13" x14ac:dyDescent="0.15">
      <c r="A311" s="67">
        <v>111</v>
      </c>
      <c r="B311" s="68" t="s">
        <v>412</v>
      </c>
      <c r="C311" s="68" t="s">
        <v>413</v>
      </c>
      <c r="D311" s="68"/>
      <c r="E311" s="69">
        <v>1</v>
      </c>
      <c r="F311" s="70">
        <v>20</v>
      </c>
      <c r="G311" s="71"/>
      <c r="H311" s="67" t="s">
        <v>657</v>
      </c>
      <c r="I311" s="67" t="s">
        <v>658</v>
      </c>
      <c r="J311" s="50"/>
      <c r="K311" s="50" t="s">
        <v>659</v>
      </c>
      <c r="L311" s="46" t="s">
        <v>654</v>
      </c>
      <c r="M311" s="61">
        <v>0</v>
      </c>
    </row>
    <row r="312" spans="1:13" x14ac:dyDescent="0.15">
      <c r="A312" s="28">
        <v>169</v>
      </c>
      <c r="B312" s="16" t="s">
        <v>379</v>
      </c>
      <c r="C312" s="16" t="s">
        <v>8</v>
      </c>
      <c r="D312" s="15"/>
      <c r="E312" s="32">
        <v>1</v>
      </c>
      <c r="F312" s="33">
        <v>29</v>
      </c>
      <c r="G312" s="40">
        <v>0.7</v>
      </c>
      <c r="H312" s="28"/>
      <c r="I312" s="28"/>
      <c r="J312" s="37" t="s">
        <v>500</v>
      </c>
      <c r="K312" s="37"/>
      <c r="L312" s="15" t="s">
        <v>660</v>
      </c>
      <c r="M312" s="61">
        <v>20.299999999999997</v>
      </c>
    </row>
    <row r="313" spans="1:13" x14ac:dyDescent="0.15">
      <c r="A313" s="28">
        <v>285</v>
      </c>
      <c r="B313" s="16" t="s">
        <v>379</v>
      </c>
      <c r="C313" s="16" t="s">
        <v>373</v>
      </c>
      <c r="D313" s="15" t="s">
        <v>661</v>
      </c>
      <c r="E313" s="32">
        <v>2</v>
      </c>
      <c r="F313" s="33">
        <v>18</v>
      </c>
      <c r="G313" s="40">
        <v>0.7</v>
      </c>
      <c r="H313" s="28"/>
      <c r="I313" s="28"/>
      <c r="J313" s="37" t="s">
        <v>498</v>
      </c>
      <c r="K313" s="37"/>
      <c r="L313" s="15" t="s">
        <v>660</v>
      </c>
      <c r="M313" s="61">
        <v>12.6</v>
      </c>
    </row>
    <row r="314" spans="1:13" x14ac:dyDescent="0.15">
      <c r="A314" s="28">
        <v>346</v>
      </c>
      <c r="B314" s="16" t="s">
        <v>379</v>
      </c>
      <c r="C314" s="16" t="s">
        <v>440</v>
      </c>
      <c r="D314" s="15"/>
      <c r="E314" s="32">
        <v>20</v>
      </c>
      <c r="F314" s="33">
        <v>600</v>
      </c>
      <c r="G314" s="40">
        <v>0.8</v>
      </c>
      <c r="H314" s="28"/>
      <c r="I314" s="28"/>
      <c r="J314" s="37" t="s">
        <v>662</v>
      </c>
      <c r="K314" s="37" t="s">
        <v>663</v>
      </c>
      <c r="L314" s="15" t="s">
        <v>660</v>
      </c>
      <c r="M314" s="61">
        <v>480</v>
      </c>
    </row>
    <row r="315" spans="1:13" x14ac:dyDescent="0.15">
      <c r="A315" s="28">
        <v>346</v>
      </c>
      <c r="B315" s="16" t="s">
        <v>379</v>
      </c>
      <c r="C315" s="16" t="s">
        <v>440</v>
      </c>
      <c r="D315" s="15"/>
      <c r="E315" s="32">
        <v>2</v>
      </c>
      <c r="F315" s="33">
        <v>60</v>
      </c>
      <c r="G315" s="40">
        <v>0.8</v>
      </c>
      <c r="H315" s="28"/>
      <c r="I315" s="28"/>
      <c r="J315" s="37" t="s">
        <v>664</v>
      </c>
      <c r="K315" s="37" t="s">
        <v>665</v>
      </c>
      <c r="L315" s="15" t="s">
        <v>660</v>
      </c>
      <c r="M315" s="61">
        <v>48</v>
      </c>
    </row>
    <row r="316" spans="1:13" x14ac:dyDescent="0.15">
      <c r="A316" s="28">
        <v>497</v>
      </c>
      <c r="B316" s="16" t="s">
        <v>379</v>
      </c>
      <c r="C316" s="16" t="s">
        <v>380</v>
      </c>
      <c r="D316" s="15" t="s">
        <v>666</v>
      </c>
      <c r="E316" s="32">
        <v>1</v>
      </c>
      <c r="F316" s="33">
        <v>2</v>
      </c>
      <c r="G316" s="40">
        <v>0.3</v>
      </c>
      <c r="H316" s="28"/>
      <c r="I316" s="28"/>
      <c r="J316" s="37" t="s">
        <v>497</v>
      </c>
      <c r="K316" s="37"/>
      <c r="L316" s="15" t="s">
        <v>660</v>
      </c>
      <c r="M316" s="61">
        <v>0.6</v>
      </c>
    </row>
    <row r="317" spans="1:13" x14ac:dyDescent="0.15">
      <c r="A317" s="62">
        <v>111</v>
      </c>
      <c r="B317" s="63" t="s">
        <v>412</v>
      </c>
      <c r="C317" s="63" t="s">
        <v>413</v>
      </c>
      <c r="D317" s="63"/>
      <c r="E317" s="64">
        <v>1</v>
      </c>
      <c r="F317" s="65">
        <v>15</v>
      </c>
      <c r="G317" s="66"/>
      <c r="H317" s="62" t="s">
        <v>667</v>
      </c>
      <c r="I317" s="62" t="s">
        <v>668</v>
      </c>
      <c r="J317" s="37" t="s">
        <v>669</v>
      </c>
      <c r="K317" s="37"/>
      <c r="L317" s="15" t="s">
        <v>670</v>
      </c>
      <c r="M317" s="61">
        <v>0</v>
      </c>
    </row>
    <row r="318" spans="1:13" x14ac:dyDescent="0.15">
      <c r="A318" s="28">
        <v>122</v>
      </c>
      <c r="B318" s="16" t="s">
        <v>379</v>
      </c>
      <c r="C318" s="16" t="s">
        <v>448</v>
      </c>
      <c r="D318" s="15"/>
      <c r="E318" s="32">
        <v>1</v>
      </c>
      <c r="F318" s="33">
        <v>7</v>
      </c>
      <c r="G318" s="40">
        <v>0</v>
      </c>
      <c r="H318" s="28"/>
      <c r="I318" s="28"/>
      <c r="J318" s="37" t="s">
        <v>669</v>
      </c>
      <c r="K318" s="37"/>
      <c r="L318" s="15" t="s">
        <v>670</v>
      </c>
      <c r="M318" s="61">
        <v>0</v>
      </c>
    </row>
    <row r="319" spans="1:13" x14ac:dyDescent="0.15">
      <c r="A319" s="28">
        <v>123</v>
      </c>
      <c r="B319" s="16" t="s">
        <v>379</v>
      </c>
      <c r="C319" s="16" t="s">
        <v>585</v>
      </c>
      <c r="D319" s="15"/>
      <c r="E319" s="32">
        <v>1</v>
      </c>
      <c r="F319" s="33">
        <v>3</v>
      </c>
      <c r="G319" s="40">
        <v>0.8</v>
      </c>
      <c r="H319" s="28"/>
      <c r="I319" s="28"/>
      <c r="J319" s="37" t="s">
        <v>669</v>
      </c>
      <c r="K319" s="37"/>
      <c r="L319" s="15" t="s">
        <v>670</v>
      </c>
      <c r="M319" s="61">
        <v>2.4000000000000004</v>
      </c>
    </row>
    <row r="320" spans="1:13" x14ac:dyDescent="0.15">
      <c r="A320" s="28">
        <v>123</v>
      </c>
      <c r="B320" s="16" t="s">
        <v>379</v>
      </c>
      <c r="C320" s="16" t="s">
        <v>585</v>
      </c>
      <c r="D320" s="15"/>
      <c r="E320" s="32">
        <v>1</v>
      </c>
      <c r="F320" s="33">
        <v>3</v>
      </c>
      <c r="G320" s="40">
        <v>0.5</v>
      </c>
      <c r="H320" s="28"/>
      <c r="I320" s="28"/>
      <c r="J320" s="37" t="s">
        <v>669</v>
      </c>
      <c r="K320" s="37"/>
      <c r="L320" s="15" t="s">
        <v>670</v>
      </c>
      <c r="M320" s="61">
        <v>1.5</v>
      </c>
    </row>
    <row r="321" spans="1:13" x14ac:dyDescent="0.15">
      <c r="A321" s="28">
        <v>124</v>
      </c>
      <c r="B321" s="16" t="s">
        <v>379</v>
      </c>
      <c r="C321" s="16" t="s">
        <v>3</v>
      </c>
      <c r="D321" s="15"/>
      <c r="E321" s="32">
        <v>1</v>
      </c>
      <c r="F321" s="33">
        <v>8</v>
      </c>
      <c r="G321" s="40">
        <v>0.6</v>
      </c>
      <c r="H321" s="28"/>
      <c r="I321" s="28"/>
      <c r="J321" s="37" t="s">
        <v>669</v>
      </c>
      <c r="K321" s="37"/>
      <c r="L321" s="15" t="s">
        <v>670</v>
      </c>
      <c r="M321" s="61">
        <v>4.8</v>
      </c>
    </row>
    <row r="322" spans="1:13" x14ac:dyDescent="0.15">
      <c r="A322" s="28">
        <v>127</v>
      </c>
      <c r="B322" s="16" t="s">
        <v>379</v>
      </c>
      <c r="C322" s="16" t="s">
        <v>396</v>
      </c>
      <c r="D322" s="15"/>
      <c r="E322" s="32">
        <v>1</v>
      </c>
      <c r="F322" s="33">
        <v>5</v>
      </c>
      <c r="G322" s="40">
        <v>0.8</v>
      </c>
      <c r="H322" s="28"/>
      <c r="I322" s="28"/>
      <c r="J322" s="37" t="s">
        <v>669</v>
      </c>
      <c r="K322" s="37"/>
      <c r="L322" s="15" t="s">
        <v>670</v>
      </c>
      <c r="M322" s="61">
        <v>4</v>
      </c>
    </row>
    <row r="323" spans="1:13" x14ac:dyDescent="0.15">
      <c r="A323" s="28">
        <v>151</v>
      </c>
      <c r="B323" s="16" t="s">
        <v>379</v>
      </c>
      <c r="C323" s="16" t="s">
        <v>16</v>
      </c>
      <c r="D323" s="15"/>
      <c r="E323" s="32">
        <v>1</v>
      </c>
      <c r="F323" s="33">
        <v>5</v>
      </c>
      <c r="G323" s="40">
        <v>0.6</v>
      </c>
      <c r="H323" s="28"/>
      <c r="I323" s="28"/>
      <c r="J323" s="37" t="s">
        <v>669</v>
      </c>
      <c r="K323" s="37"/>
      <c r="L323" s="15" t="s">
        <v>670</v>
      </c>
      <c r="M323" s="61">
        <v>3</v>
      </c>
    </row>
    <row r="324" spans="1:13" x14ac:dyDescent="0.15">
      <c r="A324" s="28">
        <v>156</v>
      </c>
      <c r="B324" s="16" t="s">
        <v>379</v>
      </c>
      <c r="C324" s="16" t="s">
        <v>671</v>
      </c>
      <c r="D324" s="15" t="s">
        <v>672</v>
      </c>
      <c r="E324" s="32">
        <v>3</v>
      </c>
      <c r="F324" s="33">
        <v>60</v>
      </c>
      <c r="G324" s="40">
        <v>0.8</v>
      </c>
      <c r="H324" s="28"/>
      <c r="I324" s="28"/>
      <c r="J324" s="37" t="s">
        <v>669</v>
      </c>
      <c r="K324" s="37"/>
      <c r="L324" s="15" t="s">
        <v>670</v>
      </c>
      <c r="M324" s="61">
        <v>48</v>
      </c>
    </row>
    <row r="325" spans="1:13" x14ac:dyDescent="0.15">
      <c r="A325" s="28">
        <v>168</v>
      </c>
      <c r="B325" s="16" t="s">
        <v>379</v>
      </c>
      <c r="C325" s="16" t="s">
        <v>7</v>
      </c>
      <c r="D325" s="15"/>
      <c r="E325" s="32">
        <v>1</v>
      </c>
      <c r="F325" s="33">
        <v>5</v>
      </c>
      <c r="G325" s="40">
        <v>0.7</v>
      </c>
      <c r="H325" s="28"/>
      <c r="I325" s="28"/>
      <c r="J325" s="37" t="s">
        <v>669</v>
      </c>
      <c r="K325" s="37"/>
      <c r="L325" s="15" t="s">
        <v>670</v>
      </c>
      <c r="M325" s="61">
        <v>3.5</v>
      </c>
    </row>
    <row r="326" spans="1:13" x14ac:dyDescent="0.15">
      <c r="A326" s="28">
        <v>204</v>
      </c>
      <c r="B326" s="16" t="s">
        <v>379</v>
      </c>
      <c r="C326" s="16" t="s">
        <v>21</v>
      </c>
      <c r="D326" s="15"/>
      <c r="E326" s="32">
        <v>1</v>
      </c>
      <c r="F326" s="33">
        <v>3</v>
      </c>
      <c r="G326" s="40">
        <v>0.7</v>
      </c>
      <c r="H326" s="28"/>
      <c r="I326" s="28"/>
      <c r="J326" s="37" t="s">
        <v>669</v>
      </c>
      <c r="K326" s="37"/>
      <c r="L326" s="15" t="s">
        <v>670</v>
      </c>
      <c r="M326" s="61">
        <v>2.0999999999999996</v>
      </c>
    </row>
    <row r="327" spans="1:13" x14ac:dyDescent="0.15">
      <c r="A327" s="28">
        <v>206</v>
      </c>
      <c r="B327" s="16" t="s">
        <v>379</v>
      </c>
      <c r="C327" s="16" t="s">
        <v>403</v>
      </c>
      <c r="D327" s="15"/>
      <c r="E327" s="32">
        <v>2</v>
      </c>
      <c r="F327" s="33">
        <v>6</v>
      </c>
      <c r="G327" s="40">
        <v>0.5</v>
      </c>
      <c r="H327" s="28"/>
      <c r="I327" s="28"/>
      <c r="J327" s="37" t="s">
        <v>669</v>
      </c>
      <c r="K327" s="37"/>
      <c r="L327" s="15" t="s">
        <v>670</v>
      </c>
      <c r="M327" s="61">
        <v>3</v>
      </c>
    </row>
    <row r="328" spans="1:13" x14ac:dyDescent="0.15">
      <c r="A328" s="28">
        <v>274</v>
      </c>
      <c r="B328" s="16" t="s">
        <v>379</v>
      </c>
      <c r="C328" s="16" t="s">
        <v>547</v>
      </c>
      <c r="D328" s="15"/>
      <c r="E328" s="32">
        <v>1</v>
      </c>
      <c r="F328" s="33">
        <v>5</v>
      </c>
      <c r="G328" s="40">
        <v>0</v>
      </c>
      <c r="H328" s="28"/>
      <c r="I328" s="28"/>
      <c r="J328" s="37" t="s">
        <v>669</v>
      </c>
      <c r="K328" s="37"/>
      <c r="L328" s="15" t="s">
        <v>670</v>
      </c>
      <c r="M328" s="61">
        <v>0</v>
      </c>
    </row>
    <row r="329" spans="1:13" x14ac:dyDescent="0.15">
      <c r="A329" s="28">
        <v>341</v>
      </c>
      <c r="B329" s="16" t="s">
        <v>379</v>
      </c>
      <c r="C329" s="16" t="s">
        <v>673</v>
      </c>
      <c r="D329" s="15"/>
      <c r="E329" s="32">
        <v>1</v>
      </c>
      <c r="F329" s="33">
        <v>10</v>
      </c>
      <c r="G329" s="40">
        <v>0.8</v>
      </c>
      <c r="H329" s="28"/>
      <c r="I329" s="28"/>
      <c r="J329" s="37" t="s">
        <v>669</v>
      </c>
      <c r="K329" s="37"/>
      <c r="L329" s="15" t="s">
        <v>670</v>
      </c>
      <c r="M329" s="61">
        <v>8</v>
      </c>
    </row>
    <row r="330" spans="1:13" x14ac:dyDescent="0.15">
      <c r="A330" s="28">
        <v>356</v>
      </c>
      <c r="B330" s="16" t="s">
        <v>379</v>
      </c>
      <c r="C330" s="16" t="s">
        <v>674</v>
      </c>
      <c r="D330" s="15"/>
      <c r="E330" s="32">
        <v>1</v>
      </c>
      <c r="F330" s="33">
        <v>3</v>
      </c>
      <c r="G330" s="40">
        <v>0.8</v>
      </c>
      <c r="H330" s="28"/>
      <c r="I330" s="28"/>
      <c r="J330" s="37" t="s">
        <v>669</v>
      </c>
      <c r="K330" s="37"/>
      <c r="L330" s="15" t="s">
        <v>670</v>
      </c>
      <c r="M330" s="61">
        <v>2.4000000000000004</v>
      </c>
    </row>
    <row r="331" spans="1:13" x14ac:dyDescent="0.15">
      <c r="A331" s="28">
        <v>360</v>
      </c>
      <c r="B331" s="16" t="s">
        <v>379</v>
      </c>
      <c r="C331" s="16" t="s">
        <v>675</v>
      </c>
      <c r="D331" s="15"/>
      <c r="E331" s="32">
        <v>4</v>
      </c>
      <c r="F331" s="33">
        <v>8</v>
      </c>
      <c r="G331" s="40">
        <v>0.6</v>
      </c>
      <c r="H331" s="28"/>
      <c r="I331" s="28"/>
      <c r="J331" s="37" t="s">
        <v>669</v>
      </c>
      <c r="K331" s="37"/>
      <c r="L331" s="15" t="s">
        <v>670</v>
      </c>
      <c r="M331" s="61">
        <v>4.8</v>
      </c>
    </row>
    <row r="332" spans="1:13" x14ac:dyDescent="0.15">
      <c r="A332" s="28">
        <v>408</v>
      </c>
      <c r="B332" s="16" t="s">
        <v>379</v>
      </c>
      <c r="C332" s="16" t="s">
        <v>360</v>
      </c>
      <c r="D332" s="15" t="s">
        <v>676</v>
      </c>
      <c r="E332" s="32">
        <v>1</v>
      </c>
      <c r="F332" s="33">
        <v>2</v>
      </c>
      <c r="G332" s="40">
        <v>1</v>
      </c>
      <c r="H332" s="28"/>
      <c r="I332" s="28"/>
      <c r="J332" s="37" t="s">
        <v>669</v>
      </c>
      <c r="K332" s="37"/>
      <c r="L332" s="15" t="s">
        <v>670</v>
      </c>
      <c r="M332" s="61">
        <v>2</v>
      </c>
    </row>
    <row r="333" spans="1:13" x14ac:dyDescent="0.15">
      <c r="A333" s="28">
        <v>423</v>
      </c>
      <c r="B333" s="16" t="s">
        <v>379</v>
      </c>
      <c r="C333" s="16" t="s">
        <v>458</v>
      </c>
      <c r="D333" s="15"/>
      <c r="E333" s="32">
        <v>1</v>
      </c>
      <c r="F333" s="33">
        <v>7</v>
      </c>
      <c r="G333" s="40">
        <v>1</v>
      </c>
      <c r="H333" s="28"/>
      <c r="I333" s="28"/>
      <c r="J333" s="37" t="s">
        <v>669</v>
      </c>
      <c r="K333" s="37"/>
      <c r="L333" s="15" t="s">
        <v>670</v>
      </c>
      <c r="M333" s="61">
        <v>7</v>
      </c>
    </row>
    <row r="334" spans="1:13" x14ac:dyDescent="0.15">
      <c r="A334" s="28">
        <v>427</v>
      </c>
      <c r="B334" s="16" t="s">
        <v>379</v>
      </c>
      <c r="C334" s="16" t="s">
        <v>13</v>
      </c>
      <c r="D334" s="15"/>
      <c r="E334" s="32">
        <v>2</v>
      </c>
      <c r="F334" s="33">
        <v>50</v>
      </c>
      <c r="G334" s="40">
        <v>0.4</v>
      </c>
      <c r="H334" s="28"/>
      <c r="I334" s="28"/>
      <c r="J334" s="37" t="s">
        <v>669</v>
      </c>
      <c r="K334" s="37"/>
      <c r="L334" s="15" t="s">
        <v>670</v>
      </c>
      <c r="M334" s="61">
        <v>20</v>
      </c>
    </row>
    <row r="335" spans="1:13" x14ac:dyDescent="0.15">
      <c r="A335" s="28">
        <v>456</v>
      </c>
      <c r="B335" s="16" t="s">
        <v>379</v>
      </c>
      <c r="C335" s="16" t="s">
        <v>374</v>
      </c>
      <c r="D335" s="15" t="s">
        <v>677</v>
      </c>
      <c r="E335" s="32">
        <v>5</v>
      </c>
      <c r="F335" s="33">
        <v>11</v>
      </c>
      <c r="G335" s="40">
        <v>0.3</v>
      </c>
      <c r="H335" s="28"/>
      <c r="I335" s="28"/>
      <c r="J335" s="37" t="s">
        <v>669</v>
      </c>
      <c r="K335" s="37"/>
      <c r="L335" s="15" t="s">
        <v>670</v>
      </c>
      <c r="M335" s="61">
        <v>3.3</v>
      </c>
    </row>
    <row r="336" spans="1:13" x14ac:dyDescent="0.15">
      <c r="A336" s="28">
        <v>481</v>
      </c>
      <c r="B336" s="16" t="s">
        <v>379</v>
      </c>
      <c r="C336" s="16" t="s">
        <v>678</v>
      </c>
      <c r="D336" s="15"/>
      <c r="E336" s="32">
        <v>1</v>
      </c>
      <c r="F336" s="33">
        <v>10</v>
      </c>
      <c r="G336" s="40">
        <v>0.8</v>
      </c>
      <c r="H336" s="28"/>
      <c r="I336" s="28"/>
      <c r="J336" s="37" t="s">
        <v>669</v>
      </c>
      <c r="K336" s="37"/>
      <c r="L336" s="15" t="s">
        <v>670</v>
      </c>
      <c r="M336" s="61">
        <v>8</v>
      </c>
    </row>
    <row r="337" spans="1:13" x14ac:dyDescent="0.15">
      <c r="A337" s="28">
        <v>490</v>
      </c>
      <c r="B337" s="16" t="s">
        <v>379</v>
      </c>
      <c r="C337" s="16" t="s">
        <v>655</v>
      </c>
      <c r="D337" s="15"/>
      <c r="E337" s="32">
        <v>1</v>
      </c>
      <c r="F337" s="33">
        <v>4</v>
      </c>
      <c r="G337" s="40">
        <v>0.3</v>
      </c>
      <c r="H337" s="28"/>
      <c r="I337" s="28"/>
      <c r="J337" s="37" t="s">
        <v>669</v>
      </c>
      <c r="K337" s="37"/>
      <c r="L337" s="15" t="s">
        <v>670</v>
      </c>
      <c r="M337" s="61">
        <v>1.2</v>
      </c>
    </row>
    <row r="338" spans="1:13" x14ac:dyDescent="0.15">
      <c r="A338" s="28">
        <v>497</v>
      </c>
      <c r="B338" s="16" t="s">
        <v>379</v>
      </c>
      <c r="C338" s="16" t="s">
        <v>380</v>
      </c>
      <c r="D338" s="15" t="s">
        <v>679</v>
      </c>
      <c r="E338" s="32">
        <v>6</v>
      </c>
      <c r="F338" s="33">
        <v>18</v>
      </c>
      <c r="G338" s="40">
        <v>0</v>
      </c>
      <c r="H338" s="28"/>
      <c r="I338" s="28"/>
      <c r="J338" s="37" t="s">
        <v>669</v>
      </c>
      <c r="K338" s="37"/>
      <c r="L338" s="15" t="s">
        <v>670</v>
      </c>
      <c r="M338" s="61">
        <v>0</v>
      </c>
    </row>
    <row r="339" spans="1:13" x14ac:dyDescent="0.15">
      <c r="A339" s="28">
        <v>497</v>
      </c>
      <c r="B339" s="16" t="s">
        <v>379</v>
      </c>
      <c r="C339" s="16" t="s">
        <v>380</v>
      </c>
      <c r="D339" s="15" t="s">
        <v>680</v>
      </c>
      <c r="E339" s="32">
        <v>6</v>
      </c>
      <c r="F339" s="33">
        <v>17</v>
      </c>
      <c r="G339" s="40">
        <v>0.7</v>
      </c>
      <c r="H339" s="28"/>
      <c r="I339" s="28"/>
      <c r="J339" s="37" t="s">
        <v>669</v>
      </c>
      <c r="K339" s="37"/>
      <c r="L339" s="15" t="s">
        <v>670</v>
      </c>
      <c r="M339" s="61">
        <v>11.899999999999999</v>
      </c>
    </row>
    <row r="340" spans="1:13" x14ac:dyDescent="0.15">
      <c r="A340" s="28">
        <v>497</v>
      </c>
      <c r="B340" s="16" t="s">
        <v>379</v>
      </c>
      <c r="C340" s="16" t="s">
        <v>380</v>
      </c>
      <c r="D340" s="15" t="s">
        <v>681</v>
      </c>
      <c r="E340" s="32">
        <v>8</v>
      </c>
      <c r="F340" s="33">
        <v>24</v>
      </c>
      <c r="G340" s="40">
        <v>0</v>
      </c>
      <c r="H340" s="28"/>
      <c r="I340" s="28"/>
      <c r="J340" s="37" t="s">
        <v>669</v>
      </c>
      <c r="K340" s="37"/>
      <c r="L340" s="15" t="s">
        <v>670</v>
      </c>
      <c r="M340" s="61">
        <v>0</v>
      </c>
    </row>
    <row r="341" spans="1:13" x14ac:dyDescent="0.15">
      <c r="A341" s="28">
        <v>497</v>
      </c>
      <c r="B341" s="16" t="s">
        <v>379</v>
      </c>
      <c r="C341" s="16" t="s">
        <v>380</v>
      </c>
      <c r="D341" s="15" t="s">
        <v>682</v>
      </c>
      <c r="E341" s="32">
        <v>1</v>
      </c>
      <c r="F341" s="33">
        <v>8</v>
      </c>
      <c r="G341" s="40">
        <v>0</v>
      </c>
      <c r="H341" s="28"/>
      <c r="I341" s="28"/>
      <c r="J341" s="37" t="s">
        <v>669</v>
      </c>
      <c r="K341" s="37"/>
      <c r="L341" s="15" t="s">
        <v>670</v>
      </c>
      <c r="M341" s="61">
        <v>0</v>
      </c>
    </row>
    <row r="342" spans="1:13" x14ac:dyDescent="0.15">
      <c r="A342" s="28">
        <v>497</v>
      </c>
      <c r="B342" s="16" t="s">
        <v>379</v>
      </c>
      <c r="C342" s="16" t="s">
        <v>380</v>
      </c>
      <c r="D342" s="15" t="s">
        <v>683</v>
      </c>
      <c r="E342" s="32">
        <v>1</v>
      </c>
      <c r="F342" s="33">
        <v>20</v>
      </c>
      <c r="G342" s="40">
        <v>0.8</v>
      </c>
      <c r="H342" s="28"/>
      <c r="I342" s="28"/>
      <c r="J342" s="37" t="s">
        <v>669</v>
      </c>
      <c r="K342" s="37"/>
      <c r="L342" s="15" t="s">
        <v>670</v>
      </c>
      <c r="M342" s="61">
        <v>16</v>
      </c>
    </row>
    <row r="343" spans="1:13" x14ac:dyDescent="0.15">
      <c r="A343" s="28">
        <v>497</v>
      </c>
      <c r="B343" s="16" t="s">
        <v>379</v>
      </c>
      <c r="C343" s="16" t="s">
        <v>380</v>
      </c>
      <c r="D343" s="15" t="s">
        <v>684</v>
      </c>
      <c r="E343" s="32">
        <v>16</v>
      </c>
      <c r="F343" s="33">
        <v>32</v>
      </c>
      <c r="G343" s="40">
        <v>1</v>
      </c>
      <c r="H343" s="28"/>
      <c r="I343" s="28"/>
      <c r="J343" s="37" t="s">
        <v>669</v>
      </c>
      <c r="K343" s="37"/>
      <c r="L343" s="15" t="s">
        <v>670</v>
      </c>
      <c r="M343" s="61">
        <v>32</v>
      </c>
    </row>
    <row r="344" spans="1:13" x14ac:dyDescent="0.15">
      <c r="A344" s="28">
        <v>497</v>
      </c>
      <c r="B344" s="16" t="s">
        <v>379</v>
      </c>
      <c r="C344" s="16" t="s">
        <v>380</v>
      </c>
      <c r="D344" s="15" t="s">
        <v>685</v>
      </c>
      <c r="E344" s="32">
        <v>1</v>
      </c>
      <c r="F344" s="33">
        <v>3</v>
      </c>
      <c r="G344" s="40">
        <v>0.5</v>
      </c>
      <c r="H344" s="28"/>
      <c r="I344" s="28"/>
      <c r="J344" s="37" t="s">
        <v>669</v>
      </c>
      <c r="K344" s="37"/>
      <c r="L344" s="15" t="s">
        <v>670</v>
      </c>
      <c r="M344" s="61">
        <v>1.5</v>
      </c>
    </row>
    <row r="345" spans="1:13" x14ac:dyDescent="0.15">
      <c r="A345" s="28">
        <v>497</v>
      </c>
      <c r="B345" s="16" t="s">
        <v>379</v>
      </c>
      <c r="C345" s="16" t="s">
        <v>380</v>
      </c>
      <c r="D345" s="15" t="s">
        <v>686</v>
      </c>
      <c r="E345" s="32">
        <v>5</v>
      </c>
      <c r="F345" s="33">
        <v>10</v>
      </c>
      <c r="G345" s="40">
        <v>0.5</v>
      </c>
      <c r="H345" s="28"/>
      <c r="I345" s="28"/>
      <c r="J345" s="37" t="s">
        <v>669</v>
      </c>
      <c r="K345" s="37"/>
      <c r="L345" s="15" t="s">
        <v>670</v>
      </c>
      <c r="M345" s="61">
        <v>5</v>
      </c>
    </row>
    <row r="346" spans="1:13" x14ac:dyDescent="0.15">
      <c r="A346" s="44">
        <v>497</v>
      </c>
      <c r="B346" s="45" t="s">
        <v>379</v>
      </c>
      <c r="C346" s="45" t="s">
        <v>380</v>
      </c>
      <c r="D346" s="46" t="s">
        <v>687</v>
      </c>
      <c r="E346" s="47">
        <v>2</v>
      </c>
      <c r="F346" s="48">
        <v>6</v>
      </c>
      <c r="G346" s="49">
        <v>0</v>
      </c>
      <c r="H346" s="44"/>
      <c r="I346" s="44"/>
      <c r="J346" s="50" t="s">
        <v>669</v>
      </c>
      <c r="K346" s="50"/>
      <c r="L346" s="46" t="s">
        <v>670</v>
      </c>
      <c r="M346" s="61">
        <v>0</v>
      </c>
    </row>
    <row r="347" spans="1:13" x14ac:dyDescent="0.15">
      <c r="A347" s="28">
        <v>30</v>
      </c>
      <c r="B347" s="16" t="s">
        <v>384</v>
      </c>
      <c r="C347" s="16" t="s">
        <v>313</v>
      </c>
      <c r="D347" s="15"/>
      <c r="E347" s="32">
        <v>3</v>
      </c>
      <c r="F347" s="33">
        <v>120</v>
      </c>
      <c r="G347" s="40">
        <v>0</v>
      </c>
      <c r="H347" s="28"/>
      <c r="I347" s="28"/>
      <c r="J347" s="37"/>
      <c r="K347" s="37"/>
      <c r="L347" s="15" t="s">
        <v>688</v>
      </c>
      <c r="M347" s="61">
        <v>0</v>
      </c>
    </row>
    <row r="348" spans="1:13" x14ac:dyDescent="0.15">
      <c r="A348" s="28">
        <v>31</v>
      </c>
      <c r="B348" s="16" t="s">
        <v>384</v>
      </c>
      <c r="C348" s="16" t="s">
        <v>689</v>
      </c>
      <c r="D348" s="15"/>
      <c r="E348" s="32">
        <v>2</v>
      </c>
      <c r="F348" s="33">
        <v>20</v>
      </c>
      <c r="G348" s="40">
        <v>0</v>
      </c>
      <c r="H348" s="28"/>
      <c r="I348" s="28"/>
      <c r="J348" s="37"/>
      <c r="K348" s="37"/>
      <c r="L348" s="15" t="s">
        <v>688</v>
      </c>
      <c r="M348" s="61">
        <v>0</v>
      </c>
    </row>
    <row r="349" spans="1:13" x14ac:dyDescent="0.15">
      <c r="A349" s="62">
        <v>114</v>
      </c>
      <c r="B349" s="63" t="s">
        <v>412</v>
      </c>
      <c r="C349" s="63" t="s">
        <v>432</v>
      </c>
      <c r="D349" s="63"/>
      <c r="E349" s="64">
        <v>1</v>
      </c>
      <c r="F349" s="65">
        <v>10</v>
      </c>
      <c r="G349" s="66"/>
      <c r="H349" s="62" t="s">
        <v>690</v>
      </c>
      <c r="I349" s="62" t="s">
        <v>691</v>
      </c>
      <c r="J349" s="37"/>
      <c r="K349" s="37"/>
      <c r="L349" s="15" t="s">
        <v>688</v>
      </c>
      <c r="M349" s="61">
        <v>0</v>
      </c>
    </row>
    <row r="350" spans="1:13" x14ac:dyDescent="0.15">
      <c r="A350" s="62">
        <v>114</v>
      </c>
      <c r="B350" s="63" t="s">
        <v>412</v>
      </c>
      <c r="C350" s="63" t="s">
        <v>432</v>
      </c>
      <c r="D350" s="63"/>
      <c r="E350" s="64">
        <v>1</v>
      </c>
      <c r="F350" s="65">
        <v>15</v>
      </c>
      <c r="G350" s="66"/>
      <c r="H350" s="62" t="s">
        <v>692</v>
      </c>
      <c r="I350" s="62" t="s">
        <v>554</v>
      </c>
      <c r="J350" s="37"/>
      <c r="K350" s="37"/>
      <c r="L350" s="15" t="s">
        <v>688</v>
      </c>
      <c r="M350" s="61">
        <v>0</v>
      </c>
    </row>
    <row r="351" spans="1:13" x14ac:dyDescent="0.15">
      <c r="A351" s="28">
        <v>151</v>
      </c>
      <c r="B351" s="16" t="s">
        <v>379</v>
      </c>
      <c r="C351" s="16" t="s">
        <v>16</v>
      </c>
      <c r="D351" s="15"/>
      <c r="E351" s="32">
        <v>15</v>
      </c>
      <c r="F351" s="33">
        <v>120</v>
      </c>
      <c r="G351" s="40">
        <v>0.4</v>
      </c>
      <c r="H351" s="28"/>
      <c r="I351" s="28"/>
      <c r="J351" s="37"/>
      <c r="K351" s="37"/>
      <c r="L351" s="15" t="s">
        <v>688</v>
      </c>
      <c r="M351" s="61">
        <v>48</v>
      </c>
    </row>
    <row r="352" spans="1:13" x14ac:dyDescent="0.15">
      <c r="A352" s="28">
        <v>261</v>
      </c>
      <c r="B352" s="16" t="s">
        <v>379</v>
      </c>
      <c r="C352" s="16" t="s">
        <v>522</v>
      </c>
      <c r="D352" s="15"/>
      <c r="E352" s="32">
        <v>1</v>
      </c>
      <c r="F352" s="33">
        <v>35</v>
      </c>
      <c r="G352" s="40">
        <v>1</v>
      </c>
      <c r="H352" s="28"/>
      <c r="I352" s="28"/>
      <c r="J352" s="37"/>
      <c r="K352" s="37"/>
      <c r="L352" s="15" t="s">
        <v>688</v>
      </c>
      <c r="M352" s="61">
        <v>35</v>
      </c>
    </row>
    <row r="353" spans="1:13" x14ac:dyDescent="0.15">
      <c r="A353" s="28">
        <v>332</v>
      </c>
      <c r="B353" s="16" t="s">
        <v>379</v>
      </c>
      <c r="C353" s="16" t="s">
        <v>568</v>
      </c>
      <c r="D353" s="15"/>
      <c r="E353" s="32">
        <v>2</v>
      </c>
      <c r="F353" s="33">
        <v>6</v>
      </c>
      <c r="G353" s="40">
        <v>0.7</v>
      </c>
      <c r="H353" s="28"/>
      <c r="I353" s="28"/>
      <c r="J353" s="37"/>
      <c r="K353" s="37"/>
      <c r="L353" s="15" t="s">
        <v>688</v>
      </c>
      <c r="M353" s="61">
        <v>4.1999999999999993</v>
      </c>
    </row>
    <row r="354" spans="1:13" x14ac:dyDescent="0.15">
      <c r="A354" s="28">
        <v>370</v>
      </c>
      <c r="B354" s="16" t="s">
        <v>379</v>
      </c>
      <c r="C354" s="16" t="s">
        <v>576</v>
      </c>
      <c r="D354" s="15"/>
      <c r="E354" s="32">
        <v>2</v>
      </c>
      <c r="F354" s="33">
        <v>15</v>
      </c>
      <c r="G354" s="40">
        <v>0.9</v>
      </c>
      <c r="H354" s="28"/>
      <c r="I354" s="28"/>
      <c r="J354" s="37"/>
      <c r="K354" s="37"/>
      <c r="L354" s="15" t="s">
        <v>688</v>
      </c>
      <c r="M354" s="61">
        <v>13.5</v>
      </c>
    </row>
    <row r="355" spans="1:13" x14ac:dyDescent="0.15">
      <c r="A355" s="28">
        <v>376</v>
      </c>
      <c r="B355" s="16" t="s">
        <v>379</v>
      </c>
      <c r="C355" s="16" t="s">
        <v>18</v>
      </c>
      <c r="D355" s="15"/>
      <c r="E355" s="32">
        <v>12</v>
      </c>
      <c r="F355" s="33">
        <v>60</v>
      </c>
      <c r="G355" s="40">
        <v>0.5</v>
      </c>
      <c r="H355" s="28"/>
      <c r="I355" s="28"/>
      <c r="J355" s="37"/>
      <c r="K355" s="37"/>
      <c r="L355" s="15" t="s">
        <v>688</v>
      </c>
      <c r="M355" s="61">
        <v>30</v>
      </c>
    </row>
    <row r="356" spans="1:13" x14ac:dyDescent="0.15">
      <c r="A356" s="28">
        <v>397</v>
      </c>
      <c r="B356" s="16" t="s">
        <v>379</v>
      </c>
      <c r="C356" s="16" t="s">
        <v>472</v>
      </c>
      <c r="D356" s="15"/>
      <c r="E356" s="32">
        <v>1</v>
      </c>
      <c r="F356" s="33">
        <v>80</v>
      </c>
      <c r="G356" s="40">
        <v>0.8</v>
      </c>
      <c r="H356" s="28"/>
      <c r="I356" s="28"/>
      <c r="J356" s="37"/>
      <c r="K356" s="37" t="s">
        <v>693</v>
      </c>
      <c r="L356" s="15" t="s">
        <v>688</v>
      </c>
      <c r="M356" s="61">
        <v>64</v>
      </c>
    </row>
    <row r="357" spans="1:13" x14ac:dyDescent="0.15">
      <c r="A357" s="28">
        <v>417</v>
      </c>
      <c r="B357" s="16" t="s">
        <v>379</v>
      </c>
      <c r="C357" s="16" t="s">
        <v>363</v>
      </c>
      <c r="D357" s="15"/>
      <c r="E357" s="32">
        <v>1</v>
      </c>
      <c r="F357" s="33">
        <v>5</v>
      </c>
      <c r="G357" s="40">
        <v>0.9</v>
      </c>
      <c r="H357" s="28"/>
      <c r="I357" s="28"/>
      <c r="J357" s="37"/>
      <c r="K357" s="37"/>
      <c r="L357" s="15" t="s">
        <v>688</v>
      </c>
      <c r="M357" s="61">
        <v>4.5</v>
      </c>
    </row>
    <row r="358" spans="1:13" x14ac:dyDescent="0.15">
      <c r="A358" s="44">
        <v>451</v>
      </c>
      <c r="B358" s="45" t="s">
        <v>379</v>
      </c>
      <c r="C358" s="45" t="s">
        <v>11</v>
      </c>
      <c r="D358" s="46"/>
      <c r="E358" s="47">
        <v>27</v>
      </c>
      <c r="F358" s="48">
        <v>400</v>
      </c>
      <c r="G358" s="49">
        <v>1</v>
      </c>
      <c r="H358" s="44"/>
      <c r="I358" s="44"/>
      <c r="J358" s="50"/>
      <c r="K358" s="50"/>
      <c r="L358" s="46" t="s">
        <v>688</v>
      </c>
      <c r="M358" s="61">
        <v>400</v>
      </c>
    </row>
    <row r="359" spans="1:13" x14ac:dyDescent="0.15">
      <c r="A359" s="62">
        <v>113</v>
      </c>
      <c r="B359" s="63" t="s">
        <v>412</v>
      </c>
      <c r="C359" s="63" t="s">
        <v>445</v>
      </c>
      <c r="D359" s="63"/>
      <c r="E359" s="64">
        <v>1</v>
      </c>
      <c r="F359" s="65">
        <v>40</v>
      </c>
      <c r="G359" s="66"/>
      <c r="H359" s="62" t="s">
        <v>694</v>
      </c>
      <c r="I359" s="62" t="s">
        <v>695</v>
      </c>
      <c r="J359" s="37"/>
      <c r="K359" s="37"/>
      <c r="L359" s="15" t="s">
        <v>696</v>
      </c>
      <c r="M359" s="61">
        <v>0</v>
      </c>
    </row>
    <row r="360" spans="1:13" x14ac:dyDescent="0.15">
      <c r="A360" s="28">
        <v>122</v>
      </c>
      <c r="B360" s="16" t="s">
        <v>379</v>
      </c>
      <c r="C360" s="16" t="s">
        <v>448</v>
      </c>
      <c r="D360" s="15"/>
      <c r="E360" s="32">
        <v>2</v>
      </c>
      <c r="F360" s="33">
        <v>100</v>
      </c>
      <c r="G360" s="40">
        <v>0.95</v>
      </c>
      <c r="H360" s="28"/>
      <c r="I360" s="28"/>
      <c r="J360" s="37"/>
      <c r="K360" s="37"/>
      <c r="L360" s="15" t="s">
        <v>696</v>
      </c>
      <c r="M360" s="61">
        <v>95</v>
      </c>
    </row>
    <row r="361" spans="1:13" x14ac:dyDescent="0.15">
      <c r="A361" s="28">
        <v>127</v>
      </c>
      <c r="B361" s="16" t="s">
        <v>379</v>
      </c>
      <c r="C361" s="16" t="s">
        <v>396</v>
      </c>
      <c r="D361" s="15"/>
      <c r="E361" s="32">
        <v>1</v>
      </c>
      <c r="F361" s="33">
        <v>9</v>
      </c>
      <c r="G361" s="40">
        <v>0.6</v>
      </c>
      <c r="H361" s="28"/>
      <c r="I361" s="28"/>
      <c r="J361" s="37"/>
      <c r="K361" s="37"/>
      <c r="L361" s="15" t="s">
        <v>696</v>
      </c>
      <c r="M361" s="61">
        <v>5.3999999999999995</v>
      </c>
    </row>
    <row r="362" spans="1:13" x14ac:dyDescent="0.15">
      <c r="A362" s="28">
        <v>148</v>
      </c>
      <c r="B362" s="16" t="s">
        <v>379</v>
      </c>
      <c r="C362" s="16" t="s">
        <v>415</v>
      </c>
      <c r="D362" s="15"/>
      <c r="E362" s="32">
        <v>4</v>
      </c>
      <c r="F362" s="33">
        <v>16</v>
      </c>
      <c r="G362" s="40">
        <v>0.6</v>
      </c>
      <c r="H362" s="28"/>
      <c r="I362" s="28"/>
      <c r="J362" s="37"/>
      <c r="K362" s="37"/>
      <c r="L362" s="15" t="s">
        <v>696</v>
      </c>
      <c r="M362" s="61">
        <v>9.6</v>
      </c>
    </row>
    <row r="363" spans="1:13" x14ac:dyDescent="0.15">
      <c r="A363" s="28">
        <v>161</v>
      </c>
      <c r="B363" s="16" t="s">
        <v>379</v>
      </c>
      <c r="C363" s="16" t="s">
        <v>362</v>
      </c>
      <c r="D363" s="15"/>
      <c r="E363" s="32">
        <v>1</v>
      </c>
      <c r="F363" s="33">
        <v>5</v>
      </c>
      <c r="G363" s="40">
        <v>0.5</v>
      </c>
      <c r="H363" s="28"/>
      <c r="I363" s="28"/>
      <c r="J363" s="37"/>
      <c r="K363" s="37"/>
      <c r="L363" s="15" t="s">
        <v>696</v>
      </c>
      <c r="M363" s="61">
        <v>2.5</v>
      </c>
    </row>
    <row r="364" spans="1:13" x14ac:dyDescent="0.15">
      <c r="A364" s="28">
        <v>376</v>
      </c>
      <c r="B364" s="16" t="s">
        <v>379</v>
      </c>
      <c r="C364" s="16" t="s">
        <v>18</v>
      </c>
      <c r="D364" s="15"/>
      <c r="E364" s="32">
        <v>5</v>
      </c>
      <c r="F364" s="33">
        <v>20</v>
      </c>
      <c r="G364" s="40">
        <v>0.6</v>
      </c>
      <c r="H364" s="28"/>
      <c r="I364" s="28"/>
      <c r="J364" s="37"/>
      <c r="K364" s="37"/>
      <c r="L364" s="15" t="s">
        <v>696</v>
      </c>
      <c r="M364" s="61">
        <v>12</v>
      </c>
    </row>
    <row r="365" spans="1:13" x14ac:dyDescent="0.15">
      <c r="A365" s="28">
        <v>377</v>
      </c>
      <c r="B365" s="16" t="s">
        <v>379</v>
      </c>
      <c r="C365" s="16" t="s">
        <v>19</v>
      </c>
      <c r="D365" s="15"/>
      <c r="E365" s="32">
        <v>6</v>
      </c>
      <c r="F365" s="33">
        <v>48</v>
      </c>
      <c r="G365" s="40">
        <v>0.6</v>
      </c>
      <c r="H365" s="28"/>
      <c r="I365" s="28"/>
      <c r="J365" s="37"/>
      <c r="K365" s="37"/>
      <c r="L365" s="15" t="s">
        <v>696</v>
      </c>
      <c r="M365" s="61">
        <v>28.799999999999997</v>
      </c>
    </row>
    <row r="366" spans="1:13" x14ac:dyDescent="0.15">
      <c r="A366" s="44">
        <v>436</v>
      </c>
      <c r="B366" s="45" t="s">
        <v>379</v>
      </c>
      <c r="C366" s="45" t="s">
        <v>351</v>
      </c>
      <c r="D366" s="46"/>
      <c r="E366" s="47">
        <v>1</v>
      </c>
      <c r="F366" s="48">
        <v>8</v>
      </c>
      <c r="G366" s="49">
        <v>0.05</v>
      </c>
      <c r="H366" s="44"/>
      <c r="I366" s="44"/>
      <c r="J366" s="50"/>
      <c r="K366" s="50"/>
      <c r="L366" s="46" t="s">
        <v>696</v>
      </c>
      <c r="M366" s="61">
        <v>0.4</v>
      </c>
    </row>
    <row r="367" spans="1:13" x14ac:dyDescent="0.15">
      <c r="A367" s="28">
        <v>46</v>
      </c>
      <c r="B367" s="16" t="s">
        <v>384</v>
      </c>
      <c r="C367" s="16" t="s">
        <v>318</v>
      </c>
      <c r="D367" s="15"/>
      <c r="E367" s="32">
        <v>1</v>
      </c>
      <c r="F367" s="33">
        <v>50</v>
      </c>
      <c r="G367" s="40">
        <v>0</v>
      </c>
      <c r="H367" s="28"/>
      <c r="I367" s="28"/>
      <c r="J367" s="37"/>
      <c r="K367" s="37"/>
      <c r="L367" s="15" t="s">
        <v>697</v>
      </c>
      <c r="M367" s="61">
        <v>0</v>
      </c>
    </row>
    <row r="368" spans="1:13" x14ac:dyDescent="0.15">
      <c r="A368" s="62">
        <v>111</v>
      </c>
      <c r="B368" s="63" t="s">
        <v>412</v>
      </c>
      <c r="C368" s="63" t="s">
        <v>413</v>
      </c>
      <c r="D368" s="63"/>
      <c r="E368" s="64">
        <v>1</v>
      </c>
      <c r="F368" s="65">
        <v>30</v>
      </c>
      <c r="G368" s="66"/>
      <c r="H368" s="62" t="s">
        <v>698</v>
      </c>
      <c r="I368" s="62" t="s">
        <v>699</v>
      </c>
      <c r="J368" s="37"/>
      <c r="K368" s="37"/>
      <c r="L368" s="15" t="s">
        <v>697</v>
      </c>
      <c r="M368" s="61">
        <v>0</v>
      </c>
    </row>
    <row r="369" spans="1:13" x14ac:dyDescent="0.15">
      <c r="A369" s="28">
        <v>139</v>
      </c>
      <c r="B369" s="16" t="s">
        <v>379</v>
      </c>
      <c r="C369" s="16" t="s">
        <v>6</v>
      </c>
      <c r="D369" s="15"/>
      <c r="E369" s="32">
        <v>1</v>
      </c>
      <c r="F369" s="33">
        <v>10</v>
      </c>
      <c r="G369" s="40">
        <v>0.7</v>
      </c>
      <c r="H369" s="28"/>
      <c r="I369" s="28"/>
      <c r="J369" s="37"/>
      <c r="K369" s="37"/>
      <c r="L369" s="15" t="s">
        <v>697</v>
      </c>
      <c r="M369" s="61">
        <v>7</v>
      </c>
    </row>
    <row r="370" spans="1:13" x14ac:dyDescent="0.15">
      <c r="A370" s="28">
        <v>141</v>
      </c>
      <c r="B370" s="16" t="s">
        <v>379</v>
      </c>
      <c r="C370" s="16" t="s">
        <v>700</v>
      </c>
      <c r="D370" s="15"/>
      <c r="E370" s="32">
        <v>15</v>
      </c>
      <c r="F370" s="33">
        <v>30</v>
      </c>
      <c r="G370" s="40">
        <v>0</v>
      </c>
      <c r="H370" s="28"/>
      <c r="I370" s="28"/>
      <c r="J370" s="37"/>
      <c r="K370" s="37"/>
      <c r="L370" s="15" t="s">
        <v>697</v>
      </c>
      <c r="M370" s="61">
        <v>0</v>
      </c>
    </row>
    <row r="371" spans="1:13" x14ac:dyDescent="0.15">
      <c r="A371" s="28">
        <v>147</v>
      </c>
      <c r="B371" s="16" t="s">
        <v>379</v>
      </c>
      <c r="C371" s="16" t="s">
        <v>604</v>
      </c>
      <c r="D371" s="15"/>
      <c r="E371" s="32">
        <v>2</v>
      </c>
      <c r="F371" s="33">
        <v>60</v>
      </c>
      <c r="G371" s="40">
        <v>0.6</v>
      </c>
      <c r="H371" s="28"/>
      <c r="I371" s="28"/>
      <c r="J371" s="37"/>
      <c r="K371" s="37"/>
      <c r="L371" s="15" t="s">
        <v>697</v>
      </c>
      <c r="M371" s="61">
        <v>36</v>
      </c>
    </row>
    <row r="372" spans="1:13" x14ac:dyDescent="0.15">
      <c r="A372" s="28">
        <v>149</v>
      </c>
      <c r="B372" s="16" t="s">
        <v>379</v>
      </c>
      <c r="C372" s="16" t="s">
        <v>508</v>
      </c>
      <c r="D372" s="15"/>
      <c r="E372" s="32">
        <v>2</v>
      </c>
      <c r="F372" s="33">
        <v>10</v>
      </c>
      <c r="G372" s="40">
        <v>0.9</v>
      </c>
      <c r="H372" s="28"/>
      <c r="I372" s="28"/>
      <c r="J372" s="37"/>
      <c r="K372" s="37"/>
      <c r="L372" s="15" t="s">
        <v>697</v>
      </c>
      <c r="M372" s="61">
        <v>9</v>
      </c>
    </row>
    <row r="373" spans="1:13" x14ac:dyDescent="0.15">
      <c r="A373" s="28">
        <v>172</v>
      </c>
      <c r="B373" s="16" t="s">
        <v>379</v>
      </c>
      <c r="C373" s="16" t="s">
        <v>350</v>
      </c>
      <c r="D373" s="15"/>
      <c r="E373" s="32">
        <v>1</v>
      </c>
      <c r="F373" s="33">
        <v>30</v>
      </c>
      <c r="G373" s="40">
        <v>0.05</v>
      </c>
      <c r="H373" s="28"/>
      <c r="I373" s="28"/>
      <c r="J373" s="37"/>
      <c r="K373" s="37"/>
      <c r="L373" s="15" t="s">
        <v>697</v>
      </c>
      <c r="M373" s="61">
        <v>1.5</v>
      </c>
    </row>
    <row r="374" spans="1:13" x14ac:dyDescent="0.15">
      <c r="A374" s="28">
        <v>179</v>
      </c>
      <c r="B374" s="16" t="s">
        <v>379</v>
      </c>
      <c r="C374" s="16" t="s">
        <v>371</v>
      </c>
      <c r="D374" s="15"/>
      <c r="E374" s="32">
        <v>1</v>
      </c>
      <c r="F374" s="33">
        <v>10</v>
      </c>
      <c r="G374" s="40">
        <v>0.2</v>
      </c>
      <c r="H374" s="28"/>
      <c r="I374" s="28"/>
      <c r="J374" s="37"/>
      <c r="K374" s="37"/>
      <c r="L374" s="15" t="s">
        <v>697</v>
      </c>
      <c r="M374" s="61">
        <v>2</v>
      </c>
    </row>
    <row r="375" spans="1:13" x14ac:dyDescent="0.15">
      <c r="A375" s="28">
        <v>189</v>
      </c>
      <c r="B375" s="16" t="s">
        <v>379</v>
      </c>
      <c r="C375" s="16" t="s">
        <v>701</v>
      </c>
      <c r="D375" s="15"/>
      <c r="E375" s="32">
        <v>1</v>
      </c>
      <c r="F375" s="33">
        <v>3</v>
      </c>
      <c r="G375" s="40">
        <v>1</v>
      </c>
      <c r="H375" s="28"/>
      <c r="I375" s="28"/>
      <c r="J375" s="37"/>
      <c r="K375" s="37"/>
      <c r="L375" s="15" t="s">
        <v>697</v>
      </c>
      <c r="M375" s="61">
        <v>3</v>
      </c>
    </row>
    <row r="376" spans="1:13" x14ac:dyDescent="0.15">
      <c r="A376" s="28">
        <v>204</v>
      </c>
      <c r="B376" s="16" t="s">
        <v>379</v>
      </c>
      <c r="C376" s="16" t="s">
        <v>21</v>
      </c>
      <c r="D376" s="15"/>
      <c r="E376" s="32">
        <v>4</v>
      </c>
      <c r="F376" s="33">
        <v>20</v>
      </c>
      <c r="G376" s="40">
        <v>0.4</v>
      </c>
      <c r="H376" s="28"/>
      <c r="I376" s="28"/>
      <c r="J376" s="37"/>
      <c r="K376" s="37"/>
      <c r="L376" s="15" t="s">
        <v>697</v>
      </c>
      <c r="M376" s="61">
        <v>8</v>
      </c>
    </row>
    <row r="377" spans="1:13" x14ac:dyDescent="0.15">
      <c r="A377" s="28">
        <v>214</v>
      </c>
      <c r="B377" s="16" t="s">
        <v>379</v>
      </c>
      <c r="C377" s="16" t="s">
        <v>359</v>
      </c>
      <c r="D377" s="15"/>
      <c r="E377" s="32">
        <v>1</v>
      </c>
      <c r="F377" s="33">
        <v>80</v>
      </c>
      <c r="G377" s="40">
        <v>0.3</v>
      </c>
      <c r="H377" s="28"/>
      <c r="I377" s="28"/>
      <c r="J377" s="37"/>
      <c r="K377" s="37"/>
      <c r="L377" s="15" t="s">
        <v>697</v>
      </c>
      <c r="M377" s="61">
        <v>24</v>
      </c>
    </row>
    <row r="378" spans="1:13" x14ac:dyDescent="0.15">
      <c r="A378" s="28">
        <v>219</v>
      </c>
      <c r="B378" s="16" t="s">
        <v>379</v>
      </c>
      <c r="C378" s="16" t="s">
        <v>366</v>
      </c>
      <c r="D378" s="15"/>
      <c r="E378" s="32">
        <v>1</v>
      </c>
      <c r="F378" s="33">
        <v>30</v>
      </c>
      <c r="G378" s="40">
        <v>0.5</v>
      </c>
      <c r="H378" s="28"/>
      <c r="I378" s="28"/>
      <c r="J378" s="37"/>
      <c r="K378" s="37"/>
      <c r="L378" s="15" t="s">
        <v>697</v>
      </c>
      <c r="M378" s="61">
        <v>15</v>
      </c>
    </row>
    <row r="379" spans="1:13" x14ac:dyDescent="0.15">
      <c r="A379" s="28">
        <v>221</v>
      </c>
      <c r="B379" s="16" t="s">
        <v>379</v>
      </c>
      <c r="C379" s="16" t="s">
        <v>368</v>
      </c>
      <c r="D379" s="15"/>
      <c r="E379" s="32">
        <v>10</v>
      </c>
      <c r="F379" s="33">
        <v>6</v>
      </c>
      <c r="G379" s="40">
        <v>0.1</v>
      </c>
      <c r="H379" s="28"/>
      <c r="I379" s="28"/>
      <c r="J379" s="37"/>
      <c r="K379" s="37"/>
      <c r="L379" s="15" t="s">
        <v>697</v>
      </c>
      <c r="M379" s="61">
        <v>0.60000000000000009</v>
      </c>
    </row>
    <row r="380" spans="1:13" x14ac:dyDescent="0.15">
      <c r="A380" s="28">
        <v>237</v>
      </c>
      <c r="B380" s="16" t="s">
        <v>379</v>
      </c>
      <c r="C380" s="16" t="s">
        <v>702</v>
      </c>
      <c r="D380" s="15"/>
      <c r="E380" s="32">
        <v>1</v>
      </c>
      <c r="F380" s="33">
        <v>13</v>
      </c>
      <c r="G380" s="40">
        <v>0.5</v>
      </c>
      <c r="H380" s="28"/>
      <c r="I380" s="28"/>
      <c r="J380" s="37"/>
      <c r="K380" s="37"/>
      <c r="L380" s="15" t="s">
        <v>697</v>
      </c>
      <c r="M380" s="61">
        <v>6.5</v>
      </c>
    </row>
    <row r="381" spans="1:13" x14ac:dyDescent="0.15">
      <c r="A381" s="28">
        <v>243</v>
      </c>
      <c r="B381" s="16" t="s">
        <v>379</v>
      </c>
      <c r="C381" s="16" t="s">
        <v>354</v>
      </c>
      <c r="D381" s="15"/>
      <c r="E381" s="32">
        <v>1</v>
      </c>
      <c r="F381" s="33">
        <v>30</v>
      </c>
      <c r="G381" s="40">
        <v>0.5</v>
      </c>
      <c r="H381" s="28"/>
      <c r="I381" s="28"/>
      <c r="J381" s="37"/>
      <c r="K381" s="37"/>
      <c r="L381" s="15" t="s">
        <v>697</v>
      </c>
      <c r="M381" s="61">
        <v>15</v>
      </c>
    </row>
    <row r="382" spans="1:13" x14ac:dyDescent="0.15">
      <c r="A382" s="28">
        <v>245</v>
      </c>
      <c r="B382" s="16" t="s">
        <v>379</v>
      </c>
      <c r="C382" s="16" t="s">
        <v>405</v>
      </c>
      <c r="D382" s="15"/>
      <c r="E382" s="32"/>
      <c r="F382" s="33">
        <v>1000</v>
      </c>
      <c r="G382" s="40">
        <v>0</v>
      </c>
      <c r="H382" s="28"/>
      <c r="I382" s="28"/>
      <c r="J382" s="37"/>
      <c r="K382" s="37" t="s">
        <v>703</v>
      </c>
      <c r="L382" s="15" t="s">
        <v>697</v>
      </c>
      <c r="M382" s="61">
        <v>0</v>
      </c>
    </row>
    <row r="383" spans="1:13" x14ac:dyDescent="0.15">
      <c r="A383" s="28">
        <v>320</v>
      </c>
      <c r="B383" s="16" t="s">
        <v>379</v>
      </c>
      <c r="C383" s="16" t="s">
        <v>367</v>
      </c>
      <c r="D383" s="15"/>
      <c r="E383" s="32">
        <v>2</v>
      </c>
      <c r="F383" s="33">
        <v>10</v>
      </c>
      <c r="G383" s="40">
        <v>0.9</v>
      </c>
      <c r="H383" s="28"/>
      <c r="I383" s="28"/>
      <c r="J383" s="37"/>
      <c r="K383" s="37"/>
      <c r="L383" s="15" t="s">
        <v>697</v>
      </c>
      <c r="M383" s="61">
        <v>9</v>
      </c>
    </row>
    <row r="384" spans="1:13" x14ac:dyDescent="0.15">
      <c r="A384" s="28">
        <v>376</v>
      </c>
      <c r="B384" s="16" t="s">
        <v>379</v>
      </c>
      <c r="C384" s="16" t="s">
        <v>18</v>
      </c>
      <c r="D384" s="15"/>
      <c r="E384" s="32">
        <v>4</v>
      </c>
      <c r="F384" s="33">
        <v>12</v>
      </c>
      <c r="G384" s="40">
        <v>0.5</v>
      </c>
      <c r="H384" s="28"/>
      <c r="I384" s="28"/>
      <c r="J384" s="37"/>
      <c r="K384" s="37"/>
      <c r="L384" s="15" t="s">
        <v>697</v>
      </c>
      <c r="M384" s="61">
        <v>6</v>
      </c>
    </row>
    <row r="385" spans="1:13" x14ac:dyDescent="0.15">
      <c r="A385" s="28">
        <v>382</v>
      </c>
      <c r="B385" s="16" t="s">
        <v>379</v>
      </c>
      <c r="C385" s="16" t="s">
        <v>364</v>
      </c>
      <c r="D385" s="15"/>
      <c r="E385" s="32">
        <v>3</v>
      </c>
      <c r="F385" s="33">
        <v>12</v>
      </c>
      <c r="G385" s="40">
        <v>0.7</v>
      </c>
      <c r="H385" s="28"/>
      <c r="I385" s="28"/>
      <c r="J385" s="37"/>
      <c r="K385" s="37"/>
      <c r="L385" s="15" t="s">
        <v>697</v>
      </c>
      <c r="M385" s="61">
        <v>8.3999999999999986</v>
      </c>
    </row>
    <row r="386" spans="1:13" x14ac:dyDescent="0.15">
      <c r="A386" s="28">
        <v>432</v>
      </c>
      <c r="B386" s="16" t="s">
        <v>379</v>
      </c>
      <c r="C386" s="16" t="s">
        <v>349</v>
      </c>
      <c r="D386" s="15"/>
      <c r="E386" s="32">
        <v>1</v>
      </c>
      <c r="F386" s="33">
        <v>5</v>
      </c>
      <c r="G386" s="40">
        <v>1</v>
      </c>
      <c r="H386" s="28"/>
      <c r="I386" s="28"/>
      <c r="J386" s="37"/>
      <c r="K386" s="37"/>
      <c r="L386" s="15" t="s">
        <v>697</v>
      </c>
      <c r="M386" s="61">
        <v>5</v>
      </c>
    </row>
    <row r="387" spans="1:13" x14ac:dyDescent="0.15">
      <c r="A387" s="28">
        <v>497</v>
      </c>
      <c r="B387" s="16" t="s">
        <v>379</v>
      </c>
      <c r="C387" s="16" t="s">
        <v>380</v>
      </c>
      <c r="D387" s="15" t="s">
        <v>704</v>
      </c>
      <c r="E387" s="32">
        <v>5</v>
      </c>
      <c r="F387" s="33">
        <v>50</v>
      </c>
      <c r="G387" s="40">
        <v>0</v>
      </c>
      <c r="H387" s="28"/>
      <c r="I387" s="28"/>
      <c r="J387" s="37"/>
      <c r="K387" s="37" t="s">
        <v>705</v>
      </c>
      <c r="L387" s="15" t="s">
        <v>697</v>
      </c>
      <c r="M387" s="61">
        <v>0</v>
      </c>
    </row>
    <row r="388" spans="1:13" x14ac:dyDescent="0.15">
      <c r="A388" s="44">
        <v>497</v>
      </c>
      <c r="B388" s="45" t="s">
        <v>379</v>
      </c>
      <c r="C388" s="45" t="s">
        <v>380</v>
      </c>
      <c r="D388" s="46" t="s">
        <v>706</v>
      </c>
      <c r="E388" s="47">
        <v>1</v>
      </c>
      <c r="F388" s="48">
        <v>20</v>
      </c>
      <c r="G388" s="49">
        <v>1</v>
      </c>
      <c r="H388" s="44"/>
      <c r="I388" s="44"/>
      <c r="J388" s="50"/>
      <c r="K388" s="50"/>
      <c r="L388" s="46" t="s">
        <v>697</v>
      </c>
      <c r="M388" s="61">
        <v>20</v>
      </c>
    </row>
    <row r="389" spans="1:13" x14ac:dyDescent="0.15">
      <c r="A389" s="28">
        <v>497</v>
      </c>
      <c r="B389" s="45" t="s">
        <v>379</v>
      </c>
      <c r="C389" s="45" t="s">
        <v>380</v>
      </c>
      <c r="D389" s="15" t="s">
        <v>763</v>
      </c>
      <c r="E389" s="32">
        <v>1</v>
      </c>
      <c r="F389" s="33">
        <v>50</v>
      </c>
      <c r="G389" s="40">
        <v>1</v>
      </c>
      <c r="H389" s="28"/>
      <c r="I389" s="28"/>
      <c r="J389" s="28"/>
      <c r="K389" s="28"/>
      <c r="L389" s="15" t="s">
        <v>707</v>
      </c>
      <c r="M389" s="61">
        <v>0</v>
      </c>
    </row>
    <row r="390" spans="1:13" x14ac:dyDescent="0.15">
      <c r="A390" s="28">
        <v>59</v>
      </c>
      <c r="B390" s="16" t="s">
        <v>384</v>
      </c>
      <c r="C390" s="16" t="s">
        <v>708</v>
      </c>
      <c r="D390" s="15"/>
      <c r="E390" s="32">
        <v>1</v>
      </c>
      <c r="F390" s="33">
        <v>40</v>
      </c>
      <c r="G390" s="40">
        <v>0</v>
      </c>
      <c r="H390" s="28"/>
      <c r="I390" s="28"/>
      <c r="J390" s="37"/>
      <c r="K390" s="37"/>
      <c r="L390" s="15" t="s">
        <v>709</v>
      </c>
      <c r="M390" s="61">
        <v>0</v>
      </c>
    </row>
    <row r="391" spans="1:13" x14ac:dyDescent="0.15">
      <c r="A391" s="28">
        <v>167</v>
      </c>
      <c r="B391" s="16" t="s">
        <v>379</v>
      </c>
      <c r="C391" s="16" t="s">
        <v>436</v>
      </c>
      <c r="D391" s="15"/>
      <c r="E391" s="32">
        <v>1</v>
      </c>
      <c r="F391" s="33">
        <v>25</v>
      </c>
      <c r="G391" s="40">
        <v>0.05</v>
      </c>
      <c r="H391" s="28"/>
      <c r="I391" s="28"/>
      <c r="J391" s="37"/>
      <c r="K391" s="37"/>
      <c r="L391" s="15" t="s">
        <v>709</v>
      </c>
      <c r="M391" s="61">
        <v>1.25</v>
      </c>
    </row>
    <row r="392" spans="1:13" x14ac:dyDescent="0.15">
      <c r="A392" s="28">
        <v>282</v>
      </c>
      <c r="B392" s="16" t="s">
        <v>379</v>
      </c>
      <c r="C392" s="16" t="s">
        <v>427</v>
      </c>
      <c r="D392" s="15"/>
      <c r="E392" s="32">
        <v>1</v>
      </c>
      <c r="F392" s="33">
        <v>15</v>
      </c>
      <c r="G392" s="40">
        <v>0.5</v>
      </c>
      <c r="H392" s="28"/>
      <c r="I392" s="28"/>
      <c r="J392" s="37"/>
      <c r="K392" s="37"/>
      <c r="L392" s="15" t="s">
        <v>709</v>
      </c>
      <c r="M392" s="61">
        <v>7.5</v>
      </c>
    </row>
    <row r="393" spans="1:13" x14ac:dyDescent="0.15">
      <c r="A393" s="44">
        <v>427</v>
      </c>
      <c r="B393" s="45" t="s">
        <v>379</v>
      </c>
      <c r="C393" s="45" t="s">
        <v>13</v>
      </c>
      <c r="D393" s="46"/>
      <c r="E393" s="47">
        <v>2</v>
      </c>
      <c r="F393" s="48">
        <v>20</v>
      </c>
      <c r="G393" s="49">
        <v>0.8</v>
      </c>
      <c r="H393" s="44"/>
      <c r="I393" s="44"/>
      <c r="J393" s="50"/>
      <c r="K393" s="50"/>
      <c r="L393" s="46" t="s">
        <v>709</v>
      </c>
      <c r="M393" s="61">
        <v>16</v>
      </c>
    </row>
    <row r="394" spans="1:13" x14ac:dyDescent="0.15">
      <c r="A394" s="28">
        <v>68</v>
      </c>
      <c r="B394" s="16" t="s">
        <v>384</v>
      </c>
      <c r="C394" s="16" t="s">
        <v>428</v>
      </c>
      <c r="D394" s="15" t="s">
        <v>710</v>
      </c>
      <c r="E394" s="32">
        <v>3</v>
      </c>
      <c r="F394" s="33">
        <v>60</v>
      </c>
      <c r="G394" s="40">
        <v>0</v>
      </c>
      <c r="H394" s="28"/>
      <c r="I394" s="28"/>
      <c r="J394" s="37"/>
      <c r="K394" s="37"/>
      <c r="L394" s="15" t="s">
        <v>711</v>
      </c>
      <c r="M394" s="61">
        <v>0</v>
      </c>
    </row>
    <row r="395" spans="1:13" x14ac:dyDescent="0.15">
      <c r="A395" s="62">
        <v>114</v>
      </c>
      <c r="B395" s="63" t="s">
        <v>412</v>
      </c>
      <c r="C395" s="63" t="s">
        <v>432</v>
      </c>
      <c r="D395" s="63"/>
      <c r="E395" s="64">
        <v>1</v>
      </c>
      <c r="F395" s="65">
        <v>35</v>
      </c>
      <c r="G395" s="66"/>
      <c r="H395" s="62" t="s">
        <v>712</v>
      </c>
      <c r="I395" s="62" t="s">
        <v>713</v>
      </c>
      <c r="J395" s="37"/>
      <c r="K395" s="37"/>
      <c r="L395" s="15" t="s">
        <v>711</v>
      </c>
      <c r="M395" s="61">
        <v>0</v>
      </c>
    </row>
    <row r="396" spans="1:13" x14ac:dyDescent="0.15">
      <c r="A396" s="28">
        <v>141</v>
      </c>
      <c r="B396" s="16" t="s">
        <v>379</v>
      </c>
      <c r="C396" s="16" t="s">
        <v>700</v>
      </c>
      <c r="D396" s="15" t="s">
        <v>714</v>
      </c>
      <c r="E396" s="32"/>
      <c r="F396" s="33">
        <v>100</v>
      </c>
      <c r="G396" s="40">
        <v>0</v>
      </c>
      <c r="H396" s="28"/>
      <c r="I396" s="28"/>
      <c r="J396" s="37"/>
      <c r="K396" s="37"/>
      <c r="L396" s="15" t="s">
        <v>711</v>
      </c>
      <c r="M396" s="61">
        <v>0</v>
      </c>
    </row>
    <row r="397" spans="1:13" x14ac:dyDescent="0.15">
      <c r="A397" s="28">
        <v>151</v>
      </c>
      <c r="B397" s="16" t="s">
        <v>379</v>
      </c>
      <c r="C397" s="16" t="s">
        <v>16</v>
      </c>
      <c r="D397" s="15"/>
      <c r="E397" s="32">
        <v>2</v>
      </c>
      <c r="F397" s="33">
        <v>10</v>
      </c>
      <c r="G397" s="40">
        <v>0.1</v>
      </c>
      <c r="H397" s="28"/>
      <c r="I397" s="28"/>
      <c r="J397" s="37"/>
      <c r="K397" s="37"/>
      <c r="L397" s="15" t="s">
        <v>711</v>
      </c>
      <c r="M397" s="61">
        <v>1</v>
      </c>
    </row>
    <row r="398" spans="1:13" x14ac:dyDescent="0.15">
      <c r="A398" s="28">
        <v>167</v>
      </c>
      <c r="B398" s="16" t="s">
        <v>379</v>
      </c>
      <c r="C398" s="16" t="s">
        <v>436</v>
      </c>
      <c r="D398" s="15"/>
      <c r="E398" s="32">
        <v>2</v>
      </c>
      <c r="F398" s="33">
        <v>30</v>
      </c>
      <c r="G398" s="40">
        <v>1</v>
      </c>
      <c r="H398" s="28"/>
      <c r="I398" s="28"/>
      <c r="J398" s="37"/>
      <c r="K398" s="37"/>
      <c r="L398" s="15" t="s">
        <v>711</v>
      </c>
      <c r="M398" s="61">
        <v>30</v>
      </c>
    </row>
    <row r="399" spans="1:13" x14ac:dyDescent="0.15">
      <c r="A399" s="28">
        <v>212</v>
      </c>
      <c r="B399" s="16" t="s">
        <v>379</v>
      </c>
      <c r="C399" s="16" t="s">
        <v>9</v>
      </c>
      <c r="D399" s="15" t="s">
        <v>715</v>
      </c>
      <c r="E399" s="32">
        <v>1</v>
      </c>
      <c r="F399" s="33">
        <v>20</v>
      </c>
      <c r="G399" s="40">
        <v>0.1</v>
      </c>
      <c r="H399" s="28"/>
      <c r="I399" s="28"/>
      <c r="J399" s="37"/>
      <c r="K399" s="37"/>
      <c r="L399" s="15" t="s">
        <v>711</v>
      </c>
      <c r="M399" s="61">
        <v>2</v>
      </c>
    </row>
    <row r="400" spans="1:13" x14ac:dyDescent="0.15">
      <c r="A400" s="28">
        <v>213</v>
      </c>
      <c r="B400" s="16" t="s">
        <v>379</v>
      </c>
      <c r="C400" s="16" t="s">
        <v>10</v>
      </c>
      <c r="D400" s="15" t="s">
        <v>716</v>
      </c>
      <c r="E400" s="32">
        <v>1</v>
      </c>
      <c r="F400" s="33">
        <v>210</v>
      </c>
      <c r="G400" s="40">
        <v>0.8</v>
      </c>
      <c r="H400" s="28"/>
      <c r="I400" s="28"/>
      <c r="J400" s="37" t="s">
        <v>481</v>
      </c>
      <c r="K400" s="37"/>
      <c r="L400" s="15" t="s">
        <v>711</v>
      </c>
      <c r="M400" s="61">
        <v>168</v>
      </c>
    </row>
    <row r="401" spans="1:13" x14ac:dyDescent="0.15">
      <c r="A401" s="28">
        <v>245</v>
      </c>
      <c r="B401" s="16" t="s">
        <v>379</v>
      </c>
      <c r="C401" s="16" t="s">
        <v>405</v>
      </c>
      <c r="D401" s="15"/>
      <c r="E401" s="32">
        <v>2</v>
      </c>
      <c r="F401" s="33">
        <v>115</v>
      </c>
      <c r="G401" s="40">
        <v>0.1</v>
      </c>
      <c r="H401" s="28"/>
      <c r="I401" s="28"/>
      <c r="J401" s="37"/>
      <c r="K401" s="37"/>
      <c r="L401" s="15" t="s">
        <v>711</v>
      </c>
      <c r="M401" s="61">
        <v>11.5</v>
      </c>
    </row>
    <row r="402" spans="1:13" x14ac:dyDescent="0.15">
      <c r="A402" s="28">
        <v>255</v>
      </c>
      <c r="B402" s="16" t="s">
        <v>379</v>
      </c>
      <c r="C402" s="16" t="s">
        <v>717</v>
      </c>
      <c r="D402" s="15" t="s">
        <v>718</v>
      </c>
      <c r="E402" s="32">
        <v>8</v>
      </c>
      <c r="F402" s="33">
        <v>240</v>
      </c>
      <c r="G402" s="40">
        <v>0.8</v>
      </c>
      <c r="H402" s="28"/>
      <c r="I402" s="28"/>
      <c r="J402" s="37"/>
      <c r="K402" s="37"/>
      <c r="L402" s="15" t="s">
        <v>711</v>
      </c>
      <c r="M402" s="61">
        <v>192</v>
      </c>
    </row>
    <row r="403" spans="1:13" x14ac:dyDescent="0.15">
      <c r="A403" s="28">
        <v>255</v>
      </c>
      <c r="B403" s="16" t="s">
        <v>379</v>
      </c>
      <c r="C403" s="16" t="s">
        <v>717</v>
      </c>
      <c r="D403" s="15" t="s">
        <v>719</v>
      </c>
      <c r="E403" s="32">
        <v>4</v>
      </c>
      <c r="F403" s="33">
        <v>200</v>
      </c>
      <c r="G403" s="40">
        <v>1</v>
      </c>
      <c r="H403" s="28"/>
      <c r="I403" s="28"/>
      <c r="J403" s="37"/>
      <c r="K403" s="37"/>
      <c r="L403" s="15" t="s">
        <v>711</v>
      </c>
      <c r="M403" s="61">
        <v>200</v>
      </c>
    </row>
    <row r="404" spans="1:13" x14ac:dyDescent="0.15">
      <c r="A404" s="28">
        <v>263</v>
      </c>
      <c r="B404" s="16" t="s">
        <v>379</v>
      </c>
      <c r="C404" s="16" t="s">
        <v>439</v>
      </c>
      <c r="D404" s="15"/>
      <c r="E404" s="32">
        <v>1</v>
      </c>
      <c r="F404" s="33">
        <v>15</v>
      </c>
      <c r="G404" s="40">
        <v>1</v>
      </c>
      <c r="H404" s="28"/>
      <c r="I404" s="28"/>
      <c r="J404" s="37"/>
      <c r="K404" s="37"/>
      <c r="L404" s="15" t="s">
        <v>711</v>
      </c>
      <c r="M404" s="61">
        <v>15</v>
      </c>
    </row>
    <row r="405" spans="1:13" x14ac:dyDescent="0.15">
      <c r="A405" s="28">
        <v>332</v>
      </c>
      <c r="B405" s="16" t="s">
        <v>379</v>
      </c>
      <c r="C405" s="16" t="s">
        <v>568</v>
      </c>
      <c r="D405" s="15"/>
      <c r="E405" s="32">
        <v>1</v>
      </c>
      <c r="F405" s="33">
        <v>5</v>
      </c>
      <c r="G405" s="40">
        <v>0.1</v>
      </c>
      <c r="H405" s="28"/>
      <c r="I405" s="28"/>
      <c r="J405" s="37"/>
      <c r="K405" s="37"/>
      <c r="L405" s="15" t="s">
        <v>711</v>
      </c>
      <c r="M405" s="61">
        <v>0.5</v>
      </c>
    </row>
    <row r="406" spans="1:13" x14ac:dyDescent="0.15">
      <c r="A406" s="28">
        <v>409</v>
      </c>
      <c r="B406" s="16" t="s">
        <v>379</v>
      </c>
      <c r="C406" s="16" t="s">
        <v>361</v>
      </c>
      <c r="D406" s="15"/>
      <c r="E406" s="32">
        <v>20</v>
      </c>
      <c r="F406" s="33">
        <v>600</v>
      </c>
      <c r="G406" s="40">
        <v>0</v>
      </c>
      <c r="H406" s="28"/>
      <c r="I406" s="28"/>
      <c r="J406" s="37"/>
      <c r="K406" s="37"/>
      <c r="L406" s="15" t="s">
        <v>711</v>
      </c>
      <c r="M406" s="61">
        <v>0</v>
      </c>
    </row>
    <row r="407" spans="1:13" x14ac:dyDescent="0.15">
      <c r="A407" s="44">
        <v>416</v>
      </c>
      <c r="B407" s="45" t="s">
        <v>379</v>
      </c>
      <c r="C407" s="45" t="s">
        <v>720</v>
      </c>
      <c r="D407" s="46"/>
      <c r="E407" s="47">
        <v>1</v>
      </c>
      <c r="F407" s="48">
        <v>80</v>
      </c>
      <c r="G407" s="49">
        <v>0.4</v>
      </c>
      <c r="H407" s="44"/>
      <c r="I407" s="44"/>
      <c r="J407" s="50"/>
      <c r="K407" s="50"/>
      <c r="L407" s="46" t="s">
        <v>711</v>
      </c>
      <c r="M407" s="61">
        <v>32</v>
      </c>
    </row>
    <row r="408" spans="1:13" x14ac:dyDescent="0.15">
      <c r="A408" s="28">
        <v>36</v>
      </c>
      <c r="B408" s="16" t="s">
        <v>384</v>
      </c>
      <c r="C408" s="16" t="s">
        <v>721</v>
      </c>
      <c r="D408" s="15" t="s">
        <v>722</v>
      </c>
      <c r="E408" s="32">
        <v>2</v>
      </c>
      <c r="F408" s="33">
        <v>60</v>
      </c>
      <c r="G408" s="40">
        <v>0</v>
      </c>
      <c r="H408" s="28"/>
      <c r="I408" s="28"/>
      <c r="J408" s="37" t="s">
        <v>723</v>
      </c>
      <c r="K408" s="37"/>
      <c r="L408" s="15" t="s">
        <v>724</v>
      </c>
      <c r="M408" s="61">
        <v>0</v>
      </c>
    </row>
    <row r="409" spans="1:13" x14ac:dyDescent="0.15">
      <c r="A409" s="28">
        <v>38</v>
      </c>
      <c r="B409" s="16" t="s">
        <v>384</v>
      </c>
      <c r="C409" s="16" t="s">
        <v>316</v>
      </c>
      <c r="D409" s="15" t="s">
        <v>725</v>
      </c>
      <c r="E409" s="32">
        <v>3</v>
      </c>
      <c r="F409" s="33">
        <v>450</v>
      </c>
      <c r="G409" s="40">
        <v>0</v>
      </c>
      <c r="H409" s="28"/>
      <c r="I409" s="28"/>
      <c r="J409" s="37" t="s">
        <v>723</v>
      </c>
      <c r="K409" s="37" t="s">
        <v>726</v>
      </c>
      <c r="L409" s="15" t="s">
        <v>724</v>
      </c>
      <c r="M409" s="61">
        <v>0</v>
      </c>
    </row>
    <row r="410" spans="1:13" x14ac:dyDescent="0.15">
      <c r="A410" s="28">
        <v>47</v>
      </c>
      <c r="B410" s="16" t="s">
        <v>384</v>
      </c>
      <c r="C410" s="16" t="s">
        <v>321</v>
      </c>
      <c r="D410" s="15" t="s">
        <v>727</v>
      </c>
      <c r="E410" s="32">
        <v>10</v>
      </c>
      <c r="F410" s="33">
        <v>20</v>
      </c>
      <c r="G410" s="40">
        <v>0</v>
      </c>
      <c r="H410" s="28"/>
      <c r="I410" s="28"/>
      <c r="J410" s="37" t="s">
        <v>723</v>
      </c>
      <c r="K410" s="37"/>
      <c r="L410" s="15" t="s">
        <v>724</v>
      </c>
      <c r="M410" s="61">
        <v>0</v>
      </c>
    </row>
    <row r="411" spans="1:13" x14ac:dyDescent="0.15">
      <c r="A411" s="28">
        <v>51</v>
      </c>
      <c r="B411" s="16" t="s">
        <v>384</v>
      </c>
      <c r="C411" s="16" t="s">
        <v>2</v>
      </c>
      <c r="D411" s="15" t="s">
        <v>728</v>
      </c>
      <c r="E411" s="32">
        <v>5</v>
      </c>
      <c r="F411" s="33">
        <v>100</v>
      </c>
      <c r="G411" s="40">
        <v>0</v>
      </c>
      <c r="H411" s="28"/>
      <c r="I411" s="28"/>
      <c r="J411" s="37" t="s">
        <v>723</v>
      </c>
      <c r="K411" s="37"/>
      <c r="L411" s="15" t="s">
        <v>724</v>
      </c>
      <c r="M411" s="61">
        <v>0</v>
      </c>
    </row>
    <row r="412" spans="1:13" x14ac:dyDescent="0.15">
      <c r="A412" s="28">
        <v>68</v>
      </c>
      <c r="B412" s="16" t="s">
        <v>384</v>
      </c>
      <c r="C412" s="16" t="s">
        <v>428</v>
      </c>
      <c r="D412" s="15" t="s">
        <v>729</v>
      </c>
      <c r="E412" s="32">
        <v>1</v>
      </c>
      <c r="F412" s="33">
        <v>300</v>
      </c>
      <c r="G412" s="40">
        <v>0</v>
      </c>
      <c r="H412" s="28"/>
      <c r="I412" s="28"/>
      <c r="J412" s="37" t="s">
        <v>723</v>
      </c>
      <c r="K412" s="37" t="s">
        <v>730</v>
      </c>
      <c r="L412" s="15" t="s">
        <v>724</v>
      </c>
      <c r="M412" s="61">
        <v>0</v>
      </c>
    </row>
    <row r="413" spans="1:13" x14ac:dyDescent="0.15">
      <c r="A413" s="28">
        <v>166</v>
      </c>
      <c r="B413" s="16" t="s">
        <v>379</v>
      </c>
      <c r="C413" s="16" t="s">
        <v>731</v>
      </c>
      <c r="D413" s="15"/>
      <c r="E413" s="32">
        <v>2</v>
      </c>
      <c r="F413" s="33">
        <v>12</v>
      </c>
      <c r="G413" s="40">
        <v>1</v>
      </c>
      <c r="H413" s="28"/>
      <c r="I413" s="28"/>
      <c r="J413" s="37" t="s">
        <v>723</v>
      </c>
      <c r="K413" s="37"/>
      <c r="L413" s="15" t="s">
        <v>724</v>
      </c>
      <c r="M413" s="61">
        <v>12</v>
      </c>
    </row>
    <row r="414" spans="1:13" x14ac:dyDescent="0.15">
      <c r="A414" s="28">
        <v>170</v>
      </c>
      <c r="B414" s="16" t="s">
        <v>379</v>
      </c>
      <c r="C414" s="16" t="s">
        <v>392</v>
      </c>
      <c r="D414" s="15"/>
      <c r="E414" s="32">
        <v>1</v>
      </c>
      <c r="F414" s="33">
        <v>25</v>
      </c>
      <c r="G414" s="40">
        <v>0.3</v>
      </c>
      <c r="H414" s="28"/>
      <c r="I414" s="28"/>
      <c r="J414" s="37" t="s">
        <v>723</v>
      </c>
      <c r="K414" s="37"/>
      <c r="L414" s="15" t="s">
        <v>724</v>
      </c>
      <c r="M414" s="61">
        <v>7.5</v>
      </c>
    </row>
    <row r="415" spans="1:13" x14ac:dyDescent="0.15">
      <c r="A415" s="28">
        <v>214</v>
      </c>
      <c r="B415" s="16" t="s">
        <v>379</v>
      </c>
      <c r="C415" s="16" t="s">
        <v>359</v>
      </c>
      <c r="D415" s="15"/>
      <c r="E415" s="32">
        <v>1</v>
      </c>
      <c r="F415" s="33">
        <v>30</v>
      </c>
      <c r="G415" s="40">
        <v>0</v>
      </c>
      <c r="H415" s="28"/>
      <c r="I415" s="28"/>
      <c r="J415" s="37" t="s">
        <v>723</v>
      </c>
      <c r="K415" s="37" t="s">
        <v>732</v>
      </c>
      <c r="L415" s="15" t="s">
        <v>724</v>
      </c>
      <c r="M415" s="61">
        <v>0</v>
      </c>
    </row>
    <row r="416" spans="1:13" x14ac:dyDescent="0.15">
      <c r="A416" s="28">
        <v>246</v>
      </c>
      <c r="B416" s="16" t="s">
        <v>379</v>
      </c>
      <c r="C416" s="16" t="s">
        <v>733</v>
      </c>
      <c r="D416" s="15" t="s">
        <v>734</v>
      </c>
      <c r="E416" s="32">
        <v>2</v>
      </c>
      <c r="F416" s="33">
        <v>15</v>
      </c>
      <c r="G416" s="40">
        <v>0.1</v>
      </c>
      <c r="H416" s="28"/>
      <c r="I416" s="28"/>
      <c r="J416" s="37" t="s">
        <v>723</v>
      </c>
      <c r="K416" s="37"/>
      <c r="L416" s="15" t="s">
        <v>724</v>
      </c>
      <c r="M416" s="61">
        <v>1.5</v>
      </c>
    </row>
    <row r="417" spans="1:13" x14ac:dyDescent="0.15">
      <c r="A417" s="28">
        <v>378</v>
      </c>
      <c r="B417" s="16" t="s">
        <v>379</v>
      </c>
      <c r="C417" s="16" t="s">
        <v>577</v>
      </c>
      <c r="D417" s="15"/>
      <c r="E417" s="32">
        <v>1</v>
      </c>
      <c r="F417" s="33">
        <v>15</v>
      </c>
      <c r="G417" s="40">
        <v>0.3</v>
      </c>
      <c r="H417" s="28"/>
      <c r="I417" s="28"/>
      <c r="J417" s="37" t="s">
        <v>723</v>
      </c>
      <c r="K417" s="37"/>
      <c r="L417" s="15" t="s">
        <v>724</v>
      </c>
      <c r="M417" s="61">
        <v>4.5</v>
      </c>
    </row>
    <row r="418" spans="1:13" x14ac:dyDescent="0.15">
      <c r="A418" s="28">
        <v>405</v>
      </c>
      <c r="B418" s="16" t="s">
        <v>379</v>
      </c>
      <c r="C418" s="16" t="s">
        <v>399</v>
      </c>
      <c r="D418" s="15"/>
      <c r="E418" s="32">
        <v>1</v>
      </c>
      <c r="F418" s="33">
        <v>50</v>
      </c>
      <c r="G418" s="40">
        <v>0.8</v>
      </c>
      <c r="H418" s="28"/>
      <c r="I418" s="28"/>
      <c r="J418" s="37" t="s">
        <v>723</v>
      </c>
      <c r="K418" s="37"/>
      <c r="L418" s="15" t="s">
        <v>724</v>
      </c>
      <c r="M418" s="61">
        <v>40</v>
      </c>
    </row>
    <row r="419" spans="1:13" x14ac:dyDescent="0.15">
      <c r="A419" s="28">
        <v>441</v>
      </c>
      <c r="B419" s="16" t="s">
        <v>379</v>
      </c>
      <c r="C419" s="16" t="s">
        <v>735</v>
      </c>
      <c r="D419" s="15" t="s">
        <v>736</v>
      </c>
      <c r="E419" s="32">
        <v>1</v>
      </c>
      <c r="F419" s="33">
        <v>5</v>
      </c>
      <c r="G419" s="40">
        <v>0.1</v>
      </c>
      <c r="H419" s="28"/>
      <c r="I419" s="28"/>
      <c r="J419" s="37" t="s">
        <v>723</v>
      </c>
      <c r="K419" s="37"/>
      <c r="L419" s="15" t="s">
        <v>724</v>
      </c>
      <c r="M419" s="61">
        <v>0.5</v>
      </c>
    </row>
    <row r="420" spans="1:13" x14ac:dyDescent="0.15">
      <c r="A420" s="28">
        <v>463</v>
      </c>
      <c r="B420" s="16" t="s">
        <v>379</v>
      </c>
      <c r="C420" s="16" t="s">
        <v>737</v>
      </c>
      <c r="D420" s="15"/>
      <c r="E420" s="32">
        <v>40</v>
      </c>
      <c r="F420" s="33">
        <v>12</v>
      </c>
      <c r="G420" s="40">
        <v>0.05</v>
      </c>
      <c r="H420" s="28"/>
      <c r="I420" s="28"/>
      <c r="J420" s="37" t="s">
        <v>723</v>
      </c>
      <c r="K420" s="37"/>
      <c r="L420" s="15" t="s">
        <v>724</v>
      </c>
      <c r="M420" s="61">
        <v>0.60000000000000009</v>
      </c>
    </row>
    <row r="421" spans="1:13" x14ac:dyDescent="0.15">
      <c r="A421" s="28">
        <v>497</v>
      </c>
      <c r="B421" s="16" t="s">
        <v>379</v>
      </c>
      <c r="C421" s="16" t="s">
        <v>380</v>
      </c>
      <c r="D421" s="15" t="s">
        <v>738</v>
      </c>
      <c r="E421" s="32">
        <v>2</v>
      </c>
      <c r="F421" s="33">
        <v>14</v>
      </c>
      <c r="G421" s="40">
        <v>0.05</v>
      </c>
      <c r="H421" s="28"/>
      <c r="I421" s="28"/>
      <c r="J421" s="37" t="s">
        <v>723</v>
      </c>
      <c r="K421" s="37"/>
      <c r="L421" s="15" t="s">
        <v>724</v>
      </c>
      <c r="M421" s="61">
        <v>0.70000000000000007</v>
      </c>
    </row>
    <row r="422" spans="1:13" x14ac:dyDescent="0.15">
      <c r="A422" s="28">
        <v>497</v>
      </c>
      <c r="B422" s="16" t="s">
        <v>379</v>
      </c>
      <c r="C422" s="16" t="s">
        <v>380</v>
      </c>
      <c r="D422" s="15" t="s">
        <v>739</v>
      </c>
      <c r="E422" s="32">
        <v>3</v>
      </c>
      <c r="F422" s="33">
        <v>20</v>
      </c>
      <c r="G422" s="40">
        <v>0.5</v>
      </c>
      <c r="H422" s="28"/>
      <c r="I422" s="28"/>
      <c r="J422" s="37" t="s">
        <v>723</v>
      </c>
      <c r="K422" s="37"/>
      <c r="L422" s="15" t="s">
        <v>724</v>
      </c>
      <c r="M422" s="61">
        <v>10</v>
      </c>
    </row>
    <row r="423" spans="1:13" x14ac:dyDescent="0.15">
      <c r="A423" s="28">
        <v>497</v>
      </c>
      <c r="B423" s="16" t="s">
        <v>379</v>
      </c>
      <c r="C423" s="16" t="s">
        <v>380</v>
      </c>
      <c r="D423" s="15" t="s">
        <v>740</v>
      </c>
      <c r="E423" s="32">
        <v>2</v>
      </c>
      <c r="F423" s="33">
        <v>30</v>
      </c>
      <c r="G423" s="40">
        <v>0.3</v>
      </c>
      <c r="H423" s="28"/>
      <c r="I423" s="28"/>
      <c r="J423" s="37" t="s">
        <v>723</v>
      </c>
      <c r="K423" s="37"/>
      <c r="L423" s="15" t="s">
        <v>724</v>
      </c>
      <c r="M423" s="61">
        <v>9</v>
      </c>
    </row>
    <row r="424" spans="1:13" x14ac:dyDescent="0.15">
      <c r="A424" s="44">
        <v>497</v>
      </c>
      <c r="B424" s="45" t="s">
        <v>379</v>
      </c>
      <c r="C424" s="45" t="s">
        <v>380</v>
      </c>
      <c r="D424" s="46" t="s">
        <v>741</v>
      </c>
      <c r="E424" s="47">
        <v>20</v>
      </c>
      <c r="F424" s="48">
        <v>10</v>
      </c>
      <c r="G424" s="49">
        <v>0.9</v>
      </c>
      <c r="H424" s="44"/>
      <c r="I424" s="44"/>
      <c r="J424" s="50" t="s">
        <v>723</v>
      </c>
      <c r="K424" s="50"/>
      <c r="L424" s="46" t="s">
        <v>724</v>
      </c>
      <c r="M424" s="61">
        <v>9</v>
      </c>
    </row>
    <row r="425" spans="1:13" x14ac:dyDescent="0.15">
      <c r="A425" s="28">
        <v>68</v>
      </c>
      <c r="B425" s="16" t="s">
        <v>384</v>
      </c>
      <c r="C425" s="16" t="s">
        <v>428</v>
      </c>
      <c r="D425" s="15" t="s">
        <v>765</v>
      </c>
      <c r="E425" s="32">
        <v>24</v>
      </c>
      <c r="F425" s="33">
        <v>336</v>
      </c>
      <c r="G425" s="40">
        <v>0</v>
      </c>
      <c r="H425" s="28"/>
      <c r="I425" s="28"/>
      <c r="J425" s="37"/>
      <c r="K425" s="37"/>
      <c r="L425" s="15" t="s">
        <v>743</v>
      </c>
      <c r="M425" s="79">
        <v>0</v>
      </c>
    </row>
    <row r="426" spans="1:13" x14ac:dyDescent="0.15">
      <c r="A426" s="28">
        <v>160</v>
      </c>
      <c r="B426" s="16" t="s">
        <v>379</v>
      </c>
      <c r="C426" s="16" t="s">
        <v>23</v>
      </c>
      <c r="D426" s="15"/>
      <c r="E426" s="32">
        <v>1</v>
      </c>
      <c r="F426" s="33">
        <v>15</v>
      </c>
      <c r="G426" s="40">
        <v>0.3</v>
      </c>
      <c r="H426" s="28"/>
      <c r="I426" s="28"/>
      <c r="J426" s="37"/>
      <c r="K426" s="37"/>
      <c r="L426" s="15" t="s">
        <v>743</v>
      </c>
      <c r="M426" s="61">
        <v>4.5</v>
      </c>
    </row>
    <row r="427" spans="1:13" x14ac:dyDescent="0.15">
      <c r="A427" s="44">
        <v>367</v>
      </c>
      <c r="B427" s="45" t="s">
        <v>379</v>
      </c>
      <c r="C427" s="45" t="s">
        <v>742</v>
      </c>
      <c r="D427" s="46"/>
      <c r="E427" s="47">
        <v>1</v>
      </c>
      <c r="F427" s="48">
        <v>80</v>
      </c>
      <c r="G427" s="49">
        <v>0.35</v>
      </c>
      <c r="H427" s="44"/>
      <c r="I427" s="44"/>
      <c r="J427" s="50"/>
      <c r="K427" s="50"/>
      <c r="L427" s="46" t="s">
        <v>743</v>
      </c>
      <c r="M427" s="61">
        <v>28</v>
      </c>
    </row>
    <row r="428" spans="1:13" x14ac:dyDescent="0.15">
      <c r="A428" s="62">
        <v>112</v>
      </c>
      <c r="B428" s="63" t="s">
        <v>412</v>
      </c>
      <c r="C428" s="63" t="s">
        <v>423</v>
      </c>
      <c r="D428" s="63"/>
      <c r="E428" s="64">
        <v>1</v>
      </c>
      <c r="F428" s="65">
        <v>35</v>
      </c>
      <c r="G428" s="66"/>
      <c r="H428" s="62" t="s">
        <v>744</v>
      </c>
      <c r="I428" s="62" t="s">
        <v>745</v>
      </c>
      <c r="J428" s="37"/>
      <c r="K428" s="37"/>
      <c r="L428" s="15" t="s">
        <v>746</v>
      </c>
      <c r="M428" s="61">
        <v>0</v>
      </c>
    </row>
    <row r="429" spans="1:13" x14ac:dyDescent="0.15">
      <c r="A429" s="28">
        <v>152</v>
      </c>
      <c r="B429" s="16" t="s">
        <v>379</v>
      </c>
      <c r="C429" s="16" t="s">
        <v>17</v>
      </c>
      <c r="D429" s="15"/>
      <c r="E429" s="32">
        <v>2</v>
      </c>
      <c r="F429" s="33">
        <v>180</v>
      </c>
      <c r="G429" s="40">
        <v>1</v>
      </c>
      <c r="H429" s="28"/>
      <c r="I429" s="28"/>
      <c r="J429" s="37"/>
      <c r="K429" s="37"/>
      <c r="L429" s="15" t="s">
        <v>746</v>
      </c>
      <c r="M429" s="61">
        <v>180</v>
      </c>
    </row>
    <row r="430" spans="1:13" x14ac:dyDescent="0.15">
      <c r="A430" s="28">
        <v>167</v>
      </c>
      <c r="B430" s="16" t="s">
        <v>379</v>
      </c>
      <c r="C430" s="16" t="s">
        <v>436</v>
      </c>
      <c r="D430" s="15"/>
      <c r="E430" s="32">
        <v>2</v>
      </c>
      <c r="F430" s="33">
        <v>60</v>
      </c>
      <c r="G430" s="40">
        <v>1</v>
      </c>
      <c r="H430" s="28"/>
      <c r="I430" s="28"/>
      <c r="J430" s="37"/>
      <c r="K430" s="37"/>
      <c r="L430" s="15" t="s">
        <v>746</v>
      </c>
      <c r="M430" s="61">
        <v>60</v>
      </c>
    </row>
    <row r="431" spans="1:13" x14ac:dyDescent="0.15">
      <c r="A431" s="28">
        <v>170</v>
      </c>
      <c r="B431" s="16" t="s">
        <v>379</v>
      </c>
      <c r="C431" s="16" t="s">
        <v>392</v>
      </c>
      <c r="D431" s="15"/>
      <c r="E431" s="32">
        <v>2</v>
      </c>
      <c r="F431" s="33">
        <v>20</v>
      </c>
      <c r="G431" s="40">
        <v>0.5</v>
      </c>
      <c r="H431" s="28"/>
      <c r="I431" s="28"/>
      <c r="J431" s="37"/>
      <c r="K431" s="37"/>
      <c r="L431" s="15" t="s">
        <v>746</v>
      </c>
      <c r="M431" s="61">
        <v>10</v>
      </c>
    </row>
    <row r="432" spans="1:13" x14ac:dyDescent="0.15">
      <c r="A432" s="28">
        <v>179</v>
      </c>
      <c r="B432" s="16" t="s">
        <v>379</v>
      </c>
      <c r="C432" s="16" t="s">
        <v>371</v>
      </c>
      <c r="D432" s="15"/>
      <c r="E432" s="32">
        <v>3</v>
      </c>
      <c r="F432" s="33">
        <v>40</v>
      </c>
      <c r="G432" s="40">
        <v>0.2</v>
      </c>
      <c r="H432" s="28"/>
      <c r="I432" s="28"/>
      <c r="J432" s="37"/>
      <c r="K432" s="37"/>
      <c r="L432" s="15" t="s">
        <v>746</v>
      </c>
      <c r="M432" s="61">
        <v>8</v>
      </c>
    </row>
    <row r="433" spans="1:13" x14ac:dyDescent="0.15">
      <c r="A433" s="28">
        <v>201</v>
      </c>
      <c r="B433" s="16" t="s">
        <v>379</v>
      </c>
      <c r="C433" s="16" t="s">
        <v>747</v>
      </c>
      <c r="D433" s="15"/>
      <c r="E433" s="32">
        <v>7</v>
      </c>
      <c r="F433" s="33">
        <v>30</v>
      </c>
      <c r="G433" s="40">
        <v>1</v>
      </c>
      <c r="H433" s="28"/>
      <c r="I433" s="28"/>
      <c r="J433" s="37"/>
      <c r="K433" s="37"/>
      <c r="L433" s="15" t="s">
        <v>746</v>
      </c>
      <c r="M433" s="61">
        <v>30</v>
      </c>
    </row>
    <row r="434" spans="1:13" x14ac:dyDescent="0.15">
      <c r="A434" s="28">
        <v>214</v>
      </c>
      <c r="B434" s="16" t="s">
        <v>379</v>
      </c>
      <c r="C434" s="16" t="s">
        <v>359</v>
      </c>
      <c r="D434" s="15"/>
      <c r="E434" s="32">
        <v>1</v>
      </c>
      <c r="F434" s="33">
        <v>100</v>
      </c>
      <c r="G434" s="40">
        <v>0.2</v>
      </c>
      <c r="H434" s="28"/>
      <c r="I434" s="28"/>
      <c r="J434" s="37"/>
      <c r="K434" s="37"/>
      <c r="L434" s="15" t="s">
        <v>746</v>
      </c>
      <c r="M434" s="61">
        <v>20</v>
      </c>
    </row>
    <row r="435" spans="1:13" x14ac:dyDescent="0.15">
      <c r="A435" s="28">
        <v>227</v>
      </c>
      <c r="B435" s="16" t="s">
        <v>379</v>
      </c>
      <c r="C435" s="16" t="s">
        <v>372</v>
      </c>
      <c r="D435" s="15"/>
      <c r="E435" s="32">
        <v>5</v>
      </c>
      <c r="F435" s="33">
        <v>500</v>
      </c>
      <c r="G435" s="40">
        <v>1</v>
      </c>
      <c r="H435" s="28"/>
      <c r="I435" s="28"/>
      <c r="J435" s="37"/>
      <c r="K435" s="37"/>
      <c r="L435" s="15" t="s">
        <v>746</v>
      </c>
      <c r="M435" s="61">
        <v>500</v>
      </c>
    </row>
    <row r="436" spans="1:13" x14ac:dyDescent="0.15">
      <c r="A436" s="28">
        <v>247</v>
      </c>
      <c r="B436" s="16" t="s">
        <v>379</v>
      </c>
      <c r="C436" s="16" t="s">
        <v>356</v>
      </c>
      <c r="D436" s="15"/>
      <c r="E436" s="32">
        <v>1</v>
      </c>
      <c r="F436" s="33">
        <v>40</v>
      </c>
      <c r="G436" s="40">
        <v>0.9</v>
      </c>
      <c r="H436" s="28"/>
      <c r="I436" s="28"/>
      <c r="J436" s="37"/>
      <c r="K436" s="37"/>
      <c r="L436" s="15" t="s">
        <v>746</v>
      </c>
      <c r="M436" s="61">
        <v>36</v>
      </c>
    </row>
    <row r="437" spans="1:13" x14ac:dyDescent="0.15">
      <c r="A437" s="28">
        <v>273</v>
      </c>
      <c r="B437" s="16" t="s">
        <v>379</v>
      </c>
      <c r="C437" s="16" t="s">
        <v>748</v>
      </c>
      <c r="D437" s="15"/>
      <c r="E437" s="32">
        <v>1</v>
      </c>
      <c r="F437" s="33">
        <v>10</v>
      </c>
      <c r="G437" s="40">
        <v>0.1</v>
      </c>
      <c r="H437" s="28"/>
      <c r="I437" s="28"/>
      <c r="J437" s="37"/>
      <c r="K437" s="37"/>
      <c r="L437" s="15" t="s">
        <v>746</v>
      </c>
      <c r="M437" s="61">
        <v>1</v>
      </c>
    </row>
    <row r="438" spans="1:13" x14ac:dyDescent="0.15">
      <c r="A438" s="28">
        <v>332</v>
      </c>
      <c r="B438" s="16" t="s">
        <v>379</v>
      </c>
      <c r="C438" s="16" t="s">
        <v>568</v>
      </c>
      <c r="D438" s="15"/>
      <c r="E438" s="32">
        <v>2</v>
      </c>
      <c r="F438" s="33">
        <v>5</v>
      </c>
      <c r="G438" s="40">
        <v>1</v>
      </c>
      <c r="H438" s="28"/>
      <c r="I438" s="28"/>
      <c r="J438" s="37"/>
      <c r="K438" s="37"/>
      <c r="L438" s="15" t="s">
        <v>746</v>
      </c>
      <c r="M438" s="61">
        <v>5</v>
      </c>
    </row>
    <row r="439" spans="1:13" x14ac:dyDescent="0.15">
      <c r="A439" s="28">
        <v>364</v>
      </c>
      <c r="B439" s="16" t="s">
        <v>379</v>
      </c>
      <c r="C439" s="16" t="s">
        <v>471</v>
      </c>
      <c r="D439" s="15"/>
      <c r="E439" s="32">
        <v>1</v>
      </c>
      <c r="F439" s="33">
        <v>30</v>
      </c>
      <c r="G439" s="40">
        <v>1</v>
      </c>
      <c r="H439" s="28"/>
      <c r="I439" s="28"/>
      <c r="J439" s="37"/>
      <c r="K439" s="37"/>
      <c r="L439" s="15" t="s">
        <v>746</v>
      </c>
      <c r="M439" s="61">
        <v>30</v>
      </c>
    </row>
    <row r="440" spans="1:13" x14ac:dyDescent="0.15">
      <c r="A440" s="28">
        <v>451</v>
      </c>
      <c r="B440" s="16" t="s">
        <v>379</v>
      </c>
      <c r="C440" s="16" t="s">
        <v>11</v>
      </c>
      <c r="D440" s="15"/>
      <c r="E440" s="32" t="s">
        <v>749</v>
      </c>
      <c r="F440" s="33">
        <v>380</v>
      </c>
      <c r="G440" s="40">
        <v>1</v>
      </c>
      <c r="H440" s="28"/>
      <c r="I440" s="28"/>
      <c r="J440" s="37"/>
      <c r="K440" s="37"/>
      <c r="L440" s="15" t="s">
        <v>746</v>
      </c>
      <c r="M440" s="61">
        <v>380</v>
      </c>
    </row>
    <row r="441" spans="1:13" x14ac:dyDescent="0.15">
      <c r="A441" s="28">
        <v>465</v>
      </c>
      <c r="B441" s="16" t="s">
        <v>379</v>
      </c>
      <c r="C441" s="16" t="s">
        <v>750</v>
      </c>
      <c r="D441" s="15"/>
      <c r="E441" s="32">
        <v>1</v>
      </c>
      <c r="F441" s="33">
        <v>33</v>
      </c>
      <c r="G441" s="40">
        <v>0.5</v>
      </c>
      <c r="H441" s="28"/>
      <c r="I441" s="28"/>
      <c r="J441" s="37"/>
      <c r="K441" s="37"/>
      <c r="L441" s="15" t="s">
        <v>746</v>
      </c>
      <c r="M441" s="61">
        <v>16.5</v>
      </c>
    </row>
    <row r="442" spans="1:13" x14ac:dyDescent="0.15">
      <c r="A442" s="28">
        <v>497</v>
      </c>
      <c r="B442" s="16" t="s">
        <v>379</v>
      </c>
      <c r="C442" s="16" t="s">
        <v>380</v>
      </c>
      <c r="D442" s="15" t="s">
        <v>751</v>
      </c>
      <c r="E442" s="32">
        <v>1</v>
      </c>
      <c r="F442" s="33">
        <v>3.3</v>
      </c>
      <c r="G442" s="40">
        <v>0.9</v>
      </c>
      <c r="H442" s="28"/>
      <c r="I442" s="28"/>
      <c r="J442" s="37"/>
      <c r="K442" s="37"/>
      <c r="L442" s="15" t="s">
        <v>746</v>
      </c>
      <c r="M442" s="61">
        <v>2.9699999999999998</v>
      </c>
    </row>
    <row r="443" spans="1:13" x14ac:dyDescent="0.15">
      <c r="A443" s="28">
        <v>497</v>
      </c>
      <c r="B443" s="16" t="s">
        <v>379</v>
      </c>
      <c r="C443" s="16" t="s">
        <v>380</v>
      </c>
      <c r="D443" s="15" t="s">
        <v>752</v>
      </c>
      <c r="E443" s="32">
        <v>1</v>
      </c>
      <c r="F443" s="33">
        <v>10</v>
      </c>
      <c r="G443" s="40">
        <v>0.9</v>
      </c>
      <c r="H443" s="28"/>
      <c r="I443" s="28"/>
      <c r="J443" s="37"/>
      <c r="K443" s="37"/>
      <c r="L443" s="15" t="s">
        <v>746</v>
      </c>
      <c r="M443" s="61">
        <v>9</v>
      </c>
    </row>
    <row r="444" spans="1:13" x14ac:dyDescent="0.15">
      <c r="A444" s="44">
        <v>497</v>
      </c>
      <c r="B444" s="45" t="s">
        <v>379</v>
      </c>
      <c r="C444" s="45" t="s">
        <v>380</v>
      </c>
      <c r="D444" s="46" t="s">
        <v>671</v>
      </c>
      <c r="E444" s="47">
        <v>1</v>
      </c>
      <c r="F444" s="48">
        <v>5</v>
      </c>
      <c r="G444" s="49">
        <v>0.5</v>
      </c>
      <c r="H444" s="44"/>
      <c r="I444" s="44"/>
      <c r="J444" s="50"/>
      <c r="K444" s="50"/>
      <c r="L444" s="46" t="s">
        <v>746</v>
      </c>
      <c r="M444" s="61">
        <v>2.5</v>
      </c>
    </row>
    <row r="445" spans="1:13" x14ac:dyDescent="0.15">
      <c r="A445" s="28">
        <v>212</v>
      </c>
      <c r="B445" s="16" t="s">
        <v>379</v>
      </c>
      <c r="C445" s="16" t="s">
        <v>9</v>
      </c>
      <c r="D445" s="15" t="s">
        <v>753</v>
      </c>
      <c r="E445" s="32">
        <v>1</v>
      </c>
      <c r="F445" s="33">
        <v>20</v>
      </c>
      <c r="G445" s="40">
        <v>0</v>
      </c>
      <c r="H445" s="28"/>
      <c r="I445" s="28"/>
      <c r="J445" s="37"/>
      <c r="K445" s="37"/>
      <c r="L445" s="15" t="s">
        <v>754</v>
      </c>
      <c r="M445" s="61">
        <v>0</v>
      </c>
    </row>
    <row r="446" spans="1:13" x14ac:dyDescent="0.15">
      <c r="A446" s="44">
        <v>370</v>
      </c>
      <c r="B446" s="45" t="s">
        <v>379</v>
      </c>
      <c r="C446" s="45" t="s">
        <v>576</v>
      </c>
      <c r="D446" s="46"/>
      <c r="E446" s="47">
        <v>2</v>
      </c>
      <c r="F446" s="48">
        <v>30</v>
      </c>
      <c r="G446" s="49">
        <v>0.9</v>
      </c>
      <c r="H446" s="44"/>
      <c r="I446" s="44"/>
      <c r="J446" s="50"/>
      <c r="K446" s="50"/>
      <c r="L446" s="46" t="s">
        <v>754</v>
      </c>
      <c r="M446" s="61">
        <v>27</v>
      </c>
    </row>
    <row r="449" spans="5:7" x14ac:dyDescent="0.15">
      <c r="E449" s="74" t="s">
        <v>384</v>
      </c>
      <c r="F449" s="75">
        <v>2457</v>
      </c>
      <c r="G449" s="76" t="s">
        <v>764</v>
      </c>
    </row>
    <row r="450" spans="5:7" x14ac:dyDescent="0.15">
      <c r="E450" s="74" t="s">
        <v>379</v>
      </c>
      <c r="F450" s="75">
        <v>20109.8</v>
      </c>
      <c r="G450" s="76" t="s">
        <v>764</v>
      </c>
    </row>
    <row r="451" spans="5:7" x14ac:dyDescent="0.15">
      <c r="E451" s="74" t="s">
        <v>761</v>
      </c>
      <c r="F451" s="75">
        <v>22566.799999999999</v>
      </c>
      <c r="G451" s="76" t="s">
        <v>764</v>
      </c>
    </row>
    <row r="452" spans="5:7" x14ac:dyDescent="0.15">
      <c r="E452" s="74"/>
      <c r="F452" s="75"/>
      <c r="G452" s="76"/>
    </row>
    <row r="453" spans="5:7" x14ac:dyDescent="0.15">
      <c r="E453" s="74" t="s">
        <v>412</v>
      </c>
      <c r="F453" s="75">
        <v>2074</v>
      </c>
      <c r="G453" s="76" t="s">
        <v>764</v>
      </c>
    </row>
    <row r="454" spans="5:7" x14ac:dyDescent="0.15">
      <c r="E454" s="77" t="s">
        <v>762</v>
      </c>
      <c r="F454" s="75">
        <v>24640.799999999999</v>
      </c>
      <c r="G454" s="76" t="s">
        <v>764</v>
      </c>
    </row>
  </sheetData>
  <sheetProtection autoFilter="0"/>
  <mergeCells count="5">
    <mergeCell ref="E3:G3"/>
    <mergeCell ref="H3:I3"/>
    <mergeCell ref="J3:K3"/>
    <mergeCell ref="B3:D3"/>
    <mergeCell ref="B1:D1"/>
  </mergeCells>
  <phoneticPr fontId="19"/>
  <printOptions horizontalCentered="1"/>
  <pageMargins left="0.70866141732283472" right="0.70866141732283472" top="0.59055118110236227" bottom="0.59055118110236227" header="0.31496062992125984" footer="0.31496062992125984"/>
  <pageSetup paperSize="8" scale="67" fitToHeight="0" orientation="portrait" cellComments="asDisplayed" r:id="rId1"/>
  <headerFooter>
    <oddFooter>&amp;R&amp;"BIZ UDPゴシック,標準"&amp;6&amp;F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2240F90-7BF7-4017-9688-6D731D5A0FE7}">
          <x14:formula1>
            <xm:f>'学校一覧（使用不可）'!$C$2:$C$145</xm:f>
          </x14:formula1>
          <xm:sqref>K1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BF29F-141E-4CF1-976E-61FE9896F531}">
  <sheetPr>
    <tabColor rgb="FF00B0F0"/>
    <pageSetUpPr fitToPage="1"/>
  </sheetPr>
  <dimension ref="A1:L458"/>
  <sheetViews>
    <sheetView view="pageBreakPreview" zoomScale="85" zoomScaleNormal="100" zoomScaleSheetLayoutView="85" workbookViewId="0">
      <selection activeCell="N7" sqref="N7"/>
    </sheetView>
  </sheetViews>
  <sheetFormatPr defaultColWidth="9" defaultRowHeight="13.5" x14ac:dyDescent="0.15"/>
  <cols>
    <col min="1" max="1" width="7.875" style="10" customWidth="1"/>
    <col min="2" max="2" width="11.75" style="10" customWidth="1"/>
    <col min="3" max="3" width="28.5" style="10" bestFit="1" customWidth="1"/>
    <col min="4" max="4" width="17.375" style="10" customWidth="1"/>
    <col min="5" max="5" width="9.875" style="10" customWidth="1"/>
    <col min="6" max="6" width="8.75" style="10" customWidth="1"/>
    <col min="7" max="7" width="9.5" style="10" customWidth="1"/>
    <col min="8" max="8" width="15" style="10" customWidth="1"/>
    <col min="9" max="9" width="14.75" style="10" customWidth="1"/>
    <col min="10" max="10" width="29.875" style="10" customWidth="1"/>
    <col min="11" max="11" width="19" style="10" customWidth="1"/>
    <col min="12" max="12" width="9.875" style="10" customWidth="1"/>
    <col min="13" max="13" width="16.125" style="10" bestFit="1" customWidth="1"/>
    <col min="14" max="16384" width="9" style="10"/>
  </cols>
  <sheetData>
    <row r="1" spans="1:12" ht="20.25" customHeight="1" x14ac:dyDescent="0.15">
      <c r="A1" s="9"/>
      <c r="B1" s="98" t="s">
        <v>767</v>
      </c>
      <c r="C1" s="98"/>
      <c r="D1" s="98"/>
      <c r="J1" s="99"/>
    </row>
    <row r="3" spans="1:12" x14ac:dyDescent="0.15">
      <c r="A3" s="11" t="s">
        <v>306</v>
      </c>
      <c r="B3" s="95" t="s">
        <v>307</v>
      </c>
      <c r="C3" s="96"/>
      <c r="D3" s="97"/>
      <c r="E3" s="94" t="s">
        <v>308</v>
      </c>
      <c r="F3" s="94"/>
      <c r="G3" s="94"/>
      <c r="H3" s="94" t="s">
        <v>309</v>
      </c>
      <c r="I3" s="94"/>
      <c r="J3" s="80"/>
      <c r="K3" s="12"/>
    </row>
    <row r="4" spans="1:12" ht="39.6" customHeight="1" x14ac:dyDescent="0.15">
      <c r="A4" s="6" t="s">
        <v>304</v>
      </c>
      <c r="B4" s="6" t="s">
        <v>305</v>
      </c>
      <c r="C4" s="6" t="s">
        <v>31</v>
      </c>
      <c r="D4" s="6" t="s">
        <v>377</v>
      </c>
      <c r="E4" s="6" t="s">
        <v>27</v>
      </c>
      <c r="F4" s="7" t="s">
        <v>333</v>
      </c>
      <c r="G4" s="7" t="s">
        <v>25</v>
      </c>
      <c r="H4" s="8" t="s">
        <v>28</v>
      </c>
      <c r="I4" s="8" t="s">
        <v>29</v>
      </c>
      <c r="J4" s="6" t="s">
        <v>378</v>
      </c>
      <c r="K4" s="19" t="s">
        <v>24</v>
      </c>
      <c r="L4" s="23" t="s">
        <v>327</v>
      </c>
    </row>
    <row r="5" spans="1:12" x14ac:dyDescent="0.15">
      <c r="A5" s="27">
        <v>62</v>
      </c>
      <c r="B5" s="14" t="s">
        <v>384</v>
      </c>
      <c r="C5" s="14" t="s">
        <v>348</v>
      </c>
      <c r="D5" s="13" t="s">
        <v>385</v>
      </c>
      <c r="E5" s="30">
        <v>3</v>
      </c>
      <c r="F5" s="31">
        <v>200</v>
      </c>
      <c r="G5" s="39">
        <v>0</v>
      </c>
      <c r="H5" s="27"/>
      <c r="I5" s="27"/>
      <c r="J5" s="36" t="s">
        <v>386</v>
      </c>
      <c r="K5" s="13" t="s">
        <v>382</v>
      </c>
      <c r="L5" s="22" t="e">
        <v>#VALUE!</v>
      </c>
    </row>
    <row r="6" spans="1:12" x14ac:dyDescent="0.15">
      <c r="A6" s="28">
        <v>169</v>
      </c>
      <c r="B6" s="16" t="s">
        <v>379</v>
      </c>
      <c r="C6" s="16" t="s">
        <v>8</v>
      </c>
      <c r="D6" s="15" t="s">
        <v>385</v>
      </c>
      <c r="E6" s="32">
        <v>4</v>
      </c>
      <c r="F6" s="33">
        <v>20</v>
      </c>
      <c r="G6" s="40">
        <v>0.15</v>
      </c>
      <c r="H6" s="28"/>
      <c r="I6" s="28"/>
      <c r="J6" s="37"/>
      <c r="K6" s="15" t="s">
        <v>382</v>
      </c>
      <c r="L6" s="22">
        <v>3</v>
      </c>
    </row>
    <row r="7" spans="1:12" x14ac:dyDescent="0.15">
      <c r="A7" s="28">
        <v>170</v>
      </c>
      <c r="B7" s="16" t="s">
        <v>379</v>
      </c>
      <c r="C7" s="16" t="s">
        <v>392</v>
      </c>
      <c r="D7" s="15" t="s">
        <v>385</v>
      </c>
      <c r="E7" s="32">
        <v>2</v>
      </c>
      <c r="F7" s="33">
        <v>30</v>
      </c>
      <c r="G7" s="40">
        <v>0.5</v>
      </c>
      <c r="H7" s="28"/>
      <c r="I7" s="28"/>
      <c r="J7" s="37"/>
      <c r="K7" s="15" t="s">
        <v>382</v>
      </c>
      <c r="L7" s="22">
        <v>15</v>
      </c>
    </row>
    <row r="8" spans="1:12" x14ac:dyDescent="0.15">
      <c r="A8" s="28">
        <v>179</v>
      </c>
      <c r="B8" s="16" t="s">
        <v>379</v>
      </c>
      <c r="C8" s="16" t="s">
        <v>371</v>
      </c>
      <c r="D8" s="15" t="s">
        <v>393</v>
      </c>
      <c r="E8" s="32">
        <v>2</v>
      </c>
      <c r="F8" s="33">
        <v>45</v>
      </c>
      <c r="G8" s="40">
        <v>0.5</v>
      </c>
      <c r="H8" s="28"/>
      <c r="I8" s="28"/>
      <c r="J8" s="37"/>
      <c r="K8" s="15" t="s">
        <v>382</v>
      </c>
      <c r="L8" s="22">
        <v>22.5</v>
      </c>
    </row>
    <row r="9" spans="1:12" x14ac:dyDescent="0.15">
      <c r="A9" s="28">
        <v>199</v>
      </c>
      <c r="B9" s="16" t="s">
        <v>379</v>
      </c>
      <c r="C9" s="16" t="s">
        <v>355</v>
      </c>
      <c r="D9" s="15" t="s">
        <v>385</v>
      </c>
      <c r="E9" s="32">
        <v>4</v>
      </c>
      <c r="F9" s="33">
        <v>40</v>
      </c>
      <c r="G9" s="40">
        <v>0.7</v>
      </c>
      <c r="H9" s="28"/>
      <c r="I9" s="28"/>
      <c r="J9" s="37"/>
      <c r="K9" s="15" t="s">
        <v>382</v>
      </c>
      <c r="L9" s="22">
        <v>28</v>
      </c>
    </row>
    <row r="10" spans="1:12" x14ac:dyDescent="0.15">
      <c r="A10" s="28">
        <v>213</v>
      </c>
      <c r="B10" s="16" t="s">
        <v>379</v>
      </c>
      <c r="C10" s="16" t="s">
        <v>10</v>
      </c>
      <c r="D10" s="15" t="s">
        <v>389</v>
      </c>
      <c r="E10" s="32">
        <v>1</v>
      </c>
      <c r="F10" s="33">
        <v>25</v>
      </c>
      <c r="G10" s="40">
        <v>0.8</v>
      </c>
      <c r="H10" s="28"/>
      <c r="I10" s="28"/>
      <c r="J10" s="37"/>
      <c r="K10" s="15" t="s">
        <v>382</v>
      </c>
      <c r="L10" s="22">
        <v>20</v>
      </c>
    </row>
    <row r="11" spans="1:12" x14ac:dyDescent="0.15">
      <c r="A11" s="28">
        <v>240</v>
      </c>
      <c r="B11" s="16" t="s">
        <v>379</v>
      </c>
      <c r="C11" s="16" t="s">
        <v>390</v>
      </c>
      <c r="D11" s="15" t="s">
        <v>385</v>
      </c>
      <c r="E11" s="32">
        <v>1</v>
      </c>
      <c r="F11" s="33">
        <v>25</v>
      </c>
      <c r="G11" s="40">
        <v>0.8</v>
      </c>
      <c r="H11" s="28"/>
      <c r="I11" s="28"/>
      <c r="J11" s="37"/>
      <c r="K11" s="15" t="s">
        <v>382</v>
      </c>
      <c r="L11" s="22">
        <v>20</v>
      </c>
    </row>
    <row r="12" spans="1:12" x14ac:dyDescent="0.15">
      <c r="A12" s="28">
        <v>365</v>
      </c>
      <c r="B12" s="16" t="s">
        <v>379</v>
      </c>
      <c r="C12" s="16" t="s">
        <v>394</v>
      </c>
      <c r="D12" s="15"/>
      <c r="E12" s="32">
        <v>2</v>
      </c>
      <c r="F12" s="33">
        <v>50</v>
      </c>
      <c r="G12" s="40">
        <v>0.7</v>
      </c>
      <c r="H12" s="28"/>
      <c r="I12" s="28"/>
      <c r="J12" s="37"/>
      <c r="K12" s="15" t="s">
        <v>382</v>
      </c>
      <c r="L12" s="22">
        <v>35</v>
      </c>
    </row>
    <row r="13" spans="1:12" x14ac:dyDescent="0.15">
      <c r="A13" s="28">
        <v>376</v>
      </c>
      <c r="B13" s="16" t="s">
        <v>379</v>
      </c>
      <c r="C13" s="16" t="s">
        <v>18</v>
      </c>
      <c r="D13" s="15" t="s">
        <v>385</v>
      </c>
      <c r="E13" s="32">
        <v>25</v>
      </c>
      <c r="F13" s="33">
        <v>80</v>
      </c>
      <c r="G13" s="40">
        <v>0.6</v>
      </c>
      <c r="H13" s="28"/>
      <c r="I13" s="28"/>
      <c r="J13" s="37"/>
      <c r="K13" s="15" t="s">
        <v>382</v>
      </c>
      <c r="L13" s="22">
        <v>48</v>
      </c>
    </row>
    <row r="14" spans="1:12" x14ac:dyDescent="0.15">
      <c r="A14" s="28">
        <v>377</v>
      </c>
      <c r="B14" s="16" t="s">
        <v>379</v>
      </c>
      <c r="C14" s="16" t="s">
        <v>19</v>
      </c>
      <c r="D14" s="15" t="s">
        <v>385</v>
      </c>
      <c r="E14" s="32">
        <v>5</v>
      </c>
      <c r="F14" s="33">
        <v>20</v>
      </c>
      <c r="G14" s="40">
        <v>0.6</v>
      </c>
      <c r="H14" s="28"/>
      <c r="I14" s="28"/>
      <c r="J14" s="37"/>
      <c r="K14" s="15" t="s">
        <v>382</v>
      </c>
      <c r="L14" s="22">
        <v>12</v>
      </c>
    </row>
    <row r="15" spans="1:12" x14ac:dyDescent="0.15">
      <c r="A15" s="28">
        <v>413</v>
      </c>
      <c r="B15" s="16" t="s">
        <v>379</v>
      </c>
      <c r="C15" s="16" t="s">
        <v>22</v>
      </c>
      <c r="D15" s="15" t="s">
        <v>385</v>
      </c>
      <c r="E15" s="32">
        <v>8</v>
      </c>
      <c r="F15" s="33">
        <v>80</v>
      </c>
      <c r="G15" s="40">
        <v>0.95</v>
      </c>
      <c r="H15" s="28"/>
      <c r="I15" s="28"/>
      <c r="J15" s="37" t="s">
        <v>388</v>
      </c>
      <c r="K15" s="15" t="s">
        <v>382</v>
      </c>
      <c r="L15" s="22">
        <v>76</v>
      </c>
    </row>
    <row r="16" spans="1:12" x14ac:dyDescent="0.15">
      <c r="A16" s="28">
        <v>451</v>
      </c>
      <c r="B16" s="16" t="s">
        <v>379</v>
      </c>
      <c r="C16" s="16" t="s">
        <v>11</v>
      </c>
      <c r="D16" s="15" t="s">
        <v>385</v>
      </c>
      <c r="E16" s="32">
        <v>1</v>
      </c>
      <c r="F16" s="33">
        <v>60</v>
      </c>
      <c r="G16" s="40">
        <v>1</v>
      </c>
      <c r="H16" s="28"/>
      <c r="I16" s="28"/>
      <c r="J16" s="37"/>
      <c r="K16" s="15" t="s">
        <v>382</v>
      </c>
      <c r="L16" s="22">
        <v>60</v>
      </c>
    </row>
    <row r="17" spans="1:12" x14ac:dyDescent="0.15">
      <c r="A17" s="28">
        <v>497</v>
      </c>
      <c r="B17" s="16" t="s">
        <v>379</v>
      </c>
      <c r="C17" s="16" t="s">
        <v>380</v>
      </c>
      <c r="D17" s="15" t="s">
        <v>381</v>
      </c>
      <c r="E17" s="32">
        <v>7</v>
      </c>
      <c r="F17" s="33">
        <v>140</v>
      </c>
      <c r="G17" s="40">
        <v>0.95</v>
      </c>
      <c r="H17" s="28"/>
      <c r="I17" s="28"/>
      <c r="J17" s="37"/>
      <c r="K17" s="15" t="s">
        <v>382</v>
      </c>
      <c r="L17" s="22">
        <v>133</v>
      </c>
    </row>
    <row r="18" spans="1:12" x14ac:dyDescent="0.15">
      <c r="A18" s="28">
        <v>497</v>
      </c>
      <c r="B18" s="16" t="s">
        <v>379</v>
      </c>
      <c r="C18" s="16" t="s">
        <v>380</v>
      </c>
      <c r="D18" s="15" t="s">
        <v>383</v>
      </c>
      <c r="E18" s="32">
        <v>21</v>
      </c>
      <c r="F18" s="33">
        <v>210</v>
      </c>
      <c r="G18" s="40">
        <v>1</v>
      </c>
      <c r="H18" s="28"/>
      <c r="I18" s="28"/>
      <c r="J18" s="37"/>
      <c r="K18" s="15" t="s">
        <v>382</v>
      </c>
      <c r="L18" s="22">
        <v>210</v>
      </c>
    </row>
    <row r="19" spans="1:12" x14ac:dyDescent="0.15">
      <c r="A19" s="28">
        <v>497</v>
      </c>
      <c r="B19" s="16" t="s">
        <v>379</v>
      </c>
      <c r="C19" s="16" t="s">
        <v>380</v>
      </c>
      <c r="D19" s="15" t="s">
        <v>387</v>
      </c>
      <c r="E19" s="32">
        <v>3</v>
      </c>
      <c r="F19" s="33">
        <v>30</v>
      </c>
      <c r="G19" s="40">
        <v>0.6</v>
      </c>
      <c r="H19" s="28"/>
      <c r="I19" s="28"/>
      <c r="J19" s="37"/>
      <c r="K19" s="15" t="s">
        <v>382</v>
      </c>
      <c r="L19" s="22">
        <v>18</v>
      </c>
    </row>
    <row r="20" spans="1:12" x14ac:dyDescent="0.15">
      <c r="A20" s="28">
        <v>497</v>
      </c>
      <c r="B20" s="16" t="s">
        <v>379</v>
      </c>
      <c r="C20" s="16" t="s">
        <v>380</v>
      </c>
      <c r="D20" s="15" t="s">
        <v>391</v>
      </c>
      <c r="E20" s="32">
        <v>20</v>
      </c>
      <c r="F20" s="33">
        <v>100</v>
      </c>
      <c r="G20" s="40">
        <v>1</v>
      </c>
      <c r="H20" s="28"/>
      <c r="I20" s="28"/>
      <c r="J20" s="37"/>
      <c r="K20" s="15" t="s">
        <v>382</v>
      </c>
      <c r="L20" s="22">
        <v>100</v>
      </c>
    </row>
    <row r="21" spans="1:12" x14ac:dyDescent="0.15">
      <c r="A21" s="28">
        <v>497</v>
      </c>
      <c r="B21" s="16" t="s">
        <v>379</v>
      </c>
      <c r="C21" s="16" t="s">
        <v>380</v>
      </c>
      <c r="D21" s="15" t="s">
        <v>395</v>
      </c>
      <c r="E21" s="32">
        <v>1</v>
      </c>
      <c r="F21" s="33">
        <v>5</v>
      </c>
      <c r="G21" s="40">
        <v>0.8</v>
      </c>
      <c r="H21" s="28"/>
      <c r="I21" s="28"/>
      <c r="J21" s="37"/>
      <c r="K21" s="15" t="s">
        <v>382</v>
      </c>
      <c r="L21" s="22">
        <v>4</v>
      </c>
    </row>
    <row r="22" spans="1:12" x14ac:dyDescent="0.15">
      <c r="A22" s="28">
        <v>127</v>
      </c>
      <c r="B22" s="16" t="s">
        <v>379</v>
      </c>
      <c r="C22" s="16" t="s">
        <v>396</v>
      </c>
      <c r="D22" s="15"/>
      <c r="E22" s="32">
        <v>1</v>
      </c>
      <c r="F22" s="33">
        <v>10</v>
      </c>
      <c r="G22" s="40">
        <v>0.1</v>
      </c>
      <c r="H22" s="28"/>
      <c r="I22" s="28"/>
      <c r="J22" s="37"/>
      <c r="K22" s="15" t="s">
        <v>398</v>
      </c>
      <c r="L22" s="22">
        <v>1</v>
      </c>
    </row>
    <row r="23" spans="1:12" x14ac:dyDescent="0.15">
      <c r="A23" s="28">
        <v>170</v>
      </c>
      <c r="B23" s="16" t="s">
        <v>379</v>
      </c>
      <c r="C23" s="16" t="s">
        <v>392</v>
      </c>
      <c r="D23" s="15"/>
      <c r="E23" s="32">
        <v>2</v>
      </c>
      <c r="F23" s="33">
        <v>10</v>
      </c>
      <c r="G23" s="40">
        <v>0.6</v>
      </c>
      <c r="H23" s="28"/>
      <c r="I23" s="28"/>
      <c r="J23" s="37"/>
      <c r="K23" s="15" t="s">
        <v>398</v>
      </c>
      <c r="L23" s="22">
        <v>6</v>
      </c>
    </row>
    <row r="24" spans="1:12" x14ac:dyDescent="0.15">
      <c r="A24" s="28">
        <v>405</v>
      </c>
      <c r="B24" s="16" t="s">
        <v>379</v>
      </c>
      <c r="C24" s="16" t="s">
        <v>399</v>
      </c>
      <c r="D24" s="15"/>
      <c r="E24" s="32">
        <v>1</v>
      </c>
      <c r="F24" s="33">
        <v>30</v>
      </c>
      <c r="G24" s="40">
        <v>0.9</v>
      </c>
      <c r="H24" s="28"/>
      <c r="I24" s="28"/>
      <c r="J24" s="37"/>
      <c r="K24" s="15" t="s">
        <v>398</v>
      </c>
      <c r="L24" s="22">
        <v>27</v>
      </c>
    </row>
    <row r="25" spans="1:12" x14ac:dyDescent="0.15">
      <c r="A25" s="28">
        <v>427</v>
      </c>
      <c r="B25" s="16" t="s">
        <v>379</v>
      </c>
      <c r="C25" s="16" t="s">
        <v>13</v>
      </c>
      <c r="D25" s="15"/>
      <c r="E25" s="32">
        <v>1</v>
      </c>
      <c r="F25" s="33">
        <v>3</v>
      </c>
      <c r="G25" s="40">
        <v>0.5</v>
      </c>
      <c r="H25" s="28"/>
      <c r="I25" s="28"/>
      <c r="J25" s="37"/>
      <c r="K25" s="15" t="s">
        <v>398</v>
      </c>
      <c r="L25" s="22">
        <v>1.5</v>
      </c>
    </row>
    <row r="26" spans="1:12" x14ac:dyDescent="0.15">
      <c r="A26" s="28">
        <v>151</v>
      </c>
      <c r="B26" s="16" t="s">
        <v>379</v>
      </c>
      <c r="C26" s="16" t="s">
        <v>16</v>
      </c>
      <c r="D26" s="15"/>
      <c r="E26" s="32">
        <v>1</v>
      </c>
      <c r="F26" s="33">
        <v>2.5</v>
      </c>
      <c r="G26" s="40">
        <v>0.3</v>
      </c>
      <c r="H26" s="28"/>
      <c r="I26" s="28"/>
      <c r="J26" s="37"/>
      <c r="K26" s="15" t="s">
        <v>401</v>
      </c>
      <c r="L26" s="22">
        <v>0.75</v>
      </c>
    </row>
    <row r="27" spans="1:12" x14ac:dyDescent="0.15">
      <c r="A27" s="28">
        <v>179</v>
      </c>
      <c r="B27" s="16" t="s">
        <v>379</v>
      </c>
      <c r="C27" s="16" t="s">
        <v>371</v>
      </c>
      <c r="D27" s="15" t="s">
        <v>402</v>
      </c>
      <c r="E27" s="32">
        <v>1</v>
      </c>
      <c r="F27" s="33">
        <v>3</v>
      </c>
      <c r="G27" s="40">
        <v>0.1</v>
      </c>
      <c r="H27" s="28"/>
      <c r="I27" s="28"/>
      <c r="J27" s="37"/>
      <c r="K27" s="15" t="s">
        <v>401</v>
      </c>
      <c r="L27" s="22">
        <v>0.30000000000000004</v>
      </c>
    </row>
    <row r="28" spans="1:12" x14ac:dyDescent="0.15">
      <c r="A28" s="28">
        <v>206</v>
      </c>
      <c r="B28" s="16" t="s">
        <v>379</v>
      </c>
      <c r="C28" s="16" t="s">
        <v>403</v>
      </c>
      <c r="D28" s="15" t="s">
        <v>404</v>
      </c>
      <c r="E28" s="32">
        <v>2</v>
      </c>
      <c r="F28" s="33">
        <v>10</v>
      </c>
      <c r="G28" s="40">
        <v>0.1</v>
      </c>
      <c r="H28" s="28"/>
      <c r="I28" s="28"/>
      <c r="J28" s="37"/>
      <c r="K28" s="15" t="s">
        <v>401</v>
      </c>
      <c r="L28" s="22">
        <v>1</v>
      </c>
    </row>
    <row r="29" spans="1:12" x14ac:dyDescent="0.15">
      <c r="A29" s="28">
        <v>245</v>
      </c>
      <c r="B29" s="16" t="s">
        <v>379</v>
      </c>
      <c r="C29" s="16" t="s">
        <v>405</v>
      </c>
      <c r="D29" s="15"/>
      <c r="E29" s="32">
        <v>50</v>
      </c>
      <c r="F29" s="33">
        <v>50</v>
      </c>
      <c r="G29" s="40">
        <v>0</v>
      </c>
      <c r="H29" s="28"/>
      <c r="I29" s="28"/>
      <c r="J29" s="37"/>
      <c r="K29" s="15" t="s">
        <v>401</v>
      </c>
      <c r="L29" s="22">
        <v>0</v>
      </c>
    </row>
    <row r="30" spans="1:12" x14ac:dyDescent="0.15">
      <c r="A30" s="28">
        <v>376</v>
      </c>
      <c r="B30" s="16" t="s">
        <v>379</v>
      </c>
      <c r="C30" s="16" t="s">
        <v>18</v>
      </c>
      <c r="D30" s="15"/>
      <c r="E30" s="32">
        <v>12</v>
      </c>
      <c r="F30" s="33">
        <v>25</v>
      </c>
      <c r="G30" s="40">
        <v>0.7</v>
      </c>
      <c r="H30" s="28"/>
      <c r="I30" s="28"/>
      <c r="J30" s="37"/>
      <c r="K30" s="15" t="s">
        <v>401</v>
      </c>
      <c r="L30" s="22">
        <v>17.5</v>
      </c>
    </row>
    <row r="31" spans="1:12" x14ac:dyDescent="0.15">
      <c r="A31" s="28">
        <v>405</v>
      </c>
      <c r="B31" s="16" t="s">
        <v>379</v>
      </c>
      <c r="C31" s="16" t="s">
        <v>399</v>
      </c>
      <c r="D31" s="15" t="s">
        <v>408</v>
      </c>
      <c r="E31" s="32">
        <v>1</v>
      </c>
      <c r="F31" s="33">
        <v>30</v>
      </c>
      <c r="G31" s="40">
        <v>0.9</v>
      </c>
      <c r="H31" s="28"/>
      <c r="I31" s="28"/>
      <c r="J31" s="37"/>
      <c r="K31" s="15" t="s">
        <v>401</v>
      </c>
      <c r="L31" s="22">
        <v>27</v>
      </c>
    </row>
    <row r="32" spans="1:12" x14ac:dyDescent="0.15">
      <c r="A32" s="28">
        <v>22</v>
      </c>
      <c r="B32" s="16" t="s">
        <v>384</v>
      </c>
      <c r="C32" s="16" t="s">
        <v>409</v>
      </c>
      <c r="D32" s="15"/>
      <c r="E32" s="32">
        <v>1</v>
      </c>
      <c r="F32" s="33">
        <v>50</v>
      </c>
      <c r="G32" s="40">
        <v>0</v>
      </c>
      <c r="H32" s="28"/>
      <c r="I32" s="28"/>
      <c r="J32" s="37"/>
      <c r="K32" s="15" t="s">
        <v>411</v>
      </c>
      <c r="L32" s="22">
        <v>0</v>
      </c>
    </row>
    <row r="33" spans="1:12" x14ac:dyDescent="0.15">
      <c r="A33" s="62">
        <v>111</v>
      </c>
      <c r="B33" s="63" t="s">
        <v>412</v>
      </c>
      <c r="C33" s="63" t="s">
        <v>413</v>
      </c>
      <c r="D33" s="63"/>
      <c r="E33" s="64">
        <v>1</v>
      </c>
      <c r="F33" s="65">
        <v>20</v>
      </c>
      <c r="G33" s="66"/>
      <c r="H33" s="62" t="s">
        <v>414</v>
      </c>
      <c r="I33" s="62">
        <v>138</v>
      </c>
      <c r="J33" s="37"/>
      <c r="K33" s="15" t="s">
        <v>411</v>
      </c>
      <c r="L33" s="22">
        <v>0</v>
      </c>
    </row>
    <row r="34" spans="1:12" x14ac:dyDescent="0.15">
      <c r="A34" s="28">
        <v>127</v>
      </c>
      <c r="B34" s="16" t="s">
        <v>379</v>
      </c>
      <c r="C34" s="16" t="s">
        <v>396</v>
      </c>
      <c r="D34" s="15"/>
      <c r="E34" s="32">
        <v>1</v>
      </c>
      <c r="F34" s="33">
        <v>8</v>
      </c>
      <c r="G34" s="40">
        <v>0.2</v>
      </c>
      <c r="H34" s="28"/>
      <c r="I34" s="28"/>
      <c r="J34" s="37"/>
      <c r="K34" s="15" t="s">
        <v>411</v>
      </c>
      <c r="L34" s="22">
        <v>1.6</v>
      </c>
    </row>
    <row r="35" spans="1:12" x14ac:dyDescent="0.15">
      <c r="A35" s="28">
        <v>148</v>
      </c>
      <c r="B35" s="16" t="s">
        <v>379</v>
      </c>
      <c r="C35" s="16" t="s">
        <v>415</v>
      </c>
      <c r="D35" s="15"/>
      <c r="E35" s="32">
        <v>110</v>
      </c>
      <c r="F35" s="33">
        <v>30</v>
      </c>
      <c r="G35" s="40">
        <v>0.8</v>
      </c>
      <c r="H35" s="28"/>
      <c r="I35" s="28"/>
      <c r="J35" s="37"/>
      <c r="K35" s="15" t="s">
        <v>411</v>
      </c>
      <c r="L35" s="22">
        <v>24</v>
      </c>
    </row>
    <row r="36" spans="1:12" x14ac:dyDescent="0.15">
      <c r="A36" s="28">
        <v>391</v>
      </c>
      <c r="B36" s="16" t="s">
        <v>379</v>
      </c>
      <c r="C36" s="16" t="s">
        <v>369</v>
      </c>
      <c r="D36" s="15"/>
      <c r="E36" s="32">
        <v>1</v>
      </c>
      <c r="F36" s="33">
        <v>28</v>
      </c>
      <c r="G36" s="40">
        <v>1</v>
      </c>
      <c r="H36" s="28"/>
      <c r="I36" s="28"/>
      <c r="J36" s="37" t="s">
        <v>416</v>
      </c>
      <c r="K36" s="15" t="s">
        <v>411</v>
      </c>
      <c r="L36" s="22">
        <v>28</v>
      </c>
    </row>
    <row r="37" spans="1:12" x14ac:dyDescent="0.15">
      <c r="A37" s="28">
        <v>451</v>
      </c>
      <c r="B37" s="16" t="s">
        <v>379</v>
      </c>
      <c r="C37" s="16" t="s">
        <v>11</v>
      </c>
      <c r="D37" s="15"/>
      <c r="E37" s="32">
        <v>6</v>
      </c>
      <c r="F37" s="33">
        <v>50</v>
      </c>
      <c r="G37" s="40">
        <v>1</v>
      </c>
      <c r="H37" s="28"/>
      <c r="I37" s="28"/>
      <c r="J37" s="37"/>
      <c r="K37" s="15" t="s">
        <v>411</v>
      </c>
      <c r="L37" s="22">
        <v>50</v>
      </c>
    </row>
    <row r="38" spans="1:12" x14ac:dyDescent="0.15">
      <c r="A38" s="28">
        <v>459</v>
      </c>
      <c r="B38" s="16" t="s">
        <v>379</v>
      </c>
      <c r="C38" s="16" t="s">
        <v>417</v>
      </c>
      <c r="D38" s="15"/>
      <c r="E38" s="32">
        <v>1</v>
      </c>
      <c r="F38" s="33">
        <v>15</v>
      </c>
      <c r="G38" s="40">
        <v>0.6</v>
      </c>
      <c r="H38" s="28"/>
      <c r="I38" s="28"/>
      <c r="J38" s="37"/>
      <c r="K38" s="15" t="s">
        <v>411</v>
      </c>
      <c r="L38" s="22">
        <v>9</v>
      </c>
    </row>
    <row r="39" spans="1:12" x14ac:dyDescent="0.15">
      <c r="A39" s="28">
        <v>497</v>
      </c>
      <c r="B39" s="16" t="s">
        <v>379</v>
      </c>
      <c r="C39" s="16" t="s">
        <v>380</v>
      </c>
      <c r="D39" s="15" t="s">
        <v>418</v>
      </c>
      <c r="E39" s="32">
        <v>1</v>
      </c>
      <c r="F39" s="33">
        <v>50</v>
      </c>
      <c r="G39" s="40">
        <v>0.4</v>
      </c>
      <c r="H39" s="28"/>
      <c r="I39" s="28"/>
      <c r="J39" s="37" t="s">
        <v>419</v>
      </c>
      <c r="K39" s="15" t="s">
        <v>411</v>
      </c>
      <c r="L39" s="22">
        <v>20</v>
      </c>
    </row>
    <row r="40" spans="1:12" x14ac:dyDescent="0.15">
      <c r="A40" s="28">
        <v>497</v>
      </c>
      <c r="B40" s="16" t="s">
        <v>379</v>
      </c>
      <c r="C40" s="16" t="s">
        <v>380</v>
      </c>
      <c r="D40" s="15" t="s">
        <v>420</v>
      </c>
      <c r="E40" s="32">
        <v>1</v>
      </c>
      <c r="F40" s="33">
        <v>500</v>
      </c>
      <c r="G40" s="40">
        <v>1</v>
      </c>
      <c r="H40" s="28"/>
      <c r="I40" s="28"/>
      <c r="J40" s="37" t="s">
        <v>422</v>
      </c>
      <c r="K40" s="15" t="s">
        <v>411</v>
      </c>
      <c r="L40" s="22">
        <v>500</v>
      </c>
    </row>
    <row r="41" spans="1:12" x14ac:dyDescent="0.15">
      <c r="A41" s="62">
        <v>112</v>
      </c>
      <c r="B41" s="63" t="s">
        <v>412</v>
      </c>
      <c r="C41" s="63" t="s">
        <v>423</v>
      </c>
      <c r="D41" s="63"/>
      <c r="E41" s="64">
        <v>1</v>
      </c>
      <c r="F41" s="65">
        <v>30</v>
      </c>
      <c r="G41" s="66"/>
      <c r="H41" s="62" t="s">
        <v>424</v>
      </c>
      <c r="I41" s="62" t="s">
        <v>425</v>
      </c>
      <c r="J41" s="37"/>
      <c r="K41" s="15" t="s">
        <v>426</v>
      </c>
      <c r="L41" s="22">
        <v>0</v>
      </c>
    </row>
    <row r="42" spans="1:12" x14ac:dyDescent="0.15">
      <c r="A42" s="28">
        <v>148</v>
      </c>
      <c r="B42" s="16" t="s">
        <v>379</v>
      </c>
      <c r="C42" s="16" t="s">
        <v>415</v>
      </c>
      <c r="D42" s="15"/>
      <c r="E42" s="32">
        <v>4</v>
      </c>
      <c r="F42" s="33">
        <v>40</v>
      </c>
      <c r="G42" s="40">
        <v>0.5</v>
      </c>
      <c r="H42" s="28"/>
      <c r="I42" s="28"/>
      <c r="J42" s="37"/>
      <c r="K42" s="15" t="s">
        <v>426</v>
      </c>
      <c r="L42" s="22">
        <v>20</v>
      </c>
    </row>
    <row r="43" spans="1:12" x14ac:dyDescent="0.15">
      <c r="A43" s="28">
        <v>151</v>
      </c>
      <c r="B43" s="16" t="s">
        <v>379</v>
      </c>
      <c r="C43" s="16" t="s">
        <v>16</v>
      </c>
      <c r="D43" s="15"/>
      <c r="E43" s="32">
        <v>6</v>
      </c>
      <c r="F43" s="33">
        <v>60</v>
      </c>
      <c r="G43" s="40">
        <v>0.3</v>
      </c>
      <c r="H43" s="28"/>
      <c r="I43" s="28"/>
      <c r="J43" s="37"/>
      <c r="K43" s="15" t="s">
        <v>426</v>
      </c>
      <c r="L43" s="22">
        <v>18</v>
      </c>
    </row>
    <row r="44" spans="1:12" x14ac:dyDescent="0.15">
      <c r="A44" s="28">
        <v>282</v>
      </c>
      <c r="B44" s="16" t="s">
        <v>379</v>
      </c>
      <c r="C44" s="16" t="s">
        <v>427</v>
      </c>
      <c r="D44" s="15"/>
      <c r="E44" s="32">
        <v>4</v>
      </c>
      <c r="F44" s="33">
        <v>40</v>
      </c>
      <c r="G44" s="40">
        <v>0.4</v>
      </c>
      <c r="H44" s="28"/>
      <c r="I44" s="28"/>
      <c r="J44" s="37"/>
      <c r="K44" s="15" t="s">
        <v>426</v>
      </c>
      <c r="L44" s="22">
        <v>16</v>
      </c>
    </row>
    <row r="45" spans="1:12" x14ac:dyDescent="0.15">
      <c r="A45" s="28">
        <v>376</v>
      </c>
      <c r="B45" s="16" t="s">
        <v>379</v>
      </c>
      <c r="C45" s="16" t="s">
        <v>18</v>
      </c>
      <c r="D45" s="15"/>
      <c r="E45" s="32">
        <v>43</v>
      </c>
      <c r="F45" s="33">
        <v>155</v>
      </c>
      <c r="G45" s="40">
        <v>0.5</v>
      </c>
      <c r="H45" s="28"/>
      <c r="I45" s="28"/>
      <c r="J45" s="37"/>
      <c r="K45" s="15" t="s">
        <v>426</v>
      </c>
      <c r="L45" s="22">
        <v>77.5</v>
      </c>
    </row>
    <row r="46" spans="1:12" x14ac:dyDescent="0.15">
      <c r="A46" s="28">
        <v>377</v>
      </c>
      <c r="B46" s="16" t="s">
        <v>379</v>
      </c>
      <c r="C46" s="16" t="s">
        <v>19</v>
      </c>
      <c r="D46" s="15"/>
      <c r="E46" s="32">
        <v>3</v>
      </c>
      <c r="F46" s="33">
        <v>30</v>
      </c>
      <c r="G46" s="40">
        <v>0.5</v>
      </c>
      <c r="H46" s="28"/>
      <c r="I46" s="28"/>
      <c r="J46" s="37"/>
      <c r="K46" s="15" t="s">
        <v>426</v>
      </c>
      <c r="L46" s="22">
        <v>15</v>
      </c>
    </row>
    <row r="47" spans="1:12" x14ac:dyDescent="0.15">
      <c r="A47" s="28">
        <v>68</v>
      </c>
      <c r="B47" s="16" t="s">
        <v>384</v>
      </c>
      <c r="C47" s="16" t="s">
        <v>428</v>
      </c>
      <c r="D47" s="15" t="s">
        <v>429</v>
      </c>
      <c r="E47" s="32">
        <v>4</v>
      </c>
      <c r="F47" s="33">
        <v>12</v>
      </c>
      <c r="G47" s="40">
        <v>0</v>
      </c>
      <c r="H47" s="28"/>
      <c r="I47" s="28"/>
      <c r="J47" s="37"/>
      <c r="K47" s="15" t="s">
        <v>431</v>
      </c>
      <c r="L47" s="22">
        <v>0</v>
      </c>
    </row>
    <row r="48" spans="1:12" x14ac:dyDescent="0.15">
      <c r="A48" s="62">
        <v>114</v>
      </c>
      <c r="B48" s="63" t="s">
        <v>412</v>
      </c>
      <c r="C48" s="63" t="s">
        <v>432</v>
      </c>
      <c r="D48" s="63" t="s">
        <v>433</v>
      </c>
      <c r="E48" s="64">
        <v>2</v>
      </c>
      <c r="F48" s="65">
        <v>18</v>
      </c>
      <c r="G48" s="66"/>
      <c r="H48" s="62" t="s">
        <v>433</v>
      </c>
      <c r="I48" s="62" t="s">
        <v>434</v>
      </c>
      <c r="J48" s="37"/>
      <c r="K48" s="15" t="s">
        <v>431</v>
      </c>
      <c r="L48" s="22">
        <v>0</v>
      </c>
    </row>
    <row r="49" spans="1:12" x14ac:dyDescent="0.15">
      <c r="A49" s="28">
        <v>129</v>
      </c>
      <c r="B49" s="16" t="s">
        <v>379</v>
      </c>
      <c r="C49" s="16" t="s">
        <v>435</v>
      </c>
      <c r="D49" s="15"/>
      <c r="E49" s="32">
        <v>7</v>
      </c>
      <c r="F49" s="33">
        <v>17</v>
      </c>
      <c r="G49" s="40">
        <v>0.5</v>
      </c>
      <c r="H49" s="28"/>
      <c r="I49" s="28"/>
      <c r="J49" s="37"/>
      <c r="K49" s="15" t="s">
        <v>431</v>
      </c>
      <c r="L49" s="22">
        <v>8.5</v>
      </c>
    </row>
    <row r="50" spans="1:12" x14ac:dyDescent="0.15">
      <c r="A50" s="28">
        <v>167</v>
      </c>
      <c r="B50" s="16" t="s">
        <v>379</v>
      </c>
      <c r="C50" s="16" t="s">
        <v>436</v>
      </c>
      <c r="D50" s="15"/>
      <c r="E50" s="32">
        <v>1</v>
      </c>
      <c r="F50" s="33">
        <v>50</v>
      </c>
      <c r="G50" s="40">
        <v>0.95</v>
      </c>
      <c r="H50" s="28"/>
      <c r="I50" s="28"/>
      <c r="J50" s="37"/>
      <c r="K50" s="15" t="s">
        <v>431</v>
      </c>
      <c r="L50" s="22">
        <v>47.5</v>
      </c>
    </row>
    <row r="51" spans="1:12" x14ac:dyDescent="0.15">
      <c r="A51" s="28">
        <v>168</v>
      </c>
      <c r="B51" s="16" t="s">
        <v>379</v>
      </c>
      <c r="C51" s="16" t="s">
        <v>7</v>
      </c>
      <c r="D51" s="15" t="s">
        <v>437</v>
      </c>
      <c r="E51" s="32">
        <v>1</v>
      </c>
      <c r="F51" s="33">
        <v>15</v>
      </c>
      <c r="G51" s="40">
        <v>0.95</v>
      </c>
      <c r="H51" s="28"/>
      <c r="I51" s="28"/>
      <c r="J51" s="37"/>
      <c r="K51" s="15" t="s">
        <v>431</v>
      </c>
      <c r="L51" s="22">
        <v>14.25</v>
      </c>
    </row>
    <row r="52" spans="1:12" x14ac:dyDescent="0.15">
      <c r="A52" s="28">
        <v>179</v>
      </c>
      <c r="B52" s="16" t="s">
        <v>379</v>
      </c>
      <c r="C52" s="16" t="s">
        <v>371</v>
      </c>
      <c r="D52" s="15" t="s">
        <v>438</v>
      </c>
      <c r="E52" s="32">
        <v>2</v>
      </c>
      <c r="F52" s="33">
        <v>30</v>
      </c>
      <c r="G52" s="40">
        <v>0.1</v>
      </c>
      <c r="H52" s="28"/>
      <c r="I52" s="28"/>
      <c r="J52" s="37"/>
      <c r="K52" s="15" t="s">
        <v>431</v>
      </c>
      <c r="L52" s="22">
        <v>3</v>
      </c>
    </row>
    <row r="53" spans="1:12" x14ac:dyDescent="0.15">
      <c r="A53" s="28">
        <v>263</v>
      </c>
      <c r="B53" s="16" t="s">
        <v>379</v>
      </c>
      <c r="C53" s="16" t="s">
        <v>439</v>
      </c>
      <c r="D53" s="15"/>
      <c r="E53" s="32">
        <v>1</v>
      </c>
      <c r="F53" s="33">
        <v>20</v>
      </c>
      <c r="G53" s="40">
        <v>0.9</v>
      </c>
      <c r="H53" s="28"/>
      <c r="I53" s="28"/>
      <c r="J53" s="37"/>
      <c r="K53" s="15" t="s">
        <v>431</v>
      </c>
      <c r="L53" s="22">
        <v>18</v>
      </c>
    </row>
    <row r="54" spans="1:12" x14ac:dyDescent="0.15">
      <c r="A54" s="28">
        <v>346</v>
      </c>
      <c r="B54" s="16" t="s">
        <v>379</v>
      </c>
      <c r="C54" s="16" t="s">
        <v>440</v>
      </c>
      <c r="D54" s="15"/>
      <c r="E54" s="32">
        <v>1</v>
      </c>
      <c r="F54" s="33">
        <v>27</v>
      </c>
      <c r="G54" s="40">
        <v>0.1</v>
      </c>
      <c r="H54" s="28"/>
      <c r="I54" s="28"/>
      <c r="J54" s="37"/>
      <c r="K54" s="15" t="s">
        <v>431</v>
      </c>
      <c r="L54" s="22">
        <v>2.7</v>
      </c>
    </row>
    <row r="55" spans="1:12" x14ac:dyDescent="0.15">
      <c r="A55" s="28">
        <v>51</v>
      </c>
      <c r="B55" s="16" t="s">
        <v>384</v>
      </c>
      <c r="C55" s="16" t="s">
        <v>2</v>
      </c>
      <c r="D55" s="15" t="s">
        <v>441</v>
      </c>
      <c r="E55" s="32">
        <v>1</v>
      </c>
      <c r="F55" s="33">
        <v>50</v>
      </c>
      <c r="G55" s="40">
        <v>0</v>
      </c>
      <c r="H55" s="28"/>
      <c r="I55" s="28"/>
      <c r="J55" s="37"/>
      <c r="K55" s="15" t="s">
        <v>443</v>
      </c>
      <c r="L55" s="22">
        <v>0</v>
      </c>
    </row>
    <row r="56" spans="1:12" x14ac:dyDescent="0.15">
      <c r="A56" s="28">
        <v>68</v>
      </c>
      <c r="B56" s="16" t="s">
        <v>384</v>
      </c>
      <c r="C56" s="16" t="s">
        <v>428</v>
      </c>
      <c r="D56" s="15" t="s">
        <v>444</v>
      </c>
      <c r="E56" s="32">
        <v>1</v>
      </c>
      <c r="F56" s="33">
        <v>8</v>
      </c>
      <c r="G56" s="40">
        <v>0</v>
      </c>
      <c r="H56" s="28"/>
      <c r="I56" s="28"/>
      <c r="J56" s="37"/>
      <c r="K56" s="15" t="s">
        <v>443</v>
      </c>
      <c r="L56" s="22">
        <v>0</v>
      </c>
    </row>
    <row r="57" spans="1:12" x14ac:dyDescent="0.15">
      <c r="A57" s="62">
        <v>113</v>
      </c>
      <c r="B57" s="63" t="s">
        <v>412</v>
      </c>
      <c r="C57" s="63" t="s">
        <v>445</v>
      </c>
      <c r="D57" s="63"/>
      <c r="E57" s="64">
        <v>22</v>
      </c>
      <c r="F57" s="65">
        <v>748</v>
      </c>
      <c r="G57" s="66"/>
      <c r="H57" s="62" t="s">
        <v>446</v>
      </c>
      <c r="I57" s="62" t="s">
        <v>447</v>
      </c>
      <c r="J57" s="37"/>
      <c r="K57" s="15" t="s">
        <v>443</v>
      </c>
      <c r="L57" s="22">
        <v>0</v>
      </c>
    </row>
    <row r="58" spans="1:12" x14ac:dyDescent="0.15">
      <c r="A58" s="28">
        <v>122</v>
      </c>
      <c r="B58" s="16" t="s">
        <v>379</v>
      </c>
      <c r="C58" s="16" t="s">
        <v>448</v>
      </c>
      <c r="D58" s="15"/>
      <c r="E58" s="32">
        <v>1</v>
      </c>
      <c r="F58" s="33">
        <v>2</v>
      </c>
      <c r="G58" s="40">
        <v>0.5</v>
      </c>
      <c r="H58" s="28"/>
      <c r="I58" s="28"/>
      <c r="J58" s="37" t="s">
        <v>449</v>
      </c>
      <c r="K58" s="15" t="s">
        <v>443</v>
      </c>
      <c r="L58" s="22">
        <v>1</v>
      </c>
    </row>
    <row r="59" spans="1:12" x14ac:dyDescent="0.15">
      <c r="A59" s="28">
        <v>155</v>
      </c>
      <c r="B59" s="16" t="s">
        <v>379</v>
      </c>
      <c r="C59" s="16" t="s">
        <v>450</v>
      </c>
      <c r="D59" s="15" t="s">
        <v>451</v>
      </c>
      <c r="E59" s="32">
        <v>1</v>
      </c>
      <c r="F59" s="33">
        <v>3</v>
      </c>
      <c r="G59" s="40">
        <v>0.1</v>
      </c>
      <c r="H59" s="28"/>
      <c r="I59" s="28"/>
      <c r="J59" s="37" t="s">
        <v>452</v>
      </c>
      <c r="K59" s="15" t="s">
        <v>443</v>
      </c>
      <c r="L59" s="22">
        <v>0.30000000000000004</v>
      </c>
    </row>
    <row r="60" spans="1:12" x14ac:dyDescent="0.15">
      <c r="A60" s="28">
        <v>170</v>
      </c>
      <c r="B60" s="16" t="s">
        <v>379</v>
      </c>
      <c r="C60" s="16" t="s">
        <v>392</v>
      </c>
      <c r="D60" s="15"/>
      <c r="E60" s="32">
        <v>1</v>
      </c>
      <c r="F60" s="33">
        <v>13</v>
      </c>
      <c r="G60" s="40">
        <v>0.9</v>
      </c>
      <c r="H60" s="28"/>
      <c r="I60" s="28"/>
      <c r="J60" s="37"/>
      <c r="K60" s="15" t="s">
        <v>443</v>
      </c>
      <c r="L60" s="22">
        <v>11.700000000000001</v>
      </c>
    </row>
    <row r="61" spans="1:12" x14ac:dyDescent="0.15">
      <c r="A61" s="28">
        <v>243</v>
      </c>
      <c r="B61" s="16" t="s">
        <v>379</v>
      </c>
      <c r="C61" s="16" t="s">
        <v>354</v>
      </c>
      <c r="D61" s="15" t="s">
        <v>453</v>
      </c>
      <c r="E61" s="32">
        <v>1</v>
      </c>
      <c r="F61" s="33">
        <v>25</v>
      </c>
      <c r="G61" s="40">
        <v>0.9</v>
      </c>
      <c r="H61" s="28"/>
      <c r="I61" s="28"/>
      <c r="J61" s="37" t="s">
        <v>454</v>
      </c>
      <c r="K61" s="15" t="s">
        <v>443</v>
      </c>
      <c r="L61" s="22">
        <v>22.5</v>
      </c>
    </row>
    <row r="62" spans="1:12" x14ac:dyDescent="0.15">
      <c r="A62" s="28">
        <v>263</v>
      </c>
      <c r="B62" s="16" t="s">
        <v>379</v>
      </c>
      <c r="C62" s="16" t="s">
        <v>439</v>
      </c>
      <c r="D62" s="15" t="s">
        <v>455</v>
      </c>
      <c r="E62" s="32">
        <v>29</v>
      </c>
      <c r="F62" s="33">
        <v>540</v>
      </c>
      <c r="G62" s="40">
        <v>1</v>
      </c>
      <c r="H62" s="28"/>
      <c r="I62" s="28"/>
      <c r="J62" s="37"/>
      <c r="K62" s="15" t="s">
        <v>443</v>
      </c>
      <c r="L62" s="22">
        <v>540</v>
      </c>
    </row>
    <row r="63" spans="1:12" x14ac:dyDescent="0.15">
      <c r="A63" s="28">
        <v>309</v>
      </c>
      <c r="B63" s="16" t="s">
        <v>379</v>
      </c>
      <c r="C63" s="16" t="s">
        <v>365</v>
      </c>
      <c r="D63" s="15" t="s">
        <v>456</v>
      </c>
      <c r="E63" s="32">
        <v>3</v>
      </c>
      <c r="F63" s="33">
        <v>10</v>
      </c>
      <c r="G63" s="40">
        <v>0.8</v>
      </c>
      <c r="H63" s="28"/>
      <c r="I63" s="28"/>
      <c r="J63" s="37"/>
      <c r="K63" s="15" t="s">
        <v>443</v>
      </c>
      <c r="L63" s="22">
        <v>8</v>
      </c>
    </row>
    <row r="64" spans="1:12" x14ac:dyDescent="0.15">
      <c r="A64" s="28">
        <v>376</v>
      </c>
      <c r="B64" s="16" t="s">
        <v>379</v>
      </c>
      <c r="C64" s="16" t="s">
        <v>18</v>
      </c>
      <c r="D64" s="15" t="s">
        <v>457</v>
      </c>
      <c r="E64" s="32">
        <v>64</v>
      </c>
      <c r="F64" s="33">
        <v>300</v>
      </c>
      <c r="G64" s="40">
        <v>0.9</v>
      </c>
      <c r="H64" s="28"/>
      <c r="I64" s="28"/>
      <c r="J64" s="37"/>
      <c r="K64" s="15" t="s">
        <v>443</v>
      </c>
      <c r="L64" s="22">
        <v>270</v>
      </c>
    </row>
    <row r="65" spans="1:12" x14ac:dyDescent="0.15">
      <c r="A65" s="28">
        <v>377</v>
      </c>
      <c r="B65" s="16" t="s">
        <v>379</v>
      </c>
      <c r="C65" s="16" t="s">
        <v>19</v>
      </c>
      <c r="D65" s="15"/>
      <c r="E65" s="32">
        <v>8</v>
      </c>
      <c r="F65" s="33">
        <v>68</v>
      </c>
      <c r="G65" s="40">
        <v>0.9</v>
      </c>
      <c r="H65" s="28"/>
      <c r="I65" s="28"/>
      <c r="J65" s="37"/>
      <c r="K65" s="15" t="s">
        <v>443</v>
      </c>
      <c r="L65" s="22">
        <v>61.2</v>
      </c>
    </row>
    <row r="66" spans="1:12" x14ac:dyDescent="0.15">
      <c r="A66" s="28">
        <v>423</v>
      </c>
      <c r="B66" s="16" t="s">
        <v>379</v>
      </c>
      <c r="C66" s="16" t="s">
        <v>458</v>
      </c>
      <c r="D66" s="15" t="s">
        <v>459</v>
      </c>
      <c r="E66" s="32">
        <v>1</v>
      </c>
      <c r="F66" s="33">
        <v>4</v>
      </c>
      <c r="G66" s="40">
        <v>0.9</v>
      </c>
      <c r="H66" s="28"/>
      <c r="I66" s="28"/>
      <c r="J66" s="37"/>
      <c r="K66" s="15" t="s">
        <v>443</v>
      </c>
      <c r="L66" s="22">
        <v>3.6</v>
      </c>
    </row>
    <row r="67" spans="1:12" x14ac:dyDescent="0.15">
      <c r="A67" s="28">
        <v>451</v>
      </c>
      <c r="B67" s="16" t="s">
        <v>379</v>
      </c>
      <c r="C67" s="16" t="s">
        <v>11</v>
      </c>
      <c r="D67" s="15"/>
      <c r="E67" s="32">
        <v>1</v>
      </c>
      <c r="F67" s="33">
        <v>75</v>
      </c>
      <c r="G67" s="40">
        <v>1</v>
      </c>
      <c r="H67" s="28"/>
      <c r="I67" s="28"/>
      <c r="J67" s="37"/>
      <c r="K67" s="15" t="s">
        <v>443</v>
      </c>
      <c r="L67" s="22">
        <v>75</v>
      </c>
    </row>
    <row r="68" spans="1:12" x14ac:dyDescent="0.15">
      <c r="A68" s="28">
        <v>497</v>
      </c>
      <c r="B68" s="16" t="s">
        <v>379</v>
      </c>
      <c r="C68" s="16" t="s">
        <v>380</v>
      </c>
      <c r="D68" s="15" t="s">
        <v>460</v>
      </c>
      <c r="E68" s="32">
        <v>1</v>
      </c>
      <c r="F68" s="33">
        <v>2</v>
      </c>
      <c r="G68" s="40">
        <v>0.1</v>
      </c>
      <c r="H68" s="28"/>
      <c r="I68" s="28"/>
      <c r="J68" s="37" t="s">
        <v>461</v>
      </c>
      <c r="K68" s="15" t="s">
        <v>443</v>
      </c>
      <c r="L68" s="22">
        <v>0.2</v>
      </c>
    </row>
    <row r="69" spans="1:12" x14ac:dyDescent="0.15">
      <c r="A69" s="28">
        <v>497</v>
      </c>
      <c r="B69" s="16" t="s">
        <v>379</v>
      </c>
      <c r="C69" s="16" t="s">
        <v>380</v>
      </c>
      <c r="D69" s="15" t="s">
        <v>462</v>
      </c>
      <c r="E69" s="32">
        <v>1</v>
      </c>
      <c r="F69" s="33">
        <v>4</v>
      </c>
      <c r="G69" s="40">
        <v>0.1</v>
      </c>
      <c r="H69" s="28"/>
      <c r="I69" s="28"/>
      <c r="J69" s="37" t="s">
        <v>463</v>
      </c>
      <c r="K69" s="15" t="s">
        <v>443</v>
      </c>
      <c r="L69" s="22">
        <v>0.4</v>
      </c>
    </row>
    <row r="70" spans="1:12" x14ac:dyDescent="0.15">
      <c r="A70" s="28">
        <v>51</v>
      </c>
      <c r="B70" s="16" t="s">
        <v>384</v>
      </c>
      <c r="C70" s="16" t="s">
        <v>2</v>
      </c>
      <c r="D70" s="15" t="s">
        <v>464</v>
      </c>
      <c r="E70" s="32">
        <v>1</v>
      </c>
      <c r="F70" s="33">
        <v>20</v>
      </c>
      <c r="G70" s="40">
        <v>0</v>
      </c>
      <c r="H70" s="28"/>
      <c r="I70" s="28"/>
      <c r="J70" s="37"/>
      <c r="K70" s="15" t="s">
        <v>466</v>
      </c>
      <c r="L70" s="22">
        <v>0</v>
      </c>
    </row>
    <row r="71" spans="1:12" x14ac:dyDescent="0.15">
      <c r="A71" s="28">
        <v>127</v>
      </c>
      <c r="B71" s="16" t="s">
        <v>379</v>
      </c>
      <c r="C71" s="16" t="s">
        <v>396</v>
      </c>
      <c r="D71" s="15"/>
      <c r="E71" s="32">
        <v>3</v>
      </c>
      <c r="F71" s="33">
        <v>35</v>
      </c>
      <c r="G71" s="40">
        <v>0.2</v>
      </c>
      <c r="H71" s="28"/>
      <c r="I71" s="28"/>
      <c r="J71" s="37"/>
      <c r="K71" s="15" t="s">
        <v>466</v>
      </c>
      <c r="L71" s="22">
        <v>7</v>
      </c>
    </row>
    <row r="72" spans="1:12" x14ac:dyDescent="0.15">
      <c r="A72" s="28">
        <v>133</v>
      </c>
      <c r="B72" s="16" t="s">
        <v>379</v>
      </c>
      <c r="C72" s="16" t="s">
        <v>468</v>
      </c>
      <c r="D72" s="15"/>
      <c r="E72" s="32">
        <v>1</v>
      </c>
      <c r="F72" s="33">
        <v>10</v>
      </c>
      <c r="G72" s="40">
        <v>1</v>
      </c>
      <c r="H72" s="28"/>
      <c r="I72" s="28"/>
      <c r="J72" s="37"/>
      <c r="K72" s="15" t="s">
        <v>466</v>
      </c>
      <c r="L72" s="22">
        <v>10</v>
      </c>
    </row>
    <row r="73" spans="1:12" x14ac:dyDescent="0.15">
      <c r="A73" s="28">
        <v>219</v>
      </c>
      <c r="B73" s="16" t="s">
        <v>379</v>
      </c>
      <c r="C73" s="16" t="s">
        <v>366</v>
      </c>
      <c r="D73" s="15"/>
      <c r="E73" s="32">
        <v>1</v>
      </c>
      <c r="F73" s="33">
        <v>30</v>
      </c>
      <c r="G73" s="40">
        <v>0.3</v>
      </c>
      <c r="H73" s="28"/>
      <c r="I73" s="28"/>
      <c r="J73" s="37"/>
      <c r="K73" s="15" t="s">
        <v>466</v>
      </c>
      <c r="L73" s="22">
        <v>9</v>
      </c>
    </row>
    <row r="74" spans="1:12" x14ac:dyDescent="0.15">
      <c r="A74" s="28">
        <v>364</v>
      </c>
      <c r="B74" s="16" t="s">
        <v>379</v>
      </c>
      <c r="C74" s="16" t="s">
        <v>471</v>
      </c>
      <c r="D74" s="15"/>
      <c r="E74" s="32">
        <v>2</v>
      </c>
      <c r="F74" s="33">
        <v>40</v>
      </c>
      <c r="G74" s="40">
        <v>1</v>
      </c>
      <c r="H74" s="28"/>
      <c r="I74" s="28"/>
      <c r="J74" s="37"/>
      <c r="K74" s="15" t="s">
        <v>466</v>
      </c>
      <c r="L74" s="22">
        <v>40</v>
      </c>
    </row>
    <row r="75" spans="1:12" x14ac:dyDescent="0.15">
      <c r="A75" s="28">
        <v>397</v>
      </c>
      <c r="B75" s="16" t="s">
        <v>379</v>
      </c>
      <c r="C75" s="16" t="s">
        <v>472</v>
      </c>
      <c r="D75" s="15"/>
      <c r="E75" s="32">
        <v>1</v>
      </c>
      <c r="F75" s="33">
        <v>80</v>
      </c>
      <c r="G75" s="40">
        <v>0.8</v>
      </c>
      <c r="H75" s="28"/>
      <c r="I75" s="28"/>
      <c r="J75" s="37" t="s">
        <v>473</v>
      </c>
      <c r="K75" s="15" t="s">
        <v>466</v>
      </c>
      <c r="L75" s="22">
        <v>64</v>
      </c>
    </row>
    <row r="76" spans="1:12" x14ac:dyDescent="0.15">
      <c r="A76" s="28">
        <v>427</v>
      </c>
      <c r="B76" s="16" t="s">
        <v>379</v>
      </c>
      <c r="C76" s="16" t="s">
        <v>13</v>
      </c>
      <c r="D76" s="15"/>
      <c r="E76" s="32">
        <v>2</v>
      </c>
      <c r="F76" s="33">
        <v>15</v>
      </c>
      <c r="G76" s="40">
        <v>0.2</v>
      </c>
      <c r="H76" s="28"/>
      <c r="I76" s="28"/>
      <c r="J76" s="37"/>
      <c r="K76" s="15" t="s">
        <v>466</v>
      </c>
      <c r="L76" s="22">
        <v>3</v>
      </c>
    </row>
    <row r="77" spans="1:12" x14ac:dyDescent="0.15">
      <c r="A77" s="28">
        <v>451</v>
      </c>
      <c r="B77" s="16" t="s">
        <v>379</v>
      </c>
      <c r="C77" s="16" t="s">
        <v>11</v>
      </c>
      <c r="D77" s="15"/>
      <c r="E77" s="32">
        <v>20</v>
      </c>
      <c r="F77" s="33">
        <v>50</v>
      </c>
      <c r="G77" s="40">
        <v>1</v>
      </c>
      <c r="H77" s="28"/>
      <c r="I77" s="28"/>
      <c r="J77" s="37"/>
      <c r="K77" s="15" t="s">
        <v>466</v>
      </c>
      <c r="L77" s="22">
        <v>50</v>
      </c>
    </row>
    <row r="78" spans="1:12" x14ac:dyDescent="0.15">
      <c r="A78" s="28">
        <v>497</v>
      </c>
      <c r="B78" s="16" t="s">
        <v>379</v>
      </c>
      <c r="C78" s="16" t="s">
        <v>380</v>
      </c>
      <c r="D78" s="15" t="s">
        <v>474</v>
      </c>
      <c r="E78" s="32">
        <v>1</v>
      </c>
      <c r="F78" s="33">
        <v>50</v>
      </c>
      <c r="G78" s="40">
        <v>0.95</v>
      </c>
      <c r="H78" s="28"/>
      <c r="I78" s="28"/>
      <c r="J78" s="37"/>
      <c r="K78" s="15" t="s">
        <v>466</v>
      </c>
      <c r="L78" s="22">
        <v>47.5</v>
      </c>
    </row>
    <row r="79" spans="1:12" x14ac:dyDescent="0.15">
      <c r="A79" s="28">
        <v>22</v>
      </c>
      <c r="B79" s="16" t="s">
        <v>384</v>
      </c>
      <c r="C79" s="16" t="s">
        <v>409</v>
      </c>
      <c r="D79" s="15" t="s">
        <v>385</v>
      </c>
      <c r="E79" s="32">
        <v>14</v>
      </c>
      <c r="F79" s="33">
        <v>200</v>
      </c>
      <c r="G79" s="40">
        <v>0</v>
      </c>
      <c r="H79" s="28"/>
      <c r="I79" s="28"/>
      <c r="J79" s="37"/>
      <c r="K79" s="15" t="s">
        <v>476</v>
      </c>
      <c r="L79" s="22">
        <v>0</v>
      </c>
    </row>
    <row r="80" spans="1:12" x14ac:dyDescent="0.15">
      <c r="A80" s="28">
        <v>30</v>
      </c>
      <c r="B80" s="16" t="s">
        <v>384</v>
      </c>
      <c r="C80" s="16" t="s">
        <v>313</v>
      </c>
      <c r="D80" s="15" t="s">
        <v>477</v>
      </c>
      <c r="E80" s="32">
        <v>1</v>
      </c>
      <c r="F80" s="33">
        <v>30</v>
      </c>
      <c r="G80" s="40">
        <v>0</v>
      </c>
      <c r="H80" s="28"/>
      <c r="I80" s="28"/>
      <c r="J80" s="37"/>
      <c r="K80" s="15" t="s">
        <v>476</v>
      </c>
      <c r="L80" s="22">
        <v>0</v>
      </c>
    </row>
    <row r="81" spans="1:12" x14ac:dyDescent="0.15">
      <c r="A81" s="28">
        <v>49</v>
      </c>
      <c r="B81" s="16" t="s">
        <v>384</v>
      </c>
      <c r="C81" s="16" t="s">
        <v>479</v>
      </c>
      <c r="D81" s="15" t="s">
        <v>385</v>
      </c>
      <c r="E81" s="32">
        <v>1</v>
      </c>
      <c r="F81" s="33">
        <v>50</v>
      </c>
      <c r="G81" s="40">
        <v>0</v>
      </c>
      <c r="H81" s="28"/>
      <c r="I81" s="28"/>
      <c r="J81" s="37"/>
      <c r="K81" s="15" t="s">
        <v>476</v>
      </c>
      <c r="L81" s="22">
        <v>0</v>
      </c>
    </row>
    <row r="82" spans="1:12" x14ac:dyDescent="0.15">
      <c r="A82" s="28">
        <v>51</v>
      </c>
      <c r="B82" s="16" t="s">
        <v>384</v>
      </c>
      <c r="C82" s="16" t="s">
        <v>2</v>
      </c>
      <c r="D82" s="15" t="s">
        <v>385</v>
      </c>
      <c r="E82" s="32">
        <v>2</v>
      </c>
      <c r="F82" s="33">
        <v>80</v>
      </c>
      <c r="G82" s="40">
        <v>0</v>
      </c>
      <c r="H82" s="28"/>
      <c r="I82" s="28"/>
      <c r="J82" s="37"/>
      <c r="K82" s="15" t="s">
        <v>476</v>
      </c>
      <c r="L82" s="22">
        <v>0</v>
      </c>
    </row>
    <row r="83" spans="1:12" x14ac:dyDescent="0.15">
      <c r="A83" s="28">
        <v>64</v>
      </c>
      <c r="B83" s="16" t="s">
        <v>384</v>
      </c>
      <c r="C83" s="16" t="s">
        <v>482</v>
      </c>
      <c r="D83" s="15" t="s">
        <v>385</v>
      </c>
      <c r="E83" s="32">
        <v>1</v>
      </c>
      <c r="F83" s="33">
        <v>10</v>
      </c>
      <c r="G83" s="40">
        <v>0</v>
      </c>
      <c r="H83" s="28"/>
      <c r="I83" s="28"/>
      <c r="J83" s="37"/>
      <c r="K83" s="15" t="s">
        <v>476</v>
      </c>
      <c r="L83" s="22">
        <v>0</v>
      </c>
    </row>
    <row r="84" spans="1:12" x14ac:dyDescent="0.15">
      <c r="A84" s="62">
        <v>110</v>
      </c>
      <c r="B84" s="63" t="s">
        <v>412</v>
      </c>
      <c r="C84" s="63" t="s">
        <v>484</v>
      </c>
      <c r="D84" s="63" t="s">
        <v>485</v>
      </c>
      <c r="E84" s="64">
        <v>1</v>
      </c>
      <c r="F84" s="65">
        <v>20</v>
      </c>
      <c r="G84" s="66"/>
      <c r="H84" s="62" t="s">
        <v>486</v>
      </c>
      <c r="I84" s="62"/>
      <c r="J84" s="37"/>
      <c r="K84" s="15" t="s">
        <v>476</v>
      </c>
      <c r="L84" s="22">
        <v>0</v>
      </c>
    </row>
    <row r="85" spans="1:12" x14ac:dyDescent="0.15">
      <c r="A85" s="62">
        <v>111</v>
      </c>
      <c r="B85" s="63" t="s">
        <v>412</v>
      </c>
      <c r="C85" s="63" t="s">
        <v>413</v>
      </c>
      <c r="D85" s="63"/>
      <c r="E85" s="64">
        <v>1</v>
      </c>
      <c r="F85" s="65">
        <v>15</v>
      </c>
      <c r="G85" s="66"/>
      <c r="H85" s="62" t="s">
        <v>488</v>
      </c>
      <c r="I85" s="62" t="s">
        <v>489</v>
      </c>
      <c r="J85" s="37"/>
      <c r="K85" s="15" t="s">
        <v>476</v>
      </c>
      <c r="L85" s="22">
        <v>0</v>
      </c>
    </row>
    <row r="86" spans="1:12" x14ac:dyDescent="0.15">
      <c r="A86" s="28">
        <v>122</v>
      </c>
      <c r="B86" s="16" t="s">
        <v>379</v>
      </c>
      <c r="C86" s="16" t="s">
        <v>448</v>
      </c>
      <c r="D86" s="15"/>
      <c r="E86" s="32">
        <v>1</v>
      </c>
      <c r="F86" s="33">
        <v>10</v>
      </c>
      <c r="G86" s="40">
        <v>0.1</v>
      </c>
      <c r="H86" s="28"/>
      <c r="I86" s="28"/>
      <c r="J86" s="37"/>
      <c r="K86" s="15" t="s">
        <v>476</v>
      </c>
      <c r="L86" s="22">
        <v>1</v>
      </c>
    </row>
    <row r="87" spans="1:12" x14ac:dyDescent="0.15">
      <c r="A87" s="28">
        <v>143</v>
      </c>
      <c r="B87" s="16" t="s">
        <v>379</v>
      </c>
      <c r="C87" s="16" t="s">
        <v>14</v>
      </c>
      <c r="D87" s="15"/>
      <c r="E87" s="32">
        <v>1</v>
      </c>
      <c r="F87" s="33">
        <v>15</v>
      </c>
      <c r="G87" s="40">
        <v>1</v>
      </c>
      <c r="H87" s="28"/>
      <c r="I87" s="28"/>
      <c r="J87" s="37"/>
      <c r="K87" s="15" t="s">
        <v>476</v>
      </c>
      <c r="L87" s="22">
        <v>15</v>
      </c>
    </row>
    <row r="88" spans="1:12" x14ac:dyDescent="0.15">
      <c r="A88" s="28">
        <v>145</v>
      </c>
      <c r="B88" s="16" t="s">
        <v>379</v>
      </c>
      <c r="C88" s="16" t="s">
        <v>491</v>
      </c>
      <c r="D88" s="15"/>
      <c r="E88" s="32">
        <v>1</v>
      </c>
      <c r="F88" s="33">
        <v>3</v>
      </c>
      <c r="G88" s="40">
        <v>0.6</v>
      </c>
      <c r="H88" s="28"/>
      <c r="I88" s="28"/>
      <c r="J88" s="37"/>
      <c r="K88" s="15" t="s">
        <v>476</v>
      </c>
      <c r="L88" s="22">
        <v>1.7999999999999998</v>
      </c>
    </row>
    <row r="89" spans="1:12" x14ac:dyDescent="0.15">
      <c r="A89" s="28">
        <v>152</v>
      </c>
      <c r="B89" s="16" t="s">
        <v>379</v>
      </c>
      <c r="C89" s="16" t="s">
        <v>17</v>
      </c>
      <c r="D89" s="15"/>
      <c r="E89" s="32">
        <v>2</v>
      </c>
      <c r="F89" s="33">
        <v>20</v>
      </c>
      <c r="G89" s="40">
        <v>0.9</v>
      </c>
      <c r="H89" s="28"/>
      <c r="I89" s="28"/>
      <c r="J89" s="37"/>
      <c r="K89" s="15" t="s">
        <v>476</v>
      </c>
      <c r="L89" s="22">
        <v>18</v>
      </c>
    </row>
    <row r="90" spans="1:12" x14ac:dyDescent="0.15">
      <c r="A90" s="28">
        <v>169</v>
      </c>
      <c r="B90" s="16" t="s">
        <v>379</v>
      </c>
      <c r="C90" s="16" t="s">
        <v>8</v>
      </c>
      <c r="D90" s="15"/>
      <c r="E90" s="32">
        <v>2</v>
      </c>
      <c r="F90" s="33">
        <v>5</v>
      </c>
      <c r="G90" s="40">
        <v>0.1</v>
      </c>
      <c r="H90" s="28"/>
      <c r="I90" s="28"/>
      <c r="J90" s="37"/>
      <c r="K90" s="15" t="s">
        <v>476</v>
      </c>
      <c r="L90" s="22">
        <v>0.5</v>
      </c>
    </row>
    <row r="91" spans="1:12" x14ac:dyDescent="0.15">
      <c r="A91" s="28">
        <v>180</v>
      </c>
      <c r="B91" s="16" t="s">
        <v>379</v>
      </c>
      <c r="C91" s="16" t="s">
        <v>493</v>
      </c>
      <c r="D91" s="15"/>
      <c r="E91" s="32">
        <v>3</v>
      </c>
      <c r="F91" s="33">
        <v>20</v>
      </c>
      <c r="G91" s="40">
        <v>0.8</v>
      </c>
      <c r="H91" s="28"/>
      <c r="I91" s="28"/>
      <c r="J91" s="37"/>
      <c r="K91" s="15" t="s">
        <v>476</v>
      </c>
      <c r="L91" s="22">
        <v>16</v>
      </c>
    </row>
    <row r="92" spans="1:12" x14ac:dyDescent="0.15">
      <c r="A92" s="28">
        <v>190</v>
      </c>
      <c r="B92" s="16" t="s">
        <v>379</v>
      </c>
      <c r="C92" s="16" t="s">
        <v>494</v>
      </c>
      <c r="D92" s="15"/>
      <c r="E92" s="32">
        <v>4</v>
      </c>
      <c r="F92" s="33">
        <v>20</v>
      </c>
      <c r="G92" s="40">
        <v>0.8</v>
      </c>
      <c r="H92" s="28"/>
      <c r="I92" s="28"/>
      <c r="J92" s="37"/>
      <c r="K92" s="15" t="s">
        <v>476</v>
      </c>
      <c r="L92" s="22">
        <v>16</v>
      </c>
    </row>
    <row r="93" spans="1:12" x14ac:dyDescent="0.15">
      <c r="A93" s="28">
        <v>214</v>
      </c>
      <c r="B93" s="16" t="s">
        <v>379</v>
      </c>
      <c r="C93" s="16" t="s">
        <v>359</v>
      </c>
      <c r="D93" s="15"/>
      <c r="E93" s="32">
        <v>3</v>
      </c>
      <c r="F93" s="33">
        <v>20</v>
      </c>
      <c r="G93" s="40">
        <v>0.05</v>
      </c>
      <c r="H93" s="28"/>
      <c r="I93" s="28"/>
      <c r="J93" s="37"/>
      <c r="K93" s="15" t="s">
        <v>476</v>
      </c>
      <c r="L93" s="22">
        <v>1</v>
      </c>
    </row>
    <row r="94" spans="1:12" x14ac:dyDescent="0.15">
      <c r="A94" s="29">
        <v>258</v>
      </c>
      <c r="B94" s="18" t="s">
        <v>379</v>
      </c>
      <c r="C94" s="18" t="s">
        <v>495</v>
      </c>
      <c r="D94" s="17"/>
      <c r="E94" s="34">
        <v>8</v>
      </c>
      <c r="F94" s="35">
        <v>16</v>
      </c>
      <c r="G94" s="41">
        <v>1</v>
      </c>
      <c r="H94" s="29"/>
      <c r="I94" s="29"/>
      <c r="J94" s="38"/>
      <c r="K94" s="17" t="s">
        <v>476</v>
      </c>
      <c r="L94" s="42">
        <v>16</v>
      </c>
    </row>
    <row r="95" spans="1:12" x14ac:dyDescent="0.15">
      <c r="A95" s="28">
        <v>309</v>
      </c>
      <c r="B95" s="16" t="s">
        <v>379</v>
      </c>
      <c r="C95" s="16" t="s">
        <v>365</v>
      </c>
      <c r="D95" s="15"/>
      <c r="E95" s="32">
        <v>1</v>
      </c>
      <c r="F95" s="33">
        <v>2</v>
      </c>
      <c r="G95" s="40">
        <v>0.8</v>
      </c>
      <c r="H95" s="28"/>
      <c r="I95" s="28"/>
      <c r="J95" s="37"/>
      <c r="K95" s="15" t="s">
        <v>476</v>
      </c>
      <c r="L95" s="60">
        <v>1.6</v>
      </c>
    </row>
    <row r="96" spans="1:12" x14ac:dyDescent="0.15">
      <c r="A96" s="28">
        <v>346</v>
      </c>
      <c r="B96" s="16" t="s">
        <v>379</v>
      </c>
      <c r="C96" s="16" t="s">
        <v>440</v>
      </c>
      <c r="D96" s="15"/>
      <c r="E96" s="32">
        <v>1</v>
      </c>
      <c r="F96" s="33">
        <v>20</v>
      </c>
      <c r="G96" s="40">
        <v>0.5</v>
      </c>
      <c r="H96" s="28"/>
      <c r="I96" s="28"/>
      <c r="J96" s="37"/>
      <c r="K96" s="59" t="s">
        <v>476</v>
      </c>
      <c r="L96" s="61">
        <v>10</v>
      </c>
    </row>
    <row r="97" spans="1:12" x14ac:dyDescent="0.15">
      <c r="A97" s="28">
        <v>376</v>
      </c>
      <c r="B97" s="16" t="s">
        <v>379</v>
      </c>
      <c r="C97" s="16" t="s">
        <v>18</v>
      </c>
      <c r="D97" s="15"/>
      <c r="E97" s="32">
        <v>1</v>
      </c>
      <c r="F97" s="33">
        <v>5</v>
      </c>
      <c r="G97" s="40">
        <v>0.6</v>
      </c>
      <c r="H97" s="28"/>
      <c r="I97" s="28"/>
      <c r="J97" s="37"/>
      <c r="K97" s="15" t="s">
        <v>476</v>
      </c>
      <c r="L97" s="61">
        <v>3</v>
      </c>
    </row>
    <row r="98" spans="1:12" x14ac:dyDescent="0.15">
      <c r="A98" s="28">
        <v>394</v>
      </c>
      <c r="B98" s="16" t="s">
        <v>379</v>
      </c>
      <c r="C98" s="16" t="s">
        <v>370</v>
      </c>
      <c r="D98" s="15"/>
      <c r="E98" s="32">
        <v>40</v>
      </c>
      <c r="F98" s="33">
        <v>50</v>
      </c>
      <c r="G98" s="40">
        <v>1</v>
      </c>
      <c r="H98" s="28"/>
      <c r="I98" s="28"/>
      <c r="J98" s="37"/>
      <c r="K98" s="15" t="s">
        <v>476</v>
      </c>
      <c r="L98" s="61">
        <v>50</v>
      </c>
    </row>
    <row r="99" spans="1:12" x14ac:dyDescent="0.15">
      <c r="A99" s="28">
        <v>448</v>
      </c>
      <c r="B99" s="16" t="s">
        <v>379</v>
      </c>
      <c r="C99" s="16" t="s">
        <v>501</v>
      </c>
      <c r="D99" s="15"/>
      <c r="E99" s="32">
        <v>10</v>
      </c>
      <c r="F99" s="33">
        <v>20</v>
      </c>
      <c r="G99" s="40">
        <v>0.98</v>
      </c>
      <c r="H99" s="28"/>
      <c r="I99" s="28"/>
      <c r="J99" s="37"/>
      <c r="K99" s="15" t="s">
        <v>476</v>
      </c>
      <c r="L99" s="61">
        <v>19.600000000000001</v>
      </c>
    </row>
    <row r="100" spans="1:12" x14ac:dyDescent="0.15">
      <c r="A100" s="36">
        <v>16</v>
      </c>
      <c r="B100" s="14" t="s">
        <v>384</v>
      </c>
      <c r="C100" s="14" t="s">
        <v>755</v>
      </c>
      <c r="D100" s="51"/>
      <c r="E100" s="52">
        <v>15</v>
      </c>
      <c r="F100" s="53">
        <v>10</v>
      </c>
      <c r="G100" s="39">
        <v>0</v>
      </c>
      <c r="H100" s="36"/>
      <c r="I100" s="36"/>
      <c r="J100" s="36"/>
      <c r="K100" s="51" t="s">
        <v>756</v>
      </c>
      <c r="L100" s="61">
        <v>0</v>
      </c>
    </row>
    <row r="101" spans="1:12" x14ac:dyDescent="0.15">
      <c r="A101" s="37">
        <v>22</v>
      </c>
      <c r="B101" s="16" t="s">
        <v>384</v>
      </c>
      <c r="C101" s="16" t="s">
        <v>409</v>
      </c>
      <c r="D101" s="54"/>
      <c r="E101" s="55">
        <v>1</v>
      </c>
      <c r="F101" s="56">
        <v>10</v>
      </c>
      <c r="G101" s="40">
        <v>0</v>
      </c>
      <c r="H101" s="37"/>
      <c r="I101" s="37"/>
      <c r="J101" s="37"/>
      <c r="K101" s="51" t="s">
        <v>756</v>
      </c>
      <c r="L101" s="61">
        <v>0</v>
      </c>
    </row>
    <row r="102" spans="1:12" x14ac:dyDescent="0.15">
      <c r="A102" s="37">
        <v>46</v>
      </c>
      <c r="B102" s="16" t="s">
        <v>384</v>
      </c>
      <c r="C102" s="16" t="s">
        <v>318</v>
      </c>
      <c r="D102" s="54"/>
      <c r="E102" s="55">
        <v>2</v>
      </c>
      <c r="F102" s="56">
        <v>5</v>
      </c>
      <c r="G102" s="40">
        <v>0</v>
      </c>
      <c r="H102" s="37"/>
      <c r="I102" s="37"/>
      <c r="J102" s="37"/>
      <c r="K102" s="51" t="s">
        <v>756</v>
      </c>
      <c r="L102" s="61">
        <v>0</v>
      </c>
    </row>
    <row r="103" spans="1:12" x14ac:dyDescent="0.15">
      <c r="A103" s="37">
        <v>51</v>
      </c>
      <c r="B103" s="16" t="s">
        <v>384</v>
      </c>
      <c r="C103" s="16" t="s">
        <v>2</v>
      </c>
      <c r="D103" s="54"/>
      <c r="E103" s="57">
        <v>10</v>
      </c>
      <c r="F103" s="43">
        <v>20</v>
      </c>
      <c r="G103" s="49">
        <v>0</v>
      </c>
      <c r="H103" s="50"/>
      <c r="I103" s="50"/>
      <c r="J103" s="37"/>
      <c r="K103" s="51" t="s">
        <v>756</v>
      </c>
      <c r="L103" s="61">
        <v>0</v>
      </c>
    </row>
    <row r="104" spans="1:12" x14ac:dyDescent="0.15">
      <c r="A104" s="62">
        <v>114</v>
      </c>
      <c r="B104" s="63" t="s">
        <v>412</v>
      </c>
      <c r="C104" s="63" t="s">
        <v>432</v>
      </c>
      <c r="D104" s="63"/>
      <c r="E104" s="81">
        <v>1</v>
      </c>
      <c r="F104" s="82">
        <v>15</v>
      </c>
      <c r="G104" s="66"/>
      <c r="H104" s="62" t="s">
        <v>757</v>
      </c>
      <c r="I104" s="62">
        <v>49</v>
      </c>
      <c r="J104" s="37"/>
      <c r="K104" s="51" t="s">
        <v>756</v>
      </c>
      <c r="L104" s="61">
        <v>0</v>
      </c>
    </row>
    <row r="105" spans="1:12" x14ac:dyDescent="0.15">
      <c r="A105" s="62">
        <v>114</v>
      </c>
      <c r="B105" s="63" t="s">
        <v>412</v>
      </c>
      <c r="C105" s="63" t="s">
        <v>432</v>
      </c>
      <c r="D105" s="63"/>
      <c r="E105" s="64">
        <v>1</v>
      </c>
      <c r="F105" s="65">
        <v>32</v>
      </c>
      <c r="G105" s="66"/>
      <c r="H105" s="62" t="s">
        <v>758</v>
      </c>
      <c r="I105" s="62">
        <v>50</v>
      </c>
      <c r="J105" s="37"/>
      <c r="K105" s="51" t="s">
        <v>756</v>
      </c>
      <c r="L105" s="61">
        <v>0</v>
      </c>
    </row>
    <row r="106" spans="1:12" x14ac:dyDescent="0.15">
      <c r="A106" s="86">
        <v>148</v>
      </c>
      <c r="B106" s="85" t="s">
        <v>379</v>
      </c>
      <c r="C106" s="85" t="s">
        <v>415</v>
      </c>
      <c r="D106" s="85"/>
      <c r="E106" s="87">
        <v>0</v>
      </c>
      <c r="F106" s="88">
        <v>0</v>
      </c>
      <c r="G106" s="89"/>
      <c r="H106" s="86"/>
      <c r="I106" s="86"/>
      <c r="J106" s="86"/>
      <c r="K106" s="90" t="s">
        <v>756</v>
      </c>
      <c r="L106" s="91"/>
    </row>
    <row r="107" spans="1:12" x14ac:dyDescent="0.15">
      <c r="A107" s="86">
        <v>199</v>
      </c>
      <c r="B107" s="85" t="s">
        <v>379</v>
      </c>
      <c r="C107" s="85" t="s">
        <v>355</v>
      </c>
      <c r="D107" s="85"/>
      <c r="E107" s="87">
        <v>0</v>
      </c>
      <c r="F107" s="88">
        <v>0</v>
      </c>
      <c r="G107" s="89"/>
      <c r="H107" s="86"/>
      <c r="I107" s="86"/>
      <c r="J107" s="86"/>
      <c r="K107" s="90" t="s">
        <v>756</v>
      </c>
      <c r="L107" s="91"/>
    </row>
    <row r="108" spans="1:12" x14ac:dyDescent="0.15">
      <c r="A108" s="37">
        <v>203</v>
      </c>
      <c r="B108" s="16" t="s">
        <v>379</v>
      </c>
      <c r="C108" s="16" t="s">
        <v>357</v>
      </c>
      <c r="D108" s="54"/>
      <c r="E108" s="58" t="s">
        <v>502</v>
      </c>
      <c r="F108" s="56">
        <v>30</v>
      </c>
      <c r="G108" s="40">
        <v>0</v>
      </c>
      <c r="H108" s="37"/>
      <c r="I108" s="37"/>
      <c r="J108" s="37"/>
      <c r="K108" s="51" t="s">
        <v>756</v>
      </c>
      <c r="L108" s="61">
        <v>0</v>
      </c>
    </row>
    <row r="109" spans="1:12" x14ac:dyDescent="0.15">
      <c r="A109" s="37">
        <v>213</v>
      </c>
      <c r="B109" s="16" t="s">
        <v>379</v>
      </c>
      <c r="C109" s="16" t="s">
        <v>10</v>
      </c>
      <c r="D109" s="54"/>
      <c r="E109" s="55">
        <v>1</v>
      </c>
      <c r="F109" s="56">
        <v>20</v>
      </c>
      <c r="G109" s="40">
        <v>0.8</v>
      </c>
      <c r="H109" s="37"/>
      <c r="I109" s="37"/>
      <c r="J109" s="37"/>
      <c r="K109" s="51" t="s">
        <v>756</v>
      </c>
      <c r="L109" s="61">
        <v>16</v>
      </c>
    </row>
    <row r="110" spans="1:12" x14ac:dyDescent="0.15">
      <c r="A110" s="37">
        <v>247</v>
      </c>
      <c r="B110" s="16" t="s">
        <v>379</v>
      </c>
      <c r="C110" s="16" t="s">
        <v>356</v>
      </c>
      <c r="D110" s="54"/>
      <c r="E110" s="55">
        <v>2</v>
      </c>
      <c r="F110" s="56">
        <v>60</v>
      </c>
      <c r="G110" s="40">
        <v>0</v>
      </c>
      <c r="H110" s="37"/>
      <c r="I110" s="37"/>
      <c r="J110" s="37"/>
      <c r="K110" s="51" t="s">
        <v>756</v>
      </c>
      <c r="L110" s="61">
        <v>0</v>
      </c>
    </row>
    <row r="111" spans="1:12" x14ac:dyDescent="0.15">
      <c r="A111" s="86">
        <v>0</v>
      </c>
      <c r="B111" s="85" t="s">
        <v>379</v>
      </c>
      <c r="C111" s="85" t="s">
        <v>759</v>
      </c>
      <c r="D111" s="85"/>
      <c r="E111" s="87">
        <v>0</v>
      </c>
      <c r="F111" s="88">
        <v>0</v>
      </c>
      <c r="G111" s="89">
        <v>0</v>
      </c>
      <c r="H111" s="86"/>
      <c r="I111" s="86"/>
      <c r="J111" s="86"/>
      <c r="K111" s="90" t="s">
        <v>756</v>
      </c>
      <c r="L111" s="91">
        <v>0</v>
      </c>
    </row>
    <row r="112" spans="1:12" x14ac:dyDescent="0.15">
      <c r="A112" s="37">
        <v>263</v>
      </c>
      <c r="B112" s="16" t="s">
        <v>379</v>
      </c>
      <c r="C112" s="16" t="s">
        <v>439</v>
      </c>
      <c r="D112" s="54"/>
      <c r="E112" s="55">
        <v>3</v>
      </c>
      <c r="F112" s="56">
        <v>120</v>
      </c>
      <c r="G112" s="40">
        <v>0.9</v>
      </c>
      <c r="H112" s="37"/>
      <c r="I112" s="37"/>
      <c r="J112" s="37"/>
      <c r="K112" s="51" t="s">
        <v>756</v>
      </c>
      <c r="L112" s="61">
        <v>108</v>
      </c>
    </row>
    <row r="113" spans="1:12" x14ac:dyDescent="0.15">
      <c r="A113" s="37">
        <v>346</v>
      </c>
      <c r="B113" s="16" t="s">
        <v>379</v>
      </c>
      <c r="C113" s="16" t="s">
        <v>440</v>
      </c>
      <c r="D113" s="54"/>
      <c r="E113" s="83">
        <v>1</v>
      </c>
      <c r="F113" s="84">
        <v>30</v>
      </c>
      <c r="G113" s="40">
        <v>0.8</v>
      </c>
      <c r="H113" s="37"/>
      <c r="I113" s="37"/>
      <c r="J113" s="37"/>
      <c r="K113" s="51" t="s">
        <v>756</v>
      </c>
      <c r="L113" s="61">
        <v>24</v>
      </c>
    </row>
    <row r="114" spans="1:12" x14ac:dyDescent="0.15">
      <c r="A114" s="37">
        <v>376</v>
      </c>
      <c r="B114" s="16" t="s">
        <v>379</v>
      </c>
      <c r="C114" s="16" t="s">
        <v>18</v>
      </c>
      <c r="D114" s="54"/>
      <c r="E114" s="55">
        <v>11</v>
      </c>
      <c r="F114" s="56">
        <v>44</v>
      </c>
      <c r="G114" s="40">
        <v>0.75</v>
      </c>
      <c r="H114" s="37"/>
      <c r="I114" s="37"/>
      <c r="J114" s="37"/>
      <c r="K114" s="51" t="s">
        <v>756</v>
      </c>
      <c r="L114" s="61">
        <v>33</v>
      </c>
    </row>
    <row r="115" spans="1:12" x14ac:dyDescent="0.15">
      <c r="A115" s="37">
        <v>377</v>
      </c>
      <c r="B115" s="16" t="s">
        <v>379</v>
      </c>
      <c r="C115" s="16" t="s">
        <v>19</v>
      </c>
      <c r="D115" s="54"/>
      <c r="E115" s="55">
        <v>31</v>
      </c>
      <c r="F115" s="56">
        <v>310</v>
      </c>
      <c r="G115" s="40">
        <v>0.75</v>
      </c>
      <c r="H115" s="37"/>
      <c r="I115" s="37"/>
      <c r="J115" s="37"/>
      <c r="K115" s="51" t="s">
        <v>756</v>
      </c>
      <c r="L115" s="61">
        <v>232.5</v>
      </c>
    </row>
    <row r="116" spans="1:12" x14ac:dyDescent="0.15">
      <c r="A116" s="37">
        <v>397</v>
      </c>
      <c r="B116" s="16" t="s">
        <v>379</v>
      </c>
      <c r="C116" s="16" t="s">
        <v>472</v>
      </c>
      <c r="D116" s="54"/>
      <c r="E116" s="55">
        <v>1</v>
      </c>
      <c r="F116" s="56">
        <v>80</v>
      </c>
      <c r="G116" s="40">
        <v>0.8</v>
      </c>
      <c r="H116" s="37"/>
      <c r="I116" s="37"/>
      <c r="J116" s="37"/>
      <c r="K116" s="51" t="s">
        <v>756</v>
      </c>
      <c r="L116" s="61">
        <v>64</v>
      </c>
    </row>
    <row r="117" spans="1:12" x14ac:dyDescent="0.15">
      <c r="A117" s="37">
        <v>409</v>
      </c>
      <c r="B117" s="16" t="s">
        <v>379</v>
      </c>
      <c r="C117" s="16" t="s">
        <v>361</v>
      </c>
      <c r="D117" s="54"/>
      <c r="E117" s="58">
        <v>2</v>
      </c>
      <c r="F117" s="56">
        <v>20</v>
      </c>
      <c r="G117" s="40">
        <v>0</v>
      </c>
      <c r="H117" s="37"/>
      <c r="I117" s="37"/>
      <c r="J117" s="37"/>
      <c r="K117" s="51" t="s">
        <v>756</v>
      </c>
      <c r="L117" s="61">
        <v>0</v>
      </c>
    </row>
    <row r="118" spans="1:12" x14ac:dyDescent="0.15">
      <c r="A118" s="37">
        <v>451</v>
      </c>
      <c r="B118" s="16" t="s">
        <v>379</v>
      </c>
      <c r="C118" s="16" t="s">
        <v>11</v>
      </c>
      <c r="D118" s="54"/>
      <c r="E118" s="58" t="s">
        <v>503</v>
      </c>
      <c r="F118" s="56">
        <v>40</v>
      </c>
      <c r="G118" s="40">
        <v>1</v>
      </c>
      <c r="H118" s="37"/>
      <c r="I118" s="37"/>
      <c r="J118" s="37"/>
      <c r="K118" s="51" t="s">
        <v>756</v>
      </c>
      <c r="L118" s="61">
        <v>40</v>
      </c>
    </row>
    <row r="119" spans="1:12" x14ac:dyDescent="0.15">
      <c r="A119" s="86">
        <v>491</v>
      </c>
      <c r="B119" s="85" t="s">
        <v>379</v>
      </c>
      <c r="C119" s="85" t="s">
        <v>504</v>
      </c>
      <c r="D119" s="85"/>
      <c r="E119" s="87">
        <v>0</v>
      </c>
      <c r="F119" s="88">
        <v>0</v>
      </c>
      <c r="G119" s="89">
        <v>0.8</v>
      </c>
      <c r="H119" s="86"/>
      <c r="I119" s="86"/>
      <c r="J119" s="86"/>
      <c r="K119" s="90" t="s">
        <v>756</v>
      </c>
      <c r="L119" s="91">
        <v>0</v>
      </c>
    </row>
    <row r="120" spans="1:12" x14ac:dyDescent="0.15">
      <c r="A120" s="37">
        <v>497</v>
      </c>
      <c r="B120" s="16" t="s">
        <v>379</v>
      </c>
      <c r="C120" s="16" t="s">
        <v>380</v>
      </c>
      <c r="D120" s="54" t="s">
        <v>505</v>
      </c>
      <c r="E120" s="55">
        <v>1</v>
      </c>
      <c r="F120" s="56">
        <v>3</v>
      </c>
      <c r="G120" s="40">
        <v>0.26</v>
      </c>
      <c r="H120" s="37"/>
      <c r="I120" s="37"/>
      <c r="J120" s="37" t="s">
        <v>506</v>
      </c>
      <c r="K120" s="51" t="s">
        <v>756</v>
      </c>
      <c r="L120" s="61">
        <v>0.78</v>
      </c>
    </row>
    <row r="121" spans="1:12" x14ac:dyDescent="0.15">
      <c r="A121" s="37">
        <v>497</v>
      </c>
      <c r="B121" s="16" t="s">
        <v>379</v>
      </c>
      <c r="C121" s="16" t="s">
        <v>380</v>
      </c>
      <c r="D121" s="54" t="s">
        <v>507</v>
      </c>
      <c r="E121" s="55">
        <v>2</v>
      </c>
      <c r="F121" s="56">
        <v>10</v>
      </c>
      <c r="G121" s="40">
        <v>0.75</v>
      </c>
      <c r="H121" s="37"/>
      <c r="I121" s="37"/>
      <c r="J121" s="37" t="s">
        <v>506</v>
      </c>
      <c r="K121" s="51" t="s">
        <v>756</v>
      </c>
      <c r="L121" s="61">
        <v>7.5</v>
      </c>
    </row>
    <row r="122" spans="1:12" x14ac:dyDescent="0.15">
      <c r="A122" s="37">
        <v>497</v>
      </c>
      <c r="B122" s="16" t="s">
        <v>379</v>
      </c>
      <c r="C122" s="16" t="s">
        <v>380</v>
      </c>
      <c r="D122" s="54" t="s">
        <v>606</v>
      </c>
      <c r="E122" s="55">
        <v>2</v>
      </c>
      <c r="F122" s="56">
        <v>130</v>
      </c>
      <c r="G122" s="40">
        <v>0.01</v>
      </c>
      <c r="H122" s="37"/>
      <c r="I122" s="37"/>
      <c r="J122" s="37"/>
      <c r="K122" s="51" t="s">
        <v>756</v>
      </c>
      <c r="L122" s="61">
        <v>1.3</v>
      </c>
    </row>
    <row r="123" spans="1:12" x14ac:dyDescent="0.15">
      <c r="A123" s="37">
        <v>497</v>
      </c>
      <c r="B123" s="16" t="s">
        <v>379</v>
      </c>
      <c r="C123" s="16" t="s">
        <v>380</v>
      </c>
      <c r="D123" s="54" t="s">
        <v>607</v>
      </c>
      <c r="E123" s="55">
        <v>1</v>
      </c>
      <c r="F123" s="56">
        <v>4</v>
      </c>
      <c r="G123" s="40">
        <v>0.05</v>
      </c>
      <c r="H123" s="37"/>
      <c r="I123" s="37"/>
      <c r="J123" s="37"/>
      <c r="K123" s="51" t="s">
        <v>756</v>
      </c>
      <c r="L123" s="61">
        <v>0.2</v>
      </c>
    </row>
    <row r="124" spans="1:12" x14ac:dyDescent="0.15">
      <c r="A124" s="37">
        <v>497</v>
      </c>
      <c r="B124" s="16" t="s">
        <v>379</v>
      </c>
      <c r="C124" s="16" t="s">
        <v>380</v>
      </c>
      <c r="D124" s="54" t="s">
        <v>608</v>
      </c>
      <c r="E124" s="55">
        <v>2</v>
      </c>
      <c r="F124" s="56">
        <v>1</v>
      </c>
      <c r="G124" s="40">
        <v>0</v>
      </c>
      <c r="H124" s="37"/>
      <c r="I124" s="37"/>
      <c r="J124" s="37"/>
      <c r="K124" s="51" t="s">
        <v>756</v>
      </c>
      <c r="L124" s="61">
        <v>0</v>
      </c>
    </row>
    <row r="125" spans="1:12" x14ac:dyDescent="0.15">
      <c r="A125" s="28">
        <v>149</v>
      </c>
      <c r="B125" s="16" t="s">
        <v>379</v>
      </c>
      <c r="C125" s="16" t="s">
        <v>508</v>
      </c>
      <c r="D125" s="15"/>
      <c r="E125" s="32">
        <v>2</v>
      </c>
      <c r="F125" s="33">
        <v>8</v>
      </c>
      <c r="G125" s="40">
        <v>0.8</v>
      </c>
      <c r="H125" s="28"/>
      <c r="I125" s="28"/>
      <c r="J125" s="37"/>
      <c r="K125" s="15" t="s">
        <v>510</v>
      </c>
      <c r="L125" s="61">
        <v>6.4</v>
      </c>
    </row>
    <row r="126" spans="1:12" x14ac:dyDescent="0.15">
      <c r="A126" s="28">
        <v>212</v>
      </c>
      <c r="B126" s="16" t="s">
        <v>379</v>
      </c>
      <c r="C126" s="16" t="s">
        <v>9</v>
      </c>
      <c r="D126" s="15" t="s">
        <v>511</v>
      </c>
      <c r="E126" s="32">
        <v>1</v>
      </c>
      <c r="F126" s="33">
        <v>30</v>
      </c>
      <c r="G126" s="40">
        <v>0.1</v>
      </c>
      <c r="H126" s="28"/>
      <c r="I126" s="28"/>
      <c r="J126" s="37"/>
      <c r="K126" s="15" t="s">
        <v>510</v>
      </c>
      <c r="L126" s="61">
        <v>3</v>
      </c>
    </row>
    <row r="127" spans="1:12" x14ac:dyDescent="0.15">
      <c r="A127" s="28">
        <v>422</v>
      </c>
      <c r="B127" s="16" t="s">
        <v>379</v>
      </c>
      <c r="C127" s="16" t="s">
        <v>512</v>
      </c>
      <c r="D127" s="15" t="s">
        <v>513</v>
      </c>
      <c r="E127" s="32">
        <v>1</v>
      </c>
      <c r="F127" s="33">
        <v>40</v>
      </c>
      <c r="G127" s="40">
        <v>1</v>
      </c>
      <c r="H127" s="28"/>
      <c r="I127" s="28"/>
      <c r="J127" s="37"/>
      <c r="K127" s="15" t="s">
        <v>510</v>
      </c>
      <c r="L127" s="61">
        <v>40</v>
      </c>
    </row>
    <row r="128" spans="1:12" x14ac:dyDescent="0.15">
      <c r="A128" s="44">
        <v>477</v>
      </c>
      <c r="B128" s="45" t="s">
        <v>379</v>
      </c>
      <c r="C128" s="45" t="s">
        <v>514</v>
      </c>
      <c r="D128" s="46" t="s">
        <v>515</v>
      </c>
      <c r="E128" s="47">
        <v>5</v>
      </c>
      <c r="F128" s="48">
        <v>55</v>
      </c>
      <c r="G128" s="49">
        <v>0.2</v>
      </c>
      <c r="H128" s="44"/>
      <c r="I128" s="44"/>
      <c r="J128" s="50"/>
      <c r="K128" s="46" t="s">
        <v>510</v>
      </c>
      <c r="L128" s="61">
        <v>11</v>
      </c>
    </row>
    <row r="129" spans="1:12" x14ac:dyDescent="0.15">
      <c r="A129" s="28">
        <v>41</v>
      </c>
      <c r="B129" s="16" t="s">
        <v>384</v>
      </c>
      <c r="C129" s="16" t="s">
        <v>317</v>
      </c>
      <c r="D129" s="15"/>
      <c r="E129" s="32">
        <v>2</v>
      </c>
      <c r="F129" s="33">
        <v>20</v>
      </c>
      <c r="G129" s="40">
        <v>0</v>
      </c>
      <c r="H129" s="28"/>
      <c r="I129" s="28"/>
      <c r="J129" s="37" t="s">
        <v>516</v>
      </c>
      <c r="K129" s="15" t="s">
        <v>531</v>
      </c>
      <c r="L129" s="61">
        <v>0</v>
      </c>
    </row>
    <row r="130" spans="1:12" x14ac:dyDescent="0.15">
      <c r="A130" s="28">
        <v>68</v>
      </c>
      <c r="B130" s="16" t="s">
        <v>384</v>
      </c>
      <c r="C130" s="16" t="s">
        <v>428</v>
      </c>
      <c r="D130" s="15" t="s">
        <v>517</v>
      </c>
      <c r="E130" s="32">
        <v>1</v>
      </c>
      <c r="F130" s="33">
        <v>60</v>
      </c>
      <c r="G130" s="40">
        <v>0</v>
      </c>
      <c r="H130" s="28"/>
      <c r="I130" s="28"/>
      <c r="J130" s="37"/>
      <c r="K130" s="15" t="s">
        <v>531</v>
      </c>
      <c r="L130" s="61">
        <v>0</v>
      </c>
    </row>
    <row r="131" spans="1:12" x14ac:dyDescent="0.15">
      <c r="A131" s="28">
        <v>68</v>
      </c>
      <c r="B131" s="16" t="s">
        <v>384</v>
      </c>
      <c r="C131" s="16" t="s">
        <v>428</v>
      </c>
      <c r="D131" s="15" t="s">
        <v>518</v>
      </c>
      <c r="E131" s="32">
        <v>1</v>
      </c>
      <c r="F131" s="33">
        <v>6</v>
      </c>
      <c r="G131" s="40">
        <v>0</v>
      </c>
      <c r="H131" s="28"/>
      <c r="I131" s="28"/>
      <c r="J131" s="37"/>
      <c r="K131" s="15" t="s">
        <v>531</v>
      </c>
      <c r="L131" s="61">
        <v>0</v>
      </c>
    </row>
    <row r="132" spans="1:12" x14ac:dyDescent="0.15">
      <c r="A132" s="62">
        <v>112</v>
      </c>
      <c r="B132" s="63" t="s">
        <v>412</v>
      </c>
      <c r="C132" s="63" t="s">
        <v>423</v>
      </c>
      <c r="D132" s="63"/>
      <c r="E132" s="64">
        <v>1</v>
      </c>
      <c r="F132" s="65">
        <v>30</v>
      </c>
      <c r="G132" s="66"/>
      <c r="H132" s="62" t="s">
        <v>519</v>
      </c>
      <c r="I132" s="62" t="s">
        <v>520</v>
      </c>
      <c r="J132" s="37"/>
      <c r="K132" s="15" t="s">
        <v>531</v>
      </c>
      <c r="L132" s="61">
        <v>0</v>
      </c>
    </row>
    <row r="133" spans="1:12" x14ac:dyDescent="0.15">
      <c r="A133" s="28">
        <v>151</v>
      </c>
      <c r="B133" s="16" t="s">
        <v>379</v>
      </c>
      <c r="C133" s="16" t="s">
        <v>16</v>
      </c>
      <c r="D133" s="15"/>
      <c r="E133" s="32">
        <v>3</v>
      </c>
      <c r="F133" s="33">
        <v>45</v>
      </c>
      <c r="G133" s="40">
        <v>0.6</v>
      </c>
      <c r="H133" s="28"/>
      <c r="I133" s="28"/>
      <c r="J133" s="37"/>
      <c r="K133" s="15" t="s">
        <v>531</v>
      </c>
      <c r="L133" s="61">
        <v>27</v>
      </c>
    </row>
    <row r="134" spans="1:12" x14ac:dyDescent="0.15">
      <c r="A134" s="28">
        <v>167</v>
      </c>
      <c r="B134" s="16" t="s">
        <v>379</v>
      </c>
      <c r="C134" s="16" t="s">
        <v>436</v>
      </c>
      <c r="D134" s="15"/>
      <c r="E134" s="32">
        <v>1</v>
      </c>
      <c r="F134" s="33">
        <v>90</v>
      </c>
      <c r="G134" s="40">
        <v>1</v>
      </c>
      <c r="H134" s="28"/>
      <c r="I134" s="28"/>
      <c r="J134" s="37"/>
      <c r="K134" s="15" t="s">
        <v>531</v>
      </c>
      <c r="L134" s="61">
        <v>90</v>
      </c>
    </row>
    <row r="135" spans="1:12" x14ac:dyDescent="0.15">
      <c r="A135" s="28">
        <v>168</v>
      </c>
      <c r="B135" s="16" t="s">
        <v>379</v>
      </c>
      <c r="C135" s="16" t="s">
        <v>7</v>
      </c>
      <c r="D135" s="15"/>
      <c r="E135" s="32">
        <v>1</v>
      </c>
      <c r="F135" s="33">
        <v>15</v>
      </c>
      <c r="G135" s="40">
        <v>0.8</v>
      </c>
      <c r="H135" s="28"/>
      <c r="I135" s="28"/>
      <c r="J135" s="37"/>
      <c r="K135" s="15" t="s">
        <v>531</v>
      </c>
      <c r="L135" s="61">
        <v>12</v>
      </c>
    </row>
    <row r="136" spans="1:12" x14ac:dyDescent="0.15">
      <c r="A136" s="28">
        <v>170</v>
      </c>
      <c r="B136" s="16" t="s">
        <v>379</v>
      </c>
      <c r="C136" s="16" t="s">
        <v>392</v>
      </c>
      <c r="D136" s="15"/>
      <c r="E136" s="32">
        <v>20</v>
      </c>
      <c r="F136" s="33">
        <v>300</v>
      </c>
      <c r="G136" s="40">
        <v>0.5</v>
      </c>
      <c r="H136" s="28"/>
      <c r="I136" s="28"/>
      <c r="J136" s="37"/>
      <c r="K136" s="15" t="s">
        <v>531</v>
      </c>
      <c r="L136" s="61">
        <v>150</v>
      </c>
    </row>
    <row r="137" spans="1:12" x14ac:dyDescent="0.15">
      <c r="A137" s="28">
        <v>204</v>
      </c>
      <c r="B137" s="16" t="s">
        <v>379</v>
      </c>
      <c r="C137" s="16" t="s">
        <v>21</v>
      </c>
      <c r="D137" s="15"/>
      <c r="E137" s="32">
        <v>1</v>
      </c>
      <c r="F137" s="33">
        <v>3</v>
      </c>
      <c r="G137" s="40">
        <v>0.3</v>
      </c>
      <c r="H137" s="28"/>
      <c r="I137" s="28"/>
      <c r="J137" s="37"/>
      <c r="K137" s="15" t="s">
        <v>531</v>
      </c>
      <c r="L137" s="61">
        <v>0.89999999999999991</v>
      </c>
    </row>
    <row r="138" spans="1:12" x14ac:dyDescent="0.15">
      <c r="A138" s="28">
        <v>214</v>
      </c>
      <c r="B138" s="16" t="s">
        <v>379</v>
      </c>
      <c r="C138" s="16" t="s">
        <v>359</v>
      </c>
      <c r="D138" s="15"/>
      <c r="E138" s="32">
        <v>1</v>
      </c>
      <c r="F138" s="33">
        <v>13</v>
      </c>
      <c r="G138" s="40">
        <v>0.1</v>
      </c>
      <c r="H138" s="28"/>
      <c r="I138" s="28"/>
      <c r="J138" s="37"/>
      <c r="K138" s="15" t="s">
        <v>531</v>
      </c>
      <c r="L138" s="61">
        <v>1.3</v>
      </c>
    </row>
    <row r="139" spans="1:12" x14ac:dyDescent="0.15">
      <c r="A139" s="28">
        <v>219</v>
      </c>
      <c r="B139" s="16" t="s">
        <v>379</v>
      </c>
      <c r="C139" s="16" t="s">
        <v>366</v>
      </c>
      <c r="D139" s="15"/>
      <c r="E139" s="32">
        <v>1</v>
      </c>
      <c r="F139" s="33">
        <v>15</v>
      </c>
      <c r="G139" s="40">
        <v>0.6</v>
      </c>
      <c r="H139" s="28"/>
      <c r="I139" s="28"/>
      <c r="J139" s="37"/>
      <c r="K139" s="15" t="s">
        <v>531</v>
      </c>
      <c r="L139" s="61">
        <v>9</v>
      </c>
    </row>
    <row r="140" spans="1:12" x14ac:dyDescent="0.15">
      <c r="A140" s="28">
        <v>221</v>
      </c>
      <c r="B140" s="16" t="s">
        <v>379</v>
      </c>
      <c r="C140" s="16" t="s">
        <v>368</v>
      </c>
      <c r="D140" s="15"/>
      <c r="E140" s="32">
        <v>15</v>
      </c>
      <c r="F140" s="33">
        <v>30</v>
      </c>
      <c r="G140" s="40">
        <v>0.9</v>
      </c>
      <c r="H140" s="28"/>
      <c r="I140" s="28"/>
      <c r="J140" s="37"/>
      <c r="K140" s="15" t="s">
        <v>531</v>
      </c>
      <c r="L140" s="61">
        <v>27</v>
      </c>
    </row>
    <row r="141" spans="1:12" x14ac:dyDescent="0.15">
      <c r="A141" s="28">
        <v>223</v>
      </c>
      <c r="B141" s="16" t="s">
        <v>379</v>
      </c>
      <c r="C141" s="16" t="s">
        <v>521</v>
      </c>
      <c r="D141" s="15"/>
      <c r="E141" s="32">
        <v>5</v>
      </c>
      <c r="F141" s="33">
        <v>10</v>
      </c>
      <c r="G141" s="40">
        <v>0.9</v>
      </c>
      <c r="H141" s="28"/>
      <c r="I141" s="28"/>
      <c r="J141" s="37"/>
      <c r="K141" s="15" t="s">
        <v>531</v>
      </c>
      <c r="L141" s="61">
        <v>9</v>
      </c>
    </row>
    <row r="142" spans="1:12" x14ac:dyDescent="0.15">
      <c r="A142" s="28">
        <v>261</v>
      </c>
      <c r="B142" s="16" t="s">
        <v>379</v>
      </c>
      <c r="C142" s="16" t="s">
        <v>522</v>
      </c>
      <c r="D142" s="15"/>
      <c r="E142" s="32">
        <v>1</v>
      </c>
      <c r="F142" s="33">
        <v>30</v>
      </c>
      <c r="G142" s="40">
        <v>1</v>
      </c>
      <c r="H142" s="28"/>
      <c r="I142" s="28"/>
      <c r="J142" s="37"/>
      <c r="K142" s="15" t="s">
        <v>531</v>
      </c>
      <c r="L142" s="61">
        <v>30</v>
      </c>
    </row>
    <row r="143" spans="1:12" x14ac:dyDescent="0.15">
      <c r="A143" s="28">
        <v>309</v>
      </c>
      <c r="B143" s="16" t="s">
        <v>379</v>
      </c>
      <c r="C143" s="16" t="s">
        <v>365</v>
      </c>
      <c r="D143" s="15"/>
      <c r="E143" s="32">
        <v>170</v>
      </c>
      <c r="F143" s="33">
        <v>765</v>
      </c>
      <c r="G143" s="40">
        <v>0.7</v>
      </c>
      <c r="H143" s="28"/>
      <c r="I143" s="28"/>
      <c r="J143" s="37"/>
      <c r="K143" s="15" t="s">
        <v>531</v>
      </c>
      <c r="L143" s="61">
        <v>535.5</v>
      </c>
    </row>
    <row r="144" spans="1:12" x14ac:dyDescent="0.15">
      <c r="A144" s="28">
        <v>335</v>
      </c>
      <c r="B144" s="16" t="s">
        <v>379</v>
      </c>
      <c r="C144" s="16" t="s">
        <v>523</v>
      </c>
      <c r="D144" s="15"/>
      <c r="E144" s="32">
        <v>2</v>
      </c>
      <c r="F144" s="33">
        <v>12</v>
      </c>
      <c r="G144" s="40">
        <v>0.6</v>
      </c>
      <c r="H144" s="28"/>
      <c r="I144" s="28"/>
      <c r="J144" s="37"/>
      <c r="K144" s="15" t="s">
        <v>531</v>
      </c>
      <c r="L144" s="61">
        <v>7.1999999999999993</v>
      </c>
    </row>
    <row r="145" spans="1:12" x14ac:dyDescent="0.15">
      <c r="A145" s="28">
        <v>346</v>
      </c>
      <c r="B145" s="16" t="s">
        <v>379</v>
      </c>
      <c r="C145" s="16" t="s">
        <v>440</v>
      </c>
      <c r="D145" s="15"/>
      <c r="E145" s="32">
        <v>1</v>
      </c>
      <c r="F145" s="33">
        <v>20</v>
      </c>
      <c r="G145" s="40">
        <v>0.8</v>
      </c>
      <c r="H145" s="28"/>
      <c r="I145" s="28"/>
      <c r="J145" s="37"/>
      <c r="K145" s="15" t="s">
        <v>531</v>
      </c>
      <c r="L145" s="61">
        <v>16</v>
      </c>
    </row>
    <row r="146" spans="1:12" x14ac:dyDescent="0.15">
      <c r="A146" s="28">
        <v>376</v>
      </c>
      <c r="B146" s="16" t="s">
        <v>379</v>
      </c>
      <c r="C146" s="16" t="s">
        <v>18</v>
      </c>
      <c r="D146" s="15"/>
      <c r="E146" s="32">
        <v>30</v>
      </c>
      <c r="F146" s="33">
        <v>150</v>
      </c>
      <c r="G146" s="40">
        <v>0.7</v>
      </c>
      <c r="H146" s="28"/>
      <c r="I146" s="28"/>
      <c r="J146" s="37"/>
      <c r="K146" s="15" t="s">
        <v>531</v>
      </c>
      <c r="L146" s="61">
        <v>105</v>
      </c>
    </row>
    <row r="147" spans="1:12" x14ac:dyDescent="0.15">
      <c r="A147" s="28">
        <v>377</v>
      </c>
      <c r="B147" s="16" t="s">
        <v>379</v>
      </c>
      <c r="C147" s="16" t="s">
        <v>19</v>
      </c>
      <c r="D147" s="15"/>
      <c r="E147" s="32">
        <v>10</v>
      </c>
      <c r="F147" s="33">
        <v>100</v>
      </c>
      <c r="G147" s="40">
        <v>0.8</v>
      </c>
      <c r="H147" s="28"/>
      <c r="I147" s="28"/>
      <c r="J147" s="37"/>
      <c r="K147" s="15" t="s">
        <v>531</v>
      </c>
      <c r="L147" s="61">
        <v>80</v>
      </c>
    </row>
    <row r="148" spans="1:12" x14ac:dyDescent="0.15">
      <c r="A148" s="28">
        <v>388</v>
      </c>
      <c r="B148" s="16" t="s">
        <v>379</v>
      </c>
      <c r="C148" s="16" t="s">
        <v>524</v>
      </c>
      <c r="D148" s="15"/>
      <c r="E148" s="32">
        <v>2</v>
      </c>
      <c r="F148" s="33">
        <v>100</v>
      </c>
      <c r="G148" s="40">
        <v>1</v>
      </c>
      <c r="H148" s="28"/>
      <c r="I148" s="28"/>
      <c r="J148" s="37"/>
      <c r="K148" s="15" t="s">
        <v>531</v>
      </c>
      <c r="L148" s="61">
        <v>100</v>
      </c>
    </row>
    <row r="149" spans="1:12" x14ac:dyDescent="0.15">
      <c r="A149" s="28">
        <v>391</v>
      </c>
      <c r="B149" s="16" t="s">
        <v>379</v>
      </c>
      <c r="C149" s="16" t="s">
        <v>369</v>
      </c>
      <c r="D149" s="15"/>
      <c r="E149" s="32">
        <v>3</v>
      </c>
      <c r="F149" s="33">
        <v>200</v>
      </c>
      <c r="G149" s="40">
        <v>0.99</v>
      </c>
      <c r="H149" s="28"/>
      <c r="I149" s="28"/>
      <c r="J149" s="37"/>
      <c r="K149" s="15" t="s">
        <v>531</v>
      </c>
      <c r="L149" s="61">
        <v>198</v>
      </c>
    </row>
    <row r="150" spans="1:12" x14ac:dyDescent="0.15">
      <c r="A150" s="28">
        <v>424</v>
      </c>
      <c r="B150" s="16" t="s">
        <v>379</v>
      </c>
      <c r="C150" s="16" t="s">
        <v>12</v>
      </c>
      <c r="D150" s="15"/>
      <c r="E150" s="32">
        <v>1</v>
      </c>
      <c r="F150" s="33">
        <v>30</v>
      </c>
      <c r="G150" s="40">
        <v>0.95</v>
      </c>
      <c r="H150" s="28"/>
      <c r="I150" s="28"/>
      <c r="J150" s="37"/>
      <c r="K150" s="15" t="s">
        <v>531</v>
      </c>
      <c r="L150" s="61">
        <v>28.5</v>
      </c>
    </row>
    <row r="151" spans="1:12" x14ac:dyDescent="0.15">
      <c r="A151" s="28">
        <v>432</v>
      </c>
      <c r="B151" s="16" t="s">
        <v>379</v>
      </c>
      <c r="C151" s="16" t="s">
        <v>349</v>
      </c>
      <c r="D151" s="15"/>
      <c r="E151" s="32">
        <v>2</v>
      </c>
      <c r="F151" s="33">
        <v>15</v>
      </c>
      <c r="G151" s="40">
        <v>0.2</v>
      </c>
      <c r="H151" s="28"/>
      <c r="I151" s="28"/>
      <c r="J151" s="37"/>
      <c r="K151" s="15" t="s">
        <v>531</v>
      </c>
      <c r="L151" s="61">
        <v>3</v>
      </c>
    </row>
    <row r="152" spans="1:12" x14ac:dyDescent="0.15">
      <c r="A152" s="28">
        <v>451</v>
      </c>
      <c r="B152" s="16" t="s">
        <v>379</v>
      </c>
      <c r="C152" s="16" t="s">
        <v>11</v>
      </c>
      <c r="D152" s="15"/>
      <c r="E152" s="32">
        <v>20</v>
      </c>
      <c r="F152" s="33">
        <v>100</v>
      </c>
      <c r="G152" s="40">
        <v>1</v>
      </c>
      <c r="H152" s="28"/>
      <c r="I152" s="28"/>
      <c r="J152" s="37"/>
      <c r="K152" s="15" t="s">
        <v>531</v>
      </c>
      <c r="L152" s="61">
        <v>100</v>
      </c>
    </row>
    <row r="153" spans="1:12" x14ac:dyDescent="0.15">
      <c r="A153" s="28">
        <v>491</v>
      </c>
      <c r="B153" s="16" t="s">
        <v>379</v>
      </c>
      <c r="C153" s="16" t="s">
        <v>504</v>
      </c>
      <c r="D153" s="15"/>
      <c r="E153" s="32">
        <v>1</v>
      </c>
      <c r="F153" s="33">
        <v>20</v>
      </c>
      <c r="G153" s="40">
        <v>0.7</v>
      </c>
      <c r="H153" s="28"/>
      <c r="I153" s="28"/>
      <c r="J153" s="37"/>
      <c r="K153" s="15" t="s">
        <v>531</v>
      </c>
      <c r="L153" s="61">
        <v>14</v>
      </c>
    </row>
    <row r="154" spans="1:12" x14ac:dyDescent="0.15">
      <c r="A154" s="28">
        <v>497</v>
      </c>
      <c r="B154" s="16" t="s">
        <v>379</v>
      </c>
      <c r="C154" s="16" t="s">
        <v>380</v>
      </c>
      <c r="D154" s="15" t="s">
        <v>525</v>
      </c>
      <c r="E154" s="32">
        <v>2</v>
      </c>
      <c r="F154" s="33">
        <v>15</v>
      </c>
      <c r="G154" s="40">
        <v>0.95</v>
      </c>
      <c r="H154" s="28"/>
      <c r="I154" s="28"/>
      <c r="J154" s="37"/>
      <c r="K154" s="15" t="s">
        <v>531</v>
      </c>
      <c r="L154" s="61">
        <v>14.25</v>
      </c>
    </row>
    <row r="155" spans="1:12" x14ac:dyDescent="0.15">
      <c r="A155" s="28">
        <v>497</v>
      </c>
      <c r="B155" s="16" t="s">
        <v>379</v>
      </c>
      <c r="C155" s="16" t="s">
        <v>380</v>
      </c>
      <c r="D155" s="15" t="s">
        <v>526</v>
      </c>
      <c r="E155" s="32">
        <v>5</v>
      </c>
      <c r="F155" s="33">
        <v>15</v>
      </c>
      <c r="G155" s="40">
        <v>0.95</v>
      </c>
      <c r="H155" s="28"/>
      <c r="I155" s="28"/>
      <c r="J155" s="37"/>
      <c r="K155" s="15" t="s">
        <v>531</v>
      </c>
      <c r="L155" s="61">
        <v>14.25</v>
      </c>
    </row>
    <row r="156" spans="1:12" x14ac:dyDescent="0.15">
      <c r="A156" s="28">
        <v>497</v>
      </c>
      <c r="B156" s="16" t="s">
        <v>379</v>
      </c>
      <c r="C156" s="16" t="s">
        <v>380</v>
      </c>
      <c r="D156" s="15" t="s">
        <v>527</v>
      </c>
      <c r="E156" s="32">
        <v>2</v>
      </c>
      <c r="F156" s="33">
        <v>60</v>
      </c>
      <c r="G156" s="40">
        <v>1</v>
      </c>
      <c r="H156" s="28"/>
      <c r="I156" s="28"/>
      <c r="J156" s="37"/>
      <c r="K156" s="15" t="s">
        <v>531</v>
      </c>
      <c r="L156" s="61">
        <v>60</v>
      </c>
    </row>
    <row r="157" spans="1:12" x14ac:dyDescent="0.15">
      <c r="A157" s="28">
        <v>497</v>
      </c>
      <c r="B157" s="16" t="s">
        <v>379</v>
      </c>
      <c r="C157" s="16" t="s">
        <v>380</v>
      </c>
      <c r="D157" s="15" t="s">
        <v>528</v>
      </c>
      <c r="E157" s="32">
        <v>4</v>
      </c>
      <c r="F157" s="33">
        <v>80</v>
      </c>
      <c r="G157" s="40">
        <v>0.8</v>
      </c>
      <c r="H157" s="28"/>
      <c r="I157" s="28"/>
      <c r="J157" s="37"/>
      <c r="K157" s="15" t="s">
        <v>531</v>
      </c>
      <c r="L157" s="61">
        <v>64</v>
      </c>
    </row>
    <row r="158" spans="1:12" x14ac:dyDescent="0.15">
      <c r="A158" s="28">
        <v>497</v>
      </c>
      <c r="B158" s="16" t="s">
        <v>379</v>
      </c>
      <c r="C158" s="16" t="s">
        <v>380</v>
      </c>
      <c r="D158" s="15" t="s">
        <v>529</v>
      </c>
      <c r="E158" s="32">
        <v>1</v>
      </c>
      <c r="F158" s="33">
        <v>5</v>
      </c>
      <c r="G158" s="40">
        <v>0.9</v>
      </c>
      <c r="H158" s="28"/>
      <c r="I158" s="28"/>
      <c r="J158" s="37"/>
      <c r="K158" s="15" t="s">
        <v>531</v>
      </c>
      <c r="L158" s="61">
        <v>4.5</v>
      </c>
    </row>
    <row r="159" spans="1:12" x14ac:dyDescent="0.15">
      <c r="A159" s="44">
        <v>497</v>
      </c>
      <c r="B159" s="45" t="s">
        <v>379</v>
      </c>
      <c r="C159" s="45" t="s">
        <v>380</v>
      </c>
      <c r="D159" s="46" t="s">
        <v>530</v>
      </c>
      <c r="E159" s="47">
        <v>1</v>
      </c>
      <c r="F159" s="48">
        <v>10</v>
      </c>
      <c r="G159" s="49">
        <v>0.8</v>
      </c>
      <c r="H159" s="44"/>
      <c r="I159" s="44"/>
      <c r="J159" s="50"/>
      <c r="K159" s="15" t="s">
        <v>531</v>
      </c>
      <c r="L159" s="61">
        <v>8</v>
      </c>
    </row>
    <row r="160" spans="1:12" x14ac:dyDescent="0.15">
      <c r="A160" s="62">
        <v>113</v>
      </c>
      <c r="B160" s="63" t="s">
        <v>412</v>
      </c>
      <c r="C160" s="63" t="s">
        <v>445</v>
      </c>
      <c r="D160" s="63"/>
      <c r="E160" s="64">
        <v>1</v>
      </c>
      <c r="F160" s="65">
        <v>12</v>
      </c>
      <c r="G160" s="66"/>
      <c r="H160" s="62" t="s">
        <v>534</v>
      </c>
      <c r="I160" s="62" t="s">
        <v>535</v>
      </c>
      <c r="J160" s="37"/>
      <c r="K160" s="15" t="s">
        <v>533</v>
      </c>
      <c r="L160" s="61">
        <v>0</v>
      </c>
    </row>
    <row r="161" spans="1:12" x14ac:dyDescent="0.15">
      <c r="A161" s="28">
        <v>127</v>
      </c>
      <c r="B161" s="16" t="s">
        <v>379</v>
      </c>
      <c r="C161" s="16" t="s">
        <v>396</v>
      </c>
      <c r="D161" s="15"/>
      <c r="E161" s="32">
        <v>1</v>
      </c>
      <c r="F161" s="33">
        <v>22</v>
      </c>
      <c r="G161" s="40">
        <v>0.2</v>
      </c>
      <c r="H161" s="28"/>
      <c r="I161" s="28"/>
      <c r="J161" s="37"/>
      <c r="K161" s="15" t="s">
        <v>533</v>
      </c>
      <c r="L161" s="61">
        <v>4.4000000000000004</v>
      </c>
    </row>
    <row r="162" spans="1:12" x14ac:dyDescent="0.15">
      <c r="A162" s="28">
        <v>127</v>
      </c>
      <c r="B162" s="16" t="s">
        <v>379</v>
      </c>
      <c r="C162" s="16" t="s">
        <v>396</v>
      </c>
      <c r="D162" s="15"/>
      <c r="E162" s="32">
        <v>1</v>
      </c>
      <c r="F162" s="33">
        <v>9</v>
      </c>
      <c r="G162" s="40">
        <v>0.2</v>
      </c>
      <c r="H162" s="28"/>
      <c r="I162" s="28"/>
      <c r="J162" s="37"/>
      <c r="K162" s="15" t="s">
        <v>533</v>
      </c>
      <c r="L162" s="61">
        <v>1.8</v>
      </c>
    </row>
    <row r="163" spans="1:12" x14ac:dyDescent="0.15">
      <c r="A163" s="28">
        <v>292</v>
      </c>
      <c r="B163" s="16" t="s">
        <v>379</v>
      </c>
      <c r="C163" s="16" t="s">
        <v>376</v>
      </c>
      <c r="D163" s="15"/>
      <c r="E163" s="32">
        <v>2</v>
      </c>
      <c r="F163" s="33">
        <v>15</v>
      </c>
      <c r="G163" s="40">
        <v>0.1</v>
      </c>
      <c r="H163" s="28"/>
      <c r="I163" s="28"/>
      <c r="J163" s="37"/>
      <c r="K163" s="15" t="s">
        <v>533</v>
      </c>
      <c r="L163" s="61">
        <v>1.5</v>
      </c>
    </row>
    <row r="164" spans="1:12" x14ac:dyDescent="0.15">
      <c r="A164" s="44">
        <v>334</v>
      </c>
      <c r="B164" s="45" t="s">
        <v>379</v>
      </c>
      <c r="C164" s="45" t="s">
        <v>532</v>
      </c>
      <c r="D164" s="46"/>
      <c r="E164" s="47">
        <v>1</v>
      </c>
      <c r="F164" s="48">
        <v>30</v>
      </c>
      <c r="G164" s="49">
        <v>0.95</v>
      </c>
      <c r="H164" s="44"/>
      <c r="I164" s="44"/>
      <c r="J164" s="50"/>
      <c r="K164" s="46" t="s">
        <v>533</v>
      </c>
      <c r="L164" s="61">
        <v>28.5</v>
      </c>
    </row>
    <row r="165" spans="1:12" x14ac:dyDescent="0.15">
      <c r="A165" s="62">
        <v>111</v>
      </c>
      <c r="B165" s="63" t="s">
        <v>412</v>
      </c>
      <c r="C165" s="63" t="s">
        <v>413</v>
      </c>
      <c r="D165" s="63" t="s">
        <v>536</v>
      </c>
      <c r="E165" s="64">
        <v>1</v>
      </c>
      <c r="F165" s="65">
        <v>35</v>
      </c>
      <c r="G165" s="66"/>
      <c r="H165" s="62" t="s">
        <v>537</v>
      </c>
      <c r="I165" s="62" t="s">
        <v>538</v>
      </c>
      <c r="J165" s="37"/>
      <c r="K165" s="15" t="s">
        <v>539</v>
      </c>
      <c r="L165" s="61">
        <v>0</v>
      </c>
    </row>
    <row r="166" spans="1:12" x14ac:dyDescent="0.15">
      <c r="A166" s="62">
        <v>114</v>
      </c>
      <c r="B166" s="63" t="s">
        <v>412</v>
      </c>
      <c r="C166" s="63" t="s">
        <v>432</v>
      </c>
      <c r="D166" s="63" t="s">
        <v>540</v>
      </c>
      <c r="E166" s="64">
        <v>1</v>
      </c>
      <c r="F166" s="65">
        <v>20</v>
      </c>
      <c r="G166" s="66"/>
      <c r="H166" s="62" t="s">
        <v>541</v>
      </c>
      <c r="I166" s="62" t="s">
        <v>542</v>
      </c>
      <c r="J166" s="37"/>
      <c r="K166" s="15" t="s">
        <v>539</v>
      </c>
      <c r="L166" s="61">
        <v>0</v>
      </c>
    </row>
    <row r="167" spans="1:12" x14ac:dyDescent="0.15">
      <c r="A167" s="28">
        <v>129</v>
      </c>
      <c r="B167" s="16" t="s">
        <v>379</v>
      </c>
      <c r="C167" s="16" t="s">
        <v>435</v>
      </c>
      <c r="D167" s="15" t="s">
        <v>543</v>
      </c>
      <c r="E167" s="32">
        <v>1</v>
      </c>
      <c r="F167" s="33">
        <v>5</v>
      </c>
      <c r="G167" s="40">
        <v>0.8</v>
      </c>
      <c r="H167" s="28"/>
      <c r="I167" s="28"/>
      <c r="J167" s="37"/>
      <c r="K167" s="15" t="s">
        <v>539</v>
      </c>
      <c r="L167" s="61">
        <v>4</v>
      </c>
    </row>
    <row r="168" spans="1:12" x14ac:dyDescent="0.15">
      <c r="A168" s="28">
        <v>164</v>
      </c>
      <c r="B168" s="16" t="s">
        <v>379</v>
      </c>
      <c r="C168" s="16" t="s">
        <v>544</v>
      </c>
      <c r="D168" s="15" t="s">
        <v>545</v>
      </c>
      <c r="E168" s="32">
        <v>1</v>
      </c>
      <c r="F168" s="33">
        <v>40</v>
      </c>
      <c r="G168" s="40">
        <v>0.9</v>
      </c>
      <c r="H168" s="28"/>
      <c r="I168" s="28"/>
      <c r="J168" s="37"/>
      <c r="K168" s="15" t="s">
        <v>539</v>
      </c>
      <c r="L168" s="61">
        <v>36</v>
      </c>
    </row>
    <row r="169" spans="1:12" x14ac:dyDescent="0.15">
      <c r="A169" s="28">
        <v>309</v>
      </c>
      <c r="B169" s="16" t="s">
        <v>379</v>
      </c>
      <c r="C169" s="16" t="s">
        <v>365</v>
      </c>
      <c r="D169" s="15"/>
      <c r="E169" s="32">
        <v>7</v>
      </c>
      <c r="F169" s="33">
        <v>7</v>
      </c>
      <c r="G169" s="40">
        <v>0.8</v>
      </c>
      <c r="H169" s="28"/>
      <c r="I169" s="28"/>
      <c r="J169" s="37"/>
      <c r="K169" s="15" t="s">
        <v>539</v>
      </c>
      <c r="L169" s="61">
        <v>5.6000000000000005</v>
      </c>
    </row>
    <row r="170" spans="1:12" x14ac:dyDescent="0.15">
      <c r="A170" s="28">
        <v>376</v>
      </c>
      <c r="B170" s="16" t="s">
        <v>379</v>
      </c>
      <c r="C170" s="16" t="s">
        <v>18</v>
      </c>
      <c r="D170" s="15"/>
      <c r="E170" s="32">
        <v>5</v>
      </c>
      <c r="F170" s="33">
        <v>25</v>
      </c>
      <c r="G170" s="40">
        <v>0.7</v>
      </c>
      <c r="H170" s="28"/>
      <c r="I170" s="28"/>
      <c r="J170" s="37"/>
      <c r="K170" s="15" t="s">
        <v>539</v>
      </c>
      <c r="L170" s="61">
        <v>17.5</v>
      </c>
    </row>
    <row r="171" spans="1:12" x14ac:dyDescent="0.15">
      <c r="A171" s="28">
        <v>377</v>
      </c>
      <c r="B171" s="16" t="s">
        <v>379</v>
      </c>
      <c r="C171" s="16" t="s">
        <v>19</v>
      </c>
      <c r="D171" s="15"/>
      <c r="E171" s="32">
        <v>10</v>
      </c>
      <c r="F171" s="33">
        <v>90</v>
      </c>
      <c r="G171" s="40">
        <v>0.8</v>
      </c>
      <c r="H171" s="28"/>
      <c r="I171" s="28"/>
      <c r="J171" s="37"/>
      <c r="K171" s="15" t="s">
        <v>539</v>
      </c>
      <c r="L171" s="61">
        <v>72</v>
      </c>
    </row>
    <row r="172" spans="1:12" x14ac:dyDescent="0.15">
      <c r="A172" s="62">
        <v>111</v>
      </c>
      <c r="B172" s="63" t="s">
        <v>412</v>
      </c>
      <c r="C172" s="63" t="s">
        <v>413</v>
      </c>
      <c r="D172" s="63" t="s">
        <v>536</v>
      </c>
      <c r="E172" s="64">
        <v>1</v>
      </c>
      <c r="F172" s="65">
        <v>35</v>
      </c>
      <c r="G172" s="66"/>
      <c r="H172" s="62" t="s">
        <v>537</v>
      </c>
      <c r="I172" s="62" t="s">
        <v>538</v>
      </c>
      <c r="J172" s="37"/>
      <c r="K172" s="15" t="s">
        <v>539</v>
      </c>
      <c r="L172" s="61">
        <v>0</v>
      </c>
    </row>
    <row r="173" spans="1:12" x14ac:dyDescent="0.15">
      <c r="A173" s="62">
        <v>114</v>
      </c>
      <c r="B173" s="63" t="s">
        <v>412</v>
      </c>
      <c r="C173" s="63" t="s">
        <v>432</v>
      </c>
      <c r="D173" s="63" t="s">
        <v>540</v>
      </c>
      <c r="E173" s="64">
        <v>1</v>
      </c>
      <c r="F173" s="65">
        <v>20</v>
      </c>
      <c r="G173" s="66"/>
      <c r="H173" s="62" t="s">
        <v>541</v>
      </c>
      <c r="I173" s="62" t="s">
        <v>542</v>
      </c>
      <c r="J173" s="37"/>
      <c r="K173" s="15" t="s">
        <v>539</v>
      </c>
      <c r="L173" s="61">
        <v>0</v>
      </c>
    </row>
    <row r="174" spans="1:12" x14ac:dyDescent="0.15">
      <c r="A174" s="28">
        <v>129</v>
      </c>
      <c r="B174" s="16" t="s">
        <v>379</v>
      </c>
      <c r="C174" s="16" t="s">
        <v>435</v>
      </c>
      <c r="D174" s="15" t="s">
        <v>543</v>
      </c>
      <c r="E174" s="32">
        <v>1</v>
      </c>
      <c r="F174" s="33">
        <v>5</v>
      </c>
      <c r="G174" s="40">
        <v>0.8</v>
      </c>
      <c r="H174" s="28"/>
      <c r="I174" s="28"/>
      <c r="J174" s="37"/>
      <c r="K174" s="15" t="s">
        <v>539</v>
      </c>
      <c r="L174" s="61">
        <v>4</v>
      </c>
    </row>
    <row r="175" spans="1:12" x14ac:dyDescent="0.15">
      <c r="A175" s="28">
        <v>143</v>
      </c>
      <c r="B175" s="16" t="s">
        <v>379</v>
      </c>
      <c r="C175" s="16" t="s">
        <v>14</v>
      </c>
      <c r="D175" s="15"/>
      <c r="E175" s="32">
        <v>2</v>
      </c>
      <c r="F175" s="33">
        <v>12</v>
      </c>
      <c r="G175" s="40">
        <v>0.9</v>
      </c>
      <c r="H175" s="28"/>
      <c r="I175" s="28"/>
      <c r="J175" s="37"/>
      <c r="K175" s="15" t="s">
        <v>539</v>
      </c>
      <c r="L175" s="61">
        <v>10.8</v>
      </c>
    </row>
    <row r="176" spans="1:12" x14ac:dyDescent="0.15">
      <c r="A176" s="28">
        <v>164</v>
      </c>
      <c r="B176" s="16" t="s">
        <v>379</v>
      </c>
      <c r="C176" s="16" t="s">
        <v>544</v>
      </c>
      <c r="D176" s="15" t="s">
        <v>545</v>
      </c>
      <c r="E176" s="32">
        <v>1</v>
      </c>
      <c r="F176" s="33">
        <v>40</v>
      </c>
      <c r="G176" s="40">
        <v>0.9</v>
      </c>
      <c r="H176" s="28"/>
      <c r="I176" s="28"/>
      <c r="J176" s="37"/>
      <c r="K176" s="15" t="s">
        <v>539</v>
      </c>
      <c r="L176" s="61">
        <v>36</v>
      </c>
    </row>
    <row r="177" spans="1:12" x14ac:dyDescent="0.15">
      <c r="A177" s="44">
        <v>274</v>
      </c>
      <c r="B177" s="45" t="s">
        <v>379</v>
      </c>
      <c r="C177" s="45" t="s">
        <v>547</v>
      </c>
      <c r="D177" s="46"/>
      <c r="E177" s="47">
        <v>1</v>
      </c>
      <c r="F177" s="48">
        <v>20</v>
      </c>
      <c r="G177" s="49">
        <v>0</v>
      </c>
      <c r="H177" s="44"/>
      <c r="I177" s="44"/>
      <c r="J177" s="50"/>
      <c r="K177" s="46" t="s">
        <v>539</v>
      </c>
      <c r="L177" s="61">
        <v>0</v>
      </c>
    </row>
    <row r="178" spans="1:12" x14ac:dyDescent="0.15">
      <c r="A178" s="28">
        <v>274</v>
      </c>
      <c r="B178" s="16" t="s">
        <v>379</v>
      </c>
      <c r="C178" s="16" t="s">
        <v>547</v>
      </c>
      <c r="D178" s="15"/>
      <c r="E178" s="32">
        <v>1</v>
      </c>
      <c r="F178" s="33">
        <v>3</v>
      </c>
      <c r="G178" s="40">
        <v>0</v>
      </c>
      <c r="H178" s="28"/>
      <c r="I178" s="28"/>
      <c r="J178" s="37"/>
      <c r="K178" s="15" t="s">
        <v>539</v>
      </c>
      <c r="L178" s="61">
        <v>0</v>
      </c>
    </row>
    <row r="179" spans="1:12" x14ac:dyDescent="0.15">
      <c r="A179" s="28">
        <v>292</v>
      </c>
      <c r="B179" s="16" t="s">
        <v>379</v>
      </c>
      <c r="C179" s="16" t="s">
        <v>376</v>
      </c>
      <c r="D179" s="15"/>
      <c r="E179" s="32">
        <v>1</v>
      </c>
      <c r="F179" s="33">
        <v>10</v>
      </c>
      <c r="G179" s="40">
        <v>0.2</v>
      </c>
      <c r="H179" s="28"/>
      <c r="I179" s="28"/>
      <c r="J179" s="37"/>
      <c r="K179" s="15" t="s">
        <v>539</v>
      </c>
      <c r="L179" s="61">
        <v>2</v>
      </c>
    </row>
    <row r="180" spans="1:12" x14ac:dyDescent="0.15">
      <c r="A180" s="28">
        <v>309</v>
      </c>
      <c r="B180" s="16" t="s">
        <v>379</v>
      </c>
      <c r="C180" s="16" t="s">
        <v>365</v>
      </c>
      <c r="D180" s="15"/>
      <c r="E180" s="32">
        <v>7</v>
      </c>
      <c r="F180" s="33">
        <v>7</v>
      </c>
      <c r="G180" s="40">
        <v>0.8</v>
      </c>
      <c r="H180" s="28"/>
      <c r="I180" s="28"/>
      <c r="J180" s="37"/>
      <c r="K180" s="15" t="s">
        <v>539</v>
      </c>
      <c r="L180" s="61">
        <v>5.6000000000000005</v>
      </c>
    </row>
    <row r="181" spans="1:12" x14ac:dyDescent="0.15">
      <c r="A181" s="28">
        <v>335</v>
      </c>
      <c r="B181" s="16" t="s">
        <v>379</v>
      </c>
      <c r="C181" s="16" t="s">
        <v>523</v>
      </c>
      <c r="D181" s="15" t="s">
        <v>548</v>
      </c>
      <c r="E181" s="32">
        <v>2</v>
      </c>
      <c r="F181" s="33">
        <v>30</v>
      </c>
      <c r="G181" s="40">
        <v>1</v>
      </c>
      <c r="H181" s="28"/>
      <c r="I181" s="28"/>
      <c r="J181" s="37"/>
      <c r="K181" s="15" t="s">
        <v>539</v>
      </c>
      <c r="L181" s="61">
        <v>30</v>
      </c>
    </row>
    <row r="182" spans="1:12" x14ac:dyDescent="0.15">
      <c r="A182" s="28">
        <v>376</v>
      </c>
      <c r="B182" s="16" t="s">
        <v>379</v>
      </c>
      <c r="C182" s="16" t="s">
        <v>18</v>
      </c>
      <c r="D182" s="15"/>
      <c r="E182" s="32">
        <v>5</v>
      </c>
      <c r="F182" s="33">
        <v>25</v>
      </c>
      <c r="G182" s="40">
        <v>0.7</v>
      </c>
      <c r="H182" s="28"/>
      <c r="I182" s="28"/>
      <c r="J182" s="37"/>
      <c r="K182" s="15" t="s">
        <v>539</v>
      </c>
      <c r="L182" s="61">
        <v>17.5</v>
      </c>
    </row>
    <row r="183" spans="1:12" x14ac:dyDescent="0.15">
      <c r="A183" s="28">
        <v>377</v>
      </c>
      <c r="B183" s="16" t="s">
        <v>379</v>
      </c>
      <c r="C183" s="16" t="s">
        <v>19</v>
      </c>
      <c r="D183" s="15"/>
      <c r="E183" s="32">
        <v>10</v>
      </c>
      <c r="F183" s="33">
        <v>90</v>
      </c>
      <c r="G183" s="40">
        <v>0.8</v>
      </c>
      <c r="H183" s="28"/>
      <c r="I183" s="28"/>
      <c r="J183" s="37"/>
      <c r="K183" s="15" t="s">
        <v>539</v>
      </c>
      <c r="L183" s="61">
        <v>72</v>
      </c>
    </row>
    <row r="184" spans="1:12" x14ac:dyDescent="0.15">
      <c r="A184" s="28">
        <v>418</v>
      </c>
      <c r="B184" s="16" t="s">
        <v>379</v>
      </c>
      <c r="C184" s="16" t="s">
        <v>546</v>
      </c>
      <c r="D184" s="15"/>
      <c r="E184" s="32">
        <v>1</v>
      </c>
      <c r="F184" s="33">
        <v>10</v>
      </c>
      <c r="G184" s="40">
        <v>0.9</v>
      </c>
      <c r="H184" s="28"/>
      <c r="I184" s="28"/>
      <c r="J184" s="37"/>
      <c r="K184" s="15" t="s">
        <v>539</v>
      </c>
      <c r="L184" s="61">
        <v>9</v>
      </c>
    </row>
    <row r="185" spans="1:12" x14ac:dyDescent="0.15">
      <c r="A185" s="62">
        <v>111</v>
      </c>
      <c r="B185" s="63" t="s">
        <v>412</v>
      </c>
      <c r="C185" s="63" t="s">
        <v>413</v>
      </c>
      <c r="D185" s="63" t="s">
        <v>413</v>
      </c>
      <c r="E185" s="64">
        <v>1</v>
      </c>
      <c r="F185" s="65">
        <v>20</v>
      </c>
      <c r="G185" s="66"/>
      <c r="H185" s="62" t="s">
        <v>549</v>
      </c>
      <c r="I185" s="62" t="s">
        <v>550</v>
      </c>
      <c r="J185" s="37"/>
      <c r="K185" s="15" t="s">
        <v>551</v>
      </c>
      <c r="L185" s="61">
        <v>0</v>
      </c>
    </row>
    <row r="186" spans="1:12" x14ac:dyDescent="0.15">
      <c r="A186" s="62">
        <v>114</v>
      </c>
      <c r="B186" s="63" t="s">
        <v>412</v>
      </c>
      <c r="C186" s="63" t="s">
        <v>432</v>
      </c>
      <c r="D186" s="63" t="s">
        <v>552</v>
      </c>
      <c r="E186" s="64">
        <v>8</v>
      </c>
      <c r="F186" s="65">
        <v>120</v>
      </c>
      <c r="G186" s="66"/>
      <c r="H186" s="62" t="s">
        <v>553</v>
      </c>
      <c r="I186" s="62" t="s">
        <v>554</v>
      </c>
      <c r="J186" s="37"/>
      <c r="K186" s="15" t="s">
        <v>551</v>
      </c>
      <c r="L186" s="61">
        <v>0</v>
      </c>
    </row>
    <row r="187" spans="1:12" x14ac:dyDescent="0.15">
      <c r="A187" s="62">
        <v>114</v>
      </c>
      <c r="B187" s="63" t="s">
        <v>412</v>
      </c>
      <c r="C187" s="63" t="s">
        <v>432</v>
      </c>
      <c r="D187" s="63" t="s">
        <v>552</v>
      </c>
      <c r="E187" s="64">
        <v>1</v>
      </c>
      <c r="F187" s="65">
        <v>15</v>
      </c>
      <c r="G187" s="66"/>
      <c r="H187" s="62" t="s">
        <v>555</v>
      </c>
      <c r="I187" s="62" t="s">
        <v>554</v>
      </c>
      <c r="J187" s="37"/>
      <c r="K187" s="15" t="s">
        <v>551</v>
      </c>
      <c r="L187" s="61">
        <v>0</v>
      </c>
    </row>
    <row r="188" spans="1:12" x14ac:dyDescent="0.15">
      <c r="A188" s="67">
        <v>114</v>
      </c>
      <c r="B188" s="68" t="s">
        <v>412</v>
      </c>
      <c r="C188" s="68" t="s">
        <v>432</v>
      </c>
      <c r="D188" s="68" t="s">
        <v>556</v>
      </c>
      <c r="E188" s="69">
        <v>1</v>
      </c>
      <c r="F188" s="70">
        <v>15</v>
      </c>
      <c r="G188" s="71"/>
      <c r="H188" s="67" t="s">
        <v>553</v>
      </c>
      <c r="I188" s="67" t="s">
        <v>554</v>
      </c>
      <c r="J188" s="50"/>
      <c r="K188" s="46" t="s">
        <v>551</v>
      </c>
      <c r="L188" s="61">
        <v>0</v>
      </c>
    </row>
    <row r="189" spans="1:12" x14ac:dyDescent="0.15">
      <c r="A189" s="28">
        <v>54</v>
      </c>
      <c r="B189" s="16" t="s">
        <v>384</v>
      </c>
      <c r="C189" s="16" t="s">
        <v>557</v>
      </c>
      <c r="D189" s="15"/>
      <c r="E189" s="32">
        <v>1</v>
      </c>
      <c r="F189" s="33">
        <v>11</v>
      </c>
      <c r="G189" s="40">
        <v>0</v>
      </c>
      <c r="H189" s="28"/>
      <c r="I189" s="28"/>
      <c r="J189" s="37"/>
      <c r="K189" s="15" t="s">
        <v>559</v>
      </c>
      <c r="L189" s="61">
        <v>0</v>
      </c>
    </row>
    <row r="190" spans="1:12" x14ac:dyDescent="0.15">
      <c r="A190" s="28">
        <v>68</v>
      </c>
      <c r="B190" s="16" t="s">
        <v>384</v>
      </c>
      <c r="C190" s="16" t="s">
        <v>428</v>
      </c>
      <c r="D190" s="15" t="s">
        <v>560</v>
      </c>
      <c r="E190" s="32">
        <v>1</v>
      </c>
      <c r="F190" s="33">
        <v>34</v>
      </c>
      <c r="G190" s="40">
        <v>0</v>
      </c>
      <c r="H190" s="28"/>
      <c r="I190" s="28"/>
      <c r="J190" s="37"/>
      <c r="K190" s="15" t="s">
        <v>559</v>
      </c>
      <c r="L190" s="61">
        <v>0</v>
      </c>
    </row>
    <row r="191" spans="1:12" x14ac:dyDescent="0.15">
      <c r="A191" s="62">
        <v>113</v>
      </c>
      <c r="B191" s="63" t="s">
        <v>412</v>
      </c>
      <c r="C191" s="63" t="s">
        <v>445</v>
      </c>
      <c r="D191" s="63"/>
      <c r="E191" s="64">
        <v>1</v>
      </c>
      <c r="F191" s="65">
        <v>20</v>
      </c>
      <c r="G191" s="66"/>
      <c r="H191" s="62" t="s">
        <v>562</v>
      </c>
      <c r="I191" s="62" t="s">
        <v>563</v>
      </c>
      <c r="J191" s="37"/>
      <c r="K191" s="15" t="s">
        <v>559</v>
      </c>
      <c r="L191" s="61">
        <v>0</v>
      </c>
    </row>
    <row r="192" spans="1:12" x14ac:dyDescent="0.15">
      <c r="A192" s="62">
        <v>114</v>
      </c>
      <c r="B192" s="63" t="s">
        <v>412</v>
      </c>
      <c r="C192" s="63" t="s">
        <v>432</v>
      </c>
      <c r="D192" s="63"/>
      <c r="E192" s="64">
        <v>3</v>
      </c>
      <c r="F192" s="65">
        <v>90</v>
      </c>
      <c r="G192" s="66"/>
      <c r="H192" s="62" t="s">
        <v>565</v>
      </c>
      <c r="I192" s="62" t="s">
        <v>566</v>
      </c>
      <c r="J192" s="37"/>
      <c r="K192" s="15" t="s">
        <v>559</v>
      </c>
      <c r="L192" s="61">
        <v>0</v>
      </c>
    </row>
    <row r="193" spans="1:12" x14ac:dyDescent="0.15">
      <c r="A193" s="28">
        <v>148</v>
      </c>
      <c r="B193" s="16" t="s">
        <v>379</v>
      </c>
      <c r="C193" s="16" t="s">
        <v>415</v>
      </c>
      <c r="D193" s="15"/>
      <c r="E193" s="32">
        <v>2</v>
      </c>
      <c r="F193" s="33">
        <v>9</v>
      </c>
      <c r="G193" s="40">
        <v>0.8</v>
      </c>
      <c r="H193" s="28"/>
      <c r="I193" s="28"/>
      <c r="J193" s="37"/>
      <c r="K193" s="15" t="s">
        <v>559</v>
      </c>
      <c r="L193" s="61">
        <v>7.2</v>
      </c>
    </row>
    <row r="194" spans="1:12" x14ac:dyDescent="0.15">
      <c r="A194" s="28">
        <v>151</v>
      </c>
      <c r="B194" s="16" t="s">
        <v>379</v>
      </c>
      <c r="C194" s="16" t="s">
        <v>16</v>
      </c>
      <c r="D194" s="15"/>
      <c r="E194" s="32">
        <v>4</v>
      </c>
      <c r="F194" s="33">
        <v>50</v>
      </c>
      <c r="G194" s="40">
        <v>0.7</v>
      </c>
      <c r="H194" s="28"/>
      <c r="I194" s="28"/>
      <c r="J194" s="37"/>
      <c r="K194" s="15" t="s">
        <v>559</v>
      </c>
      <c r="L194" s="61">
        <v>35</v>
      </c>
    </row>
    <row r="195" spans="1:12" x14ac:dyDescent="0.15">
      <c r="A195" s="28">
        <v>263</v>
      </c>
      <c r="B195" s="16" t="s">
        <v>379</v>
      </c>
      <c r="C195" s="16" t="s">
        <v>439</v>
      </c>
      <c r="D195" s="15"/>
      <c r="E195" s="32">
        <v>3</v>
      </c>
      <c r="F195" s="33">
        <v>120</v>
      </c>
      <c r="G195" s="40">
        <v>1</v>
      </c>
      <c r="H195" s="28"/>
      <c r="I195" s="28"/>
      <c r="J195" s="37"/>
      <c r="K195" s="15" t="s">
        <v>559</v>
      </c>
      <c r="L195" s="61">
        <v>120</v>
      </c>
    </row>
    <row r="196" spans="1:12" x14ac:dyDescent="0.15">
      <c r="A196" s="28">
        <v>312</v>
      </c>
      <c r="B196" s="16" t="s">
        <v>379</v>
      </c>
      <c r="C196" s="16" t="s">
        <v>567</v>
      </c>
      <c r="D196" s="15"/>
      <c r="E196" s="32">
        <v>1</v>
      </c>
      <c r="F196" s="33">
        <v>5</v>
      </c>
      <c r="G196" s="40">
        <v>1</v>
      </c>
      <c r="H196" s="28"/>
      <c r="I196" s="28"/>
      <c r="J196" s="37"/>
      <c r="K196" s="15" t="s">
        <v>559</v>
      </c>
      <c r="L196" s="61">
        <v>5</v>
      </c>
    </row>
    <row r="197" spans="1:12" x14ac:dyDescent="0.15">
      <c r="A197" s="28">
        <v>332</v>
      </c>
      <c r="B197" s="16" t="s">
        <v>379</v>
      </c>
      <c r="C197" s="16" t="s">
        <v>568</v>
      </c>
      <c r="D197" s="15"/>
      <c r="E197" s="32">
        <v>2</v>
      </c>
      <c r="F197" s="33">
        <v>6</v>
      </c>
      <c r="G197" s="40">
        <v>0.7</v>
      </c>
      <c r="H197" s="28"/>
      <c r="I197" s="28"/>
      <c r="J197" s="37"/>
      <c r="K197" s="15" t="s">
        <v>559</v>
      </c>
      <c r="L197" s="61">
        <v>4.1999999999999993</v>
      </c>
    </row>
    <row r="198" spans="1:12" x14ac:dyDescent="0.15">
      <c r="A198" s="28">
        <v>376</v>
      </c>
      <c r="B198" s="16" t="s">
        <v>379</v>
      </c>
      <c r="C198" s="16" t="s">
        <v>18</v>
      </c>
      <c r="D198" s="15"/>
      <c r="E198" s="32">
        <v>3</v>
      </c>
      <c r="F198" s="33">
        <v>15</v>
      </c>
      <c r="G198" s="40">
        <v>0.8</v>
      </c>
      <c r="H198" s="28"/>
      <c r="I198" s="28"/>
      <c r="J198" s="37"/>
      <c r="K198" s="15" t="s">
        <v>559</v>
      </c>
      <c r="L198" s="61">
        <v>12</v>
      </c>
    </row>
    <row r="199" spans="1:12" x14ac:dyDescent="0.15">
      <c r="A199" s="44">
        <v>377</v>
      </c>
      <c r="B199" s="45" t="s">
        <v>379</v>
      </c>
      <c r="C199" s="45" t="s">
        <v>19</v>
      </c>
      <c r="D199" s="46"/>
      <c r="E199" s="47">
        <v>3</v>
      </c>
      <c r="F199" s="48">
        <v>15</v>
      </c>
      <c r="G199" s="49">
        <v>1</v>
      </c>
      <c r="H199" s="44"/>
      <c r="I199" s="44"/>
      <c r="J199" s="50"/>
      <c r="K199" s="46" t="s">
        <v>559</v>
      </c>
      <c r="L199" s="61">
        <v>15</v>
      </c>
    </row>
    <row r="200" spans="1:12" x14ac:dyDescent="0.15">
      <c r="A200" s="62">
        <v>111</v>
      </c>
      <c r="B200" s="63" t="s">
        <v>412</v>
      </c>
      <c r="C200" s="63" t="s">
        <v>413</v>
      </c>
      <c r="D200" s="63"/>
      <c r="E200" s="64">
        <v>1</v>
      </c>
      <c r="F200" s="65">
        <v>70</v>
      </c>
      <c r="G200" s="66"/>
      <c r="H200" s="62" t="s">
        <v>569</v>
      </c>
      <c r="I200" s="62">
        <v>303</v>
      </c>
      <c r="J200" s="37" t="s">
        <v>570</v>
      </c>
      <c r="K200" s="15" t="s">
        <v>584</v>
      </c>
      <c r="L200" s="61">
        <v>0</v>
      </c>
    </row>
    <row r="201" spans="1:12" x14ac:dyDescent="0.15">
      <c r="A201" s="62">
        <v>114</v>
      </c>
      <c r="B201" s="63" t="s">
        <v>412</v>
      </c>
      <c r="C201" s="63" t="s">
        <v>432</v>
      </c>
      <c r="D201" s="63"/>
      <c r="E201" s="64">
        <v>1</v>
      </c>
      <c r="F201" s="65">
        <v>35</v>
      </c>
      <c r="G201" s="66"/>
      <c r="H201" s="62" t="s">
        <v>571</v>
      </c>
      <c r="I201" s="62">
        <v>50</v>
      </c>
      <c r="J201" s="37"/>
      <c r="K201" s="15" t="s">
        <v>584</v>
      </c>
      <c r="L201" s="61">
        <v>0</v>
      </c>
    </row>
    <row r="202" spans="1:12" x14ac:dyDescent="0.15">
      <c r="A202" s="62">
        <v>114</v>
      </c>
      <c r="B202" s="63" t="s">
        <v>412</v>
      </c>
      <c r="C202" s="63" t="s">
        <v>432</v>
      </c>
      <c r="D202" s="63"/>
      <c r="E202" s="64">
        <v>1</v>
      </c>
      <c r="F202" s="65">
        <v>13</v>
      </c>
      <c r="G202" s="66"/>
      <c r="H202" s="62" t="s">
        <v>572</v>
      </c>
      <c r="I202" s="62">
        <v>32</v>
      </c>
      <c r="J202" s="37"/>
      <c r="K202" s="15" t="s">
        <v>584</v>
      </c>
      <c r="L202" s="61">
        <v>0</v>
      </c>
    </row>
    <row r="203" spans="1:12" x14ac:dyDescent="0.15">
      <c r="A203" s="62">
        <v>114</v>
      </c>
      <c r="B203" s="63" t="s">
        <v>412</v>
      </c>
      <c r="C203" s="63" t="s">
        <v>432</v>
      </c>
      <c r="D203" s="63"/>
      <c r="E203" s="64">
        <v>1</v>
      </c>
      <c r="F203" s="65">
        <v>21</v>
      </c>
      <c r="G203" s="66"/>
      <c r="H203" s="62" t="s">
        <v>573</v>
      </c>
      <c r="I203" s="62">
        <v>42</v>
      </c>
      <c r="J203" s="37"/>
      <c r="K203" s="15" t="s">
        <v>584</v>
      </c>
      <c r="L203" s="61">
        <v>0</v>
      </c>
    </row>
    <row r="204" spans="1:12" x14ac:dyDescent="0.15">
      <c r="A204" s="28">
        <v>263</v>
      </c>
      <c r="B204" s="16" t="s">
        <v>379</v>
      </c>
      <c r="C204" s="16" t="s">
        <v>439</v>
      </c>
      <c r="D204" s="15"/>
      <c r="E204" s="32">
        <v>1</v>
      </c>
      <c r="F204" s="33">
        <v>23</v>
      </c>
      <c r="G204" s="40">
        <v>1</v>
      </c>
      <c r="H204" s="28"/>
      <c r="I204" s="28"/>
      <c r="J204" s="37" t="s">
        <v>574</v>
      </c>
      <c r="K204" s="15" t="s">
        <v>584</v>
      </c>
      <c r="L204" s="61">
        <v>23</v>
      </c>
    </row>
    <row r="205" spans="1:12" x14ac:dyDescent="0.15">
      <c r="A205" s="28">
        <v>346</v>
      </c>
      <c r="B205" s="16" t="s">
        <v>379</v>
      </c>
      <c r="C205" s="16" t="s">
        <v>440</v>
      </c>
      <c r="D205" s="15"/>
      <c r="E205" s="32">
        <v>4</v>
      </c>
      <c r="F205" s="33">
        <v>80</v>
      </c>
      <c r="G205" s="40">
        <v>0.2</v>
      </c>
      <c r="H205" s="28"/>
      <c r="I205" s="28"/>
      <c r="J205" s="37" t="s">
        <v>575</v>
      </c>
      <c r="K205" s="15" t="s">
        <v>584</v>
      </c>
      <c r="L205" s="61">
        <v>16</v>
      </c>
    </row>
    <row r="206" spans="1:12" x14ac:dyDescent="0.15">
      <c r="A206" s="28">
        <v>370</v>
      </c>
      <c r="B206" s="16" t="s">
        <v>379</v>
      </c>
      <c r="C206" s="16" t="s">
        <v>576</v>
      </c>
      <c r="D206" s="15"/>
      <c r="E206" s="32">
        <v>1</v>
      </c>
      <c r="F206" s="33">
        <v>7</v>
      </c>
      <c r="G206" s="40">
        <v>0.3</v>
      </c>
      <c r="H206" s="28"/>
      <c r="I206" s="28"/>
      <c r="J206" s="37"/>
      <c r="K206" s="15" t="s">
        <v>584</v>
      </c>
      <c r="L206" s="61">
        <v>2.1</v>
      </c>
    </row>
    <row r="207" spans="1:12" x14ac:dyDescent="0.15">
      <c r="A207" s="28">
        <v>370</v>
      </c>
      <c r="B207" s="16" t="s">
        <v>379</v>
      </c>
      <c r="C207" s="16" t="s">
        <v>576</v>
      </c>
      <c r="D207" s="15"/>
      <c r="E207" s="32">
        <v>1</v>
      </c>
      <c r="F207" s="33">
        <v>13</v>
      </c>
      <c r="G207" s="40">
        <v>0.3</v>
      </c>
      <c r="H207" s="28"/>
      <c r="I207" s="28"/>
      <c r="J207" s="37"/>
      <c r="K207" s="15" t="s">
        <v>584</v>
      </c>
      <c r="L207" s="61">
        <v>3.9</v>
      </c>
    </row>
    <row r="208" spans="1:12" x14ac:dyDescent="0.15">
      <c r="A208" s="28">
        <v>376</v>
      </c>
      <c r="B208" s="16" t="s">
        <v>379</v>
      </c>
      <c r="C208" s="16" t="s">
        <v>18</v>
      </c>
      <c r="D208" s="15"/>
      <c r="E208" s="32">
        <v>30</v>
      </c>
      <c r="F208" s="33">
        <v>150</v>
      </c>
      <c r="G208" s="40">
        <v>0.5</v>
      </c>
      <c r="H208" s="28"/>
      <c r="I208" s="28"/>
      <c r="J208" s="37"/>
      <c r="K208" s="15" t="s">
        <v>584</v>
      </c>
      <c r="L208" s="61">
        <v>75</v>
      </c>
    </row>
    <row r="209" spans="1:12" x14ac:dyDescent="0.15">
      <c r="A209" s="28">
        <v>377</v>
      </c>
      <c r="B209" s="16" t="s">
        <v>379</v>
      </c>
      <c r="C209" s="16" t="s">
        <v>19</v>
      </c>
      <c r="D209" s="15"/>
      <c r="E209" s="32">
        <v>15</v>
      </c>
      <c r="F209" s="33">
        <v>135</v>
      </c>
      <c r="G209" s="40">
        <v>0.7</v>
      </c>
      <c r="H209" s="28"/>
      <c r="I209" s="28"/>
      <c r="J209" s="37"/>
      <c r="K209" s="15" t="s">
        <v>584</v>
      </c>
      <c r="L209" s="61">
        <v>94.5</v>
      </c>
    </row>
    <row r="210" spans="1:12" x14ac:dyDescent="0.15">
      <c r="A210" s="28">
        <v>378</v>
      </c>
      <c r="B210" s="16" t="s">
        <v>379</v>
      </c>
      <c r="C210" s="16" t="s">
        <v>577</v>
      </c>
      <c r="D210" s="15"/>
      <c r="E210" s="32">
        <v>1</v>
      </c>
      <c r="F210" s="33">
        <v>7</v>
      </c>
      <c r="G210" s="40">
        <v>0.3</v>
      </c>
      <c r="H210" s="28"/>
      <c r="I210" s="28"/>
      <c r="J210" s="37" t="s">
        <v>578</v>
      </c>
      <c r="K210" s="15" t="s">
        <v>584</v>
      </c>
      <c r="L210" s="61">
        <v>2.1</v>
      </c>
    </row>
    <row r="211" spans="1:12" x14ac:dyDescent="0.15">
      <c r="A211" s="28">
        <v>427</v>
      </c>
      <c r="B211" s="16" t="s">
        <v>379</v>
      </c>
      <c r="C211" s="16" t="s">
        <v>13</v>
      </c>
      <c r="D211" s="15"/>
      <c r="E211" s="32">
        <v>9</v>
      </c>
      <c r="F211" s="33">
        <v>63</v>
      </c>
      <c r="G211" s="40">
        <v>0.5</v>
      </c>
      <c r="H211" s="28"/>
      <c r="I211" s="28"/>
      <c r="J211" s="37"/>
      <c r="K211" s="15" t="s">
        <v>584</v>
      </c>
      <c r="L211" s="61">
        <v>31.5</v>
      </c>
    </row>
    <row r="212" spans="1:12" x14ac:dyDescent="0.15">
      <c r="A212" s="28">
        <v>443</v>
      </c>
      <c r="B212" s="16" t="s">
        <v>379</v>
      </c>
      <c r="C212" s="16" t="s">
        <v>358</v>
      </c>
      <c r="D212" s="15"/>
      <c r="E212" s="32">
        <v>1</v>
      </c>
      <c r="F212" s="33">
        <v>4</v>
      </c>
      <c r="G212" s="40">
        <v>0.1</v>
      </c>
      <c r="H212" s="28"/>
      <c r="I212" s="28"/>
      <c r="J212" s="37"/>
      <c r="K212" s="15" t="s">
        <v>584</v>
      </c>
      <c r="L212" s="61">
        <v>0.4</v>
      </c>
    </row>
    <row r="213" spans="1:12" x14ac:dyDescent="0.15">
      <c r="A213" s="28">
        <v>497</v>
      </c>
      <c r="B213" s="16" t="s">
        <v>379</v>
      </c>
      <c r="C213" s="16" t="s">
        <v>380</v>
      </c>
      <c r="D213" s="15" t="s">
        <v>579</v>
      </c>
      <c r="E213" s="32">
        <v>2</v>
      </c>
      <c r="F213" s="33">
        <v>500</v>
      </c>
      <c r="G213" s="40">
        <v>0.9</v>
      </c>
      <c r="H213" s="28"/>
      <c r="I213" s="28"/>
      <c r="J213" s="37" t="s">
        <v>581</v>
      </c>
      <c r="K213" s="15" t="s">
        <v>584</v>
      </c>
      <c r="L213" s="61">
        <v>450</v>
      </c>
    </row>
    <row r="214" spans="1:12" x14ac:dyDescent="0.15">
      <c r="A214" s="44">
        <v>497</v>
      </c>
      <c r="B214" s="45" t="s">
        <v>379</v>
      </c>
      <c r="C214" s="45" t="s">
        <v>380</v>
      </c>
      <c r="D214" s="46" t="s">
        <v>582</v>
      </c>
      <c r="E214" s="47">
        <v>2</v>
      </c>
      <c r="F214" s="48">
        <v>500</v>
      </c>
      <c r="G214" s="49">
        <v>0.9</v>
      </c>
      <c r="H214" s="44"/>
      <c r="I214" s="44"/>
      <c r="J214" s="50" t="s">
        <v>583</v>
      </c>
      <c r="K214" s="15" t="s">
        <v>584</v>
      </c>
      <c r="L214" s="61">
        <v>450</v>
      </c>
    </row>
    <row r="215" spans="1:12" x14ac:dyDescent="0.15">
      <c r="A215" s="28">
        <v>123</v>
      </c>
      <c r="B215" s="16" t="s">
        <v>379</v>
      </c>
      <c r="C215" s="16" t="s">
        <v>585</v>
      </c>
      <c r="D215" s="15"/>
      <c r="E215" s="32">
        <v>4</v>
      </c>
      <c r="F215" s="33">
        <v>10</v>
      </c>
      <c r="G215" s="40">
        <v>0.6</v>
      </c>
      <c r="H215" s="28"/>
      <c r="I215" s="28"/>
      <c r="J215" s="37"/>
      <c r="K215" s="15" t="s">
        <v>602</v>
      </c>
      <c r="L215" s="61">
        <v>6</v>
      </c>
    </row>
    <row r="216" spans="1:12" x14ac:dyDescent="0.15">
      <c r="A216" s="28">
        <v>125</v>
      </c>
      <c r="B216" s="16" t="s">
        <v>379</v>
      </c>
      <c r="C216" s="16" t="s">
        <v>4</v>
      </c>
      <c r="D216" s="15"/>
      <c r="E216" s="32">
        <v>3</v>
      </c>
      <c r="F216" s="33">
        <v>30</v>
      </c>
      <c r="G216" s="40">
        <v>0.6</v>
      </c>
      <c r="H216" s="28"/>
      <c r="I216" s="28"/>
      <c r="J216" s="37"/>
      <c r="K216" s="15" t="s">
        <v>602</v>
      </c>
      <c r="L216" s="61">
        <v>18</v>
      </c>
    </row>
    <row r="217" spans="1:12" x14ac:dyDescent="0.15">
      <c r="A217" s="28">
        <v>135</v>
      </c>
      <c r="B217" s="16" t="s">
        <v>379</v>
      </c>
      <c r="C217" s="16" t="s">
        <v>587</v>
      </c>
      <c r="D217" s="15"/>
      <c r="E217" s="32">
        <v>2</v>
      </c>
      <c r="F217" s="33">
        <v>500</v>
      </c>
      <c r="G217" s="40">
        <v>0.05</v>
      </c>
      <c r="H217" s="28"/>
      <c r="I217" s="28"/>
      <c r="J217" s="37"/>
      <c r="K217" s="15" t="s">
        <v>602</v>
      </c>
      <c r="L217" s="61">
        <v>25</v>
      </c>
    </row>
    <row r="218" spans="1:12" x14ac:dyDescent="0.15">
      <c r="A218" s="28">
        <v>148</v>
      </c>
      <c r="B218" s="16" t="s">
        <v>379</v>
      </c>
      <c r="C218" s="16" t="s">
        <v>415</v>
      </c>
      <c r="D218" s="15" t="s">
        <v>589</v>
      </c>
      <c r="E218" s="32">
        <v>2</v>
      </c>
      <c r="F218" s="33">
        <v>10</v>
      </c>
      <c r="G218" s="40">
        <v>0.8</v>
      </c>
      <c r="H218" s="28"/>
      <c r="I218" s="28"/>
      <c r="J218" s="37"/>
      <c r="K218" s="15" t="s">
        <v>602</v>
      </c>
      <c r="L218" s="61">
        <v>8</v>
      </c>
    </row>
    <row r="219" spans="1:12" x14ac:dyDescent="0.15">
      <c r="A219" s="28">
        <v>151</v>
      </c>
      <c r="B219" s="16" t="s">
        <v>379</v>
      </c>
      <c r="C219" s="16" t="s">
        <v>16</v>
      </c>
      <c r="D219" s="15"/>
      <c r="E219" s="32">
        <v>4</v>
      </c>
      <c r="F219" s="33">
        <v>15</v>
      </c>
      <c r="G219" s="40">
        <v>0.6</v>
      </c>
      <c r="H219" s="28"/>
      <c r="I219" s="28"/>
      <c r="J219" s="37"/>
      <c r="K219" s="15" t="s">
        <v>602</v>
      </c>
      <c r="L219" s="61">
        <v>9</v>
      </c>
    </row>
    <row r="220" spans="1:12" x14ac:dyDescent="0.15">
      <c r="A220" s="28">
        <v>155</v>
      </c>
      <c r="B220" s="16" t="s">
        <v>379</v>
      </c>
      <c r="C220" s="16" t="s">
        <v>450</v>
      </c>
      <c r="D220" s="15"/>
      <c r="E220" s="32">
        <v>1</v>
      </c>
      <c r="F220" s="33">
        <v>8</v>
      </c>
      <c r="G220" s="40">
        <v>0.7</v>
      </c>
      <c r="H220" s="28"/>
      <c r="I220" s="28"/>
      <c r="J220" s="37"/>
      <c r="K220" s="15" t="s">
        <v>602</v>
      </c>
      <c r="L220" s="61">
        <v>5.6</v>
      </c>
    </row>
    <row r="221" spans="1:12" x14ac:dyDescent="0.15">
      <c r="A221" s="28">
        <v>192</v>
      </c>
      <c r="B221" s="16" t="s">
        <v>379</v>
      </c>
      <c r="C221" s="16" t="s">
        <v>504</v>
      </c>
      <c r="D221" s="15"/>
      <c r="E221" s="32">
        <v>2</v>
      </c>
      <c r="F221" s="33">
        <v>5</v>
      </c>
      <c r="G221" s="40">
        <v>0.9</v>
      </c>
      <c r="H221" s="28"/>
      <c r="I221" s="28"/>
      <c r="J221" s="37"/>
      <c r="K221" s="15" t="s">
        <v>602</v>
      </c>
      <c r="L221" s="61">
        <v>4.5</v>
      </c>
    </row>
    <row r="222" spans="1:12" x14ac:dyDescent="0.15">
      <c r="A222" s="28">
        <v>193</v>
      </c>
      <c r="B222" s="16" t="s">
        <v>379</v>
      </c>
      <c r="C222" s="16" t="s">
        <v>592</v>
      </c>
      <c r="D222" s="15"/>
      <c r="E222" s="32">
        <v>1</v>
      </c>
      <c r="F222" s="33">
        <v>3</v>
      </c>
      <c r="G222" s="40">
        <v>0.5</v>
      </c>
      <c r="H222" s="28"/>
      <c r="I222" s="28"/>
      <c r="J222" s="37"/>
      <c r="K222" s="15" t="s">
        <v>602</v>
      </c>
      <c r="L222" s="61">
        <v>1.5</v>
      </c>
    </row>
    <row r="223" spans="1:12" x14ac:dyDescent="0.15">
      <c r="A223" s="28">
        <v>197</v>
      </c>
      <c r="B223" s="16" t="s">
        <v>379</v>
      </c>
      <c r="C223" s="16" t="s">
        <v>593</v>
      </c>
      <c r="D223" s="15"/>
      <c r="E223" s="32">
        <v>1</v>
      </c>
      <c r="F223" s="33">
        <v>10</v>
      </c>
      <c r="G223" s="40">
        <v>0.6</v>
      </c>
      <c r="H223" s="28"/>
      <c r="I223" s="28"/>
      <c r="J223" s="37"/>
      <c r="K223" s="15" t="s">
        <v>602</v>
      </c>
      <c r="L223" s="61">
        <v>6</v>
      </c>
    </row>
    <row r="224" spans="1:12" x14ac:dyDescent="0.15">
      <c r="A224" s="28">
        <v>203</v>
      </c>
      <c r="B224" s="16" t="s">
        <v>379</v>
      </c>
      <c r="C224" s="16" t="s">
        <v>357</v>
      </c>
      <c r="D224" s="15"/>
      <c r="E224" s="32">
        <v>2</v>
      </c>
      <c r="F224" s="33">
        <v>30</v>
      </c>
      <c r="G224" s="40">
        <v>0</v>
      </c>
      <c r="H224" s="28"/>
      <c r="I224" s="28"/>
      <c r="J224" s="37"/>
      <c r="K224" s="15" t="s">
        <v>602</v>
      </c>
      <c r="L224" s="61">
        <v>0</v>
      </c>
    </row>
    <row r="225" spans="1:12" x14ac:dyDescent="0.15">
      <c r="A225" s="28">
        <v>208</v>
      </c>
      <c r="B225" s="16" t="s">
        <v>379</v>
      </c>
      <c r="C225" s="16" t="s">
        <v>595</v>
      </c>
      <c r="D225" s="15"/>
      <c r="E225" s="32">
        <v>1</v>
      </c>
      <c r="F225" s="33">
        <v>1</v>
      </c>
      <c r="G225" s="40">
        <v>0.03</v>
      </c>
      <c r="H225" s="28"/>
      <c r="I225" s="28"/>
      <c r="J225" s="37"/>
      <c r="K225" s="15" t="s">
        <v>602</v>
      </c>
      <c r="L225" s="61">
        <v>0.03</v>
      </c>
    </row>
    <row r="226" spans="1:12" x14ac:dyDescent="0.15">
      <c r="A226" s="28">
        <v>212</v>
      </c>
      <c r="B226" s="16" t="s">
        <v>379</v>
      </c>
      <c r="C226" s="16" t="s">
        <v>9</v>
      </c>
      <c r="D226" s="15"/>
      <c r="E226" s="32">
        <v>10</v>
      </c>
      <c r="F226" s="33">
        <v>10</v>
      </c>
      <c r="G226" s="40">
        <v>0.6</v>
      </c>
      <c r="H226" s="28"/>
      <c r="I226" s="28"/>
      <c r="J226" s="37"/>
      <c r="K226" s="15" t="s">
        <v>602</v>
      </c>
      <c r="L226" s="61">
        <v>6</v>
      </c>
    </row>
    <row r="227" spans="1:12" x14ac:dyDescent="0.15">
      <c r="A227" s="28">
        <v>212</v>
      </c>
      <c r="B227" s="16" t="s">
        <v>379</v>
      </c>
      <c r="C227" s="16" t="s">
        <v>9</v>
      </c>
      <c r="D227" s="15" t="s">
        <v>597</v>
      </c>
      <c r="E227" s="32">
        <v>8</v>
      </c>
      <c r="F227" s="33">
        <v>40</v>
      </c>
      <c r="G227" s="40">
        <v>0.8</v>
      </c>
      <c r="H227" s="28"/>
      <c r="I227" s="28"/>
      <c r="J227" s="37"/>
      <c r="K227" s="15" t="s">
        <v>602</v>
      </c>
      <c r="L227" s="61">
        <v>32</v>
      </c>
    </row>
    <row r="228" spans="1:12" x14ac:dyDescent="0.15">
      <c r="A228" s="28">
        <v>214</v>
      </c>
      <c r="B228" s="16" t="s">
        <v>379</v>
      </c>
      <c r="C228" s="16" t="s">
        <v>359</v>
      </c>
      <c r="D228" s="15"/>
      <c r="E228" s="32">
        <v>1</v>
      </c>
      <c r="F228" s="33">
        <v>20</v>
      </c>
      <c r="G228" s="40">
        <v>0</v>
      </c>
      <c r="H228" s="28"/>
      <c r="I228" s="28"/>
      <c r="J228" s="37"/>
      <c r="K228" s="15" t="s">
        <v>602</v>
      </c>
      <c r="L228" s="61">
        <v>0</v>
      </c>
    </row>
    <row r="229" spans="1:12" x14ac:dyDescent="0.15">
      <c r="A229" s="28">
        <v>219</v>
      </c>
      <c r="B229" s="16" t="s">
        <v>379</v>
      </c>
      <c r="C229" s="16" t="s">
        <v>366</v>
      </c>
      <c r="D229" s="15" t="s">
        <v>599</v>
      </c>
      <c r="E229" s="32">
        <v>1</v>
      </c>
      <c r="F229" s="33">
        <v>15</v>
      </c>
      <c r="G229" s="40">
        <v>0.6</v>
      </c>
      <c r="H229" s="28"/>
      <c r="I229" s="28"/>
      <c r="J229" s="37"/>
      <c r="K229" s="15" t="s">
        <v>602</v>
      </c>
      <c r="L229" s="61">
        <v>9</v>
      </c>
    </row>
    <row r="230" spans="1:12" x14ac:dyDescent="0.15">
      <c r="A230" s="28">
        <v>376</v>
      </c>
      <c r="B230" s="16" t="s">
        <v>379</v>
      </c>
      <c r="C230" s="16" t="s">
        <v>18</v>
      </c>
      <c r="D230" s="15"/>
      <c r="E230" s="32">
        <v>7</v>
      </c>
      <c r="F230" s="33">
        <v>21</v>
      </c>
      <c r="G230" s="40">
        <v>0.6</v>
      </c>
      <c r="H230" s="28"/>
      <c r="I230" s="28"/>
      <c r="J230" s="37"/>
      <c r="K230" s="15" t="s">
        <v>602</v>
      </c>
      <c r="L230" s="61">
        <v>12.6</v>
      </c>
    </row>
    <row r="231" spans="1:12" x14ac:dyDescent="0.15">
      <c r="A231" s="28">
        <v>377</v>
      </c>
      <c r="B231" s="16" t="s">
        <v>379</v>
      </c>
      <c r="C231" s="16" t="s">
        <v>19</v>
      </c>
      <c r="D231" s="15"/>
      <c r="E231" s="32">
        <v>6</v>
      </c>
      <c r="F231" s="33">
        <v>42</v>
      </c>
      <c r="G231" s="40">
        <v>0.7</v>
      </c>
      <c r="H231" s="28"/>
      <c r="I231" s="28"/>
      <c r="J231" s="37"/>
      <c r="K231" s="15" t="s">
        <v>602</v>
      </c>
      <c r="L231" s="61">
        <v>29.4</v>
      </c>
    </row>
    <row r="232" spans="1:12" x14ac:dyDescent="0.15">
      <c r="A232" s="28">
        <v>388</v>
      </c>
      <c r="B232" s="16" t="s">
        <v>379</v>
      </c>
      <c r="C232" s="16" t="s">
        <v>524</v>
      </c>
      <c r="D232" s="15"/>
      <c r="E232" s="32">
        <v>2</v>
      </c>
      <c r="F232" s="33">
        <v>50</v>
      </c>
      <c r="G232" s="40">
        <v>0.9</v>
      </c>
      <c r="H232" s="28"/>
      <c r="I232" s="28"/>
      <c r="J232" s="37"/>
      <c r="K232" s="15" t="s">
        <v>602</v>
      </c>
      <c r="L232" s="61">
        <v>45</v>
      </c>
    </row>
    <row r="233" spans="1:12" x14ac:dyDescent="0.15">
      <c r="A233" s="44">
        <v>405</v>
      </c>
      <c r="B233" s="45" t="s">
        <v>379</v>
      </c>
      <c r="C233" s="45" t="s">
        <v>399</v>
      </c>
      <c r="D233" s="46"/>
      <c r="E233" s="47">
        <v>1</v>
      </c>
      <c r="F233" s="48">
        <v>30</v>
      </c>
      <c r="G233" s="49">
        <v>0.8</v>
      </c>
      <c r="H233" s="44"/>
      <c r="I233" s="44"/>
      <c r="J233" s="50"/>
      <c r="K233" s="15" t="s">
        <v>602</v>
      </c>
      <c r="L233" s="61">
        <v>24</v>
      </c>
    </row>
    <row r="234" spans="1:12" x14ac:dyDescent="0.15">
      <c r="A234" s="28">
        <v>143</v>
      </c>
      <c r="B234" s="16" t="s">
        <v>379</v>
      </c>
      <c r="C234" s="16" t="s">
        <v>14</v>
      </c>
      <c r="D234" s="15"/>
      <c r="E234" s="32">
        <v>1</v>
      </c>
      <c r="F234" s="33">
        <v>20</v>
      </c>
      <c r="G234" s="40">
        <v>1</v>
      </c>
      <c r="H234" s="28"/>
      <c r="I234" s="28"/>
      <c r="J234" s="37"/>
      <c r="K234" s="15" t="s">
        <v>603</v>
      </c>
      <c r="L234" s="61">
        <v>20</v>
      </c>
    </row>
    <row r="235" spans="1:12" x14ac:dyDescent="0.15">
      <c r="A235" s="28">
        <v>145</v>
      </c>
      <c r="B235" s="16" t="s">
        <v>379</v>
      </c>
      <c r="C235" s="16" t="s">
        <v>491</v>
      </c>
      <c r="D235" s="15"/>
      <c r="E235" s="32">
        <v>3</v>
      </c>
      <c r="F235" s="33">
        <v>9</v>
      </c>
      <c r="G235" s="40">
        <v>0.5</v>
      </c>
      <c r="H235" s="28"/>
      <c r="I235" s="28"/>
      <c r="J235" s="37"/>
      <c r="K235" s="15" t="s">
        <v>603</v>
      </c>
      <c r="L235" s="61">
        <v>4.5</v>
      </c>
    </row>
    <row r="236" spans="1:12" x14ac:dyDescent="0.15">
      <c r="A236" s="28">
        <v>147</v>
      </c>
      <c r="B236" s="16" t="s">
        <v>379</v>
      </c>
      <c r="C236" s="16" t="s">
        <v>604</v>
      </c>
      <c r="D236" s="15"/>
      <c r="E236" s="32">
        <v>1</v>
      </c>
      <c r="F236" s="33">
        <v>10</v>
      </c>
      <c r="G236" s="40">
        <v>0.5</v>
      </c>
      <c r="H236" s="28"/>
      <c r="I236" s="28"/>
      <c r="J236" s="37"/>
      <c r="K236" s="15" t="s">
        <v>603</v>
      </c>
      <c r="L236" s="61">
        <v>5</v>
      </c>
    </row>
    <row r="237" spans="1:12" x14ac:dyDescent="0.15">
      <c r="A237" s="28">
        <v>195</v>
      </c>
      <c r="B237" s="16" t="s">
        <v>379</v>
      </c>
      <c r="C237" s="16" t="s">
        <v>605</v>
      </c>
      <c r="D237" s="15"/>
      <c r="E237" s="32">
        <v>1</v>
      </c>
      <c r="F237" s="33">
        <v>40</v>
      </c>
      <c r="G237" s="40">
        <v>0</v>
      </c>
      <c r="H237" s="28"/>
      <c r="I237" s="28"/>
      <c r="J237" s="37"/>
      <c r="K237" s="15" t="s">
        <v>603</v>
      </c>
      <c r="L237" s="61">
        <v>0</v>
      </c>
    </row>
    <row r="238" spans="1:12" x14ac:dyDescent="0.15">
      <c r="A238" s="28">
        <v>197</v>
      </c>
      <c r="B238" s="16" t="s">
        <v>379</v>
      </c>
      <c r="C238" s="16" t="s">
        <v>593</v>
      </c>
      <c r="D238" s="15"/>
      <c r="E238" s="32">
        <v>2</v>
      </c>
      <c r="F238" s="33">
        <v>20</v>
      </c>
      <c r="G238" s="40">
        <v>0.8</v>
      </c>
      <c r="H238" s="28"/>
      <c r="I238" s="28"/>
      <c r="J238" s="37"/>
      <c r="K238" s="15" t="s">
        <v>603</v>
      </c>
      <c r="L238" s="61">
        <v>16</v>
      </c>
    </row>
    <row r="239" spans="1:12" x14ac:dyDescent="0.15">
      <c r="A239" s="28">
        <v>203</v>
      </c>
      <c r="B239" s="16" t="s">
        <v>379</v>
      </c>
      <c r="C239" s="16" t="s">
        <v>357</v>
      </c>
      <c r="D239" s="15"/>
      <c r="E239" s="32">
        <v>3</v>
      </c>
      <c r="F239" s="33">
        <v>75</v>
      </c>
      <c r="G239" s="40">
        <v>0</v>
      </c>
      <c r="H239" s="28"/>
      <c r="I239" s="28"/>
      <c r="J239" s="37"/>
      <c r="K239" s="15" t="s">
        <v>603</v>
      </c>
      <c r="L239" s="61">
        <v>0</v>
      </c>
    </row>
    <row r="240" spans="1:12" x14ac:dyDescent="0.15">
      <c r="A240" s="28">
        <v>219</v>
      </c>
      <c r="B240" s="16" t="s">
        <v>379</v>
      </c>
      <c r="C240" s="16" t="s">
        <v>366</v>
      </c>
      <c r="D240" s="15"/>
      <c r="E240" s="32">
        <v>1</v>
      </c>
      <c r="F240" s="33">
        <v>15</v>
      </c>
      <c r="G240" s="40">
        <v>1</v>
      </c>
      <c r="H240" s="28"/>
      <c r="I240" s="28"/>
      <c r="J240" s="37"/>
      <c r="K240" s="15" t="s">
        <v>603</v>
      </c>
      <c r="L240" s="61">
        <v>15</v>
      </c>
    </row>
    <row r="241" spans="1:12" x14ac:dyDescent="0.15">
      <c r="A241" s="28">
        <v>375</v>
      </c>
      <c r="B241" s="16" t="s">
        <v>379</v>
      </c>
      <c r="C241" s="16" t="s">
        <v>20</v>
      </c>
      <c r="D241" s="15"/>
      <c r="E241" s="32">
        <v>2</v>
      </c>
      <c r="F241" s="33">
        <v>40</v>
      </c>
      <c r="G241" s="40">
        <v>0.9</v>
      </c>
      <c r="H241" s="28"/>
      <c r="I241" s="28"/>
      <c r="J241" s="37"/>
      <c r="K241" s="15" t="s">
        <v>603</v>
      </c>
      <c r="L241" s="61">
        <v>36</v>
      </c>
    </row>
    <row r="242" spans="1:12" x14ac:dyDescent="0.15">
      <c r="A242" s="44">
        <v>436</v>
      </c>
      <c r="B242" s="45" t="s">
        <v>379</v>
      </c>
      <c r="C242" s="45" t="s">
        <v>351</v>
      </c>
      <c r="D242" s="46"/>
      <c r="E242" s="47">
        <v>1</v>
      </c>
      <c r="F242" s="48">
        <v>3</v>
      </c>
      <c r="G242" s="49">
        <v>0</v>
      </c>
      <c r="H242" s="44"/>
      <c r="I242" s="44"/>
      <c r="J242" s="50"/>
      <c r="K242" s="46" t="s">
        <v>603</v>
      </c>
      <c r="L242" s="61">
        <v>0</v>
      </c>
    </row>
    <row r="243" spans="1:12" x14ac:dyDescent="0.15">
      <c r="A243" s="28">
        <v>124</v>
      </c>
      <c r="B243" s="16" t="s">
        <v>379</v>
      </c>
      <c r="C243" s="16" t="s">
        <v>3</v>
      </c>
      <c r="D243" s="15"/>
      <c r="E243" s="32">
        <v>1</v>
      </c>
      <c r="F243" s="33">
        <v>10</v>
      </c>
      <c r="G243" s="40">
        <v>0.8</v>
      </c>
      <c r="H243" s="28"/>
      <c r="I243" s="28"/>
      <c r="J243" s="37"/>
      <c r="K243" s="15" t="s">
        <v>609</v>
      </c>
      <c r="L243" s="61">
        <v>8</v>
      </c>
    </row>
    <row r="244" spans="1:12" x14ac:dyDescent="0.15">
      <c r="A244" s="28">
        <v>151</v>
      </c>
      <c r="B244" s="16" t="s">
        <v>379</v>
      </c>
      <c r="C244" s="16" t="s">
        <v>16</v>
      </c>
      <c r="D244" s="15"/>
      <c r="E244" s="32">
        <v>30</v>
      </c>
      <c r="F244" s="33">
        <v>60</v>
      </c>
      <c r="G244" s="40">
        <v>0.7</v>
      </c>
      <c r="H244" s="28"/>
      <c r="I244" s="28"/>
      <c r="J244" s="37"/>
      <c r="K244" s="15" t="s">
        <v>609</v>
      </c>
      <c r="L244" s="61">
        <v>42</v>
      </c>
    </row>
    <row r="245" spans="1:12" x14ac:dyDescent="0.15">
      <c r="A245" s="28">
        <v>161</v>
      </c>
      <c r="B245" s="16" t="s">
        <v>379</v>
      </c>
      <c r="C245" s="16" t="s">
        <v>362</v>
      </c>
      <c r="D245" s="15"/>
      <c r="E245" s="32">
        <v>1</v>
      </c>
      <c r="F245" s="33">
        <v>1</v>
      </c>
      <c r="G245" s="40">
        <v>0.6</v>
      </c>
      <c r="H245" s="28"/>
      <c r="I245" s="28"/>
      <c r="J245" s="37"/>
      <c r="K245" s="15" t="s">
        <v>609</v>
      </c>
      <c r="L245" s="61">
        <v>0.6</v>
      </c>
    </row>
    <row r="246" spans="1:12" x14ac:dyDescent="0.15">
      <c r="A246" s="28">
        <v>179</v>
      </c>
      <c r="B246" s="16" t="s">
        <v>379</v>
      </c>
      <c r="C246" s="16" t="s">
        <v>371</v>
      </c>
      <c r="D246" s="15"/>
      <c r="E246" s="32">
        <v>2</v>
      </c>
      <c r="F246" s="33">
        <v>25</v>
      </c>
      <c r="G246" s="40">
        <v>0.7</v>
      </c>
      <c r="H246" s="28"/>
      <c r="I246" s="28"/>
      <c r="J246" s="37"/>
      <c r="K246" s="15" t="s">
        <v>609</v>
      </c>
      <c r="L246" s="61">
        <v>17.5</v>
      </c>
    </row>
    <row r="247" spans="1:12" x14ac:dyDescent="0.15">
      <c r="A247" s="28">
        <v>346</v>
      </c>
      <c r="B247" s="16" t="s">
        <v>379</v>
      </c>
      <c r="C247" s="16" t="s">
        <v>440</v>
      </c>
      <c r="D247" s="15"/>
      <c r="E247" s="32">
        <v>10</v>
      </c>
      <c r="F247" s="33">
        <v>400</v>
      </c>
      <c r="G247" s="40">
        <v>0.8</v>
      </c>
      <c r="H247" s="28"/>
      <c r="I247" s="28"/>
      <c r="J247" s="37"/>
      <c r="K247" s="15" t="s">
        <v>609</v>
      </c>
      <c r="L247" s="61">
        <v>320</v>
      </c>
    </row>
    <row r="248" spans="1:12" x14ac:dyDescent="0.15">
      <c r="A248" s="28">
        <v>437</v>
      </c>
      <c r="B248" s="16" t="s">
        <v>379</v>
      </c>
      <c r="C248" s="16" t="s">
        <v>353</v>
      </c>
      <c r="D248" s="15"/>
      <c r="E248" s="32">
        <v>2</v>
      </c>
      <c r="F248" s="33">
        <v>30</v>
      </c>
      <c r="G248" s="40">
        <v>0.6</v>
      </c>
      <c r="H248" s="28"/>
      <c r="I248" s="28"/>
      <c r="J248" s="37"/>
      <c r="K248" s="15" t="s">
        <v>609</v>
      </c>
      <c r="L248" s="61">
        <v>18</v>
      </c>
    </row>
    <row r="249" spans="1:12" x14ac:dyDescent="0.15">
      <c r="A249" s="28">
        <v>497</v>
      </c>
      <c r="B249" s="16" t="s">
        <v>379</v>
      </c>
      <c r="C249" s="45" t="s">
        <v>380</v>
      </c>
      <c r="D249" s="15" t="s">
        <v>610</v>
      </c>
      <c r="E249" s="32">
        <v>2</v>
      </c>
      <c r="F249" s="33">
        <v>20</v>
      </c>
      <c r="G249" s="40">
        <v>0.9</v>
      </c>
      <c r="H249" s="28"/>
      <c r="I249" s="28"/>
      <c r="J249" s="37"/>
      <c r="K249" s="15" t="s">
        <v>609</v>
      </c>
      <c r="L249" s="61">
        <v>18</v>
      </c>
    </row>
    <row r="250" spans="1:12" x14ac:dyDescent="0.15">
      <c r="A250" s="28">
        <v>497</v>
      </c>
      <c r="B250" s="16" t="s">
        <v>379</v>
      </c>
      <c r="C250" s="45" t="s">
        <v>380</v>
      </c>
      <c r="D250" s="15" t="s">
        <v>611</v>
      </c>
      <c r="E250" s="32">
        <v>2</v>
      </c>
      <c r="F250" s="33">
        <v>90</v>
      </c>
      <c r="G250" s="40">
        <v>0.9</v>
      </c>
      <c r="H250" s="28"/>
      <c r="I250" s="28"/>
      <c r="J250" s="37"/>
      <c r="K250" s="15" t="s">
        <v>609</v>
      </c>
      <c r="L250" s="61">
        <v>81</v>
      </c>
    </row>
    <row r="251" spans="1:12" x14ac:dyDescent="0.15">
      <c r="A251" s="28">
        <v>497</v>
      </c>
      <c r="B251" s="45" t="s">
        <v>379</v>
      </c>
      <c r="C251" s="45" t="s">
        <v>380</v>
      </c>
      <c r="D251" s="46" t="s">
        <v>612</v>
      </c>
      <c r="E251" s="47">
        <v>2</v>
      </c>
      <c r="F251" s="48">
        <v>60</v>
      </c>
      <c r="G251" s="49">
        <v>0.7</v>
      </c>
      <c r="H251" s="44"/>
      <c r="I251" s="44"/>
      <c r="J251" s="50"/>
      <c r="K251" s="46" t="s">
        <v>609</v>
      </c>
      <c r="L251" s="61">
        <v>42</v>
      </c>
    </row>
    <row r="252" spans="1:12" x14ac:dyDescent="0.15">
      <c r="A252" s="28">
        <v>50</v>
      </c>
      <c r="B252" s="16" t="s">
        <v>384</v>
      </c>
      <c r="C252" s="16" t="s">
        <v>320</v>
      </c>
      <c r="D252" s="15"/>
      <c r="E252" s="32">
        <v>4</v>
      </c>
      <c r="F252" s="33">
        <v>15</v>
      </c>
      <c r="G252" s="40"/>
      <c r="H252" s="28"/>
      <c r="I252" s="28"/>
      <c r="J252" s="37"/>
      <c r="K252" s="15" t="s">
        <v>613</v>
      </c>
      <c r="L252" s="61">
        <v>0</v>
      </c>
    </row>
    <row r="253" spans="1:12" x14ac:dyDescent="0.15">
      <c r="A253" s="28">
        <v>125</v>
      </c>
      <c r="B253" s="16" t="s">
        <v>379</v>
      </c>
      <c r="C253" s="16" t="s">
        <v>4</v>
      </c>
      <c r="D253" s="15"/>
      <c r="E253" s="32">
        <v>2</v>
      </c>
      <c r="F253" s="33">
        <v>15</v>
      </c>
      <c r="G253" s="40">
        <v>0.3</v>
      </c>
      <c r="H253" s="28"/>
      <c r="I253" s="28"/>
      <c r="J253" s="37"/>
      <c r="K253" s="15" t="s">
        <v>613</v>
      </c>
      <c r="L253" s="61">
        <v>4.5</v>
      </c>
    </row>
    <row r="254" spans="1:12" x14ac:dyDescent="0.15">
      <c r="A254" s="28">
        <v>229</v>
      </c>
      <c r="B254" s="16" t="s">
        <v>379</v>
      </c>
      <c r="C254" s="16" t="s">
        <v>15</v>
      </c>
      <c r="D254" s="15"/>
      <c r="E254" s="32">
        <v>5</v>
      </c>
      <c r="F254" s="33">
        <v>95</v>
      </c>
      <c r="G254" s="40">
        <v>1</v>
      </c>
      <c r="H254" s="28"/>
      <c r="I254" s="28"/>
      <c r="J254" s="37"/>
      <c r="K254" s="15" t="s">
        <v>613</v>
      </c>
      <c r="L254" s="61">
        <v>95</v>
      </c>
    </row>
    <row r="255" spans="1:12" x14ac:dyDescent="0.15">
      <c r="A255" s="28">
        <v>376</v>
      </c>
      <c r="B255" s="16" t="s">
        <v>379</v>
      </c>
      <c r="C255" s="16" t="s">
        <v>18</v>
      </c>
      <c r="D255" s="15"/>
      <c r="E255" s="32">
        <v>40</v>
      </c>
      <c r="F255" s="33">
        <v>200</v>
      </c>
      <c r="G255" s="40">
        <v>0.8</v>
      </c>
      <c r="H255" s="28"/>
      <c r="I255" s="28"/>
      <c r="J255" s="37"/>
      <c r="K255" s="15" t="s">
        <v>613</v>
      </c>
      <c r="L255" s="61">
        <v>160</v>
      </c>
    </row>
    <row r="256" spans="1:12" x14ac:dyDescent="0.15">
      <c r="A256" s="44">
        <v>377</v>
      </c>
      <c r="B256" s="45" t="s">
        <v>379</v>
      </c>
      <c r="C256" s="45" t="s">
        <v>19</v>
      </c>
      <c r="D256" s="46"/>
      <c r="E256" s="47">
        <v>18</v>
      </c>
      <c r="F256" s="48">
        <v>126</v>
      </c>
      <c r="G256" s="49">
        <v>0.8</v>
      </c>
      <c r="H256" s="44"/>
      <c r="I256" s="44"/>
      <c r="J256" s="50"/>
      <c r="K256" s="15" t="s">
        <v>613</v>
      </c>
      <c r="L256" s="61">
        <v>100.80000000000001</v>
      </c>
    </row>
    <row r="257" spans="1:12" x14ac:dyDescent="0.15">
      <c r="A257" s="62">
        <v>113</v>
      </c>
      <c r="B257" s="63" t="s">
        <v>412</v>
      </c>
      <c r="C257" s="63" t="s">
        <v>445</v>
      </c>
      <c r="D257" s="63"/>
      <c r="E257" s="64">
        <v>1</v>
      </c>
      <c r="F257" s="65">
        <v>12</v>
      </c>
      <c r="G257" s="66"/>
      <c r="H257" s="62" t="s">
        <v>614</v>
      </c>
      <c r="I257" s="62" t="s">
        <v>615</v>
      </c>
      <c r="J257" s="37"/>
      <c r="K257" s="15" t="s">
        <v>617</v>
      </c>
      <c r="L257" s="61">
        <v>0</v>
      </c>
    </row>
    <row r="258" spans="1:12" x14ac:dyDescent="0.15">
      <c r="A258" s="28">
        <v>148</v>
      </c>
      <c r="B258" s="16" t="s">
        <v>379</v>
      </c>
      <c r="C258" s="16" t="s">
        <v>415</v>
      </c>
      <c r="D258" s="15"/>
      <c r="E258" s="32">
        <v>2</v>
      </c>
      <c r="F258" s="33">
        <v>4</v>
      </c>
      <c r="G258" s="40">
        <v>0.9</v>
      </c>
      <c r="H258" s="28"/>
      <c r="I258" s="28"/>
      <c r="J258" s="37"/>
      <c r="K258" s="15" t="s">
        <v>617</v>
      </c>
      <c r="L258" s="61">
        <v>3.6</v>
      </c>
    </row>
    <row r="259" spans="1:12" x14ac:dyDescent="0.15">
      <c r="A259" s="28">
        <v>151</v>
      </c>
      <c r="B259" s="16" t="s">
        <v>379</v>
      </c>
      <c r="C259" s="16" t="s">
        <v>16</v>
      </c>
      <c r="D259" s="15"/>
      <c r="E259" s="32">
        <v>2</v>
      </c>
      <c r="F259" s="33">
        <v>6</v>
      </c>
      <c r="G259" s="40">
        <v>0.85</v>
      </c>
      <c r="H259" s="28"/>
      <c r="I259" s="28"/>
      <c r="J259" s="37"/>
      <c r="K259" s="15" t="s">
        <v>617</v>
      </c>
      <c r="L259" s="61">
        <v>5.0999999999999996</v>
      </c>
    </row>
    <row r="260" spans="1:12" x14ac:dyDescent="0.15">
      <c r="A260" s="28">
        <v>167</v>
      </c>
      <c r="B260" s="16" t="s">
        <v>379</v>
      </c>
      <c r="C260" s="16" t="s">
        <v>436</v>
      </c>
      <c r="D260" s="15"/>
      <c r="E260" s="32">
        <v>1</v>
      </c>
      <c r="F260" s="33">
        <v>15</v>
      </c>
      <c r="G260" s="40">
        <v>1</v>
      </c>
      <c r="H260" s="28"/>
      <c r="I260" s="28"/>
      <c r="J260" s="37"/>
      <c r="K260" s="15" t="s">
        <v>617</v>
      </c>
      <c r="L260" s="61">
        <v>15</v>
      </c>
    </row>
    <row r="261" spans="1:12" x14ac:dyDescent="0.15">
      <c r="A261" s="28">
        <v>167</v>
      </c>
      <c r="B261" s="16" t="s">
        <v>379</v>
      </c>
      <c r="C261" s="16" t="s">
        <v>436</v>
      </c>
      <c r="D261" s="15"/>
      <c r="E261" s="32">
        <v>1</v>
      </c>
      <c r="F261" s="33">
        <v>20</v>
      </c>
      <c r="G261" s="40">
        <v>0.9</v>
      </c>
      <c r="H261" s="28"/>
      <c r="I261" s="28"/>
      <c r="J261" s="37"/>
      <c r="K261" s="15" t="s">
        <v>617</v>
      </c>
      <c r="L261" s="61">
        <v>18</v>
      </c>
    </row>
    <row r="262" spans="1:12" x14ac:dyDescent="0.15">
      <c r="A262" s="28">
        <v>168</v>
      </c>
      <c r="B262" s="16" t="s">
        <v>379</v>
      </c>
      <c r="C262" s="16" t="s">
        <v>7</v>
      </c>
      <c r="D262" s="15"/>
      <c r="E262" s="32">
        <v>1</v>
      </c>
      <c r="F262" s="33">
        <v>19</v>
      </c>
      <c r="G262" s="40">
        <v>0.7</v>
      </c>
      <c r="H262" s="28"/>
      <c r="I262" s="28"/>
      <c r="J262" s="37"/>
      <c r="K262" s="15" t="s">
        <v>617</v>
      </c>
      <c r="L262" s="61">
        <v>13.299999999999999</v>
      </c>
    </row>
    <row r="263" spans="1:12" x14ac:dyDescent="0.15">
      <c r="A263" s="28">
        <v>170</v>
      </c>
      <c r="B263" s="16" t="s">
        <v>379</v>
      </c>
      <c r="C263" s="16" t="s">
        <v>392</v>
      </c>
      <c r="D263" s="15"/>
      <c r="E263" s="32">
        <v>2</v>
      </c>
      <c r="F263" s="33">
        <v>10</v>
      </c>
      <c r="G263" s="40">
        <v>1</v>
      </c>
      <c r="H263" s="28"/>
      <c r="I263" s="28"/>
      <c r="J263" s="37" t="s">
        <v>619</v>
      </c>
      <c r="K263" s="15" t="s">
        <v>617</v>
      </c>
      <c r="L263" s="61">
        <v>10</v>
      </c>
    </row>
    <row r="264" spans="1:12" x14ac:dyDescent="0.15">
      <c r="A264" s="28">
        <v>216</v>
      </c>
      <c r="B264" s="16" t="s">
        <v>379</v>
      </c>
      <c r="C264" s="16" t="s">
        <v>620</v>
      </c>
      <c r="D264" s="15"/>
      <c r="E264" s="32">
        <v>1</v>
      </c>
      <c r="F264" s="33">
        <v>30</v>
      </c>
      <c r="G264" s="40">
        <v>0.03</v>
      </c>
      <c r="H264" s="28"/>
      <c r="I264" s="28"/>
      <c r="J264" s="37" t="s">
        <v>621</v>
      </c>
      <c r="K264" s="15" t="s">
        <v>617</v>
      </c>
      <c r="L264" s="61">
        <v>0.89999999999999991</v>
      </c>
    </row>
    <row r="265" spans="1:12" x14ac:dyDescent="0.15">
      <c r="A265" s="28">
        <v>263</v>
      </c>
      <c r="B265" s="16" t="s">
        <v>379</v>
      </c>
      <c r="C265" s="16" t="s">
        <v>439</v>
      </c>
      <c r="D265" s="15"/>
      <c r="E265" s="32">
        <v>1</v>
      </c>
      <c r="F265" s="33">
        <v>20</v>
      </c>
      <c r="G265" s="40">
        <v>0.95</v>
      </c>
      <c r="H265" s="28"/>
      <c r="I265" s="28"/>
      <c r="J265" s="37"/>
      <c r="K265" s="15" t="s">
        <v>617</v>
      </c>
      <c r="L265" s="61">
        <v>19</v>
      </c>
    </row>
    <row r="266" spans="1:12" x14ac:dyDescent="0.15">
      <c r="A266" s="28">
        <v>376</v>
      </c>
      <c r="B266" s="16" t="s">
        <v>379</v>
      </c>
      <c r="C266" s="16" t="s">
        <v>18</v>
      </c>
      <c r="D266" s="15"/>
      <c r="E266" s="32">
        <v>5</v>
      </c>
      <c r="F266" s="33">
        <v>4</v>
      </c>
      <c r="G266" s="40">
        <v>0.75</v>
      </c>
      <c r="H266" s="28"/>
      <c r="I266" s="28"/>
      <c r="J266" s="37"/>
      <c r="K266" s="15" t="s">
        <v>617</v>
      </c>
      <c r="L266" s="61">
        <v>3</v>
      </c>
    </row>
    <row r="267" spans="1:12" x14ac:dyDescent="0.15">
      <c r="A267" s="44">
        <v>377</v>
      </c>
      <c r="B267" s="45" t="s">
        <v>379</v>
      </c>
      <c r="C267" s="45" t="s">
        <v>19</v>
      </c>
      <c r="D267" s="46"/>
      <c r="E267" s="47">
        <v>10</v>
      </c>
      <c r="F267" s="48">
        <v>8</v>
      </c>
      <c r="G267" s="49">
        <v>0.65</v>
      </c>
      <c r="H267" s="44"/>
      <c r="I267" s="44"/>
      <c r="J267" s="50"/>
      <c r="K267" s="46" t="s">
        <v>617</v>
      </c>
      <c r="L267" s="61">
        <v>5.2</v>
      </c>
    </row>
    <row r="268" spans="1:12" x14ac:dyDescent="0.15">
      <c r="A268" s="28">
        <v>139</v>
      </c>
      <c r="B268" s="16" t="s">
        <v>379</v>
      </c>
      <c r="C268" s="16" t="s">
        <v>6</v>
      </c>
      <c r="D268" s="15"/>
      <c r="E268" s="32">
        <v>1</v>
      </c>
      <c r="F268" s="33">
        <v>6</v>
      </c>
      <c r="G268" s="40">
        <v>0.4</v>
      </c>
      <c r="H268" s="28"/>
      <c r="I268" s="28"/>
      <c r="J268" s="37"/>
      <c r="K268" s="15" t="s">
        <v>623</v>
      </c>
      <c r="L268" s="61">
        <v>2.4000000000000004</v>
      </c>
    </row>
    <row r="269" spans="1:12" x14ac:dyDescent="0.15">
      <c r="A269" s="28">
        <v>179</v>
      </c>
      <c r="B269" s="16" t="s">
        <v>379</v>
      </c>
      <c r="C269" s="16" t="s">
        <v>371</v>
      </c>
      <c r="D269" s="15" t="s">
        <v>624</v>
      </c>
      <c r="E269" s="32">
        <v>1</v>
      </c>
      <c r="F269" s="33">
        <v>19</v>
      </c>
      <c r="G269" s="40">
        <v>0.2</v>
      </c>
      <c r="H269" s="28"/>
      <c r="I269" s="28"/>
      <c r="J269" s="37"/>
      <c r="K269" s="15" t="s">
        <v>623</v>
      </c>
      <c r="L269" s="61">
        <v>3.8000000000000003</v>
      </c>
    </row>
    <row r="270" spans="1:12" x14ac:dyDescent="0.15">
      <c r="A270" s="44">
        <v>443</v>
      </c>
      <c r="B270" s="45" t="s">
        <v>379</v>
      </c>
      <c r="C270" s="45" t="s">
        <v>358</v>
      </c>
      <c r="D270" s="46"/>
      <c r="E270" s="47">
        <v>1</v>
      </c>
      <c r="F270" s="48">
        <v>6</v>
      </c>
      <c r="G270" s="49">
        <v>0.3</v>
      </c>
      <c r="H270" s="44"/>
      <c r="I270" s="44"/>
      <c r="J270" s="50"/>
      <c r="K270" s="46" t="s">
        <v>623</v>
      </c>
      <c r="L270" s="61">
        <v>1.7999999999999998</v>
      </c>
    </row>
    <row r="271" spans="1:12" x14ac:dyDescent="0.15">
      <c r="A271" s="62">
        <v>111</v>
      </c>
      <c r="B271" s="63" t="s">
        <v>412</v>
      </c>
      <c r="C271" s="63" t="s">
        <v>413</v>
      </c>
      <c r="D271" s="63"/>
      <c r="E271" s="64">
        <v>1</v>
      </c>
      <c r="F271" s="65">
        <v>80</v>
      </c>
      <c r="G271" s="66"/>
      <c r="H271" s="62" t="s">
        <v>625</v>
      </c>
      <c r="I271" s="62" t="s">
        <v>626</v>
      </c>
      <c r="J271" s="37"/>
      <c r="K271" s="15" t="s">
        <v>627</v>
      </c>
      <c r="L271" s="61">
        <v>0</v>
      </c>
    </row>
    <row r="272" spans="1:12" x14ac:dyDescent="0.15">
      <c r="A272" s="28">
        <v>143</v>
      </c>
      <c r="B272" s="16" t="s">
        <v>379</v>
      </c>
      <c r="C272" s="16" t="s">
        <v>14</v>
      </c>
      <c r="D272" s="15"/>
      <c r="E272" s="32">
        <v>2</v>
      </c>
      <c r="F272" s="33">
        <v>30</v>
      </c>
      <c r="G272" s="40">
        <v>0.9</v>
      </c>
      <c r="H272" s="28"/>
      <c r="I272" s="28"/>
      <c r="J272" s="37"/>
      <c r="K272" s="15" t="s">
        <v>627</v>
      </c>
      <c r="L272" s="61">
        <v>27</v>
      </c>
    </row>
    <row r="273" spans="1:12" x14ac:dyDescent="0.15">
      <c r="A273" s="28">
        <v>159</v>
      </c>
      <c r="B273" s="16" t="s">
        <v>379</v>
      </c>
      <c r="C273" s="16" t="s">
        <v>628</v>
      </c>
      <c r="D273" s="15"/>
      <c r="E273" s="32">
        <v>1</v>
      </c>
      <c r="F273" s="33">
        <v>40</v>
      </c>
      <c r="G273" s="40">
        <v>0.5</v>
      </c>
      <c r="H273" s="28"/>
      <c r="I273" s="28"/>
      <c r="J273" s="37"/>
      <c r="K273" s="15" t="s">
        <v>627</v>
      </c>
      <c r="L273" s="61">
        <v>20</v>
      </c>
    </row>
    <row r="274" spans="1:12" x14ac:dyDescent="0.15">
      <c r="A274" s="28">
        <v>196</v>
      </c>
      <c r="B274" s="16" t="s">
        <v>379</v>
      </c>
      <c r="C274" s="16" t="s">
        <v>352</v>
      </c>
      <c r="D274" s="15"/>
      <c r="E274" s="32">
        <v>1</v>
      </c>
      <c r="F274" s="33">
        <v>20</v>
      </c>
      <c r="G274" s="40">
        <v>1</v>
      </c>
      <c r="H274" s="28"/>
      <c r="I274" s="28"/>
      <c r="J274" s="37"/>
      <c r="K274" s="15" t="s">
        <v>627</v>
      </c>
      <c r="L274" s="61">
        <v>20</v>
      </c>
    </row>
    <row r="275" spans="1:12" x14ac:dyDescent="0.15">
      <c r="A275" s="28">
        <v>283</v>
      </c>
      <c r="B275" s="16" t="s">
        <v>379</v>
      </c>
      <c r="C275" s="16" t="s">
        <v>629</v>
      </c>
      <c r="D275" s="15"/>
      <c r="E275" s="32">
        <v>4</v>
      </c>
      <c r="F275" s="33">
        <v>50</v>
      </c>
      <c r="G275" s="40">
        <v>1</v>
      </c>
      <c r="H275" s="28"/>
      <c r="I275" s="28"/>
      <c r="J275" s="37"/>
      <c r="K275" s="15" t="s">
        <v>627</v>
      </c>
      <c r="L275" s="61">
        <v>50</v>
      </c>
    </row>
    <row r="276" spans="1:12" x14ac:dyDescent="0.15">
      <c r="A276" s="28">
        <v>345</v>
      </c>
      <c r="B276" s="16" t="s">
        <v>379</v>
      </c>
      <c r="C276" s="16" t="s">
        <v>375</v>
      </c>
      <c r="D276" s="15"/>
      <c r="E276" s="32">
        <v>1</v>
      </c>
      <c r="F276" s="33">
        <v>80</v>
      </c>
      <c r="G276" s="40">
        <v>1</v>
      </c>
      <c r="H276" s="28"/>
      <c r="I276" s="28"/>
      <c r="J276" s="37"/>
      <c r="K276" s="15" t="s">
        <v>627</v>
      </c>
      <c r="L276" s="61">
        <v>80</v>
      </c>
    </row>
    <row r="277" spans="1:12" x14ac:dyDescent="0.15">
      <c r="A277" s="28">
        <v>376</v>
      </c>
      <c r="B277" s="16" t="s">
        <v>379</v>
      </c>
      <c r="C277" s="16" t="s">
        <v>18</v>
      </c>
      <c r="D277" s="15"/>
      <c r="E277" s="32">
        <v>30</v>
      </c>
      <c r="F277" s="33">
        <v>90</v>
      </c>
      <c r="G277" s="40">
        <v>0.7</v>
      </c>
      <c r="H277" s="28"/>
      <c r="I277" s="28"/>
      <c r="J277" s="37"/>
      <c r="K277" s="15" t="s">
        <v>627</v>
      </c>
      <c r="L277" s="61">
        <v>62.999999999999993</v>
      </c>
    </row>
    <row r="278" spans="1:12" x14ac:dyDescent="0.15">
      <c r="A278" s="28">
        <v>377</v>
      </c>
      <c r="B278" s="16" t="s">
        <v>379</v>
      </c>
      <c r="C278" s="16" t="s">
        <v>19</v>
      </c>
      <c r="D278" s="15"/>
      <c r="E278" s="32">
        <v>30</v>
      </c>
      <c r="F278" s="33">
        <v>90</v>
      </c>
      <c r="G278" s="40">
        <v>0.7</v>
      </c>
      <c r="H278" s="28"/>
      <c r="I278" s="28"/>
      <c r="J278" s="37"/>
      <c r="K278" s="15" t="s">
        <v>627</v>
      </c>
      <c r="L278" s="61">
        <v>62.999999999999993</v>
      </c>
    </row>
    <row r="279" spans="1:12" x14ac:dyDescent="0.15">
      <c r="A279" s="28">
        <v>378</v>
      </c>
      <c r="B279" s="16" t="s">
        <v>379</v>
      </c>
      <c r="C279" s="16" t="s">
        <v>577</v>
      </c>
      <c r="D279" s="15"/>
      <c r="E279" s="32">
        <v>1</v>
      </c>
      <c r="F279" s="33">
        <v>20</v>
      </c>
      <c r="G279" s="40">
        <v>0.5</v>
      </c>
      <c r="H279" s="28"/>
      <c r="I279" s="28"/>
      <c r="J279" s="37"/>
      <c r="K279" s="15" t="s">
        <v>627</v>
      </c>
      <c r="L279" s="61">
        <v>10</v>
      </c>
    </row>
    <row r="280" spans="1:12" x14ac:dyDescent="0.15">
      <c r="A280" s="28">
        <v>409</v>
      </c>
      <c r="B280" s="16" t="s">
        <v>379</v>
      </c>
      <c r="C280" s="16" t="s">
        <v>361</v>
      </c>
      <c r="D280" s="15"/>
      <c r="E280" s="32">
        <v>9</v>
      </c>
      <c r="F280" s="33">
        <v>80</v>
      </c>
      <c r="G280" s="40">
        <v>0</v>
      </c>
      <c r="H280" s="28"/>
      <c r="I280" s="28"/>
      <c r="J280" s="37"/>
      <c r="K280" s="15" t="s">
        <v>627</v>
      </c>
      <c r="L280" s="61">
        <v>0</v>
      </c>
    </row>
    <row r="281" spans="1:12" x14ac:dyDescent="0.15">
      <c r="A281" s="28">
        <v>497</v>
      </c>
      <c r="B281" s="16" t="s">
        <v>379</v>
      </c>
      <c r="C281" s="16" t="s">
        <v>380</v>
      </c>
      <c r="D281" s="15" t="s">
        <v>630</v>
      </c>
      <c r="E281" s="32">
        <v>1</v>
      </c>
      <c r="F281" s="33">
        <v>80</v>
      </c>
      <c r="G281" s="40">
        <v>1</v>
      </c>
      <c r="H281" s="28"/>
      <c r="I281" s="28"/>
      <c r="J281" s="37"/>
      <c r="K281" s="15" t="s">
        <v>627</v>
      </c>
      <c r="L281" s="61">
        <v>80</v>
      </c>
    </row>
    <row r="282" spans="1:12" x14ac:dyDescent="0.15">
      <c r="A282" s="44">
        <v>497</v>
      </c>
      <c r="B282" s="45" t="s">
        <v>379</v>
      </c>
      <c r="C282" s="45" t="s">
        <v>380</v>
      </c>
      <c r="D282" s="46" t="s">
        <v>632</v>
      </c>
      <c r="E282" s="47">
        <v>1</v>
      </c>
      <c r="F282" s="48">
        <v>20</v>
      </c>
      <c r="G282" s="49">
        <v>0.9</v>
      </c>
      <c r="H282" s="44"/>
      <c r="I282" s="44"/>
      <c r="J282" s="50"/>
      <c r="K282" s="46" t="s">
        <v>627</v>
      </c>
      <c r="L282" s="61">
        <v>18</v>
      </c>
    </row>
    <row r="283" spans="1:12" x14ac:dyDescent="0.15">
      <c r="A283" s="62">
        <v>111</v>
      </c>
      <c r="B283" s="63" t="s">
        <v>412</v>
      </c>
      <c r="C283" s="63" t="s">
        <v>413</v>
      </c>
      <c r="D283" s="63"/>
      <c r="E283" s="64">
        <v>1</v>
      </c>
      <c r="F283" s="65">
        <v>80</v>
      </c>
      <c r="G283" s="66"/>
      <c r="H283" s="62" t="s">
        <v>633</v>
      </c>
      <c r="I283" s="62" t="s">
        <v>634</v>
      </c>
      <c r="J283" s="37" t="s">
        <v>636</v>
      </c>
      <c r="K283" s="15" t="s">
        <v>639</v>
      </c>
      <c r="L283" s="61">
        <v>0</v>
      </c>
    </row>
    <row r="284" spans="1:12" x14ac:dyDescent="0.15">
      <c r="A284" s="62">
        <v>114</v>
      </c>
      <c r="B284" s="63" t="s">
        <v>412</v>
      </c>
      <c r="C284" s="63" t="s">
        <v>432</v>
      </c>
      <c r="D284" s="63"/>
      <c r="E284" s="64">
        <v>1</v>
      </c>
      <c r="F284" s="65">
        <v>20</v>
      </c>
      <c r="G284" s="66"/>
      <c r="H284" s="62" t="s">
        <v>637</v>
      </c>
      <c r="I284" s="62" t="s">
        <v>638</v>
      </c>
      <c r="J284" s="37"/>
      <c r="K284" s="15" t="s">
        <v>639</v>
      </c>
      <c r="L284" s="61">
        <v>0</v>
      </c>
    </row>
    <row r="285" spans="1:12" x14ac:dyDescent="0.15">
      <c r="A285" s="28">
        <v>151</v>
      </c>
      <c r="B285" s="16" t="s">
        <v>379</v>
      </c>
      <c r="C285" s="16" t="s">
        <v>16</v>
      </c>
      <c r="D285" s="15"/>
      <c r="E285" s="32">
        <v>1</v>
      </c>
      <c r="F285" s="33">
        <v>3</v>
      </c>
      <c r="G285" s="40">
        <v>0.8</v>
      </c>
      <c r="H285" s="28"/>
      <c r="I285" s="28"/>
      <c r="J285" s="37"/>
      <c r="K285" s="15" t="s">
        <v>639</v>
      </c>
      <c r="L285" s="61">
        <v>2.4000000000000004</v>
      </c>
    </row>
    <row r="286" spans="1:12" x14ac:dyDescent="0.15">
      <c r="A286" s="28">
        <v>152</v>
      </c>
      <c r="B286" s="16" t="s">
        <v>379</v>
      </c>
      <c r="C286" s="16" t="s">
        <v>17</v>
      </c>
      <c r="D286" s="15"/>
      <c r="E286" s="32">
        <v>1</v>
      </c>
      <c r="F286" s="33">
        <v>20</v>
      </c>
      <c r="G286" s="40">
        <v>0.8</v>
      </c>
      <c r="H286" s="28"/>
      <c r="I286" s="28"/>
      <c r="J286" s="37"/>
      <c r="K286" s="15" t="s">
        <v>639</v>
      </c>
      <c r="L286" s="61">
        <v>16</v>
      </c>
    </row>
    <row r="287" spans="1:12" x14ac:dyDescent="0.15">
      <c r="A287" s="28">
        <v>167</v>
      </c>
      <c r="B287" s="16" t="s">
        <v>379</v>
      </c>
      <c r="C287" s="16" t="s">
        <v>436</v>
      </c>
      <c r="D287" s="15"/>
      <c r="E287" s="32">
        <v>1</v>
      </c>
      <c r="F287" s="33">
        <v>5</v>
      </c>
      <c r="G287" s="40">
        <v>1</v>
      </c>
      <c r="H287" s="28"/>
      <c r="I287" s="28"/>
      <c r="J287" s="37"/>
      <c r="K287" s="15" t="s">
        <v>639</v>
      </c>
      <c r="L287" s="61">
        <v>5</v>
      </c>
    </row>
    <row r="288" spans="1:12" x14ac:dyDescent="0.15">
      <c r="A288" s="28">
        <v>168</v>
      </c>
      <c r="B288" s="16" t="s">
        <v>379</v>
      </c>
      <c r="C288" s="16" t="s">
        <v>7</v>
      </c>
      <c r="D288" s="15"/>
      <c r="E288" s="32">
        <v>1</v>
      </c>
      <c r="F288" s="33">
        <v>30</v>
      </c>
      <c r="G288" s="40">
        <v>0.8</v>
      </c>
      <c r="H288" s="28"/>
      <c r="I288" s="28"/>
      <c r="J288" s="37"/>
      <c r="K288" s="15" t="s">
        <v>639</v>
      </c>
      <c r="L288" s="61">
        <v>24</v>
      </c>
    </row>
    <row r="289" spans="1:12" x14ac:dyDescent="0.15">
      <c r="A289" s="28">
        <v>179</v>
      </c>
      <c r="B289" s="16" t="s">
        <v>379</v>
      </c>
      <c r="C289" s="16" t="s">
        <v>371</v>
      </c>
      <c r="D289" s="15"/>
      <c r="E289" s="32">
        <v>1</v>
      </c>
      <c r="F289" s="33">
        <v>7</v>
      </c>
      <c r="G289" s="40">
        <v>0.8</v>
      </c>
      <c r="H289" s="28"/>
      <c r="I289" s="28"/>
      <c r="J289" s="37"/>
      <c r="K289" s="15" t="s">
        <v>639</v>
      </c>
      <c r="L289" s="61">
        <v>5.6000000000000005</v>
      </c>
    </row>
    <row r="290" spans="1:12" x14ac:dyDescent="0.15">
      <c r="A290" s="28">
        <v>179</v>
      </c>
      <c r="B290" s="16" t="s">
        <v>379</v>
      </c>
      <c r="C290" s="16" t="s">
        <v>371</v>
      </c>
      <c r="D290" s="15"/>
      <c r="E290" s="32">
        <v>1</v>
      </c>
      <c r="F290" s="33">
        <v>7</v>
      </c>
      <c r="G290" s="40">
        <v>0.8</v>
      </c>
      <c r="H290" s="28"/>
      <c r="I290" s="28"/>
      <c r="J290" s="37"/>
      <c r="K290" s="15" t="s">
        <v>639</v>
      </c>
      <c r="L290" s="61">
        <v>5.6000000000000005</v>
      </c>
    </row>
    <row r="291" spans="1:12" x14ac:dyDescent="0.15">
      <c r="A291" s="28">
        <v>179</v>
      </c>
      <c r="B291" s="16" t="s">
        <v>379</v>
      </c>
      <c r="C291" s="16" t="s">
        <v>371</v>
      </c>
      <c r="D291" s="15"/>
      <c r="E291" s="32">
        <v>1</v>
      </c>
      <c r="F291" s="33">
        <v>10</v>
      </c>
      <c r="G291" s="40">
        <v>0.8</v>
      </c>
      <c r="H291" s="28"/>
      <c r="I291" s="28"/>
      <c r="J291" s="37"/>
      <c r="K291" s="15" t="s">
        <v>639</v>
      </c>
      <c r="L291" s="61">
        <v>8</v>
      </c>
    </row>
    <row r="292" spans="1:12" x14ac:dyDescent="0.15">
      <c r="A292" s="28">
        <v>212</v>
      </c>
      <c r="B292" s="16" t="s">
        <v>379</v>
      </c>
      <c r="C292" s="16" t="s">
        <v>9</v>
      </c>
      <c r="D292" s="15"/>
      <c r="E292" s="32">
        <v>1</v>
      </c>
      <c r="F292" s="33">
        <v>3</v>
      </c>
      <c r="G292" s="40">
        <v>0.8</v>
      </c>
      <c r="H292" s="28"/>
      <c r="I292" s="28"/>
      <c r="J292" s="37"/>
      <c r="K292" s="15" t="s">
        <v>639</v>
      </c>
      <c r="L292" s="61">
        <v>2.4000000000000004</v>
      </c>
    </row>
    <row r="293" spans="1:12" x14ac:dyDescent="0.15">
      <c r="A293" s="28">
        <v>219</v>
      </c>
      <c r="B293" s="16" t="s">
        <v>379</v>
      </c>
      <c r="C293" s="16" t="s">
        <v>366</v>
      </c>
      <c r="D293" s="15"/>
      <c r="E293" s="32">
        <v>1</v>
      </c>
      <c r="F293" s="33">
        <v>10</v>
      </c>
      <c r="G293" s="40">
        <v>0.05</v>
      </c>
      <c r="H293" s="28"/>
      <c r="I293" s="28"/>
      <c r="J293" s="37"/>
      <c r="K293" s="15" t="s">
        <v>639</v>
      </c>
      <c r="L293" s="61">
        <v>0.5</v>
      </c>
    </row>
    <row r="294" spans="1:12" x14ac:dyDescent="0.15">
      <c r="A294" s="44">
        <v>376</v>
      </c>
      <c r="B294" s="45" t="s">
        <v>379</v>
      </c>
      <c r="C294" s="45" t="s">
        <v>18</v>
      </c>
      <c r="D294" s="46"/>
      <c r="E294" s="47">
        <v>1</v>
      </c>
      <c r="F294" s="48">
        <v>3</v>
      </c>
      <c r="G294" s="49">
        <v>0.5</v>
      </c>
      <c r="H294" s="44"/>
      <c r="I294" s="44"/>
      <c r="J294" s="50"/>
      <c r="K294" s="15" t="s">
        <v>639</v>
      </c>
      <c r="L294" s="61">
        <v>1.5</v>
      </c>
    </row>
    <row r="295" spans="1:12" x14ac:dyDescent="0.15">
      <c r="A295" s="62">
        <v>111</v>
      </c>
      <c r="B295" s="63" t="s">
        <v>412</v>
      </c>
      <c r="C295" s="63" t="s">
        <v>413</v>
      </c>
      <c r="D295" s="63"/>
      <c r="E295" s="64">
        <v>1</v>
      </c>
      <c r="F295" s="65">
        <v>38</v>
      </c>
      <c r="G295" s="66"/>
      <c r="H295" s="62" t="s">
        <v>640</v>
      </c>
      <c r="I295" s="62" t="s">
        <v>641</v>
      </c>
      <c r="J295" s="37"/>
      <c r="K295" s="15" t="s">
        <v>642</v>
      </c>
      <c r="L295" s="61">
        <v>0</v>
      </c>
    </row>
    <row r="296" spans="1:12" x14ac:dyDescent="0.15">
      <c r="A296" s="62">
        <v>111</v>
      </c>
      <c r="B296" s="63" t="s">
        <v>412</v>
      </c>
      <c r="C296" s="63" t="s">
        <v>413</v>
      </c>
      <c r="D296" s="63"/>
      <c r="E296" s="64">
        <v>1</v>
      </c>
      <c r="F296" s="65">
        <v>80</v>
      </c>
      <c r="G296" s="66"/>
      <c r="H296" s="62" t="s">
        <v>643</v>
      </c>
      <c r="I296" s="62" t="s">
        <v>644</v>
      </c>
      <c r="J296" s="37"/>
      <c r="K296" s="15" t="s">
        <v>642</v>
      </c>
      <c r="L296" s="61">
        <v>0</v>
      </c>
    </row>
    <row r="297" spans="1:12" x14ac:dyDescent="0.15">
      <c r="A297" s="62">
        <v>113</v>
      </c>
      <c r="B297" s="63" t="s">
        <v>412</v>
      </c>
      <c r="C297" s="63" t="s">
        <v>445</v>
      </c>
      <c r="D297" s="63"/>
      <c r="E297" s="64">
        <v>1</v>
      </c>
      <c r="F297" s="65">
        <v>30</v>
      </c>
      <c r="G297" s="66"/>
      <c r="H297" s="62" t="s">
        <v>640</v>
      </c>
      <c r="I297" s="62" t="s">
        <v>563</v>
      </c>
      <c r="J297" s="37"/>
      <c r="K297" s="15" t="s">
        <v>642</v>
      </c>
      <c r="L297" s="61">
        <v>0</v>
      </c>
    </row>
    <row r="298" spans="1:12" x14ac:dyDescent="0.15">
      <c r="A298" s="28">
        <v>160</v>
      </c>
      <c r="B298" s="16" t="s">
        <v>379</v>
      </c>
      <c r="C298" s="16" t="s">
        <v>23</v>
      </c>
      <c r="D298" s="15"/>
      <c r="E298" s="32">
        <v>1</v>
      </c>
      <c r="F298" s="33">
        <v>54</v>
      </c>
      <c r="G298" s="40">
        <v>1</v>
      </c>
      <c r="H298" s="28"/>
      <c r="I298" s="28"/>
      <c r="J298" s="37"/>
      <c r="K298" s="15" t="s">
        <v>642</v>
      </c>
      <c r="L298" s="61">
        <v>54</v>
      </c>
    </row>
    <row r="299" spans="1:12" x14ac:dyDescent="0.15">
      <c r="A299" s="28">
        <v>179</v>
      </c>
      <c r="B299" s="16" t="s">
        <v>379</v>
      </c>
      <c r="C299" s="16" t="s">
        <v>371</v>
      </c>
      <c r="D299" s="15"/>
      <c r="E299" s="32">
        <v>4</v>
      </c>
      <c r="F299" s="33">
        <v>42</v>
      </c>
      <c r="G299" s="40">
        <v>0.1</v>
      </c>
      <c r="H299" s="28"/>
      <c r="I299" s="28"/>
      <c r="J299" s="37"/>
      <c r="K299" s="15" t="s">
        <v>642</v>
      </c>
      <c r="L299" s="61">
        <v>4.2</v>
      </c>
    </row>
    <row r="300" spans="1:12" x14ac:dyDescent="0.15">
      <c r="A300" s="44">
        <v>268</v>
      </c>
      <c r="B300" s="45" t="s">
        <v>379</v>
      </c>
      <c r="C300" s="45" t="s">
        <v>645</v>
      </c>
      <c r="D300" s="46"/>
      <c r="E300" s="47">
        <v>1</v>
      </c>
      <c r="F300" s="48">
        <v>10</v>
      </c>
      <c r="G300" s="49">
        <v>0.8</v>
      </c>
      <c r="H300" s="44"/>
      <c r="I300" s="44"/>
      <c r="J300" s="50"/>
      <c r="K300" s="46" t="s">
        <v>642</v>
      </c>
      <c r="L300" s="61">
        <v>8</v>
      </c>
    </row>
    <row r="301" spans="1:12" x14ac:dyDescent="0.15">
      <c r="A301" s="67">
        <v>111</v>
      </c>
      <c r="B301" s="68" t="s">
        <v>412</v>
      </c>
      <c r="C301" s="68" t="s">
        <v>413</v>
      </c>
      <c r="D301" s="68"/>
      <c r="E301" s="69">
        <v>1</v>
      </c>
      <c r="F301" s="70">
        <v>35</v>
      </c>
      <c r="G301" s="71"/>
      <c r="H301" s="67" t="s">
        <v>646</v>
      </c>
      <c r="I301" s="67">
        <v>35</v>
      </c>
      <c r="J301" s="50"/>
      <c r="K301" s="46" t="s">
        <v>648</v>
      </c>
      <c r="L301" s="61">
        <v>0</v>
      </c>
    </row>
    <row r="302" spans="1:12" x14ac:dyDescent="0.15">
      <c r="A302" s="62">
        <v>111</v>
      </c>
      <c r="B302" s="63" t="s">
        <v>412</v>
      </c>
      <c r="C302" s="63" t="s">
        <v>413</v>
      </c>
      <c r="D302" s="63"/>
      <c r="E302" s="64">
        <v>1</v>
      </c>
      <c r="F302" s="65">
        <v>30</v>
      </c>
      <c r="G302" s="66"/>
      <c r="H302" s="62" t="s">
        <v>649</v>
      </c>
      <c r="I302" s="62" t="s">
        <v>650</v>
      </c>
      <c r="J302" s="37"/>
      <c r="K302" s="15" t="s">
        <v>651</v>
      </c>
      <c r="L302" s="61">
        <v>0</v>
      </c>
    </row>
    <row r="303" spans="1:12" x14ac:dyDescent="0.15">
      <c r="A303" s="28">
        <v>143</v>
      </c>
      <c r="B303" s="16" t="s">
        <v>379</v>
      </c>
      <c r="C303" s="16" t="s">
        <v>14</v>
      </c>
      <c r="D303" s="15"/>
      <c r="E303" s="32">
        <v>2</v>
      </c>
      <c r="F303" s="33">
        <v>10</v>
      </c>
      <c r="G303" s="40">
        <v>0.9</v>
      </c>
      <c r="H303" s="28"/>
      <c r="I303" s="28"/>
      <c r="J303" s="37" t="s">
        <v>652</v>
      </c>
      <c r="K303" s="15" t="s">
        <v>651</v>
      </c>
      <c r="L303" s="61">
        <v>9</v>
      </c>
    </row>
    <row r="304" spans="1:12" x14ac:dyDescent="0.15">
      <c r="A304" s="28">
        <v>418</v>
      </c>
      <c r="B304" s="16" t="s">
        <v>379</v>
      </c>
      <c r="C304" s="16" t="s">
        <v>546</v>
      </c>
      <c r="D304" s="15"/>
      <c r="E304" s="32">
        <v>2</v>
      </c>
      <c r="F304" s="33">
        <v>20</v>
      </c>
      <c r="G304" s="40">
        <v>0.5</v>
      </c>
      <c r="H304" s="28"/>
      <c r="I304" s="28"/>
      <c r="J304" s="37"/>
      <c r="K304" s="15" t="s">
        <v>651</v>
      </c>
      <c r="L304" s="61">
        <v>10</v>
      </c>
    </row>
    <row r="305" spans="1:12" x14ac:dyDescent="0.15">
      <c r="A305" s="28">
        <v>428</v>
      </c>
      <c r="B305" s="16" t="s">
        <v>379</v>
      </c>
      <c r="C305" s="16" t="s">
        <v>653</v>
      </c>
      <c r="D305" s="15"/>
      <c r="E305" s="32">
        <v>1</v>
      </c>
      <c r="F305" s="33">
        <v>50</v>
      </c>
      <c r="G305" s="40">
        <v>0.9</v>
      </c>
      <c r="H305" s="28"/>
      <c r="I305" s="28"/>
      <c r="J305" s="37"/>
      <c r="K305" s="15" t="s">
        <v>651</v>
      </c>
      <c r="L305" s="61">
        <v>45</v>
      </c>
    </row>
    <row r="306" spans="1:12" x14ac:dyDescent="0.15">
      <c r="A306" s="28">
        <v>451</v>
      </c>
      <c r="B306" s="16" t="s">
        <v>379</v>
      </c>
      <c r="C306" s="16" t="s">
        <v>11</v>
      </c>
      <c r="D306" s="15"/>
      <c r="E306" s="32">
        <v>1</v>
      </c>
      <c r="F306" s="33">
        <v>5</v>
      </c>
      <c r="G306" s="40">
        <v>1</v>
      </c>
      <c r="H306" s="28"/>
      <c r="I306" s="28"/>
      <c r="J306" s="37"/>
      <c r="K306" s="15" t="s">
        <v>651</v>
      </c>
      <c r="L306" s="61">
        <v>5</v>
      </c>
    </row>
    <row r="307" spans="1:12" x14ac:dyDescent="0.15">
      <c r="A307" s="44">
        <v>497</v>
      </c>
      <c r="B307" s="45" t="s">
        <v>379</v>
      </c>
      <c r="C307" s="45" t="s">
        <v>380</v>
      </c>
      <c r="D307" s="46" t="s">
        <v>632</v>
      </c>
      <c r="E307" s="47">
        <v>1</v>
      </c>
      <c r="F307" s="48">
        <v>5</v>
      </c>
      <c r="G307" s="49">
        <v>1</v>
      </c>
      <c r="H307" s="44"/>
      <c r="I307" s="44"/>
      <c r="J307" s="50"/>
      <c r="K307" s="46" t="s">
        <v>651</v>
      </c>
      <c r="L307" s="61">
        <v>5</v>
      </c>
    </row>
    <row r="308" spans="1:12" x14ac:dyDescent="0.15">
      <c r="A308" s="28">
        <v>179</v>
      </c>
      <c r="B308" s="16" t="s">
        <v>379</v>
      </c>
      <c r="C308" s="16" t="s">
        <v>371</v>
      </c>
      <c r="D308" s="15"/>
      <c r="E308" s="32">
        <v>1</v>
      </c>
      <c r="F308" s="33">
        <v>10</v>
      </c>
      <c r="G308" s="40">
        <v>0.6</v>
      </c>
      <c r="H308" s="28"/>
      <c r="I308" s="28"/>
      <c r="J308" s="37"/>
      <c r="K308" s="15" t="s">
        <v>654</v>
      </c>
      <c r="L308" s="61">
        <v>6</v>
      </c>
    </row>
    <row r="309" spans="1:12" x14ac:dyDescent="0.15">
      <c r="A309" s="28">
        <v>490</v>
      </c>
      <c r="B309" s="16" t="s">
        <v>379</v>
      </c>
      <c r="C309" s="16" t="s">
        <v>655</v>
      </c>
      <c r="D309" s="15"/>
      <c r="E309" s="32">
        <v>1</v>
      </c>
      <c r="F309" s="33">
        <v>5</v>
      </c>
      <c r="G309" s="40">
        <v>0.7</v>
      </c>
      <c r="H309" s="28"/>
      <c r="I309" s="28"/>
      <c r="J309" s="37"/>
      <c r="K309" s="15" t="s">
        <v>654</v>
      </c>
      <c r="L309" s="61">
        <v>3.5</v>
      </c>
    </row>
    <row r="310" spans="1:12" x14ac:dyDescent="0.15">
      <c r="A310" s="28">
        <v>139</v>
      </c>
      <c r="B310" s="16" t="s">
        <v>379</v>
      </c>
      <c r="C310" s="16" t="s">
        <v>6</v>
      </c>
      <c r="D310" s="15"/>
      <c r="E310" s="32">
        <v>1</v>
      </c>
      <c r="F310" s="33">
        <v>10</v>
      </c>
      <c r="G310" s="40">
        <v>0.8</v>
      </c>
      <c r="H310" s="28"/>
      <c r="I310" s="28"/>
      <c r="J310" s="37"/>
      <c r="K310" s="15" t="s">
        <v>654</v>
      </c>
      <c r="L310" s="61">
        <v>8</v>
      </c>
    </row>
    <row r="311" spans="1:12" x14ac:dyDescent="0.15">
      <c r="A311" s="28">
        <v>206</v>
      </c>
      <c r="B311" s="16" t="s">
        <v>379</v>
      </c>
      <c r="C311" s="16" t="s">
        <v>403</v>
      </c>
      <c r="D311" s="15"/>
      <c r="E311" s="32">
        <v>1</v>
      </c>
      <c r="F311" s="33">
        <v>10</v>
      </c>
      <c r="G311" s="40">
        <v>0.7</v>
      </c>
      <c r="H311" s="28"/>
      <c r="I311" s="28"/>
      <c r="J311" s="37"/>
      <c r="K311" s="15" t="s">
        <v>654</v>
      </c>
      <c r="L311" s="61">
        <v>7</v>
      </c>
    </row>
    <row r="312" spans="1:12" x14ac:dyDescent="0.15">
      <c r="A312" s="28">
        <v>449</v>
      </c>
      <c r="B312" s="16" t="s">
        <v>379</v>
      </c>
      <c r="C312" s="16" t="s">
        <v>656</v>
      </c>
      <c r="D312" s="15"/>
      <c r="E312" s="32">
        <v>1</v>
      </c>
      <c r="F312" s="33">
        <v>30</v>
      </c>
      <c r="G312" s="40">
        <v>0.6</v>
      </c>
      <c r="H312" s="28"/>
      <c r="I312" s="28"/>
      <c r="J312" s="37"/>
      <c r="K312" s="15" t="s">
        <v>654</v>
      </c>
      <c r="L312" s="61">
        <v>18</v>
      </c>
    </row>
    <row r="313" spans="1:12" x14ac:dyDescent="0.15">
      <c r="A313" s="28">
        <v>362</v>
      </c>
      <c r="B313" s="16" t="s">
        <v>379</v>
      </c>
      <c r="C313" s="16" t="s">
        <v>5</v>
      </c>
      <c r="D313" s="15"/>
      <c r="E313" s="32">
        <v>5</v>
      </c>
      <c r="F313" s="33">
        <v>25</v>
      </c>
      <c r="G313" s="40">
        <v>0.5</v>
      </c>
      <c r="H313" s="28"/>
      <c r="I313" s="28"/>
      <c r="J313" s="37"/>
      <c r="K313" s="15" t="s">
        <v>654</v>
      </c>
      <c r="L313" s="61">
        <v>12.5</v>
      </c>
    </row>
    <row r="314" spans="1:12" x14ac:dyDescent="0.15">
      <c r="A314" s="28">
        <v>427</v>
      </c>
      <c r="B314" s="16" t="s">
        <v>379</v>
      </c>
      <c r="C314" s="16" t="s">
        <v>13</v>
      </c>
      <c r="D314" s="15"/>
      <c r="E314" s="32">
        <v>2</v>
      </c>
      <c r="F314" s="33">
        <v>20</v>
      </c>
      <c r="G314" s="40">
        <v>0.5</v>
      </c>
      <c r="H314" s="28"/>
      <c r="I314" s="28"/>
      <c r="J314" s="37"/>
      <c r="K314" s="15" t="s">
        <v>654</v>
      </c>
      <c r="L314" s="61">
        <v>10</v>
      </c>
    </row>
    <row r="315" spans="1:12" x14ac:dyDescent="0.15">
      <c r="A315" s="67">
        <v>111</v>
      </c>
      <c r="B315" s="68" t="s">
        <v>412</v>
      </c>
      <c r="C315" s="68" t="s">
        <v>413</v>
      </c>
      <c r="D315" s="68"/>
      <c r="E315" s="69">
        <v>1</v>
      </c>
      <c r="F315" s="70">
        <v>20</v>
      </c>
      <c r="G315" s="71"/>
      <c r="H315" s="67" t="s">
        <v>657</v>
      </c>
      <c r="I315" s="67" t="s">
        <v>658</v>
      </c>
      <c r="J315" s="50" t="s">
        <v>659</v>
      </c>
      <c r="K315" s="46" t="s">
        <v>654</v>
      </c>
      <c r="L315" s="61">
        <v>0</v>
      </c>
    </row>
    <row r="316" spans="1:12" x14ac:dyDescent="0.15">
      <c r="A316" s="28">
        <v>169</v>
      </c>
      <c r="B316" s="16" t="s">
        <v>379</v>
      </c>
      <c r="C316" s="16" t="s">
        <v>8</v>
      </c>
      <c r="D316" s="15"/>
      <c r="E316" s="32">
        <v>1</v>
      </c>
      <c r="F316" s="33">
        <v>29</v>
      </c>
      <c r="G316" s="40">
        <v>0.7</v>
      </c>
      <c r="H316" s="28"/>
      <c r="I316" s="28"/>
      <c r="J316" s="37"/>
      <c r="K316" s="15" t="s">
        <v>660</v>
      </c>
      <c r="L316" s="61">
        <v>20.299999999999997</v>
      </c>
    </row>
    <row r="317" spans="1:12" x14ac:dyDescent="0.15">
      <c r="A317" s="28">
        <v>285</v>
      </c>
      <c r="B317" s="16" t="s">
        <v>379</v>
      </c>
      <c r="C317" s="16" t="s">
        <v>373</v>
      </c>
      <c r="D317" s="15" t="s">
        <v>661</v>
      </c>
      <c r="E317" s="32">
        <v>2</v>
      </c>
      <c r="F317" s="33">
        <v>18</v>
      </c>
      <c r="G317" s="40">
        <v>0.7</v>
      </c>
      <c r="H317" s="28"/>
      <c r="I317" s="28"/>
      <c r="J317" s="37"/>
      <c r="K317" s="15" t="s">
        <v>660</v>
      </c>
      <c r="L317" s="61">
        <v>12.6</v>
      </c>
    </row>
    <row r="318" spans="1:12" x14ac:dyDescent="0.15">
      <c r="A318" s="28">
        <v>346</v>
      </c>
      <c r="B318" s="16" t="s">
        <v>379</v>
      </c>
      <c r="C318" s="16" t="s">
        <v>440</v>
      </c>
      <c r="D318" s="15"/>
      <c r="E318" s="32">
        <v>20</v>
      </c>
      <c r="F318" s="33">
        <v>600</v>
      </c>
      <c r="G318" s="40">
        <v>0.8</v>
      </c>
      <c r="H318" s="28"/>
      <c r="I318" s="28"/>
      <c r="J318" s="37" t="s">
        <v>663</v>
      </c>
      <c r="K318" s="15" t="s">
        <v>660</v>
      </c>
      <c r="L318" s="61">
        <v>480</v>
      </c>
    </row>
    <row r="319" spans="1:12" x14ac:dyDescent="0.15">
      <c r="A319" s="28">
        <v>346</v>
      </c>
      <c r="B319" s="16" t="s">
        <v>379</v>
      </c>
      <c r="C319" s="16" t="s">
        <v>440</v>
      </c>
      <c r="D319" s="15"/>
      <c r="E319" s="32">
        <v>2</v>
      </c>
      <c r="F319" s="33">
        <v>60</v>
      </c>
      <c r="G319" s="40">
        <v>0.8</v>
      </c>
      <c r="H319" s="28"/>
      <c r="I319" s="28"/>
      <c r="J319" s="37" t="s">
        <v>665</v>
      </c>
      <c r="K319" s="15" t="s">
        <v>660</v>
      </c>
      <c r="L319" s="61">
        <v>48</v>
      </c>
    </row>
    <row r="320" spans="1:12" x14ac:dyDescent="0.15">
      <c r="A320" s="28">
        <v>497</v>
      </c>
      <c r="B320" s="16" t="s">
        <v>379</v>
      </c>
      <c r="C320" s="16" t="s">
        <v>380</v>
      </c>
      <c r="D320" s="15" t="s">
        <v>666</v>
      </c>
      <c r="E320" s="32">
        <v>1</v>
      </c>
      <c r="F320" s="33">
        <v>2</v>
      </c>
      <c r="G320" s="40">
        <v>0.3</v>
      </c>
      <c r="H320" s="28"/>
      <c r="I320" s="28"/>
      <c r="J320" s="37"/>
      <c r="K320" s="15" t="s">
        <v>660</v>
      </c>
      <c r="L320" s="61">
        <v>0.6</v>
      </c>
    </row>
    <row r="321" spans="1:12" x14ac:dyDescent="0.15">
      <c r="A321" s="62">
        <v>111</v>
      </c>
      <c r="B321" s="63" t="s">
        <v>412</v>
      </c>
      <c r="C321" s="63" t="s">
        <v>413</v>
      </c>
      <c r="D321" s="63"/>
      <c r="E321" s="64">
        <v>1</v>
      </c>
      <c r="F321" s="65">
        <v>15</v>
      </c>
      <c r="G321" s="66"/>
      <c r="H321" s="62" t="s">
        <v>667</v>
      </c>
      <c r="I321" s="62" t="s">
        <v>668</v>
      </c>
      <c r="J321" s="37"/>
      <c r="K321" s="15" t="s">
        <v>670</v>
      </c>
      <c r="L321" s="61">
        <v>0</v>
      </c>
    </row>
    <row r="322" spans="1:12" x14ac:dyDescent="0.15">
      <c r="A322" s="28">
        <v>122</v>
      </c>
      <c r="B322" s="16" t="s">
        <v>379</v>
      </c>
      <c r="C322" s="16" t="s">
        <v>448</v>
      </c>
      <c r="D322" s="15"/>
      <c r="E322" s="32">
        <v>1</v>
      </c>
      <c r="F322" s="33">
        <v>7</v>
      </c>
      <c r="G322" s="40">
        <v>0</v>
      </c>
      <c r="H322" s="28"/>
      <c r="I322" s="28"/>
      <c r="J322" s="37"/>
      <c r="K322" s="15" t="s">
        <v>670</v>
      </c>
      <c r="L322" s="61">
        <v>0</v>
      </c>
    </row>
    <row r="323" spans="1:12" x14ac:dyDescent="0.15">
      <c r="A323" s="28">
        <v>123</v>
      </c>
      <c r="B323" s="16" t="s">
        <v>379</v>
      </c>
      <c r="C323" s="16" t="s">
        <v>585</v>
      </c>
      <c r="D323" s="15"/>
      <c r="E323" s="32">
        <v>1</v>
      </c>
      <c r="F323" s="33">
        <v>3</v>
      </c>
      <c r="G323" s="40">
        <v>0.8</v>
      </c>
      <c r="H323" s="28"/>
      <c r="I323" s="28"/>
      <c r="J323" s="37"/>
      <c r="K323" s="15" t="s">
        <v>670</v>
      </c>
      <c r="L323" s="61">
        <v>2.4000000000000004</v>
      </c>
    </row>
    <row r="324" spans="1:12" x14ac:dyDescent="0.15">
      <c r="A324" s="28">
        <v>123</v>
      </c>
      <c r="B324" s="16" t="s">
        <v>379</v>
      </c>
      <c r="C324" s="16" t="s">
        <v>585</v>
      </c>
      <c r="D324" s="15"/>
      <c r="E324" s="32">
        <v>1</v>
      </c>
      <c r="F324" s="33">
        <v>3</v>
      </c>
      <c r="G324" s="40">
        <v>0.5</v>
      </c>
      <c r="H324" s="28"/>
      <c r="I324" s="28"/>
      <c r="J324" s="37"/>
      <c r="K324" s="15" t="s">
        <v>670</v>
      </c>
      <c r="L324" s="61">
        <v>1.5</v>
      </c>
    </row>
    <row r="325" spans="1:12" x14ac:dyDescent="0.15">
      <c r="A325" s="28">
        <v>124</v>
      </c>
      <c r="B325" s="16" t="s">
        <v>379</v>
      </c>
      <c r="C325" s="16" t="s">
        <v>3</v>
      </c>
      <c r="D325" s="15"/>
      <c r="E325" s="32">
        <v>1</v>
      </c>
      <c r="F325" s="33">
        <v>8</v>
      </c>
      <c r="G325" s="40">
        <v>0.6</v>
      </c>
      <c r="H325" s="28"/>
      <c r="I325" s="28"/>
      <c r="J325" s="37"/>
      <c r="K325" s="15" t="s">
        <v>670</v>
      </c>
      <c r="L325" s="61">
        <v>4.8</v>
      </c>
    </row>
    <row r="326" spans="1:12" x14ac:dyDescent="0.15">
      <c r="A326" s="28">
        <v>127</v>
      </c>
      <c r="B326" s="16" t="s">
        <v>379</v>
      </c>
      <c r="C326" s="16" t="s">
        <v>396</v>
      </c>
      <c r="D326" s="15"/>
      <c r="E326" s="32">
        <v>1</v>
      </c>
      <c r="F326" s="33">
        <v>5</v>
      </c>
      <c r="G326" s="40">
        <v>0.8</v>
      </c>
      <c r="H326" s="28"/>
      <c r="I326" s="28"/>
      <c r="J326" s="37"/>
      <c r="K326" s="15" t="s">
        <v>670</v>
      </c>
      <c r="L326" s="61">
        <v>4</v>
      </c>
    </row>
    <row r="327" spans="1:12" x14ac:dyDescent="0.15">
      <c r="A327" s="28">
        <v>151</v>
      </c>
      <c r="B327" s="16" t="s">
        <v>379</v>
      </c>
      <c r="C327" s="16" t="s">
        <v>16</v>
      </c>
      <c r="D327" s="15"/>
      <c r="E327" s="32">
        <v>1</v>
      </c>
      <c r="F327" s="33">
        <v>5</v>
      </c>
      <c r="G327" s="40">
        <v>0.6</v>
      </c>
      <c r="H327" s="28"/>
      <c r="I327" s="28"/>
      <c r="J327" s="37"/>
      <c r="K327" s="15" t="s">
        <v>670</v>
      </c>
      <c r="L327" s="61">
        <v>3</v>
      </c>
    </row>
    <row r="328" spans="1:12" x14ac:dyDescent="0.15">
      <c r="A328" s="28">
        <v>156</v>
      </c>
      <c r="B328" s="16" t="s">
        <v>379</v>
      </c>
      <c r="C328" s="16" t="s">
        <v>671</v>
      </c>
      <c r="D328" s="15" t="s">
        <v>672</v>
      </c>
      <c r="E328" s="32">
        <v>3</v>
      </c>
      <c r="F328" s="33">
        <v>60</v>
      </c>
      <c r="G328" s="40">
        <v>0.8</v>
      </c>
      <c r="H328" s="28"/>
      <c r="I328" s="28"/>
      <c r="J328" s="37"/>
      <c r="K328" s="15" t="s">
        <v>670</v>
      </c>
      <c r="L328" s="61">
        <v>48</v>
      </c>
    </row>
    <row r="329" spans="1:12" x14ac:dyDescent="0.15">
      <c r="A329" s="28">
        <v>168</v>
      </c>
      <c r="B329" s="16" t="s">
        <v>379</v>
      </c>
      <c r="C329" s="16" t="s">
        <v>7</v>
      </c>
      <c r="D329" s="15"/>
      <c r="E329" s="32">
        <v>1</v>
      </c>
      <c r="F329" s="33">
        <v>5</v>
      </c>
      <c r="G329" s="40">
        <v>0.7</v>
      </c>
      <c r="H329" s="28"/>
      <c r="I329" s="28"/>
      <c r="J329" s="37"/>
      <c r="K329" s="15" t="s">
        <v>670</v>
      </c>
      <c r="L329" s="61">
        <v>3.5</v>
      </c>
    </row>
    <row r="330" spans="1:12" x14ac:dyDescent="0.15">
      <c r="A330" s="28">
        <v>204</v>
      </c>
      <c r="B330" s="16" t="s">
        <v>379</v>
      </c>
      <c r="C330" s="16" t="s">
        <v>21</v>
      </c>
      <c r="D330" s="15"/>
      <c r="E330" s="32">
        <v>1</v>
      </c>
      <c r="F330" s="33">
        <v>3</v>
      </c>
      <c r="G330" s="40">
        <v>0.7</v>
      </c>
      <c r="H330" s="28"/>
      <c r="I330" s="28"/>
      <c r="J330" s="37"/>
      <c r="K330" s="15" t="s">
        <v>670</v>
      </c>
      <c r="L330" s="61">
        <v>2.0999999999999996</v>
      </c>
    </row>
    <row r="331" spans="1:12" x14ac:dyDescent="0.15">
      <c r="A331" s="28">
        <v>206</v>
      </c>
      <c r="B331" s="16" t="s">
        <v>379</v>
      </c>
      <c r="C331" s="16" t="s">
        <v>403</v>
      </c>
      <c r="D331" s="15"/>
      <c r="E331" s="32">
        <v>2</v>
      </c>
      <c r="F331" s="33">
        <v>6</v>
      </c>
      <c r="G331" s="40">
        <v>0.5</v>
      </c>
      <c r="H331" s="28"/>
      <c r="I331" s="28"/>
      <c r="J331" s="37"/>
      <c r="K331" s="15" t="s">
        <v>670</v>
      </c>
      <c r="L331" s="61">
        <v>3</v>
      </c>
    </row>
    <row r="332" spans="1:12" x14ac:dyDescent="0.15">
      <c r="A332" s="28">
        <v>274</v>
      </c>
      <c r="B332" s="16" t="s">
        <v>379</v>
      </c>
      <c r="C332" s="16" t="s">
        <v>547</v>
      </c>
      <c r="D332" s="15"/>
      <c r="E332" s="32">
        <v>1</v>
      </c>
      <c r="F332" s="33">
        <v>5</v>
      </c>
      <c r="G332" s="40">
        <v>0</v>
      </c>
      <c r="H332" s="28"/>
      <c r="I332" s="28"/>
      <c r="J332" s="37"/>
      <c r="K332" s="15" t="s">
        <v>670</v>
      </c>
      <c r="L332" s="61">
        <v>0</v>
      </c>
    </row>
    <row r="333" spans="1:12" x14ac:dyDescent="0.15">
      <c r="A333" s="28">
        <v>341</v>
      </c>
      <c r="B333" s="16" t="s">
        <v>379</v>
      </c>
      <c r="C333" s="16" t="s">
        <v>673</v>
      </c>
      <c r="D333" s="15"/>
      <c r="E333" s="32">
        <v>1</v>
      </c>
      <c r="F333" s="33">
        <v>10</v>
      </c>
      <c r="G333" s="40">
        <v>0.8</v>
      </c>
      <c r="H333" s="28"/>
      <c r="I333" s="28"/>
      <c r="J333" s="37"/>
      <c r="K333" s="15" t="s">
        <v>670</v>
      </c>
      <c r="L333" s="61">
        <v>8</v>
      </c>
    </row>
    <row r="334" spans="1:12" x14ac:dyDescent="0.15">
      <c r="A334" s="28">
        <v>356</v>
      </c>
      <c r="B334" s="16" t="s">
        <v>379</v>
      </c>
      <c r="C334" s="16" t="s">
        <v>674</v>
      </c>
      <c r="D334" s="15"/>
      <c r="E334" s="32">
        <v>1</v>
      </c>
      <c r="F334" s="33">
        <v>3</v>
      </c>
      <c r="G334" s="40">
        <v>0.8</v>
      </c>
      <c r="H334" s="28"/>
      <c r="I334" s="28"/>
      <c r="J334" s="37"/>
      <c r="K334" s="15" t="s">
        <v>670</v>
      </c>
      <c r="L334" s="61">
        <v>2.4000000000000004</v>
      </c>
    </row>
    <row r="335" spans="1:12" x14ac:dyDescent="0.15">
      <c r="A335" s="28">
        <v>360</v>
      </c>
      <c r="B335" s="16" t="s">
        <v>379</v>
      </c>
      <c r="C335" s="16" t="s">
        <v>675</v>
      </c>
      <c r="D335" s="15"/>
      <c r="E335" s="32">
        <v>4</v>
      </c>
      <c r="F335" s="33">
        <v>8</v>
      </c>
      <c r="G335" s="40">
        <v>0.6</v>
      </c>
      <c r="H335" s="28"/>
      <c r="I335" s="28"/>
      <c r="J335" s="37"/>
      <c r="K335" s="15" t="s">
        <v>670</v>
      </c>
      <c r="L335" s="61">
        <v>4.8</v>
      </c>
    </row>
    <row r="336" spans="1:12" x14ac:dyDescent="0.15">
      <c r="A336" s="28">
        <v>408</v>
      </c>
      <c r="B336" s="16" t="s">
        <v>379</v>
      </c>
      <c r="C336" s="16" t="s">
        <v>360</v>
      </c>
      <c r="D336" s="15" t="s">
        <v>676</v>
      </c>
      <c r="E336" s="32">
        <v>1</v>
      </c>
      <c r="F336" s="33">
        <v>2</v>
      </c>
      <c r="G336" s="40">
        <v>1</v>
      </c>
      <c r="H336" s="28"/>
      <c r="I336" s="28"/>
      <c r="J336" s="37"/>
      <c r="K336" s="15" t="s">
        <v>670</v>
      </c>
      <c r="L336" s="61">
        <v>2</v>
      </c>
    </row>
    <row r="337" spans="1:12" x14ac:dyDescent="0.15">
      <c r="A337" s="28">
        <v>423</v>
      </c>
      <c r="B337" s="16" t="s">
        <v>379</v>
      </c>
      <c r="C337" s="16" t="s">
        <v>458</v>
      </c>
      <c r="D337" s="15"/>
      <c r="E337" s="32">
        <v>1</v>
      </c>
      <c r="F337" s="33">
        <v>7</v>
      </c>
      <c r="G337" s="40">
        <v>1</v>
      </c>
      <c r="H337" s="28"/>
      <c r="I337" s="28"/>
      <c r="J337" s="37"/>
      <c r="K337" s="15" t="s">
        <v>670</v>
      </c>
      <c r="L337" s="61">
        <v>7</v>
      </c>
    </row>
    <row r="338" spans="1:12" x14ac:dyDescent="0.15">
      <c r="A338" s="28">
        <v>427</v>
      </c>
      <c r="B338" s="16" t="s">
        <v>379</v>
      </c>
      <c r="C338" s="16" t="s">
        <v>13</v>
      </c>
      <c r="D338" s="15"/>
      <c r="E338" s="32">
        <v>2</v>
      </c>
      <c r="F338" s="33">
        <v>50</v>
      </c>
      <c r="G338" s="40">
        <v>0.4</v>
      </c>
      <c r="H338" s="28"/>
      <c r="I338" s="28"/>
      <c r="J338" s="37"/>
      <c r="K338" s="15" t="s">
        <v>670</v>
      </c>
      <c r="L338" s="61">
        <v>20</v>
      </c>
    </row>
    <row r="339" spans="1:12" x14ac:dyDescent="0.15">
      <c r="A339" s="28">
        <v>456</v>
      </c>
      <c r="B339" s="16" t="s">
        <v>379</v>
      </c>
      <c r="C339" s="16" t="s">
        <v>374</v>
      </c>
      <c r="D339" s="15" t="s">
        <v>677</v>
      </c>
      <c r="E339" s="32">
        <v>5</v>
      </c>
      <c r="F339" s="33">
        <v>11</v>
      </c>
      <c r="G339" s="40">
        <v>0.3</v>
      </c>
      <c r="H339" s="28"/>
      <c r="I339" s="28"/>
      <c r="J339" s="37"/>
      <c r="K339" s="15" t="s">
        <v>670</v>
      </c>
      <c r="L339" s="61">
        <v>3.3</v>
      </c>
    </row>
    <row r="340" spans="1:12" x14ac:dyDescent="0.15">
      <c r="A340" s="28">
        <v>481</v>
      </c>
      <c r="B340" s="16" t="s">
        <v>379</v>
      </c>
      <c r="C340" s="16" t="s">
        <v>678</v>
      </c>
      <c r="D340" s="15"/>
      <c r="E340" s="32">
        <v>1</v>
      </c>
      <c r="F340" s="33">
        <v>10</v>
      </c>
      <c r="G340" s="40">
        <v>0.8</v>
      </c>
      <c r="H340" s="28"/>
      <c r="I340" s="28"/>
      <c r="J340" s="37"/>
      <c r="K340" s="15" t="s">
        <v>670</v>
      </c>
      <c r="L340" s="61">
        <v>8</v>
      </c>
    </row>
    <row r="341" spans="1:12" x14ac:dyDescent="0.15">
      <c r="A341" s="28">
        <v>490</v>
      </c>
      <c r="B341" s="16" t="s">
        <v>379</v>
      </c>
      <c r="C341" s="16" t="s">
        <v>655</v>
      </c>
      <c r="D341" s="15"/>
      <c r="E341" s="32">
        <v>1</v>
      </c>
      <c r="F341" s="33">
        <v>4</v>
      </c>
      <c r="G341" s="40">
        <v>0.3</v>
      </c>
      <c r="H341" s="28"/>
      <c r="I341" s="28"/>
      <c r="J341" s="37"/>
      <c r="K341" s="15" t="s">
        <v>670</v>
      </c>
      <c r="L341" s="61">
        <v>1.2</v>
      </c>
    </row>
    <row r="342" spans="1:12" x14ac:dyDescent="0.15">
      <c r="A342" s="28">
        <v>497</v>
      </c>
      <c r="B342" s="16" t="s">
        <v>379</v>
      </c>
      <c r="C342" s="16" t="s">
        <v>380</v>
      </c>
      <c r="D342" s="15" t="s">
        <v>679</v>
      </c>
      <c r="E342" s="32">
        <v>6</v>
      </c>
      <c r="F342" s="33">
        <v>18</v>
      </c>
      <c r="G342" s="40">
        <v>0</v>
      </c>
      <c r="H342" s="28"/>
      <c r="I342" s="28"/>
      <c r="J342" s="37"/>
      <c r="K342" s="15" t="s">
        <v>670</v>
      </c>
      <c r="L342" s="61">
        <v>0</v>
      </c>
    </row>
    <row r="343" spans="1:12" x14ac:dyDescent="0.15">
      <c r="A343" s="28">
        <v>497</v>
      </c>
      <c r="B343" s="16" t="s">
        <v>379</v>
      </c>
      <c r="C343" s="16" t="s">
        <v>380</v>
      </c>
      <c r="D343" s="15" t="s">
        <v>680</v>
      </c>
      <c r="E343" s="32">
        <v>6</v>
      </c>
      <c r="F343" s="33">
        <v>17</v>
      </c>
      <c r="G343" s="40">
        <v>0.7</v>
      </c>
      <c r="H343" s="28"/>
      <c r="I343" s="28"/>
      <c r="J343" s="37"/>
      <c r="K343" s="15" t="s">
        <v>670</v>
      </c>
      <c r="L343" s="61">
        <v>11.899999999999999</v>
      </c>
    </row>
    <row r="344" spans="1:12" x14ac:dyDescent="0.15">
      <c r="A344" s="28">
        <v>497</v>
      </c>
      <c r="B344" s="16" t="s">
        <v>379</v>
      </c>
      <c r="C344" s="16" t="s">
        <v>380</v>
      </c>
      <c r="D344" s="15" t="s">
        <v>681</v>
      </c>
      <c r="E344" s="32">
        <v>8</v>
      </c>
      <c r="F344" s="33">
        <v>24</v>
      </c>
      <c r="G344" s="40">
        <v>0</v>
      </c>
      <c r="H344" s="28"/>
      <c r="I344" s="28"/>
      <c r="J344" s="37"/>
      <c r="K344" s="15" t="s">
        <v>670</v>
      </c>
      <c r="L344" s="61">
        <v>0</v>
      </c>
    </row>
    <row r="345" spans="1:12" x14ac:dyDescent="0.15">
      <c r="A345" s="28">
        <v>497</v>
      </c>
      <c r="B345" s="16" t="s">
        <v>379</v>
      </c>
      <c r="C345" s="16" t="s">
        <v>380</v>
      </c>
      <c r="D345" s="15" t="s">
        <v>682</v>
      </c>
      <c r="E345" s="32">
        <v>1</v>
      </c>
      <c r="F345" s="33">
        <v>8</v>
      </c>
      <c r="G345" s="40">
        <v>0</v>
      </c>
      <c r="H345" s="28"/>
      <c r="I345" s="28"/>
      <c r="J345" s="37"/>
      <c r="K345" s="15" t="s">
        <v>670</v>
      </c>
      <c r="L345" s="61">
        <v>0</v>
      </c>
    </row>
    <row r="346" spans="1:12" x14ac:dyDescent="0.15">
      <c r="A346" s="28">
        <v>497</v>
      </c>
      <c r="B346" s="16" t="s">
        <v>379</v>
      </c>
      <c r="C346" s="16" t="s">
        <v>380</v>
      </c>
      <c r="D346" s="15" t="s">
        <v>683</v>
      </c>
      <c r="E346" s="32">
        <v>1</v>
      </c>
      <c r="F346" s="33">
        <v>20</v>
      </c>
      <c r="G346" s="40">
        <v>0.8</v>
      </c>
      <c r="H346" s="28"/>
      <c r="I346" s="28"/>
      <c r="J346" s="37"/>
      <c r="K346" s="15" t="s">
        <v>670</v>
      </c>
      <c r="L346" s="61">
        <v>16</v>
      </c>
    </row>
    <row r="347" spans="1:12" x14ac:dyDescent="0.15">
      <c r="A347" s="28">
        <v>497</v>
      </c>
      <c r="B347" s="16" t="s">
        <v>379</v>
      </c>
      <c r="C347" s="16" t="s">
        <v>380</v>
      </c>
      <c r="D347" s="15" t="s">
        <v>684</v>
      </c>
      <c r="E347" s="32">
        <v>16</v>
      </c>
      <c r="F347" s="33">
        <v>32</v>
      </c>
      <c r="G347" s="40">
        <v>1</v>
      </c>
      <c r="H347" s="28"/>
      <c r="I347" s="28"/>
      <c r="J347" s="37"/>
      <c r="K347" s="15" t="s">
        <v>670</v>
      </c>
      <c r="L347" s="61">
        <v>32</v>
      </c>
    </row>
    <row r="348" spans="1:12" x14ac:dyDescent="0.15">
      <c r="A348" s="28">
        <v>497</v>
      </c>
      <c r="B348" s="16" t="s">
        <v>379</v>
      </c>
      <c r="C348" s="16" t="s">
        <v>380</v>
      </c>
      <c r="D348" s="15" t="s">
        <v>685</v>
      </c>
      <c r="E348" s="32">
        <v>1</v>
      </c>
      <c r="F348" s="33">
        <v>3</v>
      </c>
      <c r="G348" s="40">
        <v>0.5</v>
      </c>
      <c r="H348" s="28"/>
      <c r="I348" s="28"/>
      <c r="J348" s="37"/>
      <c r="K348" s="15" t="s">
        <v>670</v>
      </c>
      <c r="L348" s="61">
        <v>1.5</v>
      </c>
    </row>
    <row r="349" spans="1:12" x14ac:dyDescent="0.15">
      <c r="A349" s="28">
        <v>497</v>
      </c>
      <c r="B349" s="16" t="s">
        <v>379</v>
      </c>
      <c r="C349" s="16" t="s">
        <v>380</v>
      </c>
      <c r="D349" s="15" t="s">
        <v>686</v>
      </c>
      <c r="E349" s="32">
        <v>5</v>
      </c>
      <c r="F349" s="33">
        <v>10</v>
      </c>
      <c r="G349" s="40">
        <v>0.5</v>
      </c>
      <c r="H349" s="28"/>
      <c r="I349" s="28"/>
      <c r="J349" s="37"/>
      <c r="K349" s="15" t="s">
        <v>670</v>
      </c>
      <c r="L349" s="61">
        <v>5</v>
      </c>
    </row>
    <row r="350" spans="1:12" x14ac:dyDescent="0.15">
      <c r="A350" s="44">
        <v>497</v>
      </c>
      <c r="B350" s="45" t="s">
        <v>379</v>
      </c>
      <c r="C350" s="45" t="s">
        <v>380</v>
      </c>
      <c r="D350" s="46" t="s">
        <v>687</v>
      </c>
      <c r="E350" s="47">
        <v>2</v>
      </c>
      <c r="F350" s="48">
        <v>6</v>
      </c>
      <c r="G350" s="49">
        <v>0</v>
      </c>
      <c r="H350" s="44"/>
      <c r="I350" s="44"/>
      <c r="J350" s="50"/>
      <c r="K350" s="46" t="s">
        <v>670</v>
      </c>
      <c r="L350" s="61">
        <v>0</v>
      </c>
    </row>
    <row r="351" spans="1:12" x14ac:dyDescent="0.15">
      <c r="A351" s="28">
        <v>30</v>
      </c>
      <c r="B351" s="16" t="s">
        <v>384</v>
      </c>
      <c r="C351" s="16" t="s">
        <v>313</v>
      </c>
      <c r="D351" s="15"/>
      <c r="E351" s="32">
        <v>3</v>
      </c>
      <c r="F351" s="33">
        <v>120</v>
      </c>
      <c r="G351" s="40">
        <v>0</v>
      </c>
      <c r="H351" s="28"/>
      <c r="I351" s="28"/>
      <c r="J351" s="37"/>
      <c r="K351" s="15" t="s">
        <v>688</v>
      </c>
      <c r="L351" s="61">
        <v>0</v>
      </c>
    </row>
    <row r="352" spans="1:12" x14ac:dyDescent="0.15">
      <c r="A352" s="28">
        <v>31</v>
      </c>
      <c r="B352" s="16" t="s">
        <v>384</v>
      </c>
      <c r="C352" s="16" t="s">
        <v>689</v>
      </c>
      <c r="D352" s="15"/>
      <c r="E352" s="32">
        <v>2</v>
      </c>
      <c r="F352" s="33">
        <v>20</v>
      </c>
      <c r="G352" s="40">
        <v>0</v>
      </c>
      <c r="H352" s="28"/>
      <c r="I352" s="28"/>
      <c r="J352" s="37"/>
      <c r="K352" s="15" t="s">
        <v>688</v>
      </c>
      <c r="L352" s="61">
        <v>0</v>
      </c>
    </row>
    <row r="353" spans="1:12" x14ac:dyDescent="0.15">
      <c r="A353" s="62">
        <v>114</v>
      </c>
      <c r="B353" s="63" t="s">
        <v>412</v>
      </c>
      <c r="C353" s="63" t="s">
        <v>432</v>
      </c>
      <c r="D353" s="63"/>
      <c r="E353" s="64">
        <v>1</v>
      </c>
      <c r="F353" s="65">
        <v>10</v>
      </c>
      <c r="G353" s="66"/>
      <c r="H353" s="62" t="s">
        <v>690</v>
      </c>
      <c r="I353" s="62" t="s">
        <v>691</v>
      </c>
      <c r="J353" s="37"/>
      <c r="K353" s="15" t="s">
        <v>688</v>
      </c>
      <c r="L353" s="61">
        <v>0</v>
      </c>
    </row>
    <row r="354" spans="1:12" x14ac:dyDescent="0.15">
      <c r="A354" s="62">
        <v>114</v>
      </c>
      <c r="B354" s="63" t="s">
        <v>412</v>
      </c>
      <c r="C354" s="63" t="s">
        <v>432</v>
      </c>
      <c r="D354" s="63"/>
      <c r="E354" s="64">
        <v>1</v>
      </c>
      <c r="F354" s="65">
        <v>15</v>
      </c>
      <c r="G354" s="66"/>
      <c r="H354" s="62" t="s">
        <v>692</v>
      </c>
      <c r="I354" s="62" t="s">
        <v>554</v>
      </c>
      <c r="J354" s="37"/>
      <c r="K354" s="15" t="s">
        <v>688</v>
      </c>
      <c r="L354" s="61">
        <v>0</v>
      </c>
    </row>
    <row r="355" spans="1:12" x14ac:dyDescent="0.15">
      <c r="A355" s="28">
        <v>151</v>
      </c>
      <c r="B355" s="16" t="s">
        <v>379</v>
      </c>
      <c r="C355" s="16" t="s">
        <v>16</v>
      </c>
      <c r="D355" s="15"/>
      <c r="E355" s="32">
        <v>15</v>
      </c>
      <c r="F355" s="33">
        <v>120</v>
      </c>
      <c r="G355" s="40">
        <v>0.4</v>
      </c>
      <c r="H355" s="28"/>
      <c r="I355" s="28"/>
      <c r="J355" s="37"/>
      <c r="K355" s="15" t="s">
        <v>688</v>
      </c>
      <c r="L355" s="61">
        <v>48</v>
      </c>
    </row>
    <row r="356" spans="1:12" x14ac:dyDescent="0.15">
      <c r="A356" s="28">
        <v>261</v>
      </c>
      <c r="B356" s="16" t="s">
        <v>379</v>
      </c>
      <c r="C356" s="16" t="s">
        <v>522</v>
      </c>
      <c r="D356" s="15"/>
      <c r="E356" s="32">
        <v>1</v>
      </c>
      <c r="F356" s="33">
        <v>35</v>
      </c>
      <c r="G356" s="40">
        <v>1</v>
      </c>
      <c r="H356" s="28"/>
      <c r="I356" s="28"/>
      <c r="J356" s="37"/>
      <c r="K356" s="15" t="s">
        <v>688</v>
      </c>
      <c r="L356" s="61">
        <v>35</v>
      </c>
    </row>
    <row r="357" spans="1:12" x14ac:dyDescent="0.15">
      <c r="A357" s="28">
        <v>332</v>
      </c>
      <c r="B357" s="16" t="s">
        <v>379</v>
      </c>
      <c r="C357" s="16" t="s">
        <v>568</v>
      </c>
      <c r="D357" s="15"/>
      <c r="E357" s="32">
        <v>2</v>
      </c>
      <c r="F357" s="33">
        <v>6</v>
      </c>
      <c r="G357" s="40">
        <v>0.7</v>
      </c>
      <c r="H357" s="28"/>
      <c r="I357" s="28"/>
      <c r="J357" s="37"/>
      <c r="K357" s="15" t="s">
        <v>688</v>
      </c>
      <c r="L357" s="61">
        <v>4.1999999999999993</v>
      </c>
    </row>
    <row r="358" spans="1:12" x14ac:dyDescent="0.15">
      <c r="A358" s="28">
        <v>370</v>
      </c>
      <c r="B358" s="16" t="s">
        <v>379</v>
      </c>
      <c r="C358" s="16" t="s">
        <v>576</v>
      </c>
      <c r="D358" s="15"/>
      <c r="E358" s="32">
        <v>2</v>
      </c>
      <c r="F358" s="33">
        <v>15</v>
      </c>
      <c r="G358" s="40">
        <v>0.9</v>
      </c>
      <c r="H358" s="28"/>
      <c r="I358" s="28"/>
      <c r="J358" s="37"/>
      <c r="K358" s="15" t="s">
        <v>688</v>
      </c>
      <c r="L358" s="61">
        <v>13.5</v>
      </c>
    </row>
    <row r="359" spans="1:12" x14ac:dyDescent="0.15">
      <c r="A359" s="28">
        <v>376</v>
      </c>
      <c r="B359" s="16" t="s">
        <v>379</v>
      </c>
      <c r="C359" s="16" t="s">
        <v>18</v>
      </c>
      <c r="D359" s="15"/>
      <c r="E359" s="32">
        <v>12</v>
      </c>
      <c r="F359" s="33">
        <v>60</v>
      </c>
      <c r="G359" s="40">
        <v>0.5</v>
      </c>
      <c r="H359" s="28"/>
      <c r="I359" s="28"/>
      <c r="J359" s="37"/>
      <c r="K359" s="15" t="s">
        <v>688</v>
      </c>
      <c r="L359" s="61">
        <v>30</v>
      </c>
    </row>
    <row r="360" spans="1:12" x14ac:dyDescent="0.15">
      <c r="A360" s="28">
        <v>397</v>
      </c>
      <c r="B360" s="16" t="s">
        <v>379</v>
      </c>
      <c r="C360" s="16" t="s">
        <v>472</v>
      </c>
      <c r="D360" s="15"/>
      <c r="E360" s="32">
        <v>1</v>
      </c>
      <c r="F360" s="33">
        <v>80</v>
      </c>
      <c r="G360" s="40">
        <v>0.8</v>
      </c>
      <c r="H360" s="28"/>
      <c r="I360" s="28"/>
      <c r="J360" s="37" t="s">
        <v>693</v>
      </c>
      <c r="K360" s="15" t="s">
        <v>688</v>
      </c>
      <c r="L360" s="61">
        <v>64</v>
      </c>
    </row>
    <row r="361" spans="1:12" x14ac:dyDescent="0.15">
      <c r="A361" s="28">
        <v>417</v>
      </c>
      <c r="B361" s="16" t="s">
        <v>379</v>
      </c>
      <c r="C361" s="16" t="s">
        <v>363</v>
      </c>
      <c r="D361" s="15"/>
      <c r="E361" s="32">
        <v>1</v>
      </c>
      <c r="F361" s="33">
        <v>5</v>
      </c>
      <c r="G361" s="40">
        <v>0.9</v>
      </c>
      <c r="H361" s="28"/>
      <c r="I361" s="28"/>
      <c r="J361" s="37"/>
      <c r="K361" s="15" t="s">
        <v>688</v>
      </c>
      <c r="L361" s="61">
        <v>4.5</v>
      </c>
    </row>
    <row r="362" spans="1:12" x14ac:dyDescent="0.15">
      <c r="A362" s="44">
        <v>451</v>
      </c>
      <c r="B362" s="45" t="s">
        <v>379</v>
      </c>
      <c r="C362" s="45" t="s">
        <v>11</v>
      </c>
      <c r="D362" s="46"/>
      <c r="E362" s="47">
        <v>27</v>
      </c>
      <c r="F362" s="48">
        <v>400</v>
      </c>
      <c r="G362" s="49">
        <v>1</v>
      </c>
      <c r="H362" s="44"/>
      <c r="I362" s="44"/>
      <c r="J362" s="50"/>
      <c r="K362" s="46" t="s">
        <v>688</v>
      </c>
      <c r="L362" s="61">
        <v>400</v>
      </c>
    </row>
    <row r="363" spans="1:12" x14ac:dyDescent="0.15">
      <c r="A363" s="62">
        <v>113</v>
      </c>
      <c r="B363" s="63" t="s">
        <v>412</v>
      </c>
      <c r="C363" s="63" t="s">
        <v>445</v>
      </c>
      <c r="D363" s="63"/>
      <c r="E363" s="64">
        <v>1</v>
      </c>
      <c r="F363" s="65">
        <v>40</v>
      </c>
      <c r="G363" s="66"/>
      <c r="H363" s="62" t="s">
        <v>694</v>
      </c>
      <c r="I363" s="62" t="s">
        <v>695</v>
      </c>
      <c r="J363" s="37"/>
      <c r="K363" s="15" t="s">
        <v>696</v>
      </c>
      <c r="L363" s="61">
        <v>0</v>
      </c>
    </row>
    <row r="364" spans="1:12" x14ac:dyDescent="0.15">
      <c r="A364" s="28">
        <v>122</v>
      </c>
      <c r="B364" s="16" t="s">
        <v>379</v>
      </c>
      <c r="C364" s="16" t="s">
        <v>448</v>
      </c>
      <c r="D364" s="15"/>
      <c r="E364" s="32">
        <v>2</v>
      </c>
      <c r="F364" s="33">
        <v>100</v>
      </c>
      <c r="G364" s="40">
        <v>0.95</v>
      </c>
      <c r="H364" s="28"/>
      <c r="I364" s="28"/>
      <c r="J364" s="37"/>
      <c r="K364" s="15" t="s">
        <v>696</v>
      </c>
      <c r="L364" s="61">
        <v>95</v>
      </c>
    </row>
    <row r="365" spans="1:12" x14ac:dyDescent="0.15">
      <c r="A365" s="28">
        <v>127</v>
      </c>
      <c r="B365" s="16" t="s">
        <v>379</v>
      </c>
      <c r="C365" s="16" t="s">
        <v>396</v>
      </c>
      <c r="D365" s="15"/>
      <c r="E365" s="32">
        <v>1</v>
      </c>
      <c r="F365" s="33">
        <v>9</v>
      </c>
      <c r="G365" s="40">
        <v>0.6</v>
      </c>
      <c r="H365" s="28"/>
      <c r="I365" s="28"/>
      <c r="J365" s="37"/>
      <c r="K365" s="15" t="s">
        <v>696</v>
      </c>
      <c r="L365" s="61">
        <v>5.3999999999999995</v>
      </c>
    </row>
    <row r="366" spans="1:12" x14ac:dyDescent="0.15">
      <c r="A366" s="28">
        <v>148</v>
      </c>
      <c r="B366" s="16" t="s">
        <v>379</v>
      </c>
      <c r="C366" s="16" t="s">
        <v>415</v>
      </c>
      <c r="D366" s="15"/>
      <c r="E366" s="32">
        <v>4</v>
      </c>
      <c r="F366" s="33">
        <v>16</v>
      </c>
      <c r="G366" s="40">
        <v>0.6</v>
      </c>
      <c r="H366" s="28"/>
      <c r="I366" s="28"/>
      <c r="J366" s="37"/>
      <c r="K366" s="15" t="s">
        <v>696</v>
      </c>
      <c r="L366" s="61">
        <v>9.6</v>
      </c>
    </row>
    <row r="367" spans="1:12" x14ac:dyDescent="0.15">
      <c r="A367" s="28">
        <v>161</v>
      </c>
      <c r="B367" s="16" t="s">
        <v>379</v>
      </c>
      <c r="C367" s="16" t="s">
        <v>362</v>
      </c>
      <c r="D367" s="15"/>
      <c r="E367" s="32">
        <v>1</v>
      </c>
      <c r="F367" s="33">
        <v>5</v>
      </c>
      <c r="G367" s="40">
        <v>0.5</v>
      </c>
      <c r="H367" s="28"/>
      <c r="I367" s="28"/>
      <c r="J367" s="37"/>
      <c r="K367" s="15" t="s">
        <v>696</v>
      </c>
      <c r="L367" s="61">
        <v>2.5</v>
      </c>
    </row>
    <row r="368" spans="1:12" x14ac:dyDescent="0.15">
      <c r="A368" s="28">
        <v>376</v>
      </c>
      <c r="B368" s="16" t="s">
        <v>379</v>
      </c>
      <c r="C368" s="16" t="s">
        <v>18</v>
      </c>
      <c r="D368" s="15"/>
      <c r="E368" s="32">
        <v>5</v>
      </c>
      <c r="F368" s="33">
        <v>20</v>
      </c>
      <c r="G368" s="40">
        <v>0.6</v>
      </c>
      <c r="H368" s="28"/>
      <c r="I368" s="28"/>
      <c r="J368" s="37"/>
      <c r="K368" s="15" t="s">
        <v>696</v>
      </c>
      <c r="L368" s="61">
        <v>12</v>
      </c>
    </row>
    <row r="369" spans="1:12" x14ac:dyDescent="0.15">
      <c r="A369" s="28">
        <v>377</v>
      </c>
      <c r="B369" s="16" t="s">
        <v>379</v>
      </c>
      <c r="C369" s="16" t="s">
        <v>19</v>
      </c>
      <c r="D369" s="15"/>
      <c r="E369" s="32">
        <v>6</v>
      </c>
      <c r="F369" s="33">
        <v>48</v>
      </c>
      <c r="G369" s="40">
        <v>0.6</v>
      </c>
      <c r="H369" s="28"/>
      <c r="I369" s="28"/>
      <c r="J369" s="37"/>
      <c r="K369" s="15" t="s">
        <v>696</v>
      </c>
      <c r="L369" s="61">
        <v>28.799999999999997</v>
      </c>
    </row>
    <row r="370" spans="1:12" x14ac:dyDescent="0.15">
      <c r="A370" s="44">
        <v>436</v>
      </c>
      <c r="B370" s="45" t="s">
        <v>379</v>
      </c>
      <c r="C370" s="45" t="s">
        <v>351</v>
      </c>
      <c r="D370" s="46"/>
      <c r="E370" s="47">
        <v>1</v>
      </c>
      <c r="F370" s="48">
        <v>8</v>
      </c>
      <c r="G370" s="49">
        <v>0.05</v>
      </c>
      <c r="H370" s="44"/>
      <c r="I370" s="44"/>
      <c r="J370" s="50"/>
      <c r="K370" s="46" t="s">
        <v>696</v>
      </c>
      <c r="L370" s="61">
        <v>0.4</v>
      </c>
    </row>
    <row r="371" spans="1:12" x14ac:dyDescent="0.15">
      <c r="A371" s="28">
        <v>46</v>
      </c>
      <c r="B371" s="16" t="s">
        <v>384</v>
      </c>
      <c r="C371" s="16" t="s">
        <v>318</v>
      </c>
      <c r="D371" s="15"/>
      <c r="E371" s="32">
        <v>1</v>
      </c>
      <c r="F371" s="33">
        <v>50</v>
      </c>
      <c r="G371" s="40">
        <v>0</v>
      </c>
      <c r="H371" s="28"/>
      <c r="I371" s="28"/>
      <c r="J371" s="37"/>
      <c r="K371" s="15" t="s">
        <v>697</v>
      </c>
      <c r="L371" s="61">
        <v>0</v>
      </c>
    </row>
    <row r="372" spans="1:12" x14ac:dyDescent="0.15">
      <c r="A372" s="62">
        <v>111</v>
      </c>
      <c r="B372" s="63" t="s">
        <v>412</v>
      </c>
      <c r="C372" s="63" t="s">
        <v>413</v>
      </c>
      <c r="D372" s="63"/>
      <c r="E372" s="64">
        <v>1</v>
      </c>
      <c r="F372" s="65">
        <v>30</v>
      </c>
      <c r="G372" s="66"/>
      <c r="H372" s="62" t="s">
        <v>698</v>
      </c>
      <c r="I372" s="62" t="s">
        <v>699</v>
      </c>
      <c r="J372" s="37"/>
      <c r="K372" s="15" t="s">
        <v>697</v>
      </c>
      <c r="L372" s="61">
        <v>0</v>
      </c>
    </row>
    <row r="373" spans="1:12" x14ac:dyDescent="0.15">
      <c r="A373" s="28">
        <v>139</v>
      </c>
      <c r="B373" s="16" t="s">
        <v>379</v>
      </c>
      <c r="C373" s="16" t="s">
        <v>6</v>
      </c>
      <c r="D373" s="15"/>
      <c r="E373" s="32">
        <v>1</v>
      </c>
      <c r="F373" s="33">
        <v>10</v>
      </c>
      <c r="G373" s="40">
        <v>0.7</v>
      </c>
      <c r="H373" s="28"/>
      <c r="I373" s="28"/>
      <c r="J373" s="37"/>
      <c r="K373" s="15" t="s">
        <v>697</v>
      </c>
      <c r="L373" s="61">
        <v>7</v>
      </c>
    </row>
    <row r="374" spans="1:12" x14ac:dyDescent="0.15">
      <c r="A374" s="28">
        <v>141</v>
      </c>
      <c r="B374" s="16" t="s">
        <v>379</v>
      </c>
      <c r="C374" s="16" t="s">
        <v>700</v>
      </c>
      <c r="D374" s="15"/>
      <c r="E374" s="32">
        <v>15</v>
      </c>
      <c r="F374" s="33">
        <v>30</v>
      </c>
      <c r="G374" s="40">
        <v>0</v>
      </c>
      <c r="H374" s="28"/>
      <c r="I374" s="28"/>
      <c r="J374" s="37"/>
      <c r="K374" s="15" t="s">
        <v>697</v>
      </c>
      <c r="L374" s="61">
        <v>0</v>
      </c>
    </row>
    <row r="375" spans="1:12" x14ac:dyDescent="0.15">
      <c r="A375" s="28">
        <v>147</v>
      </c>
      <c r="B375" s="16" t="s">
        <v>379</v>
      </c>
      <c r="C375" s="16" t="s">
        <v>604</v>
      </c>
      <c r="D375" s="15"/>
      <c r="E375" s="32">
        <v>2</v>
      </c>
      <c r="F375" s="33">
        <v>60</v>
      </c>
      <c r="G375" s="40">
        <v>0.6</v>
      </c>
      <c r="H375" s="28"/>
      <c r="I375" s="28"/>
      <c r="J375" s="37"/>
      <c r="K375" s="15" t="s">
        <v>697</v>
      </c>
      <c r="L375" s="61">
        <v>36</v>
      </c>
    </row>
    <row r="376" spans="1:12" x14ac:dyDescent="0.15">
      <c r="A376" s="28">
        <v>149</v>
      </c>
      <c r="B376" s="16" t="s">
        <v>379</v>
      </c>
      <c r="C376" s="16" t="s">
        <v>508</v>
      </c>
      <c r="D376" s="15"/>
      <c r="E376" s="32">
        <v>2</v>
      </c>
      <c r="F376" s="33">
        <v>10</v>
      </c>
      <c r="G376" s="40">
        <v>0.9</v>
      </c>
      <c r="H376" s="28"/>
      <c r="I376" s="28"/>
      <c r="J376" s="37"/>
      <c r="K376" s="15" t="s">
        <v>697</v>
      </c>
      <c r="L376" s="61">
        <v>9</v>
      </c>
    </row>
    <row r="377" spans="1:12" x14ac:dyDescent="0.15">
      <c r="A377" s="28">
        <v>172</v>
      </c>
      <c r="B377" s="16" t="s">
        <v>379</v>
      </c>
      <c r="C377" s="16" t="s">
        <v>350</v>
      </c>
      <c r="D377" s="15"/>
      <c r="E377" s="32">
        <v>1</v>
      </c>
      <c r="F377" s="33">
        <v>30</v>
      </c>
      <c r="G377" s="40">
        <v>0.05</v>
      </c>
      <c r="H377" s="28"/>
      <c r="I377" s="28"/>
      <c r="J377" s="37"/>
      <c r="K377" s="15" t="s">
        <v>697</v>
      </c>
      <c r="L377" s="61">
        <v>1.5</v>
      </c>
    </row>
    <row r="378" spans="1:12" x14ac:dyDescent="0.15">
      <c r="A378" s="28">
        <v>179</v>
      </c>
      <c r="B378" s="16" t="s">
        <v>379</v>
      </c>
      <c r="C378" s="16" t="s">
        <v>371</v>
      </c>
      <c r="D378" s="15"/>
      <c r="E378" s="32">
        <v>1</v>
      </c>
      <c r="F378" s="33">
        <v>10</v>
      </c>
      <c r="G378" s="40">
        <v>0.2</v>
      </c>
      <c r="H378" s="28"/>
      <c r="I378" s="28"/>
      <c r="J378" s="37"/>
      <c r="K378" s="15" t="s">
        <v>697</v>
      </c>
      <c r="L378" s="61">
        <v>2</v>
      </c>
    </row>
    <row r="379" spans="1:12" x14ac:dyDescent="0.15">
      <c r="A379" s="28">
        <v>189</v>
      </c>
      <c r="B379" s="16" t="s">
        <v>379</v>
      </c>
      <c r="C379" s="16" t="s">
        <v>701</v>
      </c>
      <c r="D379" s="15"/>
      <c r="E379" s="32">
        <v>1</v>
      </c>
      <c r="F379" s="33">
        <v>3</v>
      </c>
      <c r="G379" s="40">
        <v>1</v>
      </c>
      <c r="H379" s="28"/>
      <c r="I379" s="28"/>
      <c r="J379" s="37"/>
      <c r="K379" s="15" t="s">
        <v>697</v>
      </c>
      <c r="L379" s="61">
        <v>3</v>
      </c>
    </row>
    <row r="380" spans="1:12" x14ac:dyDescent="0.15">
      <c r="A380" s="28">
        <v>204</v>
      </c>
      <c r="B380" s="16" t="s">
        <v>379</v>
      </c>
      <c r="C380" s="16" t="s">
        <v>21</v>
      </c>
      <c r="D380" s="15"/>
      <c r="E380" s="32">
        <v>4</v>
      </c>
      <c r="F380" s="33">
        <v>20</v>
      </c>
      <c r="G380" s="40">
        <v>0.4</v>
      </c>
      <c r="H380" s="28"/>
      <c r="I380" s="28"/>
      <c r="J380" s="37"/>
      <c r="K380" s="15" t="s">
        <v>697</v>
      </c>
      <c r="L380" s="61">
        <v>8</v>
      </c>
    </row>
    <row r="381" spans="1:12" x14ac:dyDescent="0.15">
      <c r="A381" s="28">
        <v>214</v>
      </c>
      <c r="B381" s="16" t="s">
        <v>379</v>
      </c>
      <c r="C381" s="16" t="s">
        <v>359</v>
      </c>
      <c r="D381" s="15"/>
      <c r="E381" s="32">
        <v>1</v>
      </c>
      <c r="F381" s="33">
        <v>80</v>
      </c>
      <c r="G381" s="40">
        <v>0.3</v>
      </c>
      <c r="H381" s="28"/>
      <c r="I381" s="28"/>
      <c r="J381" s="37"/>
      <c r="K381" s="15" t="s">
        <v>697</v>
      </c>
      <c r="L381" s="61">
        <v>24</v>
      </c>
    </row>
    <row r="382" spans="1:12" x14ac:dyDescent="0.15">
      <c r="A382" s="28">
        <v>219</v>
      </c>
      <c r="B382" s="16" t="s">
        <v>379</v>
      </c>
      <c r="C382" s="16" t="s">
        <v>366</v>
      </c>
      <c r="D382" s="15"/>
      <c r="E382" s="32">
        <v>1</v>
      </c>
      <c r="F382" s="33">
        <v>30</v>
      </c>
      <c r="G382" s="40">
        <v>0.5</v>
      </c>
      <c r="H382" s="28"/>
      <c r="I382" s="28"/>
      <c r="J382" s="37"/>
      <c r="K382" s="15" t="s">
        <v>697</v>
      </c>
      <c r="L382" s="61">
        <v>15</v>
      </c>
    </row>
    <row r="383" spans="1:12" x14ac:dyDescent="0.15">
      <c r="A383" s="28">
        <v>221</v>
      </c>
      <c r="B383" s="16" t="s">
        <v>379</v>
      </c>
      <c r="C383" s="16" t="s">
        <v>368</v>
      </c>
      <c r="D383" s="15"/>
      <c r="E383" s="32">
        <v>10</v>
      </c>
      <c r="F383" s="33">
        <v>6</v>
      </c>
      <c r="G383" s="40">
        <v>0.1</v>
      </c>
      <c r="H383" s="28"/>
      <c r="I383" s="28"/>
      <c r="J383" s="37"/>
      <c r="K383" s="15" t="s">
        <v>697</v>
      </c>
      <c r="L383" s="61">
        <v>0.60000000000000009</v>
      </c>
    </row>
    <row r="384" spans="1:12" x14ac:dyDescent="0.15">
      <c r="A384" s="28">
        <v>237</v>
      </c>
      <c r="B384" s="16" t="s">
        <v>379</v>
      </c>
      <c r="C384" s="16" t="s">
        <v>702</v>
      </c>
      <c r="D384" s="15"/>
      <c r="E384" s="32">
        <v>1</v>
      </c>
      <c r="F384" s="33">
        <v>13</v>
      </c>
      <c r="G384" s="40">
        <v>0.5</v>
      </c>
      <c r="H384" s="28"/>
      <c r="I384" s="28"/>
      <c r="J384" s="37"/>
      <c r="K384" s="15" t="s">
        <v>697</v>
      </c>
      <c r="L384" s="61">
        <v>6.5</v>
      </c>
    </row>
    <row r="385" spans="1:12" x14ac:dyDescent="0.15">
      <c r="A385" s="28">
        <v>243</v>
      </c>
      <c r="B385" s="16" t="s">
        <v>379</v>
      </c>
      <c r="C385" s="16" t="s">
        <v>354</v>
      </c>
      <c r="D385" s="15"/>
      <c r="E385" s="32">
        <v>1</v>
      </c>
      <c r="F385" s="33">
        <v>30</v>
      </c>
      <c r="G385" s="40">
        <v>0.5</v>
      </c>
      <c r="H385" s="28"/>
      <c r="I385" s="28"/>
      <c r="J385" s="37"/>
      <c r="K385" s="15" t="s">
        <v>697</v>
      </c>
      <c r="L385" s="61">
        <v>15</v>
      </c>
    </row>
    <row r="386" spans="1:12" x14ac:dyDescent="0.15">
      <c r="A386" s="28">
        <v>245</v>
      </c>
      <c r="B386" s="16" t="s">
        <v>379</v>
      </c>
      <c r="C386" s="16" t="s">
        <v>405</v>
      </c>
      <c r="D386" s="15"/>
      <c r="E386" s="32"/>
      <c r="F386" s="33">
        <v>1000</v>
      </c>
      <c r="G386" s="40">
        <v>0</v>
      </c>
      <c r="H386" s="28"/>
      <c r="I386" s="28"/>
      <c r="J386" s="37" t="s">
        <v>703</v>
      </c>
      <c r="K386" s="15" t="s">
        <v>697</v>
      </c>
      <c r="L386" s="61">
        <v>0</v>
      </c>
    </row>
    <row r="387" spans="1:12" x14ac:dyDescent="0.15">
      <c r="A387" s="28">
        <v>320</v>
      </c>
      <c r="B387" s="16" t="s">
        <v>379</v>
      </c>
      <c r="C387" s="16" t="s">
        <v>367</v>
      </c>
      <c r="D387" s="15"/>
      <c r="E387" s="32">
        <v>2</v>
      </c>
      <c r="F387" s="33">
        <v>10</v>
      </c>
      <c r="G387" s="40">
        <v>0.9</v>
      </c>
      <c r="H387" s="28"/>
      <c r="I387" s="28"/>
      <c r="J387" s="37"/>
      <c r="K387" s="15" t="s">
        <v>697</v>
      </c>
      <c r="L387" s="61">
        <v>9</v>
      </c>
    </row>
    <row r="388" spans="1:12" x14ac:dyDescent="0.15">
      <c r="A388" s="28">
        <v>376</v>
      </c>
      <c r="B388" s="16" t="s">
        <v>379</v>
      </c>
      <c r="C388" s="16" t="s">
        <v>18</v>
      </c>
      <c r="D388" s="15"/>
      <c r="E388" s="32">
        <v>4</v>
      </c>
      <c r="F388" s="33">
        <v>12</v>
      </c>
      <c r="G388" s="40">
        <v>0.5</v>
      </c>
      <c r="H388" s="28"/>
      <c r="I388" s="28"/>
      <c r="J388" s="37"/>
      <c r="K388" s="15" t="s">
        <v>697</v>
      </c>
      <c r="L388" s="61">
        <v>6</v>
      </c>
    </row>
    <row r="389" spans="1:12" x14ac:dyDescent="0.15">
      <c r="A389" s="28">
        <v>382</v>
      </c>
      <c r="B389" s="16" t="s">
        <v>379</v>
      </c>
      <c r="C389" s="16" t="s">
        <v>364</v>
      </c>
      <c r="D389" s="15"/>
      <c r="E389" s="32">
        <v>3</v>
      </c>
      <c r="F389" s="33">
        <v>12</v>
      </c>
      <c r="G389" s="40">
        <v>0.7</v>
      </c>
      <c r="H389" s="28"/>
      <c r="I389" s="28"/>
      <c r="J389" s="37"/>
      <c r="K389" s="15" t="s">
        <v>697</v>
      </c>
      <c r="L389" s="61">
        <v>8.3999999999999986</v>
      </c>
    </row>
    <row r="390" spans="1:12" x14ac:dyDescent="0.15">
      <c r="A390" s="28">
        <v>432</v>
      </c>
      <c r="B390" s="16" t="s">
        <v>379</v>
      </c>
      <c r="C390" s="16" t="s">
        <v>349</v>
      </c>
      <c r="D390" s="15"/>
      <c r="E390" s="32">
        <v>1</v>
      </c>
      <c r="F390" s="33">
        <v>5</v>
      </c>
      <c r="G390" s="40">
        <v>1</v>
      </c>
      <c r="H390" s="28"/>
      <c r="I390" s="28"/>
      <c r="J390" s="37"/>
      <c r="K390" s="15" t="s">
        <v>697</v>
      </c>
      <c r="L390" s="61">
        <v>5</v>
      </c>
    </row>
    <row r="391" spans="1:12" x14ac:dyDescent="0.15">
      <c r="A391" s="28">
        <v>497</v>
      </c>
      <c r="B391" s="16" t="s">
        <v>379</v>
      </c>
      <c r="C391" s="16" t="s">
        <v>380</v>
      </c>
      <c r="D391" s="15" t="s">
        <v>704</v>
      </c>
      <c r="E391" s="32">
        <v>5</v>
      </c>
      <c r="F391" s="33">
        <v>50</v>
      </c>
      <c r="G391" s="40">
        <v>0</v>
      </c>
      <c r="H391" s="28"/>
      <c r="I391" s="28"/>
      <c r="J391" s="37" t="s">
        <v>705</v>
      </c>
      <c r="K391" s="15" t="s">
        <v>697</v>
      </c>
      <c r="L391" s="61">
        <v>0</v>
      </c>
    </row>
    <row r="392" spans="1:12" x14ac:dyDescent="0.15">
      <c r="A392" s="44">
        <v>497</v>
      </c>
      <c r="B392" s="45" t="s">
        <v>379</v>
      </c>
      <c r="C392" s="45" t="s">
        <v>380</v>
      </c>
      <c r="D392" s="46" t="s">
        <v>706</v>
      </c>
      <c r="E392" s="47">
        <v>1</v>
      </c>
      <c r="F392" s="48">
        <v>20</v>
      </c>
      <c r="G392" s="49">
        <v>1</v>
      </c>
      <c r="H392" s="44"/>
      <c r="I392" s="44"/>
      <c r="J392" s="50"/>
      <c r="K392" s="46" t="s">
        <v>697</v>
      </c>
      <c r="L392" s="61">
        <v>20</v>
      </c>
    </row>
    <row r="393" spans="1:12" x14ac:dyDescent="0.15">
      <c r="A393" s="28">
        <v>497</v>
      </c>
      <c r="B393" s="45" t="s">
        <v>379</v>
      </c>
      <c r="C393" s="45" t="s">
        <v>380</v>
      </c>
      <c r="D393" s="15" t="s">
        <v>763</v>
      </c>
      <c r="E393" s="32">
        <v>1</v>
      </c>
      <c r="F393" s="33">
        <v>50</v>
      </c>
      <c r="G393" s="40">
        <v>1</v>
      </c>
      <c r="H393" s="28"/>
      <c r="I393" s="28"/>
      <c r="J393" s="28"/>
      <c r="K393" s="15" t="s">
        <v>707</v>
      </c>
      <c r="L393" s="61">
        <v>0</v>
      </c>
    </row>
    <row r="394" spans="1:12" x14ac:dyDescent="0.15">
      <c r="A394" s="28">
        <v>59</v>
      </c>
      <c r="B394" s="16" t="s">
        <v>384</v>
      </c>
      <c r="C394" s="16" t="s">
        <v>708</v>
      </c>
      <c r="D394" s="15"/>
      <c r="E394" s="32">
        <v>1</v>
      </c>
      <c r="F394" s="33">
        <v>40</v>
      </c>
      <c r="G394" s="40">
        <v>0</v>
      </c>
      <c r="H394" s="28"/>
      <c r="I394" s="28"/>
      <c r="J394" s="37"/>
      <c r="K394" s="15" t="s">
        <v>709</v>
      </c>
      <c r="L394" s="61">
        <v>0</v>
      </c>
    </row>
    <row r="395" spans="1:12" x14ac:dyDescent="0.15">
      <c r="A395" s="28">
        <v>167</v>
      </c>
      <c r="B395" s="16" t="s">
        <v>379</v>
      </c>
      <c r="C395" s="16" t="s">
        <v>436</v>
      </c>
      <c r="D395" s="15"/>
      <c r="E395" s="32">
        <v>1</v>
      </c>
      <c r="F395" s="33">
        <v>25</v>
      </c>
      <c r="G395" s="40">
        <v>0.05</v>
      </c>
      <c r="H395" s="28"/>
      <c r="I395" s="28"/>
      <c r="J395" s="37"/>
      <c r="K395" s="15" t="s">
        <v>709</v>
      </c>
      <c r="L395" s="61">
        <v>1.25</v>
      </c>
    </row>
    <row r="396" spans="1:12" x14ac:dyDescent="0.15">
      <c r="A396" s="28">
        <v>282</v>
      </c>
      <c r="B396" s="16" t="s">
        <v>379</v>
      </c>
      <c r="C396" s="16" t="s">
        <v>427</v>
      </c>
      <c r="D396" s="15"/>
      <c r="E396" s="32">
        <v>1</v>
      </c>
      <c r="F396" s="33">
        <v>15</v>
      </c>
      <c r="G396" s="40">
        <v>0.5</v>
      </c>
      <c r="H396" s="28"/>
      <c r="I396" s="28"/>
      <c r="J396" s="37"/>
      <c r="K396" s="15" t="s">
        <v>709</v>
      </c>
      <c r="L396" s="61">
        <v>7.5</v>
      </c>
    </row>
    <row r="397" spans="1:12" x14ac:dyDescent="0.15">
      <c r="A397" s="44">
        <v>427</v>
      </c>
      <c r="B397" s="45" t="s">
        <v>379</v>
      </c>
      <c r="C397" s="45" t="s">
        <v>13</v>
      </c>
      <c r="D397" s="46"/>
      <c r="E397" s="47">
        <v>2</v>
      </c>
      <c r="F397" s="48">
        <v>20</v>
      </c>
      <c r="G397" s="49">
        <v>0.8</v>
      </c>
      <c r="H397" s="44"/>
      <c r="I397" s="44"/>
      <c r="J397" s="50"/>
      <c r="K397" s="46" t="s">
        <v>709</v>
      </c>
      <c r="L397" s="61">
        <v>16</v>
      </c>
    </row>
    <row r="398" spans="1:12" x14ac:dyDescent="0.15">
      <c r="A398" s="28">
        <v>68</v>
      </c>
      <c r="B398" s="16" t="s">
        <v>384</v>
      </c>
      <c r="C398" s="16" t="s">
        <v>428</v>
      </c>
      <c r="D398" s="15" t="s">
        <v>710</v>
      </c>
      <c r="E398" s="32">
        <v>3</v>
      </c>
      <c r="F398" s="33">
        <v>60</v>
      </c>
      <c r="G398" s="40">
        <v>0</v>
      </c>
      <c r="H398" s="28"/>
      <c r="I398" s="28"/>
      <c r="J398" s="37"/>
      <c r="K398" s="15" t="s">
        <v>711</v>
      </c>
      <c r="L398" s="61">
        <v>0</v>
      </c>
    </row>
    <row r="399" spans="1:12" x14ac:dyDescent="0.15">
      <c r="A399" s="62">
        <v>114</v>
      </c>
      <c r="B399" s="63" t="s">
        <v>412</v>
      </c>
      <c r="C399" s="63" t="s">
        <v>432</v>
      </c>
      <c r="D399" s="63"/>
      <c r="E399" s="64">
        <v>1</v>
      </c>
      <c r="F399" s="65">
        <v>35</v>
      </c>
      <c r="G399" s="66"/>
      <c r="H399" s="62" t="s">
        <v>712</v>
      </c>
      <c r="I399" s="62" t="s">
        <v>713</v>
      </c>
      <c r="J399" s="37"/>
      <c r="K399" s="15" t="s">
        <v>711</v>
      </c>
      <c r="L399" s="61">
        <v>0</v>
      </c>
    </row>
    <row r="400" spans="1:12" x14ac:dyDescent="0.15">
      <c r="A400" s="28">
        <v>141</v>
      </c>
      <c r="B400" s="16" t="s">
        <v>379</v>
      </c>
      <c r="C400" s="16" t="s">
        <v>700</v>
      </c>
      <c r="D400" s="15" t="s">
        <v>714</v>
      </c>
      <c r="E400" s="32"/>
      <c r="F400" s="33">
        <v>100</v>
      </c>
      <c r="G400" s="40">
        <v>0</v>
      </c>
      <c r="H400" s="28"/>
      <c r="I400" s="28"/>
      <c r="J400" s="37"/>
      <c r="K400" s="15" t="s">
        <v>711</v>
      </c>
      <c r="L400" s="61">
        <v>0</v>
      </c>
    </row>
    <row r="401" spans="1:12" x14ac:dyDescent="0.15">
      <c r="A401" s="28">
        <v>151</v>
      </c>
      <c r="B401" s="16" t="s">
        <v>379</v>
      </c>
      <c r="C401" s="16" t="s">
        <v>16</v>
      </c>
      <c r="D401" s="15"/>
      <c r="E401" s="32">
        <v>2</v>
      </c>
      <c r="F401" s="33">
        <v>10</v>
      </c>
      <c r="G401" s="40">
        <v>0.1</v>
      </c>
      <c r="H401" s="28"/>
      <c r="I401" s="28"/>
      <c r="J401" s="37"/>
      <c r="K401" s="15" t="s">
        <v>711</v>
      </c>
      <c r="L401" s="61">
        <v>1</v>
      </c>
    </row>
    <row r="402" spans="1:12" x14ac:dyDescent="0.15">
      <c r="A402" s="28">
        <v>167</v>
      </c>
      <c r="B402" s="16" t="s">
        <v>379</v>
      </c>
      <c r="C402" s="16" t="s">
        <v>436</v>
      </c>
      <c r="D402" s="15"/>
      <c r="E402" s="32">
        <v>2</v>
      </c>
      <c r="F402" s="33">
        <v>30</v>
      </c>
      <c r="G402" s="40">
        <v>1</v>
      </c>
      <c r="H402" s="28"/>
      <c r="I402" s="28"/>
      <c r="J402" s="37"/>
      <c r="K402" s="15" t="s">
        <v>711</v>
      </c>
      <c r="L402" s="61">
        <v>30</v>
      </c>
    </row>
    <row r="403" spans="1:12" x14ac:dyDescent="0.15">
      <c r="A403" s="28">
        <v>212</v>
      </c>
      <c r="B403" s="16" t="s">
        <v>379</v>
      </c>
      <c r="C403" s="16" t="s">
        <v>9</v>
      </c>
      <c r="D403" s="15" t="s">
        <v>715</v>
      </c>
      <c r="E403" s="32">
        <v>1</v>
      </c>
      <c r="F403" s="33">
        <v>20</v>
      </c>
      <c r="G403" s="40">
        <v>0.1</v>
      </c>
      <c r="H403" s="28"/>
      <c r="I403" s="28"/>
      <c r="J403" s="37"/>
      <c r="K403" s="15" t="s">
        <v>711</v>
      </c>
      <c r="L403" s="61">
        <v>2</v>
      </c>
    </row>
    <row r="404" spans="1:12" x14ac:dyDescent="0.15">
      <c r="A404" s="28">
        <v>213</v>
      </c>
      <c r="B404" s="16" t="s">
        <v>379</v>
      </c>
      <c r="C404" s="16" t="s">
        <v>10</v>
      </c>
      <c r="D404" s="15" t="s">
        <v>716</v>
      </c>
      <c r="E404" s="32">
        <v>1</v>
      </c>
      <c r="F404" s="33">
        <v>210</v>
      </c>
      <c r="G404" s="40">
        <v>0.8</v>
      </c>
      <c r="H404" s="28"/>
      <c r="I404" s="28"/>
      <c r="J404" s="37"/>
      <c r="K404" s="15" t="s">
        <v>711</v>
      </c>
      <c r="L404" s="61">
        <v>168</v>
      </c>
    </row>
    <row r="405" spans="1:12" x14ac:dyDescent="0.15">
      <c r="A405" s="28">
        <v>245</v>
      </c>
      <c r="B405" s="16" t="s">
        <v>379</v>
      </c>
      <c r="C405" s="16" t="s">
        <v>405</v>
      </c>
      <c r="D405" s="15"/>
      <c r="E405" s="32">
        <v>2</v>
      </c>
      <c r="F405" s="33">
        <v>115</v>
      </c>
      <c r="G405" s="40">
        <v>0.1</v>
      </c>
      <c r="H405" s="28"/>
      <c r="I405" s="28"/>
      <c r="J405" s="37"/>
      <c r="K405" s="15" t="s">
        <v>711</v>
      </c>
      <c r="L405" s="61">
        <v>11.5</v>
      </c>
    </row>
    <row r="406" spans="1:12" x14ac:dyDescent="0.15">
      <c r="A406" s="28">
        <v>255</v>
      </c>
      <c r="B406" s="16" t="s">
        <v>379</v>
      </c>
      <c r="C406" s="16" t="s">
        <v>717</v>
      </c>
      <c r="D406" s="15" t="s">
        <v>718</v>
      </c>
      <c r="E406" s="32">
        <v>8</v>
      </c>
      <c r="F406" s="33">
        <v>240</v>
      </c>
      <c r="G406" s="40">
        <v>0.8</v>
      </c>
      <c r="H406" s="28"/>
      <c r="I406" s="28"/>
      <c r="J406" s="37"/>
      <c r="K406" s="15" t="s">
        <v>711</v>
      </c>
      <c r="L406" s="61">
        <v>192</v>
      </c>
    </row>
    <row r="407" spans="1:12" x14ac:dyDescent="0.15">
      <c r="A407" s="28">
        <v>255</v>
      </c>
      <c r="B407" s="16" t="s">
        <v>379</v>
      </c>
      <c r="C407" s="16" t="s">
        <v>717</v>
      </c>
      <c r="D407" s="15" t="s">
        <v>719</v>
      </c>
      <c r="E407" s="32">
        <v>4</v>
      </c>
      <c r="F407" s="33">
        <v>200</v>
      </c>
      <c r="G407" s="40">
        <v>1</v>
      </c>
      <c r="H407" s="28"/>
      <c r="I407" s="28"/>
      <c r="J407" s="37"/>
      <c r="K407" s="15" t="s">
        <v>711</v>
      </c>
      <c r="L407" s="61">
        <v>200</v>
      </c>
    </row>
    <row r="408" spans="1:12" x14ac:dyDescent="0.15">
      <c r="A408" s="28">
        <v>263</v>
      </c>
      <c r="B408" s="16" t="s">
        <v>379</v>
      </c>
      <c r="C408" s="16" t="s">
        <v>439</v>
      </c>
      <c r="D408" s="15"/>
      <c r="E408" s="32">
        <v>1</v>
      </c>
      <c r="F408" s="33">
        <v>15</v>
      </c>
      <c r="G408" s="40">
        <v>1</v>
      </c>
      <c r="H408" s="28"/>
      <c r="I408" s="28"/>
      <c r="J408" s="37"/>
      <c r="K408" s="15" t="s">
        <v>711</v>
      </c>
      <c r="L408" s="61">
        <v>15</v>
      </c>
    </row>
    <row r="409" spans="1:12" x14ac:dyDescent="0.15">
      <c r="A409" s="28">
        <v>332</v>
      </c>
      <c r="B409" s="16" t="s">
        <v>379</v>
      </c>
      <c r="C409" s="16" t="s">
        <v>568</v>
      </c>
      <c r="D409" s="15"/>
      <c r="E409" s="32">
        <v>1</v>
      </c>
      <c r="F409" s="33">
        <v>5</v>
      </c>
      <c r="G409" s="40">
        <v>0.1</v>
      </c>
      <c r="H409" s="28"/>
      <c r="I409" s="28"/>
      <c r="J409" s="37"/>
      <c r="K409" s="15" t="s">
        <v>711</v>
      </c>
      <c r="L409" s="61">
        <v>0.5</v>
      </c>
    </row>
    <row r="410" spans="1:12" x14ac:dyDescent="0.15">
      <c r="A410" s="28">
        <v>409</v>
      </c>
      <c r="B410" s="16" t="s">
        <v>379</v>
      </c>
      <c r="C410" s="16" t="s">
        <v>361</v>
      </c>
      <c r="D410" s="15"/>
      <c r="E410" s="32">
        <v>20</v>
      </c>
      <c r="F410" s="33">
        <v>600</v>
      </c>
      <c r="G410" s="40">
        <v>0</v>
      </c>
      <c r="H410" s="28"/>
      <c r="I410" s="28"/>
      <c r="J410" s="37"/>
      <c r="K410" s="15" t="s">
        <v>711</v>
      </c>
      <c r="L410" s="61">
        <v>0</v>
      </c>
    </row>
    <row r="411" spans="1:12" x14ac:dyDescent="0.15">
      <c r="A411" s="44">
        <v>416</v>
      </c>
      <c r="B411" s="45" t="s">
        <v>379</v>
      </c>
      <c r="C411" s="45" t="s">
        <v>720</v>
      </c>
      <c r="D411" s="46"/>
      <c r="E411" s="47">
        <v>1</v>
      </c>
      <c r="F411" s="48">
        <v>80</v>
      </c>
      <c r="G411" s="49">
        <v>0.4</v>
      </c>
      <c r="H411" s="44"/>
      <c r="I411" s="44"/>
      <c r="J411" s="50"/>
      <c r="K411" s="46" t="s">
        <v>711</v>
      </c>
      <c r="L411" s="61">
        <v>32</v>
      </c>
    </row>
    <row r="412" spans="1:12" x14ac:dyDescent="0.15">
      <c r="A412" s="28">
        <v>36</v>
      </c>
      <c r="B412" s="16" t="s">
        <v>384</v>
      </c>
      <c r="C412" s="16" t="s">
        <v>721</v>
      </c>
      <c r="D412" s="15" t="s">
        <v>722</v>
      </c>
      <c r="E412" s="32">
        <v>2</v>
      </c>
      <c r="F412" s="33">
        <v>60</v>
      </c>
      <c r="G412" s="40">
        <v>0</v>
      </c>
      <c r="H412" s="28"/>
      <c r="I412" s="28"/>
      <c r="J412" s="37"/>
      <c r="K412" s="15" t="s">
        <v>724</v>
      </c>
      <c r="L412" s="61">
        <v>0</v>
      </c>
    </row>
    <row r="413" spans="1:12" x14ac:dyDescent="0.15">
      <c r="A413" s="28">
        <v>38</v>
      </c>
      <c r="B413" s="16" t="s">
        <v>384</v>
      </c>
      <c r="C413" s="16" t="s">
        <v>316</v>
      </c>
      <c r="D413" s="15" t="s">
        <v>725</v>
      </c>
      <c r="E413" s="32">
        <v>3</v>
      </c>
      <c r="F413" s="33">
        <v>450</v>
      </c>
      <c r="G413" s="40">
        <v>0</v>
      </c>
      <c r="H413" s="28"/>
      <c r="I413" s="28"/>
      <c r="J413" s="37" t="s">
        <v>726</v>
      </c>
      <c r="K413" s="15" t="s">
        <v>724</v>
      </c>
      <c r="L413" s="61">
        <v>0</v>
      </c>
    </row>
    <row r="414" spans="1:12" x14ac:dyDescent="0.15">
      <c r="A414" s="28">
        <v>47</v>
      </c>
      <c r="B414" s="16" t="s">
        <v>384</v>
      </c>
      <c r="C414" s="16" t="s">
        <v>321</v>
      </c>
      <c r="D414" s="15" t="s">
        <v>727</v>
      </c>
      <c r="E414" s="32">
        <v>10</v>
      </c>
      <c r="F414" s="33">
        <v>20</v>
      </c>
      <c r="G414" s="40">
        <v>0</v>
      </c>
      <c r="H414" s="28"/>
      <c r="I414" s="28"/>
      <c r="J414" s="37"/>
      <c r="K414" s="15" t="s">
        <v>724</v>
      </c>
      <c r="L414" s="61">
        <v>0</v>
      </c>
    </row>
    <row r="415" spans="1:12" x14ac:dyDescent="0.15">
      <c r="A415" s="28">
        <v>51</v>
      </c>
      <c r="B415" s="16" t="s">
        <v>384</v>
      </c>
      <c r="C415" s="16" t="s">
        <v>2</v>
      </c>
      <c r="D415" s="15" t="s">
        <v>728</v>
      </c>
      <c r="E415" s="32">
        <v>5</v>
      </c>
      <c r="F415" s="33">
        <v>100</v>
      </c>
      <c r="G415" s="40">
        <v>0</v>
      </c>
      <c r="H415" s="28"/>
      <c r="I415" s="28"/>
      <c r="J415" s="37"/>
      <c r="K415" s="15" t="s">
        <v>724</v>
      </c>
      <c r="L415" s="61">
        <v>0</v>
      </c>
    </row>
    <row r="416" spans="1:12" x14ac:dyDescent="0.15">
      <c r="A416" s="28">
        <v>68</v>
      </c>
      <c r="B416" s="16" t="s">
        <v>384</v>
      </c>
      <c r="C416" s="16" t="s">
        <v>428</v>
      </c>
      <c r="D416" s="15" t="s">
        <v>729</v>
      </c>
      <c r="E416" s="32">
        <v>1</v>
      </c>
      <c r="F416" s="33">
        <v>300</v>
      </c>
      <c r="G416" s="40">
        <v>0</v>
      </c>
      <c r="H416" s="28"/>
      <c r="I416" s="28"/>
      <c r="J416" s="37" t="s">
        <v>730</v>
      </c>
      <c r="K416" s="15" t="s">
        <v>724</v>
      </c>
      <c r="L416" s="61">
        <v>0</v>
      </c>
    </row>
    <row r="417" spans="1:12" x14ac:dyDescent="0.15">
      <c r="A417" s="28">
        <v>166</v>
      </c>
      <c r="B417" s="16" t="s">
        <v>379</v>
      </c>
      <c r="C417" s="16" t="s">
        <v>731</v>
      </c>
      <c r="D417" s="15"/>
      <c r="E417" s="32">
        <v>2</v>
      </c>
      <c r="F417" s="33">
        <v>12</v>
      </c>
      <c r="G417" s="40">
        <v>1</v>
      </c>
      <c r="H417" s="28"/>
      <c r="I417" s="28"/>
      <c r="J417" s="37"/>
      <c r="K417" s="15" t="s">
        <v>724</v>
      </c>
      <c r="L417" s="61">
        <v>12</v>
      </c>
    </row>
    <row r="418" spans="1:12" x14ac:dyDescent="0.15">
      <c r="A418" s="28">
        <v>170</v>
      </c>
      <c r="B418" s="16" t="s">
        <v>379</v>
      </c>
      <c r="C418" s="16" t="s">
        <v>392</v>
      </c>
      <c r="D418" s="15"/>
      <c r="E418" s="32">
        <v>1</v>
      </c>
      <c r="F418" s="33">
        <v>25</v>
      </c>
      <c r="G418" s="40">
        <v>0.3</v>
      </c>
      <c r="H418" s="28"/>
      <c r="I418" s="28"/>
      <c r="J418" s="37"/>
      <c r="K418" s="15" t="s">
        <v>724</v>
      </c>
      <c r="L418" s="61">
        <v>7.5</v>
      </c>
    </row>
    <row r="419" spans="1:12" x14ac:dyDescent="0.15">
      <c r="A419" s="28">
        <v>214</v>
      </c>
      <c r="B419" s="16" t="s">
        <v>379</v>
      </c>
      <c r="C419" s="16" t="s">
        <v>359</v>
      </c>
      <c r="D419" s="15"/>
      <c r="E419" s="32">
        <v>1</v>
      </c>
      <c r="F419" s="33">
        <v>30</v>
      </c>
      <c r="G419" s="40">
        <v>0</v>
      </c>
      <c r="H419" s="28"/>
      <c r="I419" s="28"/>
      <c r="J419" s="37" t="s">
        <v>732</v>
      </c>
      <c r="K419" s="15" t="s">
        <v>724</v>
      </c>
      <c r="L419" s="61">
        <v>0</v>
      </c>
    </row>
    <row r="420" spans="1:12" x14ac:dyDescent="0.15">
      <c r="A420" s="28">
        <v>246</v>
      </c>
      <c r="B420" s="16" t="s">
        <v>379</v>
      </c>
      <c r="C420" s="16" t="s">
        <v>733</v>
      </c>
      <c r="D420" s="15" t="s">
        <v>734</v>
      </c>
      <c r="E420" s="32">
        <v>2</v>
      </c>
      <c r="F420" s="33">
        <v>15</v>
      </c>
      <c r="G420" s="40">
        <v>0.1</v>
      </c>
      <c r="H420" s="28"/>
      <c r="I420" s="28"/>
      <c r="J420" s="37"/>
      <c r="K420" s="15" t="s">
        <v>724</v>
      </c>
      <c r="L420" s="61">
        <v>1.5</v>
      </c>
    </row>
    <row r="421" spans="1:12" x14ac:dyDescent="0.15">
      <c r="A421" s="28">
        <v>378</v>
      </c>
      <c r="B421" s="16" t="s">
        <v>379</v>
      </c>
      <c r="C421" s="16" t="s">
        <v>577</v>
      </c>
      <c r="D421" s="15"/>
      <c r="E421" s="32">
        <v>1</v>
      </c>
      <c r="F421" s="33">
        <v>15</v>
      </c>
      <c r="G421" s="40">
        <v>0.3</v>
      </c>
      <c r="H421" s="28"/>
      <c r="I421" s="28"/>
      <c r="J421" s="37"/>
      <c r="K421" s="15" t="s">
        <v>724</v>
      </c>
      <c r="L421" s="61">
        <v>4.5</v>
      </c>
    </row>
    <row r="422" spans="1:12" x14ac:dyDescent="0.15">
      <c r="A422" s="28">
        <v>405</v>
      </c>
      <c r="B422" s="16" t="s">
        <v>379</v>
      </c>
      <c r="C422" s="16" t="s">
        <v>399</v>
      </c>
      <c r="D422" s="15"/>
      <c r="E422" s="32">
        <v>1</v>
      </c>
      <c r="F422" s="33">
        <v>50</v>
      </c>
      <c r="G422" s="40">
        <v>0.8</v>
      </c>
      <c r="H422" s="28"/>
      <c r="I422" s="28"/>
      <c r="J422" s="37"/>
      <c r="K422" s="15" t="s">
        <v>724</v>
      </c>
      <c r="L422" s="61">
        <v>40</v>
      </c>
    </row>
    <row r="423" spans="1:12" x14ac:dyDescent="0.15">
      <c r="A423" s="28">
        <v>441</v>
      </c>
      <c r="B423" s="16" t="s">
        <v>379</v>
      </c>
      <c r="C423" s="16" t="s">
        <v>735</v>
      </c>
      <c r="D423" s="15" t="s">
        <v>736</v>
      </c>
      <c r="E423" s="32">
        <v>1</v>
      </c>
      <c r="F423" s="33">
        <v>5</v>
      </c>
      <c r="G423" s="40">
        <v>0.1</v>
      </c>
      <c r="H423" s="28"/>
      <c r="I423" s="28"/>
      <c r="J423" s="37"/>
      <c r="K423" s="15" t="s">
        <v>724</v>
      </c>
      <c r="L423" s="61">
        <v>0.5</v>
      </c>
    </row>
    <row r="424" spans="1:12" x14ac:dyDescent="0.15">
      <c r="A424" s="28">
        <v>463</v>
      </c>
      <c r="B424" s="16" t="s">
        <v>379</v>
      </c>
      <c r="C424" s="16" t="s">
        <v>737</v>
      </c>
      <c r="D424" s="15"/>
      <c r="E424" s="32">
        <v>40</v>
      </c>
      <c r="F424" s="33">
        <v>12</v>
      </c>
      <c r="G424" s="40">
        <v>0.05</v>
      </c>
      <c r="H424" s="28"/>
      <c r="I424" s="28"/>
      <c r="J424" s="37"/>
      <c r="K424" s="15" t="s">
        <v>724</v>
      </c>
      <c r="L424" s="61">
        <v>0.60000000000000009</v>
      </c>
    </row>
    <row r="425" spans="1:12" x14ac:dyDescent="0.15">
      <c r="A425" s="28">
        <v>497</v>
      </c>
      <c r="B425" s="16" t="s">
        <v>379</v>
      </c>
      <c r="C425" s="16" t="s">
        <v>380</v>
      </c>
      <c r="D425" s="15" t="s">
        <v>738</v>
      </c>
      <c r="E425" s="32">
        <v>2</v>
      </c>
      <c r="F425" s="33">
        <v>14</v>
      </c>
      <c r="G425" s="40">
        <v>0.05</v>
      </c>
      <c r="H425" s="28"/>
      <c r="I425" s="28"/>
      <c r="J425" s="37"/>
      <c r="K425" s="15" t="s">
        <v>724</v>
      </c>
      <c r="L425" s="61">
        <v>0.70000000000000007</v>
      </c>
    </row>
    <row r="426" spans="1:12" x14ac:dyDescent="0.15">
      <c r="A426" s="28">
        <v>497</v>
      </c>
      <c r="B426" s="16" t="s">
        <v>379</v>
      </c>
      <c r="C426" s="16" t="s">
        <v>380</v>
      </c>
      <c r="D426" s="15" t="s">
        <v>739</v>
      </c>
      <c r="E426" s="32">
        <v>3</v>
      </c>
      <c r="F426" s="33">
        <v>20</v>
      </c>
      <c r="G426" s="40">
        <v>0.5</v>
      </c>
      <c r="H426" s="28"/>
      <c r="I426" s="28"/>
      <c r="J426" s="37"/>
      <c r="K426" s="15" t="s">
        <v>724</v>
      </c>
      <c r="L426" s="61">
        <v>10</v>
      </c>
    </row>
    <row r="427" spans="1:12" x14ac:dyDescent="0.15">
      <c r="A427" s="28">
        <v>497</v>
      </c>
      <c r="B427" s="16" t="s">
        <v>379</v>
      </c>
      <c r="C427" s="16" t="s">
        <v>380</v>
      </c>
      <c r="D427" s="15" t="s">
        <v>740</v>
      </c>
      <c r="E427" s="32">
        <v>2</v>
      </c>
      <c r="F427" s="33">
        <v>30</v>
      </c>
      <c r="G427" s="40">
        <v>0.3</v>
      </c>
      <c r="H427" s="28"/>
      <c r="I427" s="28"/>
      <c r="J427" s="37"/>
      <c r="K427" s="15" t="s">
        <v>724</v>
      </c>
      <c r="L427" s="61">
        <v>9</v>
      </c>
    </row>
    <row r="428" spans="1:12" x14ac:dyDescent="0.15">
      <c r="A428" s="44">
        <v>497</v>
      </c>
      <c r="B428" s="45" t="s">
        <v>379</v>
      </c>
      <c r="C428" s="45" t="s">
        <v>380</v>
      </c>
      <c r="D428" s="46" t="s">
        <v>741</v>
      </c>
      <c r="E428" s="47">
        <v>20</v>
      </c>
      <c r="F428" s="48">
        <v>10</v>
      </c>
      <c r="G428" s="49">
        <v>0.9</v>
      </c>
      <c r="H428" s="44"/>
      <c r="I428" s="44"/>
      <c r="J428" s="50"/>
      <c r="K428" s="46" t="s">
        <v>724</v>
      </c>
      <c r="L428" s="61">
        <v>9</v>
      </c>
    </row>
    <row r="429" spans="1:12" x14ac:dyDescent="0.15">
      <c r="A429" s="28">
        <v>68</v>
      </c>
      <c r="B429" s="16" t="s">
        <v>384</v>
      </c>
      <c r="C429" s="16" t="s">
        <v>428</v>
      </c>
      <c r="D429" s="15" t="s">
        <v>765</v>
      </c>
      <c r="E429" s="32">
        <v>24</v>
      </c>
      <c r="F429" s="33">
        <v>336</v>
      </c>
      <c r="G429" s="40">
        <v>0</v>
      </c>
      <c r="H429" s="28"/>
      <c r="I429" s="28"/>
      <c r="J429" s="37"/>
      <c r="K429" s="15" t="s">
        <v>743</v>
      </c>
      <c r="L429" s="79">
        <v>0</v>
      </c>
    </row>
    <row r="430" spans="1:12" x14ac:dyDescent="0.15">
      <c r="A430" s="28">
        <v>160</v>
      </c>
      <c r="B430" s="16" t="s">
        <v>379</v>
      </c>
      <c r="C430" s="16" t="s">
        <v>23</v>
      </c>
      <c r="D430" s="15"/>
      <c r="E430" s="32">
        <v>1</v>
      </c>
      <c r="F430" s="33">
        <v>15</v>
      </c>
      <c r="G430" s="40">
        <v>0.3</v>
      </c>
      <c r="H430" s="28"/>
      <c r="I430" s="28"/>
      <c r="J430" s="37"/>
      <c r="K430" s="15" t="s">
        <v>743</v>
      </c>
      <c r="L430" s="61">
        <v>4.5</v>
      </c>
    </row>
    <row r="431" spans="1:12" x14ac:dyDescent="0.15">
      <c r="A431" s="44">
        <v>367</v>
      </c>
      <c r="B431" s="45" t="s">
        <v>379</v>
      </c>
      <c r="C431" s="45" t="s">
        <v>742</v>
      </c>
      <c r="D431" s="46"/>
      <c r="E431" s="47">
        <v>1</v>
      </c>
      <c r="F431" s="48">
        <v>80</v>
      </c>
      <c r="G431" s="49">
        <v>0.35</v>
      </c>
      <c r="H431" s="44"/>
      <c r="I431" s="44"/>
      <c r="J431" s="50"/>
      <c r="K431" s="46" t="s">
        <v>743</v>
      </c>
      <c r="L431" s="61">
        <v>28</v>
      </c>
    </row>
    <row r="432" spans="1:12" x14ac:dyDescent="0.15">
      <c r="A432" s="62">
        <v>112</v>
      </c>
      <c r="B432" s="63" t="s">
        <v>412</v>
      </c>
      <c r="C432" s="63" t="s">
        <v>423</v>
      </c>
      <c r="D432" s="63"/>
      <c r="E432" s="64">
        <v>1</v>
      </c>
      <c r="F432" s="65">
        <v>35</v>
      </c>
      <c r="G432" s="66"/>
      <c r="H432" s="62" t="s">
        <v>744</v>
      </c>
      <c r="I432" s="62" t="s">
        <v>745</v>
      </c>
      <c r="J432" s="37"/>
      <c r="K432" s="15" t="s">
        <v>746</v>
      </c>
      <c r="L432" s="61">
        <v>0</v>
      </c>
    </row>
    <row r="433" spans="1:12" x14ac:dyDescent="0.15">
      <c r="A433" s="28">
        <v>152</v>
      </c>
      <c r="B433" s="16" t="s">
        <v>379</v>
      </c>
      <c r="C433" s="16" t="s">
        <v>17</v>
      </c>
      <c r="D433" s="15"/>
      <c r="E433" s="32">
        <v>2</v>
      </c>
      <c r="F433" s="33">
        <v>180</v>
      </c>
      <c r="G433" s="40">
        <v>1</v>
      </c>
      <c r="H433" s="28"/>
      <c r="I433" s="28"/>
      <c r="J433" s="37"/>
      <c r="K433" s="15" t="s">
        <v>746</v>
      </c>
      <c r="L433" s="61">
        <v>180</v>
      </c>
    </row>
    <row r="434" spans="1:12" x14ac:dyDescent="0.15">
      <c r="A434" s="28">
        <v>167</v>
      </c>
      <c r="B434" s="16" t="s">
        <v>379</v>
      </c>
      <c r="C434" s="16" t="s">
        <v>436</v>
      </c>
      <c r="D434" s="15"/>
      <c r="E434" s="32">
        <v>2</v>
      </c>
      <c r="F434" s="33">
        <v>60</v>
      </c>
      <c r="G434" s="40">
        <v>1</v>
      </c>
      <c r="H434" s="28"/>
      <c r="I434" s="28"/>
      <c r="J434" s="37"/>
      <c r="K434" s="15" t="s">
        <v>746</v>
      </c>
      <c r="L434" s="61">
        <v>60</v>
      </c>
    </row>
    <row r="435" spans="1:12" x14ac:dyDescent="0.15">
      <c r="A435" s="28">
        <v>170</v>
      </c>
      <c r="B435" s="16" t="s">
        <v>379</v>
      </c>
      <c r="C435" s="16" t="s">
        <v>392</v>
      </c>
      <c r="D435" s="15"/>
      <c r="E435" s="32">
        <v>2</v>
      </c>
      <c r="F435" s="33">
        <v>20</v>
      </c>
      <c r="G435" s="40">
        <v>0.5</v>
      </c>
      <c r="H435" s="28"/>
      <c r="I435" s="28"/>
      <c r="J435" s="37"/>
      <c r="K435" s="15" t="s">
        <v>746</v>
      </c>
      <c r="L435" s="61">
        <v>10</v>
      </c>
    </row>
    <row r="436" spans="1:12" x14ac:dyDescent="0.15">
      <c r="A436" s="28">
        <v>179</v>
      </c>
      <c r="B436" s="16" t="s">
        <v>379</v>
      </c>
      <c r="C436" s="16" t="s">
        <v>371</v>
      </c>
      <c r="D436" s="15"/>
      <c r="E436" s="32">
        <v>3</v>
      </c>
      <c r="F436" s="33">
        <v>40</v>
      </c>
      <c r="G436" s="40">
        <v>0.2</v>
      </c>
      <c r="H436" s="28"/>
      <c r="I436" s="28"/>
      <c r="J436" s="37"/>
      <c r="K436" s="15" t="s">
        <v>746</v>
      </c>
      <c r="L436" s="61">
        <v>8</v>
      </c>
    </row>
    <row r="437" spans="1:12" x14ac:dyDescent="0.15">
      <c r="A437" s="28">
        <v>201</v>
      </c>
      <c r="B437" s="16" t="s">
        <v>379</v>
      </c>
      <c r="C437" s="16" t="s">
        <v>747</v>
      </c>
      <c r="D437" s="15"/>
      <c r="E437" s="32">
        <v>7</v>
      </c>
      <c r="F437" s="33">
        <v>30</v>
      </c>
      <c r="G437" s="40">
        <v>1</v>
      </c>
      <c r="H437" s="28"/>
      <c r="I437" s="28"/>
      <c r="J437" s="37"/>
      <c r="K437" s="15" t="s">
        <v>746</v>
      </c>
      <c r="L437" s="61">
        <v>30</v>
      </c>
    </row>
    <row r="438" spans="1:12" x14ac:dyDescent="0.15">
      <c r="A438" s="28">
        <v>214</v>
      </c>
      <c r="B438" s="16" t="s">
        <v>379</v>
      </c>
      <c r="C438" s="16" t="s">
        <v>359</v>
      </c>
      <c r="D438" s="15"/>
      <c r="E438" s="32">
        <v>1</v>
      </c>
      <c r="F438" s="33">
        <v>100</v>
      </c>
      <c r="G438" s="40">
        <v>0.2</v>
      </c>
      <c r="H438" s="28"/>
      <c r="I438" s="28"/>
      <c r="J438" s="37"/>
      <c r="K438" s="15" t="s">
        <v>746</v>
      </c>
      <c r="L438" s="61">
        <v>20</v>
      </c>
    </row>
    <row r="439" spans="1:12" x14ac:dyDescent="0.15">
      <c r="A439" s="28">
        <v>227</v>
      </c>
      <c r="B439" s="16" t="s">
        <v>379</v>
      </c>
      <c r="C439" s="16" t="s">
        <v>372</v>
      </c>
      <c r="D439" s="15"/>
      <c r="E439" s="32">
        <v>5</v>
      </c>
      <c r="F439" s="33">
        <v>500</v>
      </c>
      <c r="G439" s="40">
        <v>1</v>
      </c>
      <c r="H439" s="28"/>
      <c r="I439" s="28"/>
      <c r="J439" s="37"/>
      <c r="K439" s="15" t="s">
        <v>746</v>
      </c>
      <c r="L439" s="61">
        <v>500</v>
      </c>
    </row>
    <row r="440" spans="1:12" x14ac:dyDescent="0.15">
      <c r="A440" s="28">
        <v>247</v>
      </c>
      <c r="B440" s="16" t="s">
        <v>379</v>
      </c>
      <c r="C440" s="16" t="s">
        <v>356</v>
      </c>
      <c r="D440" s="15"/>
      <c r="E440" s="32">
        <v>1</v>
      </c>
      <c r="F440" s="33">
        <v>40</v>
      </c>
      <c r="G440" s="40">
        <v>0.9</v>
      </c>
      <c r="H440" s="28"/>
      <c r="I440" s="28"/>
      <c r="J440" s="37"/>
      <c r="K440" s="15" t="s">
        <v>746</v>
      </c>
      <c r="L440" s="61">
        <v>36</v>
      </c>
    </row>
    <row r="441" spans="1:12" x14ac:dyDescent="0.15">
      <c r="A441" s="28">
        <v>273</v>
      </c>
      <c r="B441" s="16" t="s">
        <v>379</v>
      </c>
      <c r="C441" s="16" t="s">
        <v>748</v>
      </c>
      <c r="D441" s="15"/>
      <c r="E441" s="32">
        <v>1</v>
      </c>
      <c r="F441" s="33">
        <v>10</v>
      </c>
      <c r="G441" s="40">
        <v>0.1</v>
      </c>
      <c r="H441" s="28"/>
      <c r="I441" s="28"/>
      <c r="J441" s="37"/>
      <c r="K441" s="15" t="s">
        <v>746</v>
      </c>
      <c r="L441" s="61">
        <v>1</v>
      </c>
    </row>
    <row r="442" spans="1:12" x14ac:dyDescent="0.15">
      <c r="A442" s="28">
        <v>332</v>
      </c>
      <c r="B442" s="16" t="s">
        <v>379</v>
      </c>
      <c r="C442" s="16" t="s">
        <v>568</v>
      </c>
      <c r="D442" s="15"/>
      <c r="E442" s="32">
        <v>2</v>
      </c>
      <c r="F442" s="33">
        <v>5</v>
      </c>
      <c r="G442" s="40">
        <v>1</v>
      </c>
      <c r="H442" s="28"/>
      <c r="I442" s="28"/>
      <c r="J442" s="37"/>
      <c r="K442" s="15" t="s">
        <v>746</v>
      </c>
      <c r="L442" s="61">
        <v>5</v>
      </c>
    </row>
    <row r="443" spans="1:12" x14ac:dyDescent="0.15">
      <c r="A443" s="28">
        <v>364</v>
      </c>
      <c r="B443" s="16" t="s">
        <v>379</v>
      </c>
      <c r="C443" s="16" t="s">
        <v>471</v>
      </c>
      <c r="D443" s="15"/>
      <c r="E443" s="32">
        <v>1</v>
      </c>
      <c r="F443" s="33">
        <v>30</v>
      </c>
      <c r="G443" s="40">
        <v>1</v>
      </c>
      <c r="H443" s="28"/>
      <c r="I443" s="28"/>
      <c r="J443" s="37"/>
      <c r="K443" s="15" t="s">
        <v>746</v>
      </c>
      <c r="L443" s="61">
        <v>30</v>
      </c>
    </row>
    <row r="444" spans="1:12" x14ac:dyDescent="0.15">
      <c r="A444" s="28">
        <v>451</v>
      </c>
      <c r="B444" s="16" t="s">
        <v>379</v>
      </c>
      <c r="C444" s="16" t="s">
        <v>11</v>
      </c>
      <c r="D444" s="15"/>
      <c r="E444" s="32" t="s">
        <v>749</v>
      </c>
      <c r="F444" s="33">
        <v>380</v>
      </c>
      <c r="G444" s="40">
        <v>1</v>
      </c>
      <c r="H444" s="28"/>
      <c r="I444" s="28"/>
      <c r="J444" s="37"/>
      <c r="K444" s="15" t="s">
        <v>746</v>
      </c>
      <c r="L444" s="61">
        <v>380</v>
      </c>
    </row>
    <row r="445" spans="1:12" x14ac:dyDescent="0.15">
      <c r="A445" s="28">
        <v>465</v>
      </c>
      <c r="B445" s="16" t="s">
        <v>379</v>
      </c>
      <c r="C445" s="16" t="s">
        <v>750</v>
      </c>
      <c r="D445" s="15"/>
      <c r="E445" s="32">
        <v>1</v>
      </c>
      <c r="F445" s="33">
        <v>33</v>
      </c>
      <c r="G445" s="40">
        <v>0.5</v>
      </c>
      <c r="H445" s="28"/>
      <c r="I445" s="28"/>
      <c r="J445" s="37"/>
      <c r="K445" s="15" t="s">
        <v>746</v>
      </c>
      <c r="L445" s="61">
        <v>16.5</v>
      </c>
    </row>
    <row r="446" spans="1:12" x14ac:dyDescent="0.15">
      <c r="A446" s="28">
        <v>497</v>
      </c>
      <c r="B446" s="16" t="s">
        <v>379</v>
      </c>
      <c r="C446" s="16" t="s">
        <v>380</v>
      </c>
      <c r="D446" s="15" t="s">
        <v>751</v>
      </c>
      <c r="E446" s="32">
        <v>1</v>
      </c>
      <c r="F446" s="33">
        <v>3.3</v>
      </c>
      <c r="G446" s="40">
        <v>0.9</v>
      </c>
      <c r="H446" s="28"/>
      <c r="I446" s="28"/>
      <c r="J446" s="37"/>
      <c r="K446" s="15" t="s">
        <v>746</v>
      </c>
      <c r="L446" s="61">
        <v>2.9699999999999998</v>
      </c>
    </row>
    <row r="447" spans="1:12" x14ac:dyDescent="0.15">
      <c r="A447" s="28">
        <v>497</v>
      </c>
      <c r="B447" s="16" t="s">
        <v>379</v>
      </c>
      <c r="C447" s="16" t="s">
        <v>380</v>
      </c>
      <c r="D447" s="15" t="s">
        <v>752</v>
      </c>
      <c r="E447" s="32">
        <v>1</v>
      </c>
      <c r="F447" s="33">
        <v>10</v>
      </c>
      <c r="G447" s="40">
        <v>0.9</v>
      </c>
      <c r="H447" s="28"/>
      <c r="I447" s="28"/>
      <c r="J447" s="37"/>
      <c r="K447" s="15" t="s">
        <v>746</v>
      </c>
      <c r="L447" s="61">
        <v>9</v>
      </c>
    </row>
    <row r="448" spans="1:12" x14ac:dyDescent="0.15">
      <c r="A448" s="44">
        <v>497</v>
      </c>
      <c r="B448" s="45" t="s">
        <v>379</v>
      </c>
      <c r="C448" s="45" t="s">
        <v>380</v>
      </c>
      <c r="D448" s="46" t="s">
        <v>671</v>
      </c>
      <c r="E448" s="47">
        <v>1</v>
      </c>
      <c r="F448" s="48">
        <v>5</v>
      </c>
      <c r="G448" s="49">
        <v>0.5</v>
      </c>
      <c r="H448" s="44"/>
      <c r="I448" s="44"/>
      <c r="J448" s="50"/>
      <c r="K448" s="46" t="s">
        <v>746</v>
      </c>
      <c r="L448" s="61">
        <v>2.5</v>
      </c>
    </row>
    <row r="449" spans="1:12" x14ac:dyDescent="0.15">
      <c r="A449" s="28">
        <v>212</v>
      </c>
      <c r="B449" s="16" t="s">
        <v>379</v>
      </c>
      <c r="C449" s="16" t="s">
        <v>9</v>
      </c>
      <c r="D449" s="15" t="s">
        <v>753</v>
      </c>
      <c r="E449" s="32">
        <v>1</v>
      </c>
      <c r="F449" s="33">
        <v>20</v>
      </c>
      <c r="G449" s="40">
        <v>0</v>
      </c>
      <c r="H449" s="28"/>
      <c r="I449" s="28"/>
      <c r="J449" s="37"/>
      <c r="K449" s="15" t="s">
        <v>754</v>
      </c>
      <c r="L449" s="61">
        <v>0</v>
      </c>
    </row>
    <row r="450" spans="1:12" x14ac:dyDescent="0.15">
      <c r="A450" s="44">
        <v>370</v>
      </c>
      <c r="B450" s="45" t="s">
        <v>379</v>
      </c>
      <c r="C450" s="45" t="s">
        <v>576</v>
      </c>
      <c r="D450" s="46"/>
      <c r="E450" s="47">
        <v>2</v>
      </c>
      <c r="F450" s="48">
        <v>30</v>
      </c>
      <c r="G450" s="49">
        <v>0.9</v>
      </c>
      <c r="H450" s="44"/>
      <c r="I450" s="44"/>
      <c r="J450" s="50"/>
      <c r="K450" s="46" t="s">
        <v>754</v>
      </c>
      <c r="L450" s="61">
        <v>27</v>
      </c>
    </row>
    <row r="453" spans="1:12" x14ac:dyDescent="0.15">
      <c r="E453" s="74" t="s">
        <v>384</v>
      </c>
      <c r="F453" s="75">
        <v>2457</v>
      </c>
      <c r="G453" s="76" t="s">
        <v>764</v>
      </c>
    </row>
    <row r="454" spans="1:12" x14ac:dyDescent="0.15">
      <c r="E454" s="74" t="s">
        <v>379</v>
      </c>
      <c r="F454" s="75">
        <v>20109.8</v>
      </c>
      <c r="G454" s="76" t="s">
        <v>764</v>
      </c>
    </row>
    <row r="455" spans="1:12" x14ac:dyDescent="0.15">
      <c r="E455" s="74" t="s">
        <v>761</v>
      </c>
      <c r="F455" s="75">
        <v>22566.799999999999</v>
      </c>
      <c r="G455" s="76" t="s">
        <v>764</v>
      </c>
    </row>
    <row r="456" spans="1:12" x14ac:dyDescent="0.15">
      <c r="E456" s="74"/>
      <c r="F456" s="75"/>
      <c r="G456" s="76"/>
    </row>
    <row r="457" spans="1:12" x14ac:dyDescent="0.15">
      <c r="E457" s="74" t="s">
        <v>412</v>
      </c>
      <c r="F457" s="75">
        <v>2074</v>
      </c>
      <c r="G457" s="76" t="s">
        <v>764</v>
      </c>
    </row>
    <row r="458" spans="1:12" x14ac:dyDescent="0.15">
      <c r="E458" s="77" t="s">
        <v>762</v>
      </c>
      <c r="F458" s="75">
        <v>24640.799999999999</v>
      </c>
      <c r="G458" s="76" t="s">
        <v>764</v>
      </c>
    </row>
  </sheetData>
  <sheetProtection autoFilter="0"/>
  <mergeCells count="4">
    <mergeCell ref="B3:D3"/>
    <mergeCell ref="E3:G3"/>
    <mergeCell ref="H3:I3"/>
    <mergeCell ref="B1:D1"/>
  </mergeCells>
  <phoneticPr fontId="19"/>
  <printOptions horizontalCentered="1"/>
  <pageMargins left="0.70866141732283472" right="0.70866141732283472" top="0.59055118110236227" bottom="0.59055118110236227" header="0.31496062992125984" footer="0.31496062992125984"/>
  <pageSetup paperSize="8" scale="77" fitToHeight="0" orientation="portrait" cellComments="asDisplayed" r:id="rId1"/>
  <headerFooter>
    <oddFooter>&amp;R&amp;"BIZ UDPゴシック,標準"&amp;6&amp;F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B4357A-B503-4752-A60B-AFBD98BFD09F}">
          <x14:formula1>
            <xm:f>'学校一覧（使用不可）'!$C$2:$C$145</xm:f>
          </x14:formula1>
          <xm:sqref>J1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79875-9991-475F-97A8-6C252FA03705}">
  <sheetPr>
    <tabColor rgb="FFFF0000"/>
    <pageSetUpPr fitToPage="1"/>
  </sheetPr>
  <dimension ref="A1:M454"/>
  <sheetViews>
    <sheetView view="pageBreakPreview" zoomScale="85" zoomScaleNormal="100" zoomScaleSheetLayoutView="85" workbookViewId="0">
      <selection activeCell="R26" sqref="R26"/>
    </sheetView>
  </sheetViews>
  <sheetFormatPr defaultColWidth="9" defaultRowHeight="13.5" x14ac:dyDescent="0.15"/>
  <cols>
    <col min="1" max="1" width="7.875" style="10" customWidth="1"/>
    <col min="2" max="2" width="16.875" style="10" bestFit="1" customWidth="1"/>
    <col min="3" max="3" width="28.5" style="10" bestFit="1" customWidth="1"/>
    <col min="4" max="4" width="17.375" style="10" customWidth="1"/>
    <col min="5" max="5" width="9.875" style="10" customWidth="1"/>
    <col min="6" max="6" width="8.75" style="10" customWidth="1"/>
    <col min="7" max="7" width="9.5" style="10" customWidth="1"/>
    <col min="8" max="8" width="15" style="10" customWidth="1"/>
    <col min="9" max="9" width="14.75" style="10" customWidth="1"/>
    <col min="10" max="10" width="17.75" style="10" customWidth="1"/>
    <col min="11" max="12" width="24.625" style="10" customWidth="1"/>
    <col min="13" max="13" width="9.875" style="10" customWidth="1"/>
    <col min="14" max="14" width="16.125" style="10" bestFit="1" customWidth="1"/>
    <col min="15" max="16384" width="9" style="10"/>
  </cols>
  <sheetData>
    <row r="1" spans="1:13" ht="20.25" customHeight="1" x14ac:dyDescent="0.15">
      <c r="A1" s="9"/>
      <c r="B1" s="98" t="s">
        <v>766</v>
      </c>
      <c r="C1" s="98"/>
      <c r="D1" s="98"/>
      <c r="J1" s="100"/>
      <c r="K1" s="99"/>
    </row>
    <row r="3" spans="1:13" x14ac:dyDescent="0.15">
      <c r="A3" s="11" t="s">
        <v>306</v>
      </c>
      <c r="B3" s="95" t="s">
        <v>307</v>
      </c>
      <c r="C3" s="96"/>
      <c r="D3" s="97"/>
      <c r="E3" s="94" t="s">
        <v>308</v>
      </c>
      <c r="F3" s="94"/>
      <c r="G3" s="94"/>
      <c r="H3" s="94" t="s">
        <v>309</v>
      </c>
      <c r="I3" s="94"/>
      <c r="J3" s="94" t="s">
        <v>310</v>
      </c>
      <c r="K3" s="94"/>
      <c r="L3" s="12"/>
    </row>
    <row r="4" spans="1:13" ht="39.6" customHeight="1" x14ac:dyDescent="0.15">
      <c r="A4" s="6" t="s">
        <v>304</v>
      </c>
      <c r="B4" s="6" t="s">
        <v>305</v>
      </c>
      <c r="C4" s="6" t="s">
        <v>31</v>
      </c>
      <c r="D4" s="6" t="s">
        <v>377</v>
      </c>
      <c r="E4" s="6" t="s">
        <v>27</v>
      </c>
      <c r="F4" s="7" t="s">
        <v>333</v>
      </c>
      <c r="G4" s="7" t="s">
        <v>25</v>
      </c>
      <c r="H4" s="8" t="s">
        <v>28</v>
      </c>
      <c r="I4" s="8" t="s">
        <v>29</v>
      </c>
      <c r="J4" s="6" t="s">
        <v>26</v>
      </c>
      <c r="K4" s="6" t="s">
        <v>378</v>
      </c>
      <c r="L4" s="19" t="s">
        <v>24</v>
      </c>
      <c r="M4" s="23" t="s">
        <v>327</v>
      </c>
    </row>
    <row r="5" spans="1:13" x14ac:dyDescent="0.15">
      <c r="A5" s="36">
        <v>16</v>
      </c>
      <c r="B5" s="14" t="s">
        <v>384</v>
      </c>
      <c r="C5" s="14" t="s">
        <v>755</v>
      </c>
      <c r="D5" s="51"/>
      <c r="E5" s="52">
        <v>15</v>
      </c>
      <c r="F5" s="53">
        <v>10</v>
      </c>
      <c r="G5" s="39">
        <v>0</v>
      </c>
      <c r="H5" s="36"/>
      <c r="I5" s="36"/>
      <c r="J5" s="36"/>
      <c r="K5" s="36"/>
      <c r="L5" s="51" t="s">
        <v>756</v>
      </c>
      <c r="M5" s="22">
        <v>0</v>
      </c>
    </row>
    <row r="6" spans="1:13" x14ac:dyDescent="0.15">
      <c r="A6" s="28">
        <v>22</v>
      </c>
      <c r="B6" s="16" t="s">
        <v>384</v>
      </c>
      <c r="C6" s="16" t="s">
        <v>409</v>
      </c>
      <c r="D6" s="15"/>
      <c r="E6" s="32">
        <v>1</v>
      </c>
      <c r="F6" s="33">
        <v>50</v>
      </c>
      <c r="G6" s="40">
        <v>0</v>
      </c>
      <c r="H6" s="28"/>
      <c r="I6" s="28"/>
      <c r="J6" s="37" t="s">
        <v>410</v>
      </c>
      <c r="K6" s="37"/>
      <c r="L6" s="15" t="s">
        <v>411</v>
      </c>
      <c r="M6" s="22">
        <v>0</v>
      </c>
    </row>
    <row r="7" spans="1:13" x14ac:dyDescent="0.15">
      <c r="A7" s="28">
        <v>22</v>
      </c>
      <c r="B7" s="16" t="s">
        <v>384</v>
      </c>
      <c r="C7" s="16" t="s">
        <v>409</v>
      </c>
      <c r="D7" s="15" t="s">
        <v>385</v>
      </c>
      <c r="E7" s="32">
        <v>14</v>
      </c>
      <c r="F7" s="33">
        <v>200</v>
      </c>
      <c r="G7" s="40">
        <v>0</v>
      </c>
      <c r="H7" s="28"/>
      <c r="I7" s="28"/>
      <c r="J7" s="37" t="s">
        <v>475</v>
      </c>
      <c r="K7" s="37"/>
      <c r="L7" s="15" t="s">
        <v>476</v>
      </c>
      <c r="M7" s="22">
        <v>0</v>
      </c>
    </row>
    <row r="8" spans="1:13" x14ac:dyDescent="0.15">
      <c r="A8" s="37">
        <v>22</v>
      </c>
      <c r="B8" s="16" t="s">
        <v>384</v>
      </c>
      <c r="C8" s="16" t="s">
        <v>409</v>
      </c>
      <c r="D8" s="54"/>
      <c r="E8" s="55">
        <v>1</v>
      </c>
      <c r="F8" s="56">
        <v>10</v>
      </c>
      <c r="G8" s="40">
        <v>0</v>
      </c>
      <c r="H8" s="37"/>
      <c r="I8" s="37"/>
      <c r="J8" s="37"/>
      <c r="K8" s="37"/>
      <c r="L8" s="54" t="s">
        <v>756</v>
      </c>
      <c r="M8" s="22">
        <v>0</v>
      </c>
    </row>
    <row r="9" spans="1:13" x14ac:dyDescent="0.15">
      <c r="A9" s="28">
        <v>30</v>
      </c>
      <c r="B9" s="16" t="s">
        <v>384</v>
      </c>
      <c r="C9" s="16" t="s">
        <v>313</v>
      </c>
      <c r="D9" s="15" t="s">
        <v>477</v>
      </c>
      <c r="E9" s="32">
        <v>1</v>
      </c>
      <c r="F9" s="33">
        <v>30</v>
      </c>
      <c r="G9" s="40">
        <v>0</v>
      </c>
      <c r="H9" s="28"/>
      <c r="I9" s="28"/>
      <c r="J9" s="37" t="s">
        <v>478</v>
      </c>
      <c r="K9" s="37"/>
      <c r="L9" s="15" t="s">
        <v>476</v>
      </c>
      <c r="M9" s="22">
        <v>0</v>
      </c>
    </row>
    <row r="10" spans="1:13" x14ac:dyDescent="0.15">
      <c r="A10" s="28">
        <v>30</v>
      </c>
      <c r="B10" s="16" t="s">
        <v>384</v>
      </c>
      <c r="C10" s="16" t="s">
        <v>313</v>
      </c>
      <c r="D10" s="15"/>
      <c r="E10" s="32">
        <v>3</v>
      </c>
      <c r="F10" s="33">
        <v>120</v>
      </c>
      <c r="G10" s="40">
        <v>0</v>
      </c>
      <c r="H10" s="28"/>
      <c r="I10" s="28"/>
      <c r="J10" s="37"/>
      <c r="K10" s="37"/>
      <c r="L10" s="15" t="s">
        <v>688</v>
      </c>
      <c r="M10" s="22">
        <v>0</v>
      </c>
    </row>
    <row r="11" spans="1:13" x14ac:dyDescent="0.15">
      <c r="A11" s="28">
        <v>31</v>
      </c>
      <c r="B11" s="16" t="s">
        <v>384</v>
      </c>
      <c r="C11" s="16" t="s">
        <v>689</v>
      </c>
      <c r="D11" s="15"/>
      <c r="E11" s="32">
        <v>2</v>
      </c>
      <c r="F11" s="33">
        <v>20</v>
      </c>
      <c r="G11" s="40">
        <v>0</v>
      </c>
      <c r="H11" s="28"/>
      <c r="I11" s="28"/>
      <c r="J11" s="37"/>
      <c r="K11" s="37"/>
      <c r="L11" s="15" t="s">
        <v>688</v>
      </c>
      <c r="M11" s="22">
        <v>0</v>
      </c>
    </row>
    <row r="12" spans="1:13" x14ac:dyDescent="0.15">
      <c r="A12" s="28">
        <v>36</v>
      </c>
      <c r="B12" s="16" t="s">
        <v>384</v>
      </c>
      <c r="C12" s="16" t="s">
        <v>721</v>
      </c>
      <c r="D12" s="15" t="s">
        <v>722</v>
      </c>
      <c r="E12" s="32">
        <v>2</v>
      </c>
      <c r="F12" s="33">
        <v>60</v>
      </c>
      <c r="G12" s="40">
        <v>0</v>
      </c>
      <c r="H12" s="28"/>
      <c r="I12" s="28"/>
      <c r="J12" s="37" t="s">
        <v>723</v>
      </c>
      <c r="K12" s="37"/>
      <c r="L12" s="15" t="s">
        <v>724</v>
      </c>
      <c r="M12" s="22">
        <v>0</v>
      </c>
    </row>
    <row r="13" spans="1:13" x14ac:dyDescent="0.15">
      <c r="A13" s="28">
        <v>38</v>
      </c>
      <c r="B13" s="16" t="s">
        <v>384</v>
      </c>
      <c r="C13" s="16" t="s">
        <v>316</v>
      </c>
      <c r="D13" s="15" t="s">
        <v>725</v>
      </c>
      <c r="E13" s="32">
        <v>3</v>
      </c>
      <c r="F13" s="33">
        <v>450</v>
      </c>
      <c r="G13" s="40">
        <v>0</v>
      </c>
      <c r="H13" s="28"/>
      <c r="I13" s="28"/>
      <c r="J13" s="37" t="s">
        <v>723</v>
      </c>
      <c r="K13" s="37" t="s">
        <v>726</v>
      </c>
      <c r="L13" s="15" t="s">
        <v>724</v>
      </c>
      <c r="M13" s="22">
        <v>0</v>
      </c>
    </row>
    <row r="14" spans="1:13" x14ac:dyDescent="0.15">
      <c r="A14" s="28">
        <v>41</v>
      </c>
      <c r="B14" s="16" t="s">
        <v>384</v>
      </c>
      <c r="C14" s="16" t="s">
        <v>317</v>
      </c>
      <c r="D14" s="15"/>
      <c r="E14" s="32">
        <v>2</v>
      </c>
      <c r="F14" s="33">
        <v>20</v>
      </c>
      <c r="G14" s="40">
        <v>0</v>
      </c>
      <c r="H14" s="28"/>
      <c r="I14" s="28"/>
      <c r="J14" s="37"/>
      <c r="K14" s="37" t="s">
        <v>516</v>
      </c>
      <c r="L14" s="15" t="s">
        <v>531</v>
      </c>
      <c r="M14" s="22">
        <v>0</v>
      </c>
    </row>
    <row r="15" spans="1:13" x14ac:dyDescent="0.15">
      <c r="A15" s="37">
        <v>46</v>
      </c>
      <c r="B15" s="16" t="s">
        <v>384</v>
      </c>
      <c r="C15" s="16" t="s">
        <v>318</v>
      </c>
      <c r="D15" s="54"/>
      <c r="E15" s="55">
        <v>2</v>
      </c>
      <c r="F15" s="56">
        <v>5</v>
      </c>
      <c r="G15" s="40">
        <v>0</v>
      </c>
      <c r="H15" s="37"/>
      <c r="I15" s="37"/>
      <c r="J15" s="37"/>
      <c r="K15" s="37"/>
      <c r="L15" s="54" t="s">
        <v>756</v>
      </c>
      <c r="M15" s="22">
        <v>0</v>
      </c>
    </row>
    <row r="16" spans="1:13" x14ac:dyDescent="0.15">
      <c r="A16" s="28">
        <v>46</v>
      </c>
      <c r="B16" s="16" t="s">
        <v>384</v>
      </c>
      <c r="C16" s="16" t="s">
        <v>318</v>
      </c>
      <c r="D16" s="15"/>
      <c r="E16" s="32">
        <v>1</v>
      </c>
      <c r="F16" s="33">
        <v>50</v>
      </c>
      <c r="G16" s="40">
        <v>0</v>
      </c>
      <c r="H16" s="28"/>
      <c r="I16" s="28"/>
      <c r="J16" s="37"/>
      <c r="K16" s="37"/>
      <c r="L16" s="15" t="s">
        <v>697</v>
      </c>
      <c r="M16" s="22">
        <v>0</v>
      </c>
    </row>
    <row r="17" spans="1:13" x14ac:dyDescent="0.15">
      <c r="A17" s="28">
        <v>47</v>
      </c>
      <c r="B17" s="16" t="s">
        <v>384</v>
      </c>
      <c r="C17" s="16" t="s">
        <v>321</v>
      </c>
      <c r="D17" s="15" t="s">
        <v>727</v>
      </c>
      <c r="E17" s="32">
        <v>10</v>
      </c>
      <c r="F17" s="33">
        <v>20</v>
      </c>
      <c r="G17" s="40">
        <v>0</v>
      </c>
      <c r="H17" s="28"/>
      <c r="I17" s="28"/>
      <c r="J17" s="37" t="s">
        <v>723</v>
      </c>
      <c r="K17" s="37"/>
      <c r="L17" s="15" t="s">
        <v>724</v>
      </c>
      <c r="M17" s="22">
        <v>0</v>
      </c>
    </row>
    <row r="18" spans="1:13" x14ac:dyDescent="0.15">
      <c r="A18" s="28">
        <v>49</v>
      </c>
      <c r="B18" s="16" t="s">
        <v>384</v>
      </c>
      <c r="C18" s="16" t="s">
        <v>479</v>
      </c>
      <c r="D18" s="15" t="s">
        <v>385</v>
      </c>
      <c r="E18" s="32">
        <v>1</v>
      </c>
      <c r="F18" s="33">
        <v>50</v>
      </c>
      <c r="G18" s="40">
        <v>0</v>
      </c>
      <c r="H18" s="28"/>
      <c r="I18" s="28"/>
      <c r="J18" s="37" t="s">
        <v>480</v>
      </c>
      <c r="K18" s="37"/>
      <c r="L18" s="15" t="s">
        <v>476</v>
      </c>
      <c r="M18" s="22">
        <v>0</v>
      </c>
    </row>
    <row r="19" spans="1:13" x14ac:dyDescent="0.15">
      <c r="A19" s="28">
        <v>50</v>
      </c>
      <c r="B19" s="16" t="s">
        <v>384</v>
      </c>
      <c r="C19" s="16" t="s">
        <v>320</v>
      </c>
      <c r="D19" s="15"/>
      <c r="E19" s="32">
        <v>4</v>
      </c>
      <c r="F19" s="33">
        <v>15</v>
      </c>
      <c r="G19" s="40"/>
      <c r="H19" s="28"/>
      <c r="I19" s="28"/>
      <c r="J19" s="37"/>
      <c r="K19" s="37"/>
      <c r="L19" s="15" t="s">
        <v>613</v>
      </c>
      <c r="M19" s="22">
        <v>0</v>
      </c>
    </row>
    <row r="20" spans="1:13" x14ac:dyDescent="0.15">
      <c r="A20" s="28">
        <v>51</v>
      </c>
      <c r="B20" s="16" t="s">
        <v>384</v>
      </c>
      <c r="C20" s="16" t="s">
        <v>2</v>
      </c>
      <c r="D20" s="15" t="s">
        <v>441</v>
      </c>
      <c r="E20" s="32">
        <v>1</v>
      </c>
      <c r="F20" s="33">
        <v>50</v>
      </c>
      <c r="G20" s="40">
        <v>0</v>
      </c>
      <c r="H20" s="28"/>
      <c r="I20" s="28"/>
      <c r="J20" s="37" t="s">
        <v>442</v>
      </c>
      <c r="K20" s="37"/>
      <c r="L20" s="15" t="s">
        <v>443</v>
      </c>
      <c r="M20" s="22">
        <v>0</v>
      </c>
    </row>
    <row r="21" spans="1:13" x14ac:dyDescent="0.15">
      <c r="A21" s="28">
        <v>51</v>
      </c>
      <c r="B21" s="16" t="s">
        <v>384</v>
      </c>
      <c r="C21" s="16" t="s">
        <v>2</v>
      </c>
      <c r="D21" s="15" t="s">
        <v>464</v>
      </c>
      <c r="E21" s="32">
        <v>1</v>
      </c>
      <c r="F21" s="33">
        <v>20</v>
      </c>
      <c r="G21" s="40">
        <v>0</v>
      </c>
      <c r="H21" s="28"/>
      <c r="I21" s="28"/>
      <c r="J21" s="37" t="s">
        <v>465</v>
      </c>
      <c r="K21" s="37"/>
      <c r="L21" s="15" t="s">
        <v>466</v>
      </c>
      <c r="M21" s="22">
        <v>0</v>
      </c>
    </row>
    <row r="22" spans="1:13" x14ac:dyDescent="0.15">
      <c r="A22" s="28">
        <v>51</v>
      </c>
      <c r="B22" s="16" t="s">
        <v>384</v>
      </c>
      <c r="C22" s="16" t="s">
        <v>2</v>
      </c>
      <c r="D22" s="15" t="s">
        <v>385</v>
      </c>
      <c r="E22" s="32">
        <v>2</v>
      </c>
      <c r="F22" s="33">
        <v>80</v>
      </c>
      <c r="G22" s="40">
        <v>0</v>
      </c>
      <c r="H22" s="28"/>
      <c r="I22" s="28"/>
      <c r="J22" s="37" t="s">
        <v>481</v>
      </c>
      <c r="K22" s="37"/>
      <c r="L22" s="15" t="s">
        <v>476</v>
      </c>
      <c r="M22" s="22">
        <v>0</v>
      </c>
    </row>
    <row r="23" spans="1:13" x14ac:dyDescent="0.15">
      <c r="A23" s="37">
        <v>51</v>
      </c>
      <c r="B23" s="16" t="s">
        <v>384</v>
      </c>
      <c r="C23" s="16" t="s">
        <v>2</v>
      </c>
      <c r="D23" s="54"/>
      <c r="E23" s="55">
        <v>10</v>
      </c>
      <c r="F23" s="56">
        <v>20</v>
      </c>
      <c r="G23" s="40">
        <v>0</v>
      </c>
      <c r="H23" s="37"/>
      <c r="I23" s="37"/>
      <c r="J23" s="37"/>
      <c r="K23" s="37"/>
      <c r="L23" s="54" t="s">
        <v>756</v>
      </c>
      <c r="M23" s="22">
        <v>0</v>
      </c>
    </row>
    <row r="24" spans="1:13" x14ac:dyDescent="0.15">
      <c r="A24" s="28">
        <v>51</v>
      </c>
      <c r="B24" s="16" t="s">
        <v>384</v>
      </c>
      <c r="C24" s="16" t="s">
        <v>2</v>
      </c>
      <c r="D24" s="15" t="s">
        <v>728</v>
      </c>
      <c r="E24" s="32">
        <v>5</v>
      </c>
      <c r="F24" s="33">
        <v>100</v>
      </c>
      <c r="G24" s="40">
        <v>0</v>
      </c>
      <c r="H24" s="28"/>
      <c r="I24" s="28"/>
      <c r="J24" s="37" t="s">
        <v>723</v>
      </c>
      <c r="K24" s="37"/>
      <c r="L24" s="15" t="s">
        <v>724</v>
      </c>
      <c r="M24" s="22">
        <v>0</v>
      </c>
    </row>
    <row r="25" spans="1:13" x14ac:dyDescent="0.15">
      <c r="A25" s="28">
        <v>54</v>
      </c>
      <c r="B25" s="16" t="s">
        <v>384</v>
      </c>
      <c r="C25" s="16" t="s">
        <v>557</v>
      </c>
      <c r="D25" s="15"/>
      <c r="E25" s="32">
        <v>1</v>
      </c>
      <c r="F25" s="33">
        <v>11</v>
      </c>
      <c r="G25" s="40">
        <v>0</v>
      </c>
      <c r="H25" s="28"/>
      <c r="I25" s="28"/>
      <c r="J25" s="37" t="s">
        <v>558</v>
      </c>
      <c r="K25" s="37"/>
      <c r="L25" s="15" t="s">
        <v>559</v>
      </c>
      <c r="M25" s="22">
        <v>0</v>
      </c>
    </row>
    <row r="26" spans="1:13" x14ac:dyDescent="0.15">
      <c r="A26" s="28">
        <v>59</v>
      </c>
      <c r="B26" s="16" t="s">
        <v>384</v>
      </c>
      <c r="C26" s="16" t="s">
        <v>708</v>
      </c>
      <c r="D26" s="15"/>
      <c r="E26" s="32">
        <v>1</v>
      </c>
      <c r="F26" s="33">
        <v>40</v>
      </c>
      <c r="G26" s="40">
        <v>0</v>
      </c>
      <c r="H26" s="28"/>
      <c r="I26" s="28"/>
      <c r="J26" s="37"/>
      <c r="K26" s="37"/>
      <c r="L26" s="15" t="s">
        <v>709</v>
      </c>
      <c r="M26" s="22">
        <v>0</v>
      </c>
    </row>
    <row r="27" spans="1:13" x14ac:dyDescent="0.15">
      <c r="A27" s="28">
        <v>62</v>
      </c>
      <c r="B27" s="16" t="s">
        <v>384</v>
      </c>
      <c r="C27" s="16" t="s">
        <v>348</v>
      </c>
      <c r="D27" s="15" t="s">
        <v>385</v>
      </c>
      <c r="E27" s="32">
        <v>3</v>
      </c>
      <c r="F27" s="33">
        <v>200</v>
      </c>
      <c r="G27" s="40">
        <v>0</v>
      </c>
      <c r="H27" s="28"/>
      <c r="I27" s="28"/>
      <c r="J27" s="37"/>
      <c r="K27" s="37" t="s">
        <v>386</v>
      </c>
      <c r="L27" s="15" t="s">
        <v>382</v>
      </c>
      <c r="M27" s="22" t="e">
        <v>#VALUE!</v>
      </c>
    </row>
    <row r="28" spans="1:13" x14ac:dyDescent="0.15">
      <c r="A28" s="28">
        <v>64</v>
      </c>
      <c r="B28" s="16" t="s">
        <v>384</v>
      </c>
      <c r="C28" s="16" t="s">
        <v>482</v>
      </c>
      <c r="D28" s="15" t="s">
        <v>385</v>
      </c>
      <c r="E28" s="32">
        <v>1</v>
      </c>
      <c r="F28" s="33">
        <v>10</v>
      </c>
      <c r="G28" s="40">
        <v>0</v>
      </c>
      <c r="H28" s="28"/>
      <c r="I28" s="28"/>
      <c r="J28" s="37" t="s">
        <v>483</v>
      </c>
      <c r="K28" s="37"/>
      <c r="L28" s="15" t="s">
        <v>476</v>
      </c>
      <c r="M28" s="22">
        <v>0</v>
      </c>
    </row>
    <row r="29" spans="1:13" x14ac:dyDescent="0.15">
      <c r="A29" s="28">
        <v>68</v>
      </c>
      <c r="B29" s="16" t="s">
        <v>384</v>
      </c>
      <c r="C29" s="16" t="s">
        <v>428</v>
      </c>
      <c r="D29" s="15" t="s">
        <v>429</v>
      </c>
      <c r="E29" s="32">
        <v>4</v>
      </c>
      <c r="F29" s="33">
        <v>12</v>
      </c>
      <c r="G29" s="40">
        <v>0</v>
      </c>
      <c r="H29" s="28"/>
      <c r="I29" s="28"/>
      <c r="J29" s="37" t="s">
        <v>430</v>
      </c>
      <c r="K29" s="37"/>
      <c r="L29" s="15" t="s">
        <v>431</v>
      </c>
      <c r="M29" s="22">
        <v>0</v>
      </c>
    </row>
    <row r="30" spans="1:13" x14ac:dyDescent="0.15">
      <c r="A30" s="28">
        <v>68</v>
      </c>
      <c r="B30" s="16" t="s">
        <v>384</v>
      </c>
      <c r="C30" s="16" t="s">
        <v>428</v>
      </c>
      <c r="D30" s="15" t="s">
        <v>444</v>
      </c>
      <c r="E30" s="32">
        <v>1</v>
      </c>
      <c r="F30" s="33">
        <v>8</v>
      </c>
      <c r="G30" s="40">
        <v>0</v>
      </c>
      <c r="H30" s="28"/>
      <c r="I30" s="28"/>
      <c r="J30" s="37" t="s">
        <v>442</v>
      </c>
      <c r="K30" s="37"/>
      <c r="L30" s="15" t="s">
        <v>443</v>
      </c>
      <c r="M30" s="22">
        <v>0</v>
      </c>
    </row>
    <row r="31" spans="1:13" x14ac:dyDescent="0.15">
      <c r="A31" s="28">
        <v>68</v>
      </c>
      <c r="B31" s="16" t="s">
        <v>384</v>
      </c>
      <c r="C31" s="16" t="s">
        <v>428</v>
      </c>
      <c r="D31" s="15" t="s">
        <v>517</v>
      </c>
      <c r="E31" s="32">
        <v>1</v>
      </c>
      <c r="F31" s="33">
        <v>60</v>
      </c>
      <c r="G31" s="40">
        <v>0</v>
      </c>
      <c r="H31" s="28"/>
      <c r="I31" s="28"/>
      <c r="J31" s="37"/>
      <c r="K31" s="37"/>
      <c r="L31" s="15" t="s">
        <v>531</v>
      </c>
      <c r="M31" s="22">
        <v>0</v>
      </c>
    </row>
    <row r="32" spans="1:13" x14ac:dyDescent="0.15">
      <c r="A32" s="28">
        <v>68</v>
      </c>
      <c r="B32" s="16" t="s">
        <v>384</v>
      </c>
      <c r="C32" s="16" t="s">
        <v>428</v>
      </c>
      <c r="D32" s="15" t="s">
        <v>518</v>
      </c>
      <c r="E32" s="32">
        <v>1</v>
      </c>
      <c r="F32" s="33">
        <v>6</v>
      </c>
      <c r="G32" s="40">
        <v>0</v>
      </c>
      <c r="H32" s="28"/>
      <c r="I32" s="28"/>
      <c r="J32" s="37"/>
      <c r="K32" s="37"/>
      <c r="L32" s="15" t="s">
        <v>531</v>
      </c>
      <c r="M32" s="22">
        <v>0</v>
      </c>
    </row>
    <row r="33" spans="1:13" x14ac:dyDescent="0.15">
      <c r="A33" s="28">
        <v>68</v>
      </c>
      <c r="B33" s="16" t="s">
        <v>384</v>
      </c>
      <c r="C33" s="16" t="s">
        <v>428</v>
      </c>
      <c r="D33" s="15" t="s">
        <v>560</v>
      </c>
      <c r="E33" s="32">
        <v>1</v>
      </c>
      <c r="F33" s="33">
        <v>34</v>
      </c>
      <c r="G33" s="40">
        <v>0</v>
      </c>
      <c r="H33" s="28"/>
      <c r="I33" s="28"/>
      <c r="J33" s="37" t="s">
        <v>561</v>
      </c>
      <c r="K33" s="37"/>
      <c r="L33" s="15" t="s">
        <v>559</v>
      </c>
      <c r="M33" s="22">
        <v>0</v>
      </c>
    </row>
    <row r="34" spans="1:13" x14ac:dyDescent="0.15">
      <c r="A34" s="28">
        <v>68</v>
      </c>
      <c r="B34" s="16" t="s">
        <v>384</v>
      </c>
      <c r="C34" s="16" t="s">
        <v>428</v>
      </c>
      <c r="D34" s="15" t="s">
        <v>710</v>
      </c>
      <c r="E34" s="32">
        <v>3</v>
      </c>
      <c r="F34" s="33">
        <v>60</v>
      </c>
      <c r="G34" s="40">
        <v>0</v>
      </c>
      <c r="H34" s="28"/>
      <c r="I34" s="28"/>
      <c r="J34" s="37"/>
      <c r="K34" s="37"/>
      <c r="L34" s="15" t="s">
        <v>711</v>
      </c>
      <c r="M34" s="22">
        <v>0</v>
      </c>
    </row>
    <row r="35" spans="1:13" x14ac:dyDescent="0.15">
      <c r="A35" s="28">
        <v>68</v>
      </c>
      <c r="B35" s="16" t="s">
        <v>384</v>
      </c>
      <c r="C35" s="16" t="s">
        <v>428</v>
      </c>
      <c r="D35" s="15" t="s">
        <v>729</v>
      </c>
      <c r="E35" s="32">
        <v>1</v>
      </c>
      <c r="F35" s="33">
        <v>300</v>
      </c>
      <c r="G35" s="40">
        <v>0</v>
      </c>
      <c r="H35" s="28"/>
      <c r="I35" s="28"/>
      <c r="J35" s="37" t="s">
        <v>723</v>
      </c>
      <c r="K35" s="37" t="s">
        <v>730</v>
      </c>
      <c r="L35" s="15" t="s">
        <v>724</v>
      </c>
      <c r="M35" s="22">
        <v>0</v>
      </c>
    </row>
    <row r="36" spans="1:13" x14ac:dyDescent="0.15">
      <c r="A36" s="28">
        <v>68</v>
      </c>
      <c r="B36" s="16" t="s">
        <v>384</v>
      </c>
      <c r="C36" s="16" t="s">
        <v>428</v>
      </c>
      <c r="D36" s="15" t="s">
        <v>765</v>
      </c>
      <c r="E36" s="32">
        <v>24</v>
      </c>
      <c r="F36" s="33">
        <v>336</v>
      </c>
      <c r="G36" s="40">
        <v>0</v>
      </c>
      <c r="H36" s="28"/>
      <c r="I36" s="28"/>
      <c r="J36" s="37"/>
      <c r="K36" s="37"/>
      <c r="L36" s="15" t="s">
        <v>743</v>
      </c>
      <c r="M36" s="78">
        <v>0</v>
      </c>
    </row>
    <row r="37" spans="1:13" x14ac:dyDescent="0.15">
      <c r="A37" s="62">
        <v>110</v>
      </c>
      <c r="B37" s="63" t="s">
        <v>412</v>
      </c>
      <c r="C37" s="63" t="s">
        <v>484</v>
      </c>
      <c r="D37" s="63" t="s">
        <v>485</v>
      </c>
      <c r="E37" s="64">
        <v>1</v>
      </c>
      <c r="F37" s="65">
        <v>20</v>
      </c>
      <c r="G37" s="66"/>
      <c r="H37" s="62" t="s">
        <v>486</v>
      </c>
      <c r="I37" s="62"/>
      <c r="J37" s="37" t="s">
        <v>487</v>
      </c>
      <c r="K37" s="37"/>
      <c r="L37" s="15" t="s">
        <v>476</v>
      </c>
      <c r="M37" s="22">
        <v>0</v>
      </c>
    </row>
    <row r="38" spans="1:13" x14ac:dyDescent="0.15">
      <c r="A38" s="62">
        <v>111</v>
      </c>
      <c r="B38" s="63" t="s">
        <v>412</v>
      </c>
      <c r="C38" s="63" t="s">
        <v>413</v>
      </c>
      <c r="D38" s="63"/>
      <c r="E38" s="64">
        <v>1</v>
      </c>
      <c r="F38" s="65">
        <v>20</v>
      </c>
      <c r="G38" s="66"/>
      <c r="H38" s="62" t="s">
        <v>414</v>
      </c>
      <c r="I38" s="62">
        <v>138</v>
      </c>
      <c r="J38" s="37"/>
      <c r="K38" s="37"/>
      <c r="L38" s="15" t="s">
        <v>411</v>
      </c>
      <c r="M38" s="22">
        <v>0</v>
      </c>
    </row>
    <row r="39" spans="1:13" x14ac:dyDescent="0.15">
      <c r="A39" s="62">
        <v>111</v>
      </c>
      <c r="B39" s="63" t="s">
        <v>412</v>
      </c>
      <c r="C39" s="63" t="s">
        <v>413</v>
      </c>
      <c r="D39" s="63"/>
      <c r="E39" s="64">
        <v>1</v>
      </c>
      <c r="F39" s="65">
        <v>15</v>
      </c>
      <c r="G39" s="66"/>
      <c r="H39" s="62" t="s">
        <v>488</v>
      </c>
      <c r="I39" s="62" t="s">
        <v>489</v>
      </c>
      <c r="J39" s="37" t="s">
        <v>483</v>
      </c>
      <c r="K39" s="37"/>
      <c r="L39" s="15" t="s">
        <v>476</v>
      </c>
      <c r="M39" s="22">
        <v>0</v>
      </c>
    </row>
    <row r="40" spans="1:13" x14ac:dyDescent="0.15">
      <c r="A40" s="62">
        <v>111</v>
      </c>
      <c r="B40" s="63" t="s">
        <v>412</v>
      </c>
      <c r="C40" s="63" t="s">
        <v>413</v>
      </c>
      <c r="D40" s="63" t="s">
        <v>536</v>
      </c>
      <c r="E40" s="64">
        <v>1</v>
      </c>
      <c r="F40" s="65">
        <v>35</v>
      </c>
      <c r="G40" s="66"/>
      <c r="H40" s="62" t="s">
        <v>537</v>
      </c>
      <c r="I40" s="62" t="s">
        <v>538</v>
      </c>
      <c r="J40" s="37" t="s">
        <v>497</v>
      </c>
      <c r="K40" s="37"/>
      <c r="L40" s="15" t="s">
        <v>539</v>
      </c>
      <c r="M40" s="22">
        <v>0</v>
      </c>
    </row>
    <row r="41" spans="1:13" x14ac:dyDescent="0.15">
      <c r="A41" s="62">
        <v>111</v>
      </c>
      <c r="B41" s="63" t="s">
        <v>412</v>
      </c>
      <c r="C41" s="63" t="s">
        <v>413</v>
      </c>
      <c r="D41" s="63" t="s">
        <v>536</v>
      </c>
      <c r="E41" s="64">
        <v>1</v>
      </c>
      <c r="F41" s="65">
        <v>35</v>
      </c>
      <c r="G41" s="66"/>
      <c r="H41" s="62" t="s">
        <v>537</v>
      </c>
      <c r="I41" s="62" t="s">
        <v>538</v>
      </c>
      <c r="J41" s="37" t="s">
        <v>497</v>
      </c>
      <c r="K41" s="37"/>
      <c r="L41" s="15" t="s">
        <v>539</v>
      </c>
      <c r="M41" s="22">
        <v>0</v>
      </c>
    </row>
    <row r="42" spans="1:13" x14ac:dyDescent="0.15">
      <c r="A42" s="62">
        <v>111</v>
      </c>
      <c r="B42" s="63" t="s">
        <v>412</v>
      </c>
      <c r="C42" s="63" t="s">
        <v>413</v>
      </c>
      <c r="D42" s="63" t="s">
        <v>413</v>
      </c>
      <c r="E42" s="64">
        <v>1</v>
      </c>
      <c r="F42" s="65">
        <v>20</v>
      </c>
      <c r="G42" s="66"/>
      <c r="H42" s="62" t="s">
        <v>549</v>
      </c>
      <c r="I42" s="62" t="s">
        <v>550</v>
      </c>
      <c r="J42" s="37"/>
      <c r="K42" s="37"/>
      <c r="L42" s="15" t="s">
        <v>551</v>
      </c>
      <c r="M42" s="22">
        <v>0</v>
      </c>
    </row>
    <row r="43" spans="1:13" x14ac:dyDescent="0.15">
      <c r="A43" s="62">
        <v>111</v>
      </c>
      <c r="B43" s="63" t="s">
        <v>412</v>
      </c>
      <c r="C43" s="63" t="s">
        <v>413</v>
      </c>
      <c r="D43" s="63"/>
      <c r="E43" s="64">
        <v>1</v>
      </c>
      <c r="F43" s="65">
        <v>70</v>
      </c>
      <c r="G43" s="66"/>
      <c r="H43" s="62" t="s">
        <v>569</v>
      </c>
      <c r="I43" s="62">
        <v>303</v>
      </c>
      <c r="J43" s="37"/>
      <c r="K43" s="37" t="s">
        <v>570</v>
      </c>
      <c r="L43" s="15" t="s">
        <v>584</v>
      </c>
      <c r="M43" s="22">
        <v>0</v>
      </c>
    </row>
    <row r="44" spans="1:13" x14ac:dyDescent="0.15">
      <c r="A44" s="62">
        <v>111</v>
      </c>
      <c r="B44" s="63" t="s">
        <v>412</v>
      </c>
      <c r="C44" s="63" t="s">
        <v>413</v>
      </c>
      <c r="D44" s="63"/>
      <c r="E44" s="64">
        <v>1</v>
      </c>
      <c r="F44" s="65">
        <v>80</v>
      </c>
      <c r="G44" s="66"/>
      <c r="H44" s="62" t="s">
        <v>625</v>
      </c>
      <c r="I44" s="62" t="s">
        <v>626</v>
      </c>
      <c r="J44" s="37"/>
      <c r="K44" s="37"/>
      <c r="L44" s="15" t="s">
        <v>627</v>
      </c>
      <c r="M44" s="22">
        <v>0</v>
      </c>
    </row>
    <row r="45" spans="1:13" x14ac:dyDescent="0.15">
      <c r="A45" s="62">
        <v>111</v>
      </c>
      <c r="B45" s="63" t="s">
        <v>412</v>
      </c>
      <c r="C45" s="63" t="s">
        <v>413</v>
      </c>
      <c r="D45" s="63"/>
      <c r="E45" s="64">
        <v>1</v>
      </c>
      <c r="F45" s="65">
        <v>80</v>
      </c>
      <c r="G45" s="66"/>
      <c r="H45" s="62" t="s">
        <v>633</v>
      </c>
      <c r="I45" s="62" t="s">
        <v>634</v>
      </c>
      <c r="J45" s="37" t="s">
        <v>635</v>
      </c>
      <c r="K45" s="37" t="s">
        <v>636</v>
      </c>
      <c r="L45" s="15" t="s">
        <v>639</v>
      </c>
      <c r="M45" s="22">
        <v>0</v>
      </c>
    </row>
    <row r="46" spans="1:13" x14ac:dyDescent="0.15">
      <c r="A46" s="62">
        <v>111</v>
      </c>
      <c r="B46" s="63" t="s">
        <v>412</v>
      </c>
      <c r="C46" s="63" t="s">
        <v>413</v>
      </c>
      <c r="D46" s="63"/>
      <c r="E46" s="64">
        <v>1</v>
      </c>
      <c r="F46" s="65">
        <v>38</v>
      </c>
      <c r="G46" s="66"/>
      <c r="H46" s="62" t="s">
        <v>640</v>
      </c>
      <c r="I46" s="62" t="s">
        <v>641</v>
      </c>
      <c r="J46" s="37"/>
      <c r="K46" s="37"/>
      <c r="L46" s="15" t="s">
        <v>642</v>
      </c>
      <c r="M46" s="22">
        <v>0</v>
      </c>
    </row>
    <row r="47" spans="1:13" x14ac:dyDescent="0.15">
      <c r="A47" s="62">
        <v>111</v>
      </c>
      <c r="B47" s="63" t="s">
        <v>412</v>
      </c>
      <c r="C47" s="63" t="s">
        <v>413</v>
      </c>
      <c r="D47" s="63"/>
      <c r="E47" s="64">
        <v>1</v>
      </c>
      <c r="F47" s="65">
        <v>80</v>
      </c>
      <c r="G47" s="66"/>
      <c r="H47" s="62" t="s">
        <v>643</v>
      </c>
      <c r="I47" s="62" t="s">
        <v>644</v>
      </c>
      <c r="J47" s="37"/>
      <c r="K47" s="37"/>
      <c r="L47" s="15" t="s">
        <v>642</v>
      </c>
      <c r="M47" s="22">
        <v>0</v>
      </c>
    </row>
    <row r="48" spans="1:13" x14ac:dyDescent="0.15">
      <c r="A48" s="62">
        <v>111</v>
      </c>
      <c r="B48" s="63" t="s">
        <v>412</v>
      </c>
      <c r="C48" s="63" t="s">
        <v>413</v>
      </c>
      <c r="D48" s="63"/>
      <c r="E48" s="64">
        <v>1</v>
      </c>
      <c r="F48" s="65">
        <v>35</v>
      </c>
      <c r="G48" s="66"/>
      <c r="H48" s="62" t="s">
        <v>646</v>
      </c>
      <c r="I48" s="62">
        <v>35</v>
      </c>
      <c r="J48" s="37" t="s">
        <v>647</v>
      </c>
      <c r="K48" s="37"/>
      <c r="L48" s="15" t="s">
        <v>648</v>
      </c>
      <c r="M48" s="22">
        <v>0</v>
      </c>
    </row>
    <row r="49" spans="1:13" x14ac:dyDescent="0.15">
      <c r="A49" s="62">
        <v>111</v>
      </c>
      <c r="B49" s="63" t="s">
        <v>412</v>
      </c>
      <c r="C49" s="63" t="s">
        <v>413</v>
      </c>
      <c r="D49" s="63"/>
      <c r="E49" s="64">
        <v>1</v>
      </c>
      <c r="F49" s="65">
        <v>30</v>
      </c>
      <c r="G49" s="66"/>
      <c r="H49" s="62" t="s">
        <v>649</v>
      </c>
      <c r="I49" s="62" t="s">
        <v>650</v>
      </c>
      <c r="J49" s="37"/>
      <c r="K49" s="37"/>
      <c r="L49" s="15" t="s">
        <v>651</v>
      </c>
      <c r="M49" s="22">
        <v>0</v>
      </c>
    </row>
    <row r="50" spans="1:13" x14ac:dyDescent="0.15">
      <c r="A50" s="62">
        <v>111</v>
      </c>
      <c r="B50" s="63" t="s">
        <v>412</v>
      </c>
      <c r="C50" s="63" t="s">
        <v>413</v>
      </c>
      <c r="D50" s="63"/>
      <c r="E50" s="64">
        <v>1</v>
      </c>
      <c r="F50" s="65">
        <v>20</v>
      </c>
      <c r="G50" s="66"/>
      <c r="H50" s="62" t="s">
        <v>657</v>
      </c>
      <c r="I50" s="62" t="s">
        <v>658</v>
      </c>
      <c r="J50" s="37"/>
      <c r="K50" s="37" t="s">
        <v>659</v>
      </c>
      <c r="L50" s="15" t="s">
        <v>654</v>
      </c>
      <c r="M50" s="22">
        <v>0</v>
      </c>
    </row>
    <row r="51" spans="1:13" x14ac:dyDescent="0.15">
      <c r="A51" s="62">
        <v>111</v>
      </c>
      <c r="B51" s="63" t="s">
        <v>412</v>
      </c>
      <c r="C51" s="63" t="s">
        <v>413</v>
      </c>
      <c r="D51" s="63"/>
      <c r="E51" s="64">
        <v>1</v>
      </c>
      <c r="F51" s="65">
        <v>15</v>
      </c>
      <c r="G51" s="66"/>
      <c r="H51" s="62" t="s">
        <v>667</v>
      </c>
      <c r="I51" s="62" t="s">
        <v>668</v>
      </c>
      <c r="J51" s="37" t="s">
        <v>669</v>
      </c>
      <c r="K51" s="37"/>
      <c r="L51" s="15" t="s">
        <v>670</v>
      </c>
      <c r="M51" s="22">
        <v>0</v>
      </c>
    </row>
    <row r="52" spans="1:13" x14ac:dyDescent="0.15">
      <c r="A52" s="62">
        <v>111</v>
      </c>
      <c r="B52" s="63" t="s">
        <v>412</v>
      </c>
      <c r="C52" s="63" t="s">
        <v>413</v>
      </c>
      <c r="D52" s="63"/>
      <c r="E52" s="64">
        <v>1</v>
      </c>
      <c r="F52" s="65">
        <v>30</v>
      </c>
      <c r="G52" s="66"/>
      <c r="H52" s="62" t="s">
        <v>698</v>
      </c>
      <c r="I52" s="62" t="s">
        <v>699</v>
      </c>
      <c r="J52" s="37"/>
      <c r="K52" s="37"/>
      <c r="L52" s="15" t="s">
        <v>697</v>
      </c>
      <c r="M52" s="22">
        <v>0</v>
      </c>
    </row>
    <row r="53" spans="1:13" x14ac:dyDescent="0.15">
      <c r="A53" s="62">
        <v>112</v>
      </c>
      <c r="B53" s="63" t="s">
        <v>412</v>
      </c>
      <c r="C53" s="63" t="s">
        <v>423</v>
      </c>
      <c r="D53" s="63"/>
      <c r="E53" s="64">
        <v>1</v>
      </c>
      <c r="F53" s="65">
        <v>30</v>
      </c>
      <c r="G53" s="66"/>
      <c r="H53" s="62" t="s">
        <v>424</v>
      </c>
      <c r="I53" s="62" t="s">
        <v>425</v>
      </c>
      <c r="J53" s="37"/>
      <c r="K53" s="37"/>
      <c r="L53" s="15" t="s">
        <v>426</v>
      </c>
      <c r="M53" s="22">
        <v>0</v>
      </c>
    </row>
    <row r="54" spans="1:13" x14ac:dyDescent="0.15">
      <c r="A54" s="62">
        <v>112</v>
      </c>
      <c r="B54" s="63" t="s">
        <v>412</v>
      </c>
      <c r="C54" s="63" t="s">
        <v>423</v>
      </c>
      <c r="D54" s="63"/>
      <c r="E54" s="64">
        <v>1</v>
      </c>
      <c r="F54" s="65">
        <v>30</v>
      </c>
      <c r="G54" s="66"/>
      <c r="H54" s="62" t="s">
        <v>519</v>
      </c>
      <c r="I54" s="62" t="s">
        <v>520</v>
      </c>
      <c r="J54" s="37"/>
      <c r="K54" s="37"/>
      <c r="L54" s="15" t="s">
        <v>531</v>
      </c>
      <c r="M54" s="22">
        <v>0</v>
      </c>
    </row>
    <row r="55" spans="1:13" x14ac:dyDescent="0.15">
      <c r="A55" s="62">
        <v>112</v>
      </c>
      <c r="B55" s="63" t="s">
        <v>412</v>
      </c>
      <c r="C55" s="63" t="s">
        <v>423</v>
      </c>
      <c r="D55" s="63"/>
      <c r="E55" s="64">
        <v>1</v>
      </c>
      <c r="F55" s="65">
        <v>35</v>
      </c>
      <c r="G55" s="66"/>
      <c r="H55" s="62" t="s">
        <v>744</v>
      </c>
      <c r="I55" s="62" t="s">
        <v>745</v>
      </c>
      <c r="J55" s="37"/>
      <c r="K55" s="37"/>
      <c r="L55" s="15" t="s">
        <v>746</v>
      </c>
      <c r="M55" s="22">
        <v>0</v>
      </c>
    </row>
    <row r="56" spans="1:13" x14ac:dyDescent="0.15">
      <c r="A56" s="62">
        <v>113</v>
      </c>
      <c r="B56" s="63" t="s">
        <v>412</v>
      </c>
      <c r="C56" s="63" t="s">
        <v>445</v>
      </c>
      <c r="D56" s="63"/>
      <c r="E56" s="64">
        <v>22</v>
      </c>
      <c r="F56" s="65">
        <v>748</v>
      </c>
      <c r="G56" s="66"/>
      <c r="H56" s="62" t="s">
        <v>446</v>
      </c>
      <c r="I56" s="62" t="s">
        <v>447</v>
      </c>
      <c r="J56" s="37" t="s">
        <v>442</v>
      </c>
      <c r="K56" s="37"/>
      <c r="L56" s="15" t="s">
        <v>443</v>
      </c>
      <c r="M56" s="22">
        <v>0</v>
      </c>
    </row>
    <row r="57" spans="1:13" x14ac:dyDescent="0.15">
      <c r="A57" s="62">
        <v>113</v>
      </c>
      <c r="B57" s="63" t="s">
        <v>412</v>
      </c>
      <c r="C57" s="63" t="s">
        <v>445</v>
      </c>
      <c r="D57" s="63"/>
      <c r="E57" s="64">
        <v>1</v>
      </c>
      <c r="F57" s="65">
        <v>12</v>
      </c>
      <c r="G57" s="66"/>
      <c r="H57" s="62" t="s">
        <v>534</v>
      </c>
      <c r="I57" s="62" t="s">
        <v>535</v>
      </c>
      <c r="J57" s="37"/>
      <c r="K57" s="37"/>
      <c r="L57" s="15" t="s">
        <v>533</v>
      </c>
      <c r="M57" s="22">
        <v>0</v>
      </c>
    </row>
    <row r="58" spans="1:13" x14ac:dyDescent="0.15">
      <c r="A58" s="62">
        <v>113</v>
      </c>
      <c r="B58" s="63" t="s">
        <v>412</v>
      </c>
      <c r="C58" s="63" t="s">
        <v>445</v>
      </c>
      <c r="D58" s="63"/>
      <c r="E58" s="64">
        <v>1</v>
      </c>
      <c r="F58" s="65">
        <v>20</v>
      </c>
      <c r="G58" s="66"/>
      <c r="H58" s="62" t="s">
        <v>562</v>
      </c>
      <c r="I58" s="62" t="s">
        <v>563</v>
      </c>
      <c r="J58" s="37" t="s">
        <v>564</v>
      </c>
      <c r="K58" s="37"/>
      <c r="L58" s="15" t="s">
        <v>559</v>
      </c>
      <c r="M58" s="22">
        <v>0</v>
      </c>
    </row>
    <row r="59" spans="1:13" x14ac:dyDescent="0.15">
      <c r="A59" s="62">
        <v>113</v>
      </c>
      <c r="B59" s="63" t="s">
        <v>412</v>
      </c>
      <c r="C59" s="63" t="s">
        <v>445</v>
      </c>
      <c r="D59" s="63"/>
      <c r="E59" s="64">
        <v>1</v>
      </c>
      <c r="F59" s="65">
        <v>12</v>
      </c>
      <c r="G59" s="66"/>
      <c r="H59" s="62" t="s">
        <v>614</v>
      </c>
      <c r="I59" s="62" t="s">
        <v>615</v>
      </c>
      <c r="J59" s="37" t="s">
        <v>616</v>
      </c>
      <c r="K59" s="37"/>
      <c r="L59" s="15" t="s">
        <v>617</v>
      </c>
      <c r="M59" s="22">
        <v>0</v>
      </c>
    </row>
    <row r="60" spans="1:13" x14ac:dyDescent="0.15">
      <c r="A60" s="62">
        <v>113</v>
      </c>
      <c r="B60" s="63" t="s">
        <v>412</v>
      </c>
      <c r="C60" s="63" t="s">
        <v>445</v>
      </c>
      <c r="D60" s="63"/>
      <c r="E60" s="64">
        <v>1</v>
      </c>
      <c r="F60" s="65">
        <v>30</v>
      </c>
      <c r="G60" s="66"/>
      <c r="H60" s="62" t="s">
        <v>640</v>
      </c>
      <c r="I60" s="62" t="s">
        <v>563</v>
      </c>
      <c r="J60" s="37"/>
      <c r="K60" s="37"/>
      <c r="L60" s="15" t="s">
        <v>642</v>
      </c>
      <c r="M60" s="22">
        <v>0</v>
      </c>
    </row>
    <row r="61" spans="1:13" x14ac:dyDescent="0.15">
      <c r="A61" s="62">
        <v>113</v>
      </c>
      <c r="B61" s="63" t="s">
        <v>412</v>
      </c>
      <c r="C61" s="63" t="s">
        <v>445</v>
      </c>
      <c r="D61" s="63"/>
      <c r="E61" s="64">
        <v>1</v>
      </c>
      <c r="F61" s="65">
        <v>40</v>
      </c>
      <c r="G61" s="66"/>
      <c r="H61" s="62" t="s">
        <v>694</v>
      </c>
      <c r="I61" s="62" t="s">
        <v>695</v>
      </c>
      <c r="J61" s="37"/>
      <c r="K61" s="37"/>
      <c r="L61" s="15" t="s">
        <v>696</v>
      </c>
      <c r="M61" s="22">
        <v>0</v>
      </c>
    </row>
    <row r="62" spans="1:13" x14ac:dyDescent="0.15">
      <c r="A62" s="62">
        <v>114</v>
      </c>
      <c r="B62" s="63" t="s">
        <v>412</v>
      </c>
      <c r="C62" s="63" t="s">
        <v>432</v>
      </c>
      <c r="D62" s="63" t="s">
        <v>433</v>
      </c>
      <c r="E62" s="64">
        <v>2</v>
      </c>
      <c r="F62" s="65">
        <v>18</v>
      </c>
      <c r="G62" s="66"/>
      <c r="H62" s="62" t="s">
        <v>433</v>
      </c>
      <c r="I62" s="62" t="s">
        <v>434</v>
      </c>
      <c r="J62" s="37" t="s">
        <v>430</v>
      </c>
      <c r="K62" s="37"/>
      <c r="L62" s="15" t="s">
        <v>431</v>
      </c>
      <c r="M62" s="22">
        <v>0</v>
      </c>
    </row>
    <row r="63" spans="1:13" x14ac:dyDescent="0.15">
      <c r="A63" s="62">
        <v>114</v>
      </c>
      <c r="B63" s="63" t="s">
        <v>412</v>
      </c>
      <c r="C63" s="63" t="s">
        <v>432</v>
      </c>
      <c r="D63" s="63"/>
      <c r="E63" s="64">
        <v>1</v>
      </c>
      <c r="F63" s="65">
        <v>15</v>
      </c>
      <c r="G63" s="66"/>
      <c r="H63" s="62" t="s">
        <v>757</v>
      </c>
      <c r="I63" s="62">
        <v>49</v>
      </c>
      <c r="J63" s="37"/>
      <c r="K63" s="37"/>
      <c r="L63" s="54" t="s">
        <v>756</v>
      </c>
      <c r="M63" s="22">
        <v>0</v>
      </c>
    </row>
    <row r="64" spans="1:13" x14ac:dyDescent="0.15">
      <c r="A64" s="62">
        <v>114</v>
      </c>
      <c r="B64" s="63" t="s">
        <v>412</v>
      </c>
      <c r="C64" s="63" t="s">
        <v>432</v>
      </c>
      <c r="D64" s="63"/>
      <c r="E64" s="64">
        <v>1</v>
      </c>
      <c r="F64" s="65">
        <v>32</v>
      </c>
      <c r="G64" s="66"/>
      <c r="H64" s="62" t="s">
        <v>758</v>
      </c>
      <c r="I64" s="62">
        <v>50</v>
      </c>
      <c r="J64" s="37"/>
      <c r="K64" s="37"/>
      <c r="L64" s="54" t="s">
        <v>756</v>
      </c>
      <c r="M64" s="22">
        <v>0</v>
      </c>
    </row>
    <row r="65" spans="1:13" x14ac:dyDescent="0.15">
      <c r="A65" s="62">
        <v>114</v>
      </c>
      <c r="B65" s="63" t="s">
        <v>412</v>
      </c>
      <c r="C65" s="63" t="s">
        <v>432</v>
      </c>
      <c r="D65" s="63" t="s">
        <v>540</v>
      </c>
      <c r="E65" s="64">
        <v>1</v>
      </c>
      <c r="F65" s="65">
        <v>20</v>
      </c>
      <c r="G65" s="66"/>
      <c r="H65" s="62" t="s">
        <v>541</v>
      </c>
      <c r="I65" s="62" t="s">
        <v>542</v>
      </c>
      <c r="J65" s="37"/>
      <c r="K65" s="37"/>
      <c r="L65" s="15" t="s">
        <v>539</v>
      </c>
      <c r="M65" s="22">
        <v>0</v>
      </c>
    </row>
    <row r="66" spans="1:13" x14ac:dyDescent="0.15">
      <c r="A66" s="62">
        <v>114</v>
      </c>
      <c r="B66" s="63" t="s">
        <v>412</v>
      </c>
      <c r="C66" s="63" t="s">
        <v>432</v>
      </c>
      <c r="D66" s="63" t="s">
        <v>540</v>
      </c>
      <c r="E66" s="64">
        <v>1</v>
      </c>
      <c r="F66" s="65">
        <v>20</v>
      </c>
      <c r="G66" s="66"/>
      <c r="H66" s="62" t="s">
        <v>541</v>
      </c>
      <c r="I66" s="62" t="s">
        <v>542</v>
      </c>
      <c r="J66" s="37"/>
      <c r="K66" s="37"/>
      <c r="L66" s="15" t="s">
        <v>539</v>
      </c>
      <c r="M66" s="22">
        <v>0</v>
      </c>
    </row>
    <row r="67" spans="1:13" x14ac:dyDescent="0.15">
      <c r="A67" s="62">
        <v>114</v>
      </c>
      <c r="B67" s="63" t="s">
        <v>412</v>
      </c>
      <c r="C67" s="63" t="s">
        <v>432</v>
      </c>
      <c r="D67" s="63" t="s">
        <v>552</v>
      </c>
      <c r="E67" s="64">
        <v>8</v>
      </c>
      <c r="F67" s="65">
        <v>120</v>
      </c>
      <c r="G67" s="66"/>
      <c r="H67" s="62" t="s">
        <v>553</v>
      </c>
      <c r="I67" s="62" t="s">
        <v>554</v>
      </c>
      <c r="J67" s="37"/>
      <c r="K67" s="37"/>
      <c r="L67" s="15" t="s">
        <v>551</v>
      </c>
      <c r="M67" s="22">
        <v>0</v>
      </c>
    </row>
    <row r="68" spans="1:13" x14ac:dyDescent="0.15">
      <c r="A68" s="62">
        <v>114</v>
      </c>
      <c r="B68" s="63" t="s">
        <v>412</v>
      </c>
      <c r="C68" s="63" t="s">
        <v>432</v>
      </c>
      <c r="D68" s="63" t="s">
        <v>552</v>
      </c>
      <c r="E68" s="64">
        <v>1</v>
      </c>
      <c r="F68" s="65">
        <v>15</v>
      </c>
      <c r="G68" s="66"/>
      <c r="H68" s="62" t="s">
        <v>555</v>
      </c>
      <c r="I68" s="62" t="s">
        <v>554</v>
      </c>
      <c r="J68" s="37"/>
      <c r="K68" s="37"/>
      <c r="L68" s="15" t="s">
        <v>551</v>
      </c>
      <c r="M68" s="22">
        <v>0</v>
      </c>
    </row>
    <row r="69" spans="1:13" x14ac:dyDescent="0.15">
      <c r="A69" s="62">
        <v>114</v>
      </c>
      <c r="B69" s="63" t="s">
        <v>412</v>
      </c>
      <c r="C69" s="63" t="s">
        <v>432</v>
      </c>
      <c r="D69" s="63" t="s">
        <v>556</v>
      </c>
      <c r="E69" s="64">
        <v>1</v>
      </c>
      <c r="F69" s="65">
        <v>15</v>
      </c>
      <c r="G69" s="66"/>
      <c r="H69" s="62" t="s">
        <v>553</v>
      </c>
      <c r="I69" s="62" t="s">
        <v>554</v>
      </c>
      <c r="J69" s="37"/>
      <c r="K69" s="37"/>
      <c r="L69" s="15" t="s">
        <v>551</v>
      </c>
      <c r="M69" s="22">
        <v>0</v>
      </c>
    </row>
    <row r="70" spans="1:13" x14ac:dyDescent="0.15">
      <c r="A70" s="62">
        <v>114</v>
      </c>
      <c r="B70" s="63" t="s">
        <v>412</v>
      </c>
      <c r="C70" s="63" t="s">
        <v>432</v>
      </c>
      <c r="D70" s="63"/>
      <c r="E70" s="64">
        <v>3</v>
      </c>
      <c r="F70" s="65">
        <v>90</v>
      </c>
      <c r="G70" s="66"/>
      <c r="H70" s="62" t="s">
        <v>565</v>
      </c>
      <c r="I70" s="62" t="s">
        <v>566</v>
      </c>
      <c r="J70" s="37" t="s">
        <v>561</v>
      </c>
      <c r="K70" s="37"/>
      <c r="L70" s="15" t="s">
        <v>559</v>
      </c>
      <c r="M70" s="22">
        <v>0</v>
      </c>
    </row>
    <row r="71" spans="1:13" x14ac:dyDescent="0.15">
      <c r="A71" s="62">
        <v>114</v>
      </c>
      <c r="B71" s="63" t="s">
        <v>412</v>
      </c>
      <c r="C71" s="63" t="s">
        <v>432</v>
      </c>
      <c r="D71" s="63"/>
      <c r="E71" s="64">
        <v>1</v>
      </c>
      <c r="F71" s="65">
        <v>35</v>
      </c>
      <c r="G71" s="66"/>
      <c r="H71" s="62" t="s">
        <v>571</v>
      </c>
      <c r="I71" s="62">
        <v>50</v>
      </c>
      <c r="J71" s="37"/>
      <c r="K71" s="37"/>
      <c r="L71" s="15" t="s">
        <v>584</v>
      </c>
      <c r="M71" s="22">
        <v>0</v>
      </c>
    </row>
    <row r="72" spans="1:13" x14ac:dyDescent="0.15">
      <c r="A72" s="62">
        <v>114</v>
      </c>
      <c r="B72" s="63" t="s">
        <v>412</v>
      </c>
      <c r="C72" s="63" t="s">
        <v>432</v>
      </c>
      <c r="D72" s="63"/>
      <c r="E72" s="64">
        <v>1</v>
      </c>
      <c r="F72" s="65">
        <v>13</v>
      </c>
      <c r="G72" s="66"/>
      <c r="H72" s="62" t="s">
        <v>572</v>
      </c>
      <c r="I72" s="62">
        <v>32</v>
      </c>
      <c r="J72" s="37"/>
      <c r="K72" s="37"/>
      <c r="L72" s="15" t="s">
        <v>584</v>
      </c>
      <c r="M72" s="22">
        <v>0</v>
      </c>
    </row>
    <row r="73" spans="1:13" x14ac:dyDescent="0.15">
      <c r="A73" s="62">
        <v>114</v>
      </c>
      <c r="B73" s="63" t="s">
        <v>412</v>
      </c>
      <c r="C73" s="63" t="s">
        <v>432</v>
      </c>
      <c r="D73" s="63"/>
      <c r="E73" s="64">
        <v>1</v>
      </c>
      <c r="F73" s="65">
        <v>21</v>
      </c>
      <c r="G73" s="66"/>
      <c r="H73" s="62" t="s">
        <v>573</v>
      </c>
      <c r="I73" s="62">
        <v>42</v>
      </c>
      <c r="J73" s="37"/>
      <c r="K73" s="37"/>
      <c r="L73" s="15" t="s">
        <v>584</v>
      </c>
      <c r="M73" s="22">
        <v>0</v>
      </c>
    </row>
    <row r="74" spans="1:13" x14ac:dyDescent="0.15">
      <c r="A74" s="62">
        <v>114</v>
      </c>
      <c r="B74" s="63" t="s">
        <v>412</v>
      </c>
      <c r="C74" s="63" t="s">
        <v>432</v>
      </c>
      <c r="D74" s="63"/>
      <c r="E74" s="64">
        <v>1</v>
      </c>
      <c r="F74" s="65">
        <v>20</v>
      </c>
      <c r="G74" s="66"/>
      <c r="H74" s="62" t="s">
        <v>637</v>
      </c>
      <c r="I74" s="62" t="s">
        <v>638</v>
      </c>
      <c r="J74" s="37" t="s">
        <v>635</v>
      </c>
      <c r="K74" s="37"/>
      <c r="L74" s="15" t="s">
        <v>639</v>
      </c>
      <c r="M74" s="22">
        <v>0</v>
      </c>
    </row>
    <row r="75" spans="1:13" x14ac:dyDescent="0.15">
      <c r="A75" s="62">
        <v>114</v>
      </c>
      <c r="B75" s="63" t="s">
        <v>412</v>
      </c>
      <c r="C75" s="63" t="s">
        <v>432</v>
      </c>
      <c r="D75" s="63"/>
      <c r="E75" s="64">
        <v>1</v>
      </c>
      <c r="F75" s="65">
        <v>10</v>
      </c>
      <c r="G75" s="66"/>
      <c r="H75" s="62" t="s">
        <v>690</v>
      </c>
      <c r="I75" s="62" t="s">
        <v>691</v>
      </c>
      <c r="J75" s="37"/>
      <c r="K75" s="37"/>
      <c r="L75" s="15" t="s">
        <v>688</v>
      </c>
      <c r="M75" s="22">
        <v>0</v>
      </c>
    </row>
    <row r="76" spans="1:13" x14ac:dyDescent="0.15">
      <c r="A76" s="62">
        <v>114</v>
      </c>
      <c r="B76" s="63" t="s">
        <v>412</v>
      </c>
      <c r="C76" s="63" t="s">
        <v>432</v>
      </c>
      <c r="D76" s="63"/>
      <c r="E76" s="64">
        <v>1</v>
      </c>
      <c r="F76" s="65">
        <v>15</v>
      </c>
      <c r="G76" s="66"/>
      <c r="H76" s="62" t="s">
        <v>692</v>
      </c>
      <c r="I76" s="62" t="s">
        <v>554</v>
      </c>
      <c r="J76" s="37"/>
      <c r="K76" s="37"/>
      <c r="L76" s="15" t="s">
        <v>688</v>
      </c>
      <c r="M76" s="22">
        <v>0</v>
      </c>
    </row>
    <row r="77" spans="1:13" x14ac:dyDescent="0.15">
      <c r="A77" s="62">
        <v>114</v>
      </c>
      <c r="B77" s="63" t="s">
        <v>412</v>
      </c>
      <c r="C77" s="63" t="s">
        <v>432</v>
      </c>
      <c r="D77" s="63"/>
      <c r="E77" s="64">
        <v>1</v>
      </c>
      <c r="F77" s="65">
        <v>35</v>
      </c>
      <c r="G77" s="66"/>
      <c r="H77" s="62" t="s">
        <v>712</v>
      </c>
      <c r="I77" s="62" t="s">
        <v>713</v>
      </c>
      <c r="J77" s="37"/>
      <c r="K77" s="37"/>
      <c r="L77" s="15" t="s">
        <v>711</v>
      </c>
      <c r="M77" s="22">
        <v>0</v>
      </c>
    </row>
    <row r="78" spans="1:13" x14ac:dyDescent="0.15">
      <c r="A78" s="28">
        <v>122</v>
      </c>
      <c r="B78" s="16" t="s">
        <v>379</v>
      </c>
      <c r="C78" s="16" t="s">
        <v>448</v>
      </c>
      <c r="D78" s="15"/>
      <c r="E78" s="32">
        <v>1</v>
      </c>
      <c r="F78" s="33">
        <v>2</v>
      </c>
      <c r="G78" s="40">
        <v>0.5</v>
      </c>
      <c r="H78" s="28"/>
      <c r="I78" s="28"/>
      <c r="J78" s="37" t="s">
        <v>442</v>
      </c>
      <c r="K78" s="37" t="s">
        <v>449</v>
      </c>
      <c r="L78" s="15" t="s">
        <v>443</v>
      </c>
      <c r="M78" s="22">
        <v>1</v>
      </c>
    </row>
    <row r="79" spans="1:13" x14ac:dyDescent="0.15">
      <c r="A79" s="28">
        <v>122</v>
      </c>
      <c r="B79" s="16" t="s">
        <v>379</v>
      </c>
      <c r="C79" s="16" t="s">
        <v>448</v>
      </c>
      <c r="D79" s="15"/>
      <c r="E79" s="32">
        <v>1</v>
      </c>
      <c r="F79" s="33">
        <v>10</v>
      </c>
      <c r="G79" s="40">
        <v>0.1</v>
      </c>
      <c r="H79" s="28"/>
      <c r="I79" s="28"/>
      <c r="J79" s="37" t="s">
        <v>483</v>
      </c>
      <c r="K79" s="37"/>
      <c r="L79" s="15" t="s">
        <v>476</v>
      </c>
      <c r="M79" s="22">
        <v>1</v>
      </c>
    </row>
    <row r="80" spans="1:13" x14ac:dyDescent="0.15">
      <c r="A80" s="28">
        <v>122</v>
      </c>
      <c r="B80" s="16" t="s">
        <v>379</v>
      </c>
      <c r="C80" s="16" t="s">
        <v>448</v>
      </c>
      <c r="D80" s="15"/>
      <c r="E80" s="32">
        <v>1</v>
      </c>
      <c r="F80" s="33">
        <v>7</v>
      </c>
      <c r="G80" s="40">
        <v>0</v>
      </c>
      <c r="H80" s="28"/>
      <c r="I80" s="28"/>
      <c r="J80" s="37" t="s">
        <v>669</v>
      </c>
      <c r="K80" s="37"/>
      <c r="L80" s="15" t="s">
        <v>670</v>
      </c>
      <c r="M80" s="22">
        <v>0</v>
      </c>
    </row>
    <row r="81" spans="1:13" x14ac:dyDescent="0.15">
      <c r="A81" s="28">
        <v>122</v>
      </c>
      <c r="B81" s="16" t="s">
        <v>379</v>
      </c>
      <c r="C81" s="16" t="s">
        <v>448</v>
      </c>
      <c r="D81" s="15"/>
      <c r="E81" s="32">
        <v>2</v>
      </c>
      <c r="F81" s="33">
        <v>100</v>
      </c>
      <c r="G81" s="40">
        <v>0.95</v>
      </c>
      <c r="H81" s="28"/>
      <c r="I81" s="28"/>
      <c r="J81" s="37"/>
      <c r="K81" s="37"/>
      <c r="L81" s="15" t="s">
        <v>696</v>
      </c>
      <c r="M81" s="22">
        <v>95</v>
      </c>
    </row>
    <row r="82" spans="1:13" x14ac:dyDescent="0.15">
      <c r="A82" s="28">
        <v>123</v>
      </c>
      <c r="B82" s="16" t="s">
        <v>379</v>
      </c>
      <c r="C82" s="16" t="s">
        <v>585</v>
      </c>
      <c r="D82" s="15"/>
      <c r="E82" s="32">
        <v>4</v>
      </c>
      <c r="F82" s="33">
        <v>10</v>
      </c>
      <c r="G82" s="40">
        <v>0.6</v>
      </c>
      <c r="H82" s="28"/>
      <c r="I82" s="28"/>
      <c r="J82" s="37" t="s">
        <v>586</v>
      </c>
      <c r="K82" s="37"/>
      <c r="L82" s="15" t="s">
        <v>602</v>
      </c>
      <c r="M82" s="22">
        <v>6</v>
      </c>
    </row>
    <row r="83" spans="1:13" x14ac:dyDescent="0.15">
      <c r="A83" s="28">
        <v>123</v>
      </c>
      <c r="B83" s="16" t="s">
        <v>379</v>
      </c>
      <c r="C83" s="16" t="s">
        <v>585</v>
      </c>
      <c r="D83" s="15"/>
      <c r="E83" s="32">
        <v>1</v>
      </c>
      <c r="F83" s="33">
        <v>3</v>
      </c>
      <c r="G83" s="40">
        <v>0.8</v>
      </c>
      <c r="H83" s="28"/>
      <c r="I83" s="28"/>
      <c r="J83" s="37" t="s">
        <v>669</v>
      </c>
      <c r="K83" s="37"/>
      <c r="L83" s="15" t="s">
        <v>670</v>
      </c>
      <c r="M83" s="22">
        <v>2.4000000000000004</v>
      </c>
    </row>
    <row r="84" spans="1:13" x14ac:dyDescent="0.15">
      <c r="A84" s="28">
        <v>123</v>
      </c>
      <c r="B84" s="16" t="s">
        <v>379</v>
      </c>
      <c r="C84" s="16" t="s">
        <v>585</v>
      </c>
      <c r="D84" s="15"/>
      <c r="E84" s="32">
        <v>1</v>
      </c>
      <c r="F84" s="33">
        <v>3</v>
      </c>
      <c r="G84" s="40">
        <v>0.5</v>
      </c>
      <c r="H84" s="28"/>
      <c r="I84" s="28"/>
      <c r="J84" s="37" t="s">
        <v>669</v>
      </c>
      <c r="K84" s="37"/>
      <c r="L84" s="15" t="s">
        <v>670</v>
      </c>
      <c r="M84" s="22">
        <v>1.5</v>
      </c>
    </row>
    <row r="85" spans="1:13" x14ac:dyDescent="0.15">
      <c r="A85" s="28">
        <v>124</v>
      </c>
      <c r="B85" s="16" t="s">
        <v>379</v>
      </c>
      <c r="C85" s="16" t="s">
        <v>3</v>
      </c>
      <c r="D85" s="15"/>
      <c r="E85" s="32">
        <v>1</v>
      </c>
      <c r="F85" s="33">
        <v>10</v>
      </c>
      <c r="G85" s="40">
        <v>0.8</v>
      </c>
      <c r="H85" s="28"/>
      <c r="I85" s="28"/>
      <c r="J85" s="37"/>
      <c r="K85" s="37"/>
      <c r="L85" s="15" t="s">
        <v>609</v>
      </c>
      <c r="M85" s="22">
        <v>8</v>
      </c>
    </row>
    <row r="86" spans="1:13" x14ac:dyDescent="0.15">
      <c r="A86" s="28">
        <v>124</v>
      </c>
      <c r="B86" s="16" t="s">
        <v>379</v>
      </c>
      <c r="C86" s="16" t="s">
        <v>3</v>
      </c>
      <c r="D86" s="15"/>
      <c r="E86" s="32">
        <v>1</v>
      </c>
      <c r="F86" s="33">
        <v>8</v>
      </c>
      <c r="G86" s="40">
        <v>0.6</v>
      </c>
      <c r="H86" s="28"/>
      <c r="I86" s="28"/>
      <c r="J86" s="37" t="s">
        <v>669</v>
      </c>
      <c r="K86" s="37"/>
      <c r="L86" s="15" t="s">
        <v>670</v>
      </c>
      <c r="M86" s="22">
        <v>4.8</v>
      </c>
    </row>
    <row r="87" spans="1:13" x14ac:dyDescent="0.15">
      <c r="A87" s="28">
        <v>125</v>
      </c>
      <c r="B87" s="16" t="s">
        <v>379</v>
      </c>
      <c r="C87" s="16" t="s">
        <v>4</v>
      </c>
      <c r="D87" s="15"/>
      <c r="E87" s="32">
        <v>3</v>
      </c>
      <c r="F87" s="33">
        <v>30</v>
      </c>
      <c r="G87" s="40">
        <v>0.6</v>
      </c>
      <c r="H87" s="28"/>
      <c r="I87" s="28"/>
      <c r="J87" s="37"/>
      <c r="K87" s="37"/>
      <c r="L87" s="15" t="s">
        <v>602</v>
      </c>
      <c r="M87" s="22">
        <v>18</v>
      </c>
    </row>
    <row r="88" spans="1:13" x14ac:dyDescent="0.15">
      <c r="A88" s="28">
        <v>125</v>
      </c>
      <c r="B88" s="16" t="s">
        <v>379</v>
      </c>
      <c r="C88" s="16" t="s">
        <v>4</v>
      </c>
      <c r="D88" s="15"/>
      <c r="E88" s="32">
        <v>2</v>
      </c>
      <c r="F88" s="33">
        <v>15</v>
      </c>
      <c r="G88" s="40">
        <v>0.3</v>
      </c>
      <c r="H88" s="28"/>
      <c r="I88" s="28"/>
      <c r="J88" s="37"/>
      <c r="K88" s="37"/>
      <c r="L88" s="15" t="s">
        <v>613</v>
      </c>
      <c r="M88" s="22">
        <v>4.5</v>
      </c>
    </row>
    <row r="89" spans="1:13" x14ac:dyDescent="0.15">
      <c r="A89" s="28">
        <v>127</v>
      </c>
      <c r="B89" s="16" t="s">
        <v>379</v>
      </c>
      <c r="C89" s="16" t="s">
        <v>396</v>
      </c>
      <c r="D89" s="15"/>
      <c r="E89" s="32">
        <v>1</v>
      </c>
      <c r="F89" s="33">
        <v>10</v>
      </c>
      <c r="G89" s="40">
        <v>0.1</v>
      </c>
      <c r="H89" s="28"/>
      <c r="I89" s="28"/>
      <c r="J89" s="37" t="s">
        <v>397</v>
      </c>
      <c r="K89" s="37"/>
      <c r="L89" s="15" t="s">
        <v>398</v>
      </c>
      <c r="M89" s="22">
        <v>1</v>
      </c>
    </row>
    <row r="90" spans="1:13" x14ac:dyDescent="0.15">
      <c r="A90" s="28">
        <v>127</v>
      </c>
      <c r="B90" s="16" t="s">
        <v>379</v>
      </c>
      <c r="C90" s="16" t="s">
        <v>396</v>
      </c>
      <c r="D90" s="15"/>
      <c r="E90" s="32">
        <v>1</v>
      </c>
      <c r="F90" s="33">
        <v>8</v>
      </c>
      <c r="G90" s="40">
        <v>0.2</v>
      </c>
      <c r="H90" s="28"/>
      <c r="I90" s="28"/>
      <c r="J90" s="37"/>
      <c r="K90" s="37"/>
      <c r="L90" s="15" t="s">
        <v>411</v>
      </c>
      <c r="M90" s="22">
        <v>1.6</v>
      </c>
    </row>
    <row r="91" spans="1:13" x14ac:dyDescent="0.15">
      <c r="A91" s="28">
        <v>127</v>
      </c>
      <c r="B91" s="16" t="s">
        <v>379</v>
      </c>
      <c r="C91" s="16" t="s">
        <v>396</v>
      </c>
      <c r="D91" s="15"/>
      <c r="E91" s="32">
        <v>3</v>
      </c>
      <c r="F91" s="33">
        <v>35</v>
      </c>
      <c r="G91" s="40">
        <v>0.2</v>
      </c>
      <c r="H91" s="28"/>
      <c r="I91" s="28"/>
      <c r="J91" s="37" t="s">
        <v>467</v>
      </c>
      <c r="K91" s="37"/>
      <c r="L91" s="15" t="s">
        <v>466</v>
      </c>
      <c r="M91" s="22">
        <v>7</v>
      </c>
    </row>
    <row r="92" spans="1:13" x14ac:dyDescent="0.15">
      <c r="A92" s="28">
        <v>127</v>
      </c>
      <c r="B92" s="16" t="s">
        <v>379</v>
      </c>
      <c r="C92" s="16" t="s">
        <v>396</v>
      </c>
      <c r="D92" s="15"/>
      <c r="E92" s="32">
        <v>1</v>
      </c>
      <c r="F92" s="33">
        <v>22</v>
      </c>
      <c r="G92" s="40">
        <v>0.2</v>
      </c>
      <c r="H92" s="28"/>
      <c r="I92" s="28"/>
      <c r="J92" s="37"/>
      <c r="K92" s="37"/>
      <c r="L92" s="15" t="s">
        <v>533</v>
      </c>
      <c r="M92" s="22">
        <v>4.4000000000000004</v>
      </c>
    </row>
    <row r="93" spans="1:13" x14ac:dyDescent="0.15">
      <c r="A93" s="28">
        <v>127</v>
      </c>
      <c r="B93" s="16" t="s">
        <v>379</v>
      </c>
      <c r="C93" s="16" t="s">
        <v>396</v>
      </c>
      <c r="D93" s="15"/>
      <c r="E93" s="32">
        <v>1</v>
      </c>
      <c r="F93" s="33">
        <v>9</v>
      </c>
      <c r="G93" s="40">
        <v>0.2</v>
      </c>
      <c r="H93" s="28"/>
      <c r="I93" s="28"/>
      <c r="J93" s="37"/>
      <c r="K93" s="37"/>
      <c r="L93" s="15" t="s">
        <v>533</v>
      </c>
      <c r="M93" s="22">
        <v>1.8</v>
      </c>
    </row>
    <row r="94" spans="1:13" x14ac:dyDescent="0.15">
      <c r="A94" s="29">
        <v>127</v>
      </c>
      <c r="B94" s="18" t="s">
        <v>379</v>
      </c>
      <c r="C94" s="18" t="s">
        <v>396</v>
      </c>
      <c r="D94" s="17"/>
      <c r="E94" s="34">
        <v>1</v>
      </c>
      <c r="F94" s="35">
        <v>5</v>
      </c>
      <c r="G94" s="41">
        <v>0.8</v>
      </c>
      <c r="H94" s="29"/>
      <c r="I94" s="29"/>
      <c r="J94" s="38" t="s">
        <v>669</v>
      </c>
      <c r="K94" s="38"/>
      <c r="L94" s="17" t="s">
        <v>670</v>
      </c>
      <c r="M94" s="42">
        <v>4</v>
      </c>
    </row>
    <row r="95" spans="1:13" x14ac:dyDescent="0.15">
      <c r="A95" s="28">
        <v>127</v>
      </c>
      <c r="B95" s="16" t="s">
        <v>379</v>
      </c>
      <c r="C95" s="16" t="s">
        <v>396</v>
      </c>
      <c r="D95" s="15"/>
      <c r="E95" s="32">
        <v>1</v>
      </c>
      <c r="F95" s="33">
        <v>9</v>
      </c>
      <c r="G95" s="40">
        <v>0.6</v>
      </c>
      <c r="H95" s="28"/>
      <c r="I95" s="28"/>
      <c r="J95" s="37"/>
      <c r="K95" s="37"/>
      <c r="L95" s="15" t="s">
        <v>696</v>
      </c>
      <c r="M95" s="60">
        <v>5.3999999999999995</v>
      </c>
    </row>
    <row r="96" spans="1:13" x14ac:dyDescent="0.15">
      <c r="A96" s="28">
        <v>129</v>
      </c>
      <c r="B96" s="16" t="s">
        <v>379</v>
      </c>
      <c r="C96" s="16" t="s">
        <v>435</v>
      </c>
      <c r="D96" s="15"/>
      <c r="E96" s="32">
        <v>7</v>
      </c>
      <c r="F96" s="33">
        <v>17</v>
      </c>
      <c r="G96" s="40">
        <v>0.5</v>
      </c>
      <c r="H96" s="28"/>
      <c r="I96" s="28"/>
      <c r="J96" s="37" t="s">
        <v>430</v>
      </c>
      <c r="K96" s="37"/>
      <c r="L96" s="59" t="s">
        <v>431</v>
      </c>
      <c r="M96" s="61">
        <v>8.5</v>
      </c>
    </row>
    <row r="97" spans="1:13" x14ac:dyDescent="0.15">
      <c r="A97" s="28">
        <v>129</v>
      </c>
      <c r="B97" s="16" t="s">
        <v>379</v>
      </c>
      <c r="C97" s="16" t="s">
        <v>435</v>
      </c>
      <c r="D97" s="15" t="s">
        <v>543</v>
      </c>
      <c r="E97" s="32">
        <v>1</v>
      </c>
      <c r="F97" s="33">
        <v>5</v>
      </c>
      <c r="G97" s="40">
        <v>0.8</v>
      </c>
      <c r="H97" s="28"/>
      <c r="I97" s="28"/>
      <c r="J97" s="37"/>
      <c r="K97" s="37"/>
      <c r="L97" s="15" t="s">
        <v>539</v>
      </c>
      <c r="M97" s="61">
        <v>4</v>
      </c>
    </row>
    <row r="98" spans="1:13" x14ac:dyDescent="0.15">
      <c r="A98" s="28">
        <v>129</v>
      </c>
      <c r="B98" s="16" t="s">
        <v>379</v>
      </c>
      <c r="C98" s="16" t="s">
        <v>435</v>
      </c>
      <c r="D98" s="15" t="s">
        <v>543</v>
      </c>
      <c r="E98" s="32">
        <v>1</v>
      </c>
      <c r="F98" s="33">
        <v>5</v>
      </c>
      <c r="G98" s="40">
        <v>0.8</v>
      </c>
      <c r="H98" s="28"/>
      <c r="I98" s="28"/>
      <c r="J98" s="37"/>
      <c r="K98" s="37"/>
      <c r="L98" s="15" t="s">
        <v>539</v>
      </c>
      <c r="M98" s="61">
        <v>4</v>
      </c>
    </row>
    <row r="99" spans="1:13" x14ac:dyDescent="0.15">
      <c r="A99" s="28">
        <v>133</v>
      </c>
      <c r="B99" s="16" t="s">
        <v>379</v>
      </c>
      <c r="C99" s="16" t="s">
        <v>468</v>
      </c>
      <c r="D99" s="15"/>
      <c r="E99" s="32">
        <v>1</v>
      </c>
      <c r="F99" s="33">
        <v>10</v>
      </c>
      <c r="G99" s="40">
        <v>1</v>
      </c>
      <c r="H99" s="28"/>
      <c r="I99" s="28"/>
      <c r="J99" s="37" t="s">
        <v>469</v>
      </c>
      <c r="K99" s="37"/>
      <c r="L99" s="15" t="s">
        <v>466</v>
      </c>
      <c r="M99" s="61">
        <v>10</v>
      </c>
    </row>
    <row r="100" spans="1:13" x14ac:dyDescent="0.15">
      <c r="A100" s="27">
        <v>135</v>
      </c>
      <c r="B100" s="14" t="s">
        <v>379</v>
      </c>
      <c r="C100" s="14" t="s">
        <v>587</v>
      </c>
      <c r="D100" s="13"/>
      <c r="E100" s="30">
        <v>2</v>
      </c>
      <c r="F100" s="31">
        <v>500</v>
      </c>
      <c r="G100" s="39">
        <v>0.05</v>
      </c>
      <c r="H100" s="27"/>
      <c r="I100" s="27"/>
      <c r="J100" s="36" t="s">
        <v>588</v>
      </c>
      <c r="K100" s="36"/>
      <c r="L100" s="13" t="s">
        <v>602</v>
      </c>
      <c r="M100" s="61">
        <v>25</v>
      </c>
    </row>
    <row r="101" spans="1:13" x14ac:dyDescent="0.15">
      <c r="A101" s="28">
        <v>139</v>
      </c>
      <c r="B101" s="16" t="s">
        <v>379</v>
      </c>
      <c r="C101" s="16" t="s">
        <v>6</v>
      </c>
      <c r="D101" s="15"/>
      <c r="E101" s="32">
        <v>1</v>
      </c>
      <c r="F101" s="33">
        <v>6</v>
      </c>
      <c r="G101" s="40">
        <v>0.4</v>
      </c>
      <c r="H101" s="28"/>
      <c r="I101" s="28"/>
      <c r="J101" s="37"/>
      <c r="K101" s="37"/>
      <c r="L101" s="13" t="s">
        <v>623</v>
      </c>
      <c r="M101" s="61">
        <v>2.4000000000000004</v>
      </c>
    </row>
    <row r="102" spans="1:13" x14ac:dyDescent="0.15">
      <c r="A102" s="28">
        <v>139</v>
      </c>
      <c r="B102" s="16" t="s">
        <v>379</v>
      </c>
      <c r="C102" s="16" t="s">
        <v>6</v>
      </c>
      <c r="D102" s="15"/>
      <c r="E102" s="32">
        <v>1</v>
      </c>
      <c r="F102" s="33">
        <v>10</v>
      </c>
      <c r="G102" s="40">
        <v>0.8</v>
      </c>
      <c r="H102" s="28"/>
      <c r="I102" s="28"/>
      <c r="J102" s="37"/>
      <c r="K102" s="37"/>
      <c r="L102" s="13" t="s">
        <v>654</v>
      </c>
      <c r="M102" s="61">
        <v>8</v>
      </c>
    </row>
    <row r="103" spans="1:13" x14ac:dyDescent="0.15">
      <c r="A103" s="28">
        <v>139</v>
      </c>
      <c r="B103" s="16" t="s">
        <v>379</v>
      </c>
      <c r="C103" s="16" t="s">
        <v>6</v>
      </c>
      <c r="D103" s="15"/>
      <c r="E103" s="47">
        <v>1</v>
      </c>
      <c r="F103" s="48">
        <v>10</v>
      </c>
      <c r="G103" s="49">
        <v>0.7</v>
      </c>
      <c r="H103" s="44"/>
      <c r="I103" s="44"/>
      <c r="J103" s="37"/>
      <c r="K103" s="37"/>
      <c r="L103" s="13" t="s">
        <v>697</v>
      </c>
      <c r="M103" s="61">
        <v>7</v>
      </c>
    </row>
    <row r="104" spans="1:13" x14ac:dyDescent="0.15">
      <c r="A104" s="28">
        <v>141</v>
      </c>
      <c r="B104" s="16" t="s">
        <v>379</v>
      </c>
      <c r="C104" s="16" t="s">
        <v>700</v>
      </c>
      <c r="D104" s="15"/>
      <c r="E104" s="32">
        <v>15</v>
      </c>
      <c r="F104" s="33">
        <v>30</v>
      </c>
      <c r="G104" s="40">
        <v>0</v>
      </c>
      <c r="H104" s="28"/>
      <c r="I104" s="28"/>
      <c r="J104" s="37"/>
      <c r="K104" s="37"/>
      <c r="L104" s="13" t="s">
        <v>697</v>
      </c>
      <c r="M104" s="61">
        <v>0</v>
      </c>
    </row>
    <row r="105" spans="1:13" x14ac:dyDescent="0.15">
      <c r="A105" s="28">
        <v>141</v>
      </c>
      <c r="B105" s="16" t="s">
        <v>379</v>
      </c>
      <c r="C105" s="16" t="s">
        <v>700</v>
      </c>
      <c r="D105" s="15" t="s">
        <v>714</v>
      </c>
      <c r="E105" s="32"/>
      <c r="F105" s="33">
        <v>100</v>
      </c>
      <c r="G105" s="40">
        <v>0</v>
      </c>
      <c r="H105" s="28"/>
      <c r="I105" s="28"/>
      <c r="J105" s="37"/>
      <c r="K105" s="37"/>
      <c r="L105" s="13" t="s">
        <v>711</v>
      </c>
      <c r="M105" s="61">
        <v>0</v>
      </c>
    </row>
    <row r="106" spans="1:13" x14ac:dyDescent="0.15">
      <c r="A106" s="28">
        <v>143</v>
      </c>
      <c r="B106" s="16" t="s">
        <v>379</v>
      </c>
      <c r="C106" s="16" t="s">
        <v>14</v>
      </c>
      <c r="D106" s="15"/>
      <c r="E106" s="32">
        <v>1</v>
      </c>
      <c r="F106" s="33">
        <v>15</v>
      </c>
      <c r="G106" s="40">
        <v>1</v>
      </c>
      <c r="H106" s="28"/>
      <c r="I106" s="28"/>
      <c r="J106" s="37" t="s">
        <v>490</v>
      </c>
      <c r="K106" s="37"/>
      <c r="L106" s="13" t="s">
        <v>476</v>
      </c>
      <c r="M106" s="61">
        <v>15</v>
      </c>
    </row>
    <row r="107" spans="1:13" x14ac:dyDescent="0.15">
      <c r="A107" s="28">
        <v>143</v>
      </c>
      <c r="B107" s="16" t="s">
        <v>379</v>
      </c>
      <c r="C107" s="16" t="s">
        <v>14</v>
      </c>
      <c r="D107" s="15"/>
      <c r="E107" s="32">
        <v>2</v>
      </c>
      <c r="F107" s="33">
        <v>12</v>
      </c>
      <c r="G107" s="40">
        <v>0.9</v>
      </c>
      <c r="H107" s="28"/>
      <c r="I107" s="28"/>
      <c r="J107" s="37"/>
      <c r="K107" s="37"/>
      <c r="L107" s="13" t="s">
        <v>539</v>
      </c>
      <c r="M107" s="61">
        <v>10.8</v>
      </c>
    </row>
    <row r="108" spans="1:13" x14ac:dyDescent="0.15">
      <c r="A108" s="28">
        <v>143</v>
      </c>
      <c r="B108" s="16" t="s">
        <v>379</v>
      </c>
      <c r="C108" s="16" t="s">
        <v>14</v>
      </c>
      <c r="D108" s="15"/>
      <c r="E108" s="32">
        <v>1</v>
      </c>
      <c r="F108" s="33">
        <v>20</v>
      </c>
      <c r="G108" s="40">
        <v>1</v>
      </c>
      <c r="H108" s="28"/>
      <c r="I108" s="28"/>
      <c r="J108" s="37"/>
      <c r="K108" s="37"/>
      <c r="L108" s="13" t="s">
        <v>603</v>
      </c>
      <c r="M108" s="61">
        <v>20</v>
      </c>
    </row>
    <row r="109" spans="1:13" x14ac:dyDescent="0.15">
      <c r="A109" s="28">
        <v>143</v>
      </c>
      <c r="B109" s="16" t="s">
        <v>379</v>
      </c>
      <c r="C109" s="16" t="s">
        <v>14</v>
      </c>
      <c r="D109" s="15"/>
      <c r="E109" s="32">
        <v>2</v>
      </c>
      <c r="F109" s="33">
        <v>30</v>
      </c>
      <c r="G109" s="40">
        <v>0.9</v>
      </c>
      <c r="H109" s="28"/>
      <c r="I109" s="28"/>
      <c r="J109" s="37"/>
      <c r="K109" s="37"/>
      <c r="L109" s="13" t="s">
        <v>627</v>
      </c>
      <c r="M109" s="61">
        <v>27</v>
      </c>
    </row>
    <row r="110" spans="1:13" x14ac:dyDescent="0.15">
      <c r="A110" s="28">
        <v>143</v>
      </c>
      <c r="B110" s="16" t="s">
        <v>379</v>
      </c>
      <c r="C110" s="16" t="s">
        <v>14</v>
      </c>
      <c r="D110" s="15"/>
      <c r="E110" s="32">
        <v>2</v>
      </c>
      <c r="F110" s="33">
        <v>10</v>
      </c>
      <c r="G110" s="40">
        <v>0.9</v>
      </c>
      <c r="H110" s="28"/>
      <c r="I110" s="28"/>
      <c r="J110" s="37"/>
      <c r="K110" s="37" t="s">
        <v>652</v>
      </c>
      <c r="L110" s="13" t="s">
        <v>651</v>
      </c>
      <c r="M110" s="61">
        <v>9</v>
      </c>
    </row>
    <row r="111" spans="1:13" x14ac:dyDescent="0.15">
      <c r="A111" s="28">
        <v>145</v>
      </c>
      <c r="B111" s="16" t="s">
        <v>379</v>
      </c>
      <c r="C111" s="16" t="s">
        <v>491</v>
      </c>
      <c r="D111" s="15"/>
      <c r="E111" s="32">
        <v>1</v>
      </c>
      <c r="F111" s="33">
        <v>3</v>
      </c>
      <c r="G111" s="40">
        <v>0.6</v>
      </c>
      <c r="H111" s="28"/>
      <c r="I111" s="28"/>
      <c r="J111" s="37" t="s">
        <v>492</v>
      </c>
      <c r="K111" s="37"/>
      <c r="L111" s="13" t="s">
        <v>476</v>
      </c>
      <c r="M111" s="61">
        <v>1.7999999999999998</v>
      </c>
    </row>
    <row r="112" spans="1:13" x14ac:dyDescent="0.15">
      <c r="A112" s="28">
        <v>145</v>
      </c>
      <c r="B112" s="16" t="s">
        <v>379</v>
      </c>
      <c r="C112" s="16" t="s">
        <v>491</v>
      </c>
      <c r="D112" s="15"/>
      <c r="E112" s="32">
        <v>3</v>
      </c>
      <c r="F112" s="33">
        <v>9</v>
      </c>
      <c r="G112" s="40">
        <v>0.5</v>
      </c>
      <c r="H112" s="28"/>
      <c r="I112" s="28"/>
      <c r="J112" s="37"/>
      <c r="K112" s="37"/>
      <c r="L112" s="13" t="s">
        <v>603</v>
      </c>
      <c r="M112" s="61">
        <v>4.5</v>
      </c>
    </row>
    <row r="113" spans="1:13" x14ac:dyDescent="0.15">
      <c r="A113" s="28">
        <v>147</v>
      </c>
      <c r="B113" s="16" t="s">
        <v>379</v>
      </c>
      <c r="C113" s="16" t="s">
        <v>604</v>
      </c>
      <c r="D113" s="15"/>
      <c r="E113" s="32">
        <v>1</v>
      </c>
      <c r="F113" s="33">
        <v>10</v>
      </c>
      <c r="G113" s="40">
        <v>0.5</v>
      </c>
      <c r="H113" s="28"/>
      <c r="I113" s="28"/>
      <c r="J113" s="37"/>
      <c r="K113" s="37"/>
      <c r="L113" s="13" t="s">
        <v>603</v>
      </c>
      <c r="M113" s="61">
        <v>5</v>
      </c>
    </row>
    <row r="114" spans="1:13" x14ac:dyDescent="0.15">
      <c r="A114" s="28">
        <v>147</v>
      </c>
      <c r="B114" s="16" t="s">
        <v>379</v>
      </c>
      <c r="C114" s="16" t="s">
        <v>604</v>
      </c>
      <c r="D114" s="15"/>
      <c r="E114" s="32">
        <v>2</v>
      </c>
      <c r="F114" s="33">
        <v>60</v>
      </c>
      <c r="G114" s="40">
        <v>0.6</v>
      </c>
      <c r="H114" s="28"/>
      <c r="I114" s="28"/>
      <c r="J114" s="37"/>
      <c r="K114" s="37"/>
      <c r="L114" s="13" t="s">
        <v>697</v>
      </c>
      <c r="M114" s="61">
        <v>36</v>
      </c>
    </row>
    <row r="115" spans="1:13" x14ac:dyDescent="0.15">
      <c r="A115" s="28">
        <v>148</v>
      </c>
      <c r="B115" s="16" t="s">
        <v>379</v>
      </c>
      <c r="C115" s="16" t="s">
        <v>415</v>
      </c>
      <c r="D115" s="15"/>
      <c r="E115" s="32">
        <v>110</v>
      </c>
      <c r="F115" s="33">
        <v>400</v>
      </c>
      <c r="G115" s="40">
        <v>0.8</v>
      </c>
      <c r="H115" s="28"/>
      <c r="I115" s="28"/>
      <c r="J115" s="37"/>
      <c r="K115" s="37"/>
      <c r="L115" s="13" t="s">
        <v>411</v>
      </c>
      <c r="M115" s="61">
        <f>+T_調査票2[[#This Row],[総重量
(㎏）]]*T_調査票2[[#This Row],[金属割合
見込(％）]]</f>
        <v>320</v>
      </c>
    </row>
    <row r="116" spans="1:13" x14ac:dyDescent="0.15">
      <c r="A116" s="28">
        <v>148</v>
      </c>
      <c r="B116" s="16" t="s">
        <v>379</v>
      </c>
      <c r="C116" s="16" t="s">
        <v>415</v>
      </c>
      <c r="D116" s="15"/>
      <c r="E116" s="32">
        <v>4</v>
      </c>
      <c r="F116" s="33">
        <v>40</v>
      </c>
      <c r="G116" s="40">
        <v>0.5</v>
      </c>
      <c r="H116" s="28"/>
      <c r="I116" s="28"/>
      <c r="J116" s="37"/>
      <c r="K116" s="37"/>
      <c r="L116" s="13" t="s">
        <v>426</v>
      </c>
      <c r="M116" s="61">
        <v>20</v>
      </c>
    </row>
    <row r="117" spans="1:13" x14ac:dyDescent="0.15">
      <c r="A117" s="28">
        <v>148</v>
      </c>
      <c r="B117" s="16" t="s">
        <v>379</v>
      </c>
      <c r="C117" s="16" t="s">
        <v>415</v>
      </c>
      <c r="D117" s="15"/>
      <c r="E117" s="32">
        <v>2</v>
      </c>
      <c r="F117" s="33">
        <v>9</v>
      </c>
      <c r="G117" s="40">
        <v>0.8</v>
      </c>
      <c r="H117" s="28"/>
      <c r="I117" s="28"/>
      <c r="J117" s="37" t="s">
        <v>564</v>
      </c>
      <c r="K117" s="37"/>
      <c r="L117" s="13" t="s">
        <v>559</v>
      </c>
      <c r="M117" s="61">
        <v>7.2</v>
      </c>
    </row>
    <row r="118" spans="1:13" x14ac:dyDescent="0.15">
      <c r="A118" s="28">
        <v>148</v>
      </c>
      <c r="B118" s="16" t="s">
        <v>379</v>
      </c>
      <c r="C118" s="16" t="s">
        <v>415</v>
      </c>
      <c r="D118" s="15" t="s">
        <v>589</v>
      </c>
      <c r="E118" s="32">
        <v>2</v>
      </c>
      <c r="F118" s="33">
        <v>10</v>
      </c>
      <c r="G118" s="40">
        <v>0.8</v>
      </c>
      <c r="H118" s="28"/>
      <c r="I118" s="28"/>
      <c r="J118" s="37" t="s">
        <v>465</v>
      </c>
      <c r="K118" s="37"/>
      <c r="L118" s="13" t="s">
        <v>602</v>
      </c>
      <c r="M118" s="61">
        <v>8</v>
      </c>
    </row>
    <row r="119" spans="1:13" x14ac:dyDescent="0.15">
      <c r="A119" s="28">
        <v>148</v>
      </c>
      <c r="B119" s="16" t="s">
        <v>379</v>
      </c>
      <c r="C119" s="16" t="s">
        <v>415</v>
      </c>
      <c r="D119" s="15"/>
      <c r="E119" s="32">
        <v>2</v>
      </c>
      <c r="F119" s="33">
        <v>4</v>
      </c>
      <c r="G119" s="40">
        <v>0.9</v>
      </c>
      <c r="H119" s="28"/>
      <c r="I119" s="28"/>
      <c r="J119" s="37" t="s">
        <v>616</v>
      </c>
      <c r="K119" s="37"/>
      <c r="L119" s="13" t="s">
        <v>617</v>
      </c>
      <c r="M119" s="61">
        <v>3.6</v>
      </c>
    </row>
    <row r="120" spans="1:13" x14ac:dyDescent="0.15">
      <c r="A120" s="28">
        <v>148</v>
      </c>
      <c r="B120" s="16" t="s">
        <v>379</v>
      </c>
      <c r="C120" s="16" t="s">
        <v>415</v>
      </c>
      <c r="D120" s="15"/>
      <c r="E120" s="32">
        <v>4</v>
      </c>
      <c r="F120" s="33">
        <v>16</v>
      </c>
      <c r="G120" s="40">
        <v>0.6</v>
      </c>
      <c r="H120" s="28"/>
      <c r="I120" s="28"/>
      <c r="J120" s="37"/>
      <c r="K120" s="37"/>
      <c r="L120" s="13" t="s">
        <v>696</v>
      </c>
      <c r="M120" s="61">
        <v>9.6</v>
      </c>
    </row>
    <row r="121" spans="1:13" x14ac:dyDescent="0.15">
      <c r="A121" s="28">
        <v>149</v>
      </c>
      <c r="B121" s="16" t="s">
        <v>379</v>
      </c>
      <c r="C121" s="16" t="s">
        <v>508</v>
      </c>
      <c r="D121" s="15"/>
      <c r="E121" s="32">
        <v>2</v>
      </c>
      <c r="F121" s="33">
        <v>8</v>
      </c>
      <c r="G121" s="40">
        <v>0.8</v>
      </c>
      <c r="H121" s="28"/>
      <c r="I121" s="28"/>
      <c r="J121" s="37" t="s">
        <v>509</v>
      </c>
      <c r="K121" s="37"/>
      <c r="L121" s="13" t="s">
        <v>510</v>
      </c>
      <c r="M121" s="61">
        <v>6.4</v>
      </c>
    </row>
    <row r="122" spans="1:13" x14ac:dyDescent="0.15">
      <c r="A122" s="28">
        <v>149</v>
      </c>
      <c r="B122" s="16" t="s">
        <v>379</v>
      </c>
      <c r="C122" s="16" t="s">
        <v>508</v>
      </c>
      <c r="D122" s="15"/>
      <c r="E122" s="32">
        <v>2</v>
      </c>
      <c r="F122" s="33">
        <v>10</v>
      </c>
      <c r="G122" s="40">
        <v>0.9</v>
      </c>
      <c r="H122" s="28"/>
      <c r="I122" s="28"/>
      <c r="J122" s="37"/>
      <c r="K122" s="37"/>
      <c r="L122" s="13" t="s">
        <v>697</v>
      </c>
      <c r="M122" s="61">
        <v>9</v>
      </c>
    </row>
    <row r="123" spans="1:13" x14ac:dyDescent="0.15">
      <c r="A123" s="28">
        <v>151</v>
      </c>
      <c r="B123" s="16" t="s">
        <v>379</v>
      </c>
      <c r="C123" s="16" t="s">
        <v>16</v>
      </c>
      <c r="D123" s="15"/>
      <c r="E123" s="32">
        <v>1</v>
      </c>
      <c r="F123" s="33">
        <v>2.5</v>
      </c>
      <c r="G123" s="40">
        <v>0.3</v>
      </c>
      <c r="H123" s="28"/>
      <c r="I123" s="28"/>
      <c r="J123" s="37" t="s">
        <v>400</v>
      </c>
      <c r="K123" s="37"/>
      <c r="L123" s="13" t="s">
        <v>401</v>
      </c>
      <c r="M123" s="61">
        <v>0.75</v>
      </c>
    </row>
    <row r="124" spans="1:13" x14ac:dyDescent="0.15">
      <c r="A124" s="28">
        <v>151</v>
      </c>
      <c r="B124" s="16" t="s">
        <v>379</v>
      </c>
      <c r="C124" s="16" t="s">
        <v>16</v>
      </c>
      <c r="D124" s="15"/>
      <c r="E124" s="32">
        <v>6</v>
      </c>
      <c r="F124" s="33">
        <v>60</v>
      </c>
      <c r="G124" s="40">
        <v>0.3</v>
      </c>
      <c r="H124" s="28"/>
      <c r="I124" s="28"/>
      <c r="J124" s="37"/>
      <c r="K124" s="37"/>
      <c r="L124" s="15" t="s">
        <v>426</v>
      </c>
      <c r="M124" s="61">
        <v>18</v>
      </c>
    </row>
    <row r="125" spans="1:13" x14ac:dyDescent="0.15">
      <c r="A125" s="28">
        <v>151</v>
      </c>
      <c r="B125" s="16" t="s">
        <v>379</v>
      </c>
      <c r="C125" s="16" t="s">
        <v>16</v>
      </c>
      <c r="D125" s="15"/>
      <c r="E125" s="32">
        <v>3</v>
      </c>
      <c r="F125" s="33">
        <v>45</v>
      </c>
      <c r="G125" s="40">
        <v>0.6</v>
      </c>
      <c r="H125" s="28"/>
      <c r="I125" s="28"/>
      <c r="J125" s="37"/>
      <c r="K125" s="37"/>
      <c r="L125" s="15" t="s">
        <v>531</v>
      </c>
      <c r="M125" s="61">
        <v>27</v>
      </c>
    </row>
    <row r="126" spans="1:13" x14ac:dyDescent="0.15">
      <c r="A126" s="28">
        <v>151</v>
      </c>
      <c r="B126" s="16" t="s">
        <v>379</v>
      </c>
      <c r="C126" s="16" t="s">
        <v>16</v>
      </c>
      <c r="D126" s="15"/>
      <c r="E126" s="32">
        <v>4</v>
      </c>
      <c r="F126" s="33">
        <v>50</v>
      </c>
      <c r="G126" s="40">
        <v>0.7</v>
      </c>
      <c r="H126" s="28"/>
      <c r="I126" s="28"/>
      <c r="J126" s="37" t="s">
        <v>558</v>
      </c>
      <c r="K126" s="37"/>
      <c r="L126" s="15" t="s">
        <v>559</v>
      </c>
      <c r="M126" s="61">
        <v>35</v>
      </c>
    </row>
    <row r="127" spans="1:13" x14ac:dyDescent="0.15">
      <c r="A127" s="44">
        <v>151</v>
      </c>
      <c r="B127" s="45" t="s">
        <v>379</v>
      </c>
      <c r="C127" s="45" t="s">
        <v>16</v>
      </c>
      <c r="D127" s="46"/>
      <c r="E127" s="47">
        <v>4</v>
      </c>
      <c r="F127" s="48">
        <v>15</v>
      </c>
      <c r="G127" s="49">
        <v>0.6</v>
      </c>
      <c r="H127" s="44"/>
      <c r="I127" s="44"/>
      <c r="J127" s="50" t="s">
        <v>590</v>
      </c>
      <c r="K127" s="50"/>
      <c r="L127" s="46" t="s">
        <v>602</v>
      </c>
      <c r="M127" s="61">
        <v>9</v>
      </c>
    </row>
    <row r="128" spans="1:13" x14ac:dyDescent="0.15">
      <c r="A128" s="28">
        <v>151</v>
      </c>
      <c r="B128" s="16" t="s">
        <v>379</v>
      </c>
      <c r="C128" s="16" t="s">
        <v>16</v>
      </c>
      <c r="D128" s="15"/>
      <c r="E128" s="32">
        <v>30</v>
      </c>
      <c r="F128" s="33">
        <v>60</v>
      </c>
      <c r="G128" s="40">
        <v>0.7</v>
      </c>
      <c r="H128" s="28"/>
      <c r="I128" s="28"/>
      <c r="J128" s="37"/>
      <c r="K128" s="37"/>
      <c r="L128" s="15" t="s">
        <v>609</v>
      </c>
      <c r="M128" s="61">
        <v>42</v>
      </c>
    </row>
    <row r="129" spans="1:13" x14ac:dyDescent="0.15">
      <c r="A129" s="28">
        <v>151</v>
      </c>
      <c r="B129" s="16" t="s">
        <v>379</v>
      </c>
      <c r="C129" s="16" t="s">
        <v>16</v>
      </c>
      <c r="D129" s="15"/>
      <c r="E129" s="32">
        <v>2</v>
      </c>
      <c r="F129" s="33">
        <v>6</v>
      </c>
      <c r="G129" s="40">
        <v>0.85</v>
      </c>
      <c r="H129" s="28"/>
      <c r="I129" s="28"/>
      <c r="J129" s="37" t="s">
        <v>616</v>
      </c>
      <c r="K129" s="37"/>
      <c r="L129" s="15" t="s">
        <v>617</v>
      </c>
      <c r="M129" s="61">
        <v>5.0999999999999996</v>
      </c>
    </row>
    <row r="130" spans="1:13" x14ac:dyDescent="0.15">
      <c r="A130" s="28">
        <v>151</v>
      </c>
      <c r="B130" s="16" t="s">
        <v>379</v>
      </c>
      <c r="C130" s="16" t="s">
        <v>16</v>
      </c>
      <c r="D130" s="15"/>
      <c r="E130" s="32">
        <v>1</v>
      </c>
      <c r="F130" s="33">
        <v>3</v>
      </c>
      <c r="G130" s="40">
        <v>0.8</v>
      </c>
      <c r="H130" s="28"/>
      <c r="I130" s="28"/>
      <c r="J130" s="37" t="s">
        <v>635</v>
      </c>
      <c r="K130" s="37"/>
      <c r="L130" s="15" t="s">
        <v>639</v>
      </c>
      <c r="M130" s="61">
        <v>2.4000000000000004</v>
      </c>
    </row>
    <row r="131" spans="1:13" x14ac:dyDescent="0.15">
      <c r="A131" s="28">
        <v>151</v>
      </c>
      <c r="B131" s="16" t="s">
        <v>379</v>
      </c>
      <c r="C131" s="16" t="s">
        <v>16</v>
      </c>
      <c r="D131" s="15"/>
      <c r="E131" s="32">
        <v>1</v>
      </c>
      <c r="F131" s="33">
        <v>5</v>
      </c>
      <c r="G131" s="40">
        <v>0.6</v>
      </c>
      <c r="H131" s="28"/>
      <c r="I131" s="28"/>
      <c r="J131" s="37" t="s">
        <v>669</v>
      </c>
      <c r="K131" s="37"/>
      <c r="L131" s="15" t="s">
        <v>670</v>
      </c>
      <c r="M131" s="61">
        <v>3</v>
      </c>
    </row>
    <row r="132" spans="1:13" x14ac:dyDescent="0.15">
      <c r="A132" s="28">
        <v>151</v>
      </c>
      <c r="B132" s="16" t="s">
        <v>379</v>
      </c>
      <c r="C132" s="16" t="s">
        <v>16</v>
      </c>
      <c r="D132" s="15"/>
      <c r="E132" s="32">
        <v>15</v>
      </c>
      <c r="F132" s="33">
        <v>120</v>
      </c>
      <c r="G132" s="40">
        <v>0.4</v>
      </c>
      <c r="H132" s="28"/>
      <c r="I132" s="28"/>
      <c r="J132" s="37"/>
      <c r="K132" s="37"/>
      <c r="L132" s="15" t="s">
        <v>688</v>
      </c>
      <c r="M132" s="61">
        <v>48</v>
      </c>
    </row>
    <row r="133" spans="1:13" x14ac:dyDescent="0.15">
      <c r="A133" s="28">
        <v>151</v>
      </c>
      <c r="B133" s="16" t="s">
        <v>379</v>
      </c>
      <c r="C133" s="16" t="s">
        <v>16</v>
      </c>
      <c r="D133" s="15"/>
      <c r="E133" s="32">
        <v>2</v>
      </c>
      <c r="F133" s="33">
        <v>10</v>
      </c>
      <c r="G133" s="40">
        <v>0.1</v>
      </c>
      <c r="H133" s="28"/>
      <c r="I133" s="28"/>
      <c r="J133" s="37"/>
      <c r="K133" s="37"/>
      <c r="L133" s="15" t="s">
        <v>711</v>
      </c>
      <c r="M133" s="61">
        <v>1</v>
      </c>
    </row>
    <row r="134" spans="1:13" x14ac:dyDescent="0.15">
      <c r="A134" s="28">
        <v>152</v>
      </c>
      <c r="B134" s="16" t="s">
        <v>379</v>
      </c>
      <c r="C134" s="16" t="s">
        <v>17</v>
      </c>
      <c r="D134" s="15"/>
      <c r="E134" s="32">
        <v>2</v>
      </c>
      <c r="F134" s="33">
        <v>20</v>
      </c>
      <c r="G134" s="40">
        <v>0.9</v>
      </c>
      <c r="H134" s="28"/>
      <c r="I134" s="28"/>
      <c r="J134" s="37" t="s">
        <v>483</v>
      </c>
      <c r="K134" s="37"/>
      <c r="L134" s="15" t="s">
        <v>476</v>
      </c>
      <c r="M134" s="61">
        <v>18</v>
      </c>
    </row>
    <row r="135" spans="1:13" x14ac:dyDescent="0.15">
      <c r="A135" s="28">
        <v>152</v>
      </c>
      <c r="B135" s="16" t="s">
        <v>379</v>
      </c>
      <c r="C135" s="16" t="s">
        <v>17</v>
      </c>
      <c r="D135" s="15"/>
      <c r="E135" s="32">
        <v>1</v>
      </c>
      <c r="F135" s="33">
        <v>20</v>
      </c>
      <c r="G135" s="40">
        <v>0.8</v>
      </c>
      <c r="H135" s="28"/>
      <c r="I135" s="28"/>
      <c r="J135" s="37" t="s">
        <v>635</v>
      </c>
      <c r="K135" s="37"/>
      <c r="L135" s="15" t="s">
        <v>639</v>
      </c>
      <c r="M135" s="61">
        <v>16</v>
      </c>
    </row>
    <row r="136" spans="1:13" x14ac:dyDescent="0.15">
      <c r="A136" s="28">
        <v>152</v>
      </c>
      <c r="B136" s="16" t="s">
        <v>379</v>
      </c>
      <c r="C136" s="16" t="s">
        <v>17</v>
      </c>
      <c r="D136" s="15"/>
      <c r="E136" s="32">
        <v>2</v>
      </c>
      <c r="F136" s="33">
        <v>180</v>
      </c>
      <c r="G136" s="40">
        <v>1</v>
      </c>
      <c r="H136" s="28"/>
      <c r="I136" s="28"/>
      <c r="J136" s="37"/>
      <c r="K136" s="37"/>
      <c r="L136" s="15" t="s">
        <v>746</v>
      </c>
      <c r="M136" s="61">
        <v>180</v>
      </c>
    </row>
    <row r="137" spans="1:13" x14ac:dyDescent="0.15">
      <c r="A137" s="28">
        <v>155</v>
      </c>
      <c r="B137" s="16" t="s">
        <v>379</v>
      </c>
      <c r="C137" s="16" t="s">
        <v>450</v>
      </c>
      <c r="D137" s="15" t="s">
        <v>451</v>
      </c>
      <c r="E137" s="32">
        <v>1</v>
      </c>
      <c r="F137" s="33">
        <v>3</v>
      </c>
      <c r="G137" s="40">
        <v>0.1</v>
      </c>
      <c r="H137" s="28"/>
      <c r="I137" s="28"/>
      <c r="J137" s="37" t="s">
        <v>442</v>
      </c>
      <c r="K137" s="37" t="s">
        <v>452</v>
      </c>
      <c r="L137" s="15" t="s">
        <v>443</v>
      </c>
      <c r="M137" s="61">
        <v>0.30000000000000004</v>
      </c>
    </row>
    <row r="138" spans="1:13" x14ac:dyDescent="0.15">
      <c r="A138" s="28">
        <v>155</v>
      </c>
      <c r="B138" s="16" t="s">
        <v>379</v>
      </c>
      <c r="C138" s="16" t="s">
        <v>450</v>
      </c>
      <c r="D138" s="15"/>
      <c r="E138" s="32">
        <v>1</v>
      </c>
      <c r="F138" s="33">
        <v>8</v>
      </c>
      <c r="G138" s="40">
        <v>0.7</v>
      </c>
      <c r="H138" s="28"/>
      <c r="I138" s="28"/>
      <c r="J138" s="37" t="s">
        <v>591</v>
      </c>
      <c r="K138" s="37"/>
      <c r="L138" s="15" t="s">
        <v>602</v>
      </c>
      <c r="M138" s="61">
        <v>5.6</v>
      </c>
    </row>
    <row r="139" spans="1:13" x14ac:dyDescent="0.15">
      <c r="A139" s="28">
        <v>156</v>
      </c>
      <c r="B139" s="16" t="s">
        <v>379</v>
      </c>
      <c r="C139" s="16" t="s">
        <v>671</v>
      </c>
      <c r="D139" s="15" t="s">
        <v>672</v>
      </c>
      <c r="E139" s="32">
        <v>3</v>
      </c>
      <c r="F139" s="33">
        <v>60</v>
      </c>
      <c r="G139" s="40">
        <v>0.8</v>
      </c>
      <c r="H139" s="28"/>
      <c r="I139" s="28"/>
      <c r="J139" s="37" t="s">
        <v>669</v>
      </c>
      <c r="K139" s="37"/>
      <c r="L139" s="15" t="s">
        <v>670</v>
      </c>
      <c r="M139" s="61">
        <v>48</v>
      </c>
    </row>
    <row r="140" spans="1:13" x14ac:dyDescent="0.15">
      <c r="A140" s="28">
        <v>159</v>
      </c>
      <c r="B140" s="16" t="s">
        <v>379</v>
      </c>
      <c r="C140" s="16" t="s">
        <v>628</v>
      </c>
      <c r="D140" s="15"/>
      <c r="E140" s="32">
        <v>1</v>
      </c>
      <c r="F140" s="33">
        <v>40</v>
      </c>
      <c r="G140" s="40">
        <v>0.5</v>
      </c>
      <c r="H140" s="28"/>
      <c r="I140" s="28"/>
      <c r="J140" s="37"/>
      <c r="K140" s="37"/>
      <c r="L140" s="15" t="s">
        <v>627</v>
      </c>
      <c r="M140" s="61">
        <v>20</v>
      </c>
    </row>
    <row r="141" spans="1:13" x14ac:dyDescent="0.15">
      <c r="A141" s="28">
        <v>160</v>
      </c>
      <c r="B141" s="16" t="s">
        <v>379</v>
      </c>
      <c r="C141" s="16" t="s">
        <v>23</v>
      </c>
      <c r="D141" s="15"/>
      <c r="E141" s="32">
        <v>1</v>
      </c>
      <c r="F141" s="33">
        <v>54</v>
      </c>
      <c r="G141" s="40">
        <v>1</v>
      </c>
      <c r="H141" s="28"/>
      <c r="I141" s="28"/>
      <c r="J141" s="37"/>
      <c r="K141" s="37"/>
      <c r="L141" s="15" t="s">
        <v>642</v>
      </c>
      <c r="M141" s="61">
        <v>54</v>
      </c>
    </row>
    <row r="142" spans="1:13" x14ac:dyDescent="0.15">
      <c r="A142" s="28">
        <v>160</v>
      </c>
      <c r="B142" s="16" t="s">
        <v>379</v>
      </c>
      <c r="C142" s="16" t="s">
        <v>23</v>
      </c>
      <c r="D142" s="15"/>
      <c r="E142" s="32">
        <v>1</v>
      </c>
      <c r="F142" s="33">
        <v>15</v>
      </c>
      <c r="G142" s="40">
        <v>0.3</v>
      </c>
      <c r="H142" s="28"/>
      <c r="I142" s="28"/>
      <c r="J142" s="37"/>
      <c r="K142" s="37"/>
      <c r="L142" s="15" t="s">
        <v>743</v>
      </c>
      <c r="M142" s="61">
        <v>4.5</v>
      </c>
    </row>
    <row r="143" spans="1:13" x14ac:dyDescent="0.15">
      <c r="A143" s="28">
        <v>161</v>
      </c>
      <c r="B143" s="16" t="s">
        <v>379</v>
      </c>
      <c r="C143" s="16" t="s">
        <v>362</v>
      </c>
      <c r="D143" s="15"/>
      <c r="E143" s="32">
        <v>1</v>
      </c>
      <c r="F143" s="33">
        <v>1</v>
      </c>
      <c r="G143" s="40">
        <v>0.6</v>
      </c>
      <c r="H143" s="28"/>
      <c r="I143" s="28"/>
      <c r="J143" s="37"/>
      <c r="K143" s="37"/>
      <c r="L143" s="15" t="s">
        <v>609</v>
      </c>
      <c r="M143" s="61">
        <v>0.6</v>
      </c>
    </row>
    <row r="144" spans="1:13" x14ac:dyDescent="0.15">
      <c r="A144" s="28">
        <v>161</v>
      </c>
      <c r="B144" s="16" t="s">
        <v>379</v>
      </c>
      <c r="C144" s="16" t="s">
        <v>362</v>
      </c>
      <c r="D144" s="15"/>
      <c r="E144" s="32">
        <v>1</v>
      </c>
      <c r="F144" s="33">
        <v>5</v>
      </c>
      <c r="G144" s="40">
        <v>0.5</v>
      </c>
      <c r="H144" s="28"/>
      <c r="I144" s="28"/>
      <c r="J144" s="37"/>
      <c r="K144" s="37"/>
      <c r="L144" s="15" t="s">
        <v>696</v>
      </c>
      <c r="M144" s="61">
        <v>2.5</v>
      </c>
    </row>
    <row r="145" spans="1:13" x14ac:dyDescent="0.15">
      <c r="A145" s="28">
        <v>164</v>
      </c>
      <c r="B145" s="16" t="s">
        <v>379</v>
      </c>
      <c r="C145" s="16" t="s">
        <v>544</v>
      </c>
      <c r="D145" s="15" t="s">
        <v>545</v>
      </c>
      <c r="E145" s="32">
        <v>1</v>
      </c>
      <c r="F145" s="33">
        <v>40</v>
      </c>
      <c r="G145" s="40">
        <v>0.9</v>
      </c>
      <c r="H145" s="28"/>
      <c r="I145" s="28"/>
      <c r="J145" s="37"/>
      <c r="K145" s="37"/>
      <c r="L145" s="15" t="s">
        <v>539</v>
      </c>
      <c r="M145" s="61">
        <v>36</v>
      </c>
    </row>
    <row r="146" spans="1:13" x14ac:dyDescent="0.15">
      <c r="A146" s="28">
        <v>164</v>
      </c>
      <c r="B146" s="16" t="s">
        <v>379</v>
      </c>
      <c r="C146" s="16" t="s">
        <v>544</v>
      </c>
      <c r="D146" s="15" t="s">
        <v>545</v>
      </c>
      <c r="E146" s="32">
        <v>1</v>
      </c>
      <c r="F146" s="33">
        <v>40</v>
      </c>
      <c r="G146" s="40">
        <v>0.9</v>
      </c>
      <c r="H146" s="28"/>
      <c r="I146" s="28"/>
      <c r="J146" s="37"/>
      <c r="K146" s="37"/>
      <c r="L146" s="15" t="s">
        <v>539</v>
      </c>
      <c r="M146" s="61">
        <v>36</v>
      </c>
    </row>
    <row r="147" spans="1:13" x14ac:dyDescent="0.15">
      <c r="A147" s="28">
        <v>166</v>
      </c>
      <c r="B147" s="16" t="s">
        <v>379</v>
      </c>
      <c r="C147" s="16" t="s">
        <v>731</v>
      </c>
      <c r="D147" s="15"/>
      <c r="E147" s="32">
        <v>2</v>
      </c>
      <c r="F147" s="33">
        <v>12</v>
      </c>
      <c r="G147" s="40">
        <v>1</v>
      </c>
      <c r="H147" s="28"/>
      <c r="I147" s="28"/>
      <c r="J147" s="37" t="s">
        <v>723</v>
      </c>
      <c r="K147" s="37"/>
      <c r="L147" s="15" t="s">
        <v>724</v>
      </c>
      <c r="M147" s="61">
        <v>12</v>
      </c>
    </row>
    <row r="148" spans="1:13" x14ac:dyDescent="0.15">
      <c r="A148" s="28">
        <v>167</v>
      </c>
      <c r="B148" s="16" t="s">
        <v>379</v>
      </c>
      <c r="C148" s="16" t="s">
        <v>436</v>
      </c>
      <c r="D148" s="15"/>
      <c r="E148" s="32">
        <v>1</v>
      </c>
      <c r="F148" s="33">
        <v>50</v>
      </c>
      <c r="G148" s="40">
        <v>0.95</v>
      </c>
      <c r="H148" s="28"/>
      <c r="I148" s="28"/>
      <c r="J148" s="37" t="s">
        <v>430</v>
      </c>
      <c r="K148" s="37"/>
      <c r="L148" s="15" t="s">
        <v>431</v>
      </c>
      <c r="M148" s="61">
        <v>47.5</v>
      </c>
    </row>
    <row r="149" spans="1:13" x14ac:dyDescent="0.15">
      <c r="A149" s="28">
        <v>167</v>
      </c>
      <c r="B149" s="16" t="s">
        <v>379</v>
      </c>
      <c r="C149" s="16" t="s">
        <v>436</v>
      </c>
      <c r="D149" s="15"/>
      <c r="E149" s="32">
        <v>1</v>
      </c>
      <c r="F149" s="33">
        <v>90</v>
      </c>
      <c r="G149" s="40">
        <v>1</v>
      </c>
      <c r="H149" s="28"/>
      <c r="I149" s="28"/>
      <c r="J149" s="37"/>
      <c r="K149" s="37"/>
      <c r="L149" s="15" t="s">
        <v>531</v>
      </c>
      <c r="M149" s="61">
        <v>90</v>
      </c>
    </row>
    <row r="150" spans="1:13" x14ac:dyDescent="0.15">
      <c r="A150" s="28">
        <v>167</v>
      </c>
      <c r="B150" s="16" t="s">
        <v>379</v>
      </c>
      <c r="C150" s="16" t="s">
        <v>436</v>
      </c>
      <c r="D150" s="15"/>
      <c r="E150" s="32">
        <v>1</v>
      </c>
      <c r="F150" s="33">
        <v>15</v>
      </c>
      <c r="G150" s="40">
        <v>1</v>
      </c>
      <c r="H150" s="28"/>
      <c r="I150" s="28"/>
      <c r="J150" s="37" t="s">
        <v>618</v>
      </c>
      <c r="K150" s="37"/>
      <c r="L150" s="15" t="s">
        <v>617</v>
      </c>
      <c r="M150" s="61">
        <v>15</v>
      </c>
    </row>
    <row r="151" spans="1:13" x14ac:dyDescent="0.15">
      <c r="A151" s="28">
        <v>167</v>
      </c>
      <c r="B151" s="16" t="s">
        <v>379</v>
      </c>
      <c r="C151" s="16" t="s">
        <v>436</v>
      </c>
      <c r="D151" s="15"/>
      <c r="E151" s="32">
        <v>1</v>
      </c>
      <c r="F151" s="33">
        <v>20</v>
      </c>
      <c r="G151" s="40">
        <v>0.9</v>
      </c>
      <c r="H151" s="28"/>
      <c r="I151" s="28"/>
      <c r="J151" s="37" t="s">
        <v>618</v>
      </c>
      <c r="K151" s="37"/>
      <c r="L151" s="15" t="s">
        <v>617</v>
      </c>
      <c r="M151" s="61">
        <v>18</v>
      </c>
    </row>
    <row r="152" spans="1:13" x14ac:dyDescent="0.15">
      <c r="A152" s="28">
        <v>167</v>
      </c>
      <c r="B152" s="16" t="s">
        <v>379</v>
      </c>
      <c r="C152" s="16" t="s">
        <v>436</v>
      </c>
      <c r="D152" s="15"/>
      <c r="E152" s="32">
        <v>1</v>
      </c>
      <c r="F152" s="33">
        <v>5</v>
      </c>
      <c r="G152" s="40">
        <v>1</v>
      </c>
      <c r="H152" s="28"/>
      <c r="I152" s="28"/>
      <c r="J152" s="37" t="s">
        <v>635</v>
      </c>
      <c r="K152" s="37"/>
      <c r="L152" s="15" t="s">
        <v>639</v>
      </c>
      <c r="M152" s="61">
        <v>5</v>
      </c>
    </row>
    <row r="153" spans="1:13" x14ac:dyDescent="0.15">
      <c r="A153" s="28">
        <v>167</v>
      </c>
      <c r="B153" s="16" t="s">
        <v>379</v>
      </c>
      <c r="C153" s="16" t="s">
        <v>436</v>
      </c>
      <c r="D153" s="15"/>
      <c r="E153" s="32">
        <v>1</v>
      </c>
      <c r="F153" s="33">
        <v>25</v>
      </c>
      <c r="G153" s="40">
        <v>0.05</v>
      </c>
      <c r="H153" s="28"/>
      <c r="I153" s="28"/>
      <c r="J153" s="37"/>
      <c r="K153" s="37"/>
      <c r="L153" s="15" t="s">
        <v>709</v>
      </c>
      <c r="M153" s="61">
        <v>1.25</v>
      </c>
    </row>
    <row r="154" spans="1:13" x14ac:dyDescent="0.15">
      <c r="A154" s="28">
        <v>167</v>
      </c>
      <c r="B154" s="16" t="s">
        <v>379</v>
      </c>
      <c r="C154" s="16" t="s">
        <v>436</v>
      </c>
      <c r="D154" s="15"/>
      <c r="E154" s="32">
        <v>2</v>
      </c>
      <c r="F154" s="33">
        <v>30</v>
      </c>
      <c r="G154" s="40">
        <v>1</v>
      </c>
      <c r="H154" s="28"/>
      <c r="I154" s="28"/>
      <c r="J154" s="37"/>
      <c r="K154" s="37"/>
      <c r="L154" s="15" t="s">
        <v>711</v>
      </c>
      <c r="M154" s="61">
        <v>30</v>
      </c>
    </row>
    <row r="155" spans="1:13" x14ac:dyDescent="0.15">
      <c r="A155" s="28">
        <v>167</v>
      </c>
      <c r="B155" s="16" t="s">
        <v>379</v>
      </c>
      <c r="C155" s="16" t="s">
        <v>436</v>
      </c>
      <c r="D155" s="15"/>
      <c r="E155" s="32">
        <v>2</v>
      </c>
      <c r="F155" s="33">
        <v>60</v>
      </c>
      <c r="G155" s="40">
        <v>1</v>
      </c>
      <c r="H155" s="28"/>
      <c r="I155" s="28"/>
      <c r="J155" s="37"/>
      <c r="K155" s="37"/>
      <c r="L155" s="15" t="s">
        <v>746</v>
      </c>
      <c r="M155" s="61">
        <v>60</v>
      </c>
    </row>
    <row r="156" spans="1:13" x14ac:dyDescent="0.15">
      <c r="A156" s="28">
        <v>168</v>
      </c>
      <c r="B156" s="16" t="s">
        <v>379</v>
      </c>
      <c r="C156" s="16" t="s">
        <v>7</v>
      </c>
      <c r="D156" s="15" t="s">
        <v>437</v>
      </c>
      <c r="E156" s="32">
        <v>1</v>
      </c>
      <c r="F156" s="33">
        <v>15</v>
      </c>
      <c r="G156" s="40">
        <v>0.95</v>
      </c>
      <c r="H156" s="28"/>
      <c r="I156" s="28"/>
      <c r="J156" s="37" t="s">
        <v>430</v>
      </c>
      <c r="K156" s="37"/>
      <c r="L156" s="15" t="s">
        <v>431</v>
      </c>
      <c r="M156" s="61">
        <v>14.25</v>
      </c>
    </row>
    <row r="157" spans="1:13" x14ac:dyDescent="0.15">
      <c r="A157" s="44">
        <v>168</v>
      </c>
      <c r="B157" s="45" t="s">
        <v>379</v>
      </c>
      <c r="C157" s="45" t="s">
        <v>7</v>
      </c>
      <c r="D157" s="46"/>
      <c r="E157" s="47">
        <v>1</v>
      </c>
      <c r="F157" s="48">
        <v>15</v>
      </c>
      <c r="G157" s="49">
        <v>0.8</v>
      </c>
      <c r="H157" s="44"/>
      <c r="I157" s="44"/>
      <c r="J157" s="50"/>
      <c r="K157" s="50"/>
      <c r="L157" s="15" t="s">
        <v>531</v>
      </c>
      <c r="M157" s="61">
        <v>12</v>
      </c>
    </row>
    <row r="158" spans="1:13" x14ac:dyDescent="0.15">
      <c r="A158" s="28">
        <v>168</v>
      </c>
      <c r="B158" s="16" t="s">
        <v>379</v>
      </c>
      <c r="C158" s="16" t="s">
        <v>7</v>
      </c>
      <c r="D158" s="15"/>
      <c r="E158" s="32">
        <v>1</v>
      </c>
      <c r="F158" s="33">
        <v>19</v>
      </c>
      <c r="G158" s="40">
        <v>0.7</v>
      </c>
      <c r="H158" s="28"/>
      <c r="I158" s="28"/>
      <c r="J158" s="37" t="s">
        <v>616</v>
      </c>
      <c r="K158" s="37"/>
      <c r="L158" s="15" t="s">
        <v>617</v>
      </c>
      <c r="M158" s="61">
        <v>13.299999999999999</v>
      </c>
    </row>
    <row r="159" spans="1:13" x14ac:dyDescent="0.15">
      <c r="A159" s="28">
        <v>168</v>
      </c>
      <c r="B159" s="16" t="s">
        <v>379</v>
      </c>
      <c r="C159" s="16" t="s">
        <v>7</v>
      </c>
      <c r="D159" s="15"/>
      <c r="E159" s="32">
        <v>1</v>
      </c>
      <c r="F159" s="33">
        <v>30</v>
      </c>
      <c r="G159" s="40">
        <v>0.8</v>
      </c>
      <c r="H159" s="28"/>
      <c r="I159" s="28"/>
      <c r="J159" s="37" t="s">
        <v>635</v>
      </c>
      <c r="K159" s="37"/>
      <c r="L159" s="15" t="s">
        <v>639</v>
      </c>
      <c r="M159" s="61">
        <v>24</v>
      </c>
    </row>
    <row r="160" spans="1:13" x14ac:dyDescent="0.15">
      <c r="A160" s="28">
        <v>168</v>
      </c>
      <c r="B160" s="16" t="s">
        <v>379</v>
      </c>
      <c r="C160" s="16" t="s">
        <v>7</v>
      </c>
      <c r="D160" s="15"/>
      <c r="E160" s="32">
        <v>1</v>
      </c>
      <c r="F160" s="33">
        <v>5</v>
      </c>
      <c r="G160" s="40">
        <v>0.7</v>
      </c>
      <c r="H160" s="28"/>
      <c r="I160" s="28"/>
      <c r="J160" s="37" t="s">
        <v>669</v>
      </c>
      <c r="K160" s="37"/>
      <c r="L160" s="15" t="s">
        <v>670</v>
      </c>
      <c r="M160" s="61">
        <v>3.5</v>
      </c>
    </row>
    <row r="161" spans="1:13" x14ac:dyDescent="0.15">
      <c r="A161" s="28">
        <v>169</v>
      </c>
      <c r="B161" s="16" t="s">
        <v>379</v>
      </c>
      <c r="C161" s="16" t="s">
        <v>8</v>
      </c>
      <c r="D161" s="15" t="s">
        <v>385</v>
      </c>
      <c r="E161" s="32">
        <v>4</v>
      </c>
      <c r="F161" s="33">
        <v>20</v>
      </c>
      <c r="G161" s="40">
        <v>0.15</v>
      </c>
      <c r="H161" s="28"/>
      <c r="I161" s="28"/>
      <c r="J161" s="37"/>
      <c r="K161" s="37"/>
      <c r="L161" s="15" t="s">
        <v>382</v>
      </c>
      <c r="M161" s="61">
        <v>3</v>
      </c>
    </row>
    <row r="162" spans="1:13" x14ac:dyDescent="0.15">
      <c r="A162" s="44">
        <v>169</v>
      </c>
      <c r="B162" s="45" t="s">
        <v>379</v>
      </c>
      <c r="C162" s="45" t="s">
        <v>8</v>
      </c>
      <c r="D162" s="46"/>
      <c r="E162" s="47">
        <v>2</v>
      </c>
      <c r="F162" s="48">
        <v>5</v>
      </c>
      <c r="G162" s="49">
        <v>0.1</v>
      </c>
      <c r="H162" s="44"/>
      <c r="I162" s="44"/>
      <c r="J162" s="50" t="s">
        <v>483</v>
      </c>
      <c r="K162" s="50"/>
      <c r="L162" s="46" t="s">
        <v>476</v>
      </c>
      <c r="M162" s="61">
        <v>0.5</v>
      </c>
    </row>
    <row r="163" spans="1:13" x14ac:dyDescent="0.15">
      <c r="A163" s="28">
        <v>169</v>
      </c>
      <c r="B163" s="16" t="s">
        <v>379</v>
      </c>
      <c r="C163" s="16" t="s">
        <v>8</v>
      </c>
      <c r="D163" s="15"/>
      <c r="E163" s="32">
        <v>1</v>
      </c>
      <c r="F163" s="33">
        <v>29</v>
      </c>
      <c r="G163" s="40">
        <v>0.7</v>
      </c>
      <c r="H163" s="28"/>
      <c r="I163" s="28"/>
      <c r="J163" s="37" t="s">
        <v>500</v>
      </c>
      <c r="K163" s="37"/>
      <c r="L163" s="15" t="s">
        <v>660</v>
      </c>
      <c r="M163" s="61">
        <v>20.299999999999997</v>
      </c>
    </row>
    <row r="164" spans="1:13" x14ac:dyDescent="0.15">
      <c r="A164" s="28">
        <v>170</v>
      </c>
      <c r="B164" s="16" t="s">
        <v>379</v>
      </c>
      <c r="C164" s="16" t="s">
        <v>392</v>
      </c>
      <c r="D164" s="15" t="s">
        <v>385</v>
      </c>
      <c r="E164" s="32">
        <v>2</v>
      </c>
      <c r="F164" s="33">
        <v>30</v>
      </c>
      <c r="G164" s="40">
        <v>0.5</v>
      </c>
      <c r="H164" s="28"/>
      <c r="I164" s="28"/>
      <c r="J164" s="37"/>
      <c r="K164" s="37"/>
      <c r="L164" s="15" t="s">
        <v>382</v>
      </c>
      <c r="M164" s="61">
        <v>15</v>
      </c>
    </row>
    <row r="165" spans="1:13" x14ac:dyDescent="0.15">
      <c r="A165" s="28">
        <v>170</v>
      </c>
      <c r="B165" s="16" t="s">
        <v>379</v>
      </c>
      <c r="C165" s="16" t="s">
        <v>392</v>
      </c>
      <c r="D165" s="15"/>
      <c r="E165" s="32">
        <v>2</v>
      </c>
      <c r="F165" s="33">
        <v>10</v>
      </c>
      <c r="G165" s="40">
        <v>0.6</v>
      </c>
      <c r="H165" s="28"/>
      <c r="I165" s="28"/>
      <c r="J165" s="37" t="s">
        <v>397</v>
      </c>
      <c r="K165" s="37"/>
      <c r="L165" s="15" t="s">
        <v>398</v>
      </c>
      <c r="M165" s="61">
        <v>6</v>
      </c>
    </row>
    <row r="166" spans="1:13" x14ac:dyDescent="0.15">
      <c r="A166" s="28">
        <v>170</v>
      </c>
      <c r="B166" s="16" t="s">
        <v>379</v>
      </c>
      <c r="C166" s="16" t="s">
        <v>392</v>
      </c>
      <c r="D166" s="15"/>
      <c r="E166" s="32">
        <v>1</v>
      </c>
      <c r="F166" s="33">
        <v>13</v>
      </c>
      <c r="G166" s="40">
        <v>0.9</v>
      </c>
      <c r="H166" s="28"/>
      <c r="I166" s="28"/>
      <c r="J166" s="37" t="s">
        <v>442</v>
      </c>
      <c r="K166" s="37"/>
      <c r="L166" s="15" t="s">
        <v>443</v>
      </c>
      <c r="M166" s="61">
        <v>11.700000000000001</v>
      </c>
    </row>
    <row r="167" spans="1:13" x14ac:dyDescent="0.15">
      <c r="A167" s="28">
        <v>170</v>
      </c>
      <c r="B167" s="16" t="s">
        <v>379</v>
      </c>
      <c r="C167" s="16" t="s">
        <v>392</v>
      </c>
      <c r="D167" s="15"/>
      <c r="E167" s="32">
        <v>20</v>
      </c>
      <c r="F167" s="33">
        <v>300</v>
      </c>
      <c r="G167" s="40">
        <v>0.5</v>
      </c>
      <c r="H167" s="28"/>
      <c r="I167" s="28"/>
      <c r="J167" s="37"/>
      <c r="K167" s="37"/>
      <c r="L167" s="15" t="s">
        <v>531</v>
      </c>
      <c r="M167" s="61">
        <v>150</v>
      </c>
    </row>
    <row r="168" spans="1:13" x14ac:dyDescent="0.15">
      <c r="A168" s="28">
        <v>170</v>
      </c>
      <c r="B168" s="16" t="s">
        <v>379</v>
      </c>
      <c r="C168" s="16" t="s">
        <v>392</v>
      </c>
      <c r="D168" s="15"/>
      <c r="E168" s="32">
        <v>2</v>
      </c>
      <c r="F168" s="33">
        <v>10</v>
      </c>
      <c r="G168" s="40">
        <v>1</v>
      </c>
      <c r="H168" s="28"/>
      <c r="I168" s="28"/>
      <c r="J168" s="37" t="s">
        <v>616</v>
      </c>
      <c r="K168" s="37" t="s">
        <v>619</v>
      </c>
      <c r="L168" s="15" t="s">
        <v>617</v>
      </c>
      <c r="M168" s="61">
        <v>10</v>
      </c>
    </row>
    <row r="169" spans="1:13" x14ac:dyDescent="0.15">
      <c r="A169" s="28">
        <v>170</v>
      </c>
      <c r="B169" s="16" t="s">
        <v>379</v>
      </c>
      <c r="C169" s="16" t="s">
        <v>392</v>
      </c>
      <c r="D169" s="15"/>
      <c r="E169" s="32">
        <v>1</v>
      </c>
      <c r="F169" s="33">
        <v>25</v>
      </c>
      <c r="G169" s="40">
        <v>0.3</v>
      </c>
      <c r="H169" s="28"/>
      <c r="I169" s="28"/>
      <c r="J169" s="37" t="s">
        <v>723</v>
      </c>
      <c r="K169" s="37"/>
      <c r="L169" s="15" t="s">
        <v>724</v>
      </c>
      <c r="M169" s="61">
        <v>7.5</v>
      </c>
    </row>
    <row r="170" spans="1:13" x14ac:dyDescent="0.15">
      <c r="A170" s="28">
        <v>170</v>
      </c>
      <c r="B170" s="16" t="s">
        <v>379</v>
      </c>
      <c r="C170" s="16" t="s">
        <v>392</v>
      </c>
      <c r="D170" s="15"/>
      <c r="E170" s="32">
        <v>2</v>
      </c>
      <c r="F170" s="33">
        <v>20</v>
      </c>
      <c r="G170" s="40">
        <v>0.5</v>
      </c>
      <c r="H170" s="28"/>
      <c r="I170" s="28"/>
      <c r="J170" s="37"/>
      <c r="K170" s="37"/>
      <c r="L170" s="15" t="s">
        <v>746</v>
      </c>
      <c r="M170" s="61">
        <v>10</v>
      </c>
    </row>
    <row r="171" spans="1:13" x14ac:dyDescent="0.15">
      <c r="A171" s="28">
        <v>172</v>
      </c>
      <c r="B171" s="16" t="s">
        <v>379</v>
      </c>
      <c r="C171" s="16" t="s">
        <v>350</v>
      </c>
      <c r="D171" s="15"/>
      <c r="E171" s="32">
        <v>1</v>
      </c>
      <c r="F171" s="33">
        <v>30</v>
      </c>
      <c r="G171" s="40">
        <v>0.05</v>
      </c>
      <c r="H171" s="28"/>
      <c r="I171" s="28"/>
      <c r="J171" s="37"/>
      <c r="K171" s="37"/>
      <c r="L171" s="15" t="s">
        <v>697</v>
      </c>
      <c r="M171" s="61">
        <v>1.5</v>
      </c>
    </row>
    <row r="172" spans="1:13" x14ac:dyDescent="0.15">
      <c r="A172" s="28">
        <v>179</v>
      </c>
      <c r="B172" s="16" t="s">
        <v>379</v>
      </c>
      <c r="C172" s="16" t="s">
        <v>371</v>
      </c>
      <c r="D172" s="15" t="s">
        <v>393</v>
      </c>
      <c r="E172" s="32">
        <v>2</v>
      </c>
      <c r="F172" s="33">
        <v>45</v>
      </c>
      <c r="G172" s="40">
        <v>0.5</v>
      </c>
      <c r="H172" s="28"/>
      <c r="I172" s="28"/>
      <c r="J172" s="37"/>
      <c r="K172" s="37"/>
      <c r="L172" s="15" t="s">
        <v>382</v>
      </c>
      <c r="M172" s="61">
        <v>22.5</v>
      </c>
    </row>
    <row r="173" spans="1:13" x14ac:dyDescent="0.15">
      <c r="A173" s="28">
        <v>179</v>
      </c>
      <c r="B173" s="16" t="s">
        <v>379</v>
      </c>
      <c r="C173" s="16" t="s">
        <v>371</v>
      </c>
      <c r="D173" s="15" t="s">
        <v>402</v>
      </c>
      <c r="E173" s="32">
        <v>1</v>
      </c>
      <c r="F173" s="33">
        <v>3</v>
      </c>
      <c r="G173" s="40">
        <v>0.1</v>
      </c>
      <c r="H173" s="28"/>
      <c r="I173" s="28"/>
      <c r="J173" s="37" t="s">
        <v>400</v>
      </c>
      <c r="K173" s="37"/>
      <c r="L173" s="15" t="s">
        <v>401</v>
      </c>
      <c r="M173" s="61">
        <v>0.30000000000000004</v>
      </c>
    </row>
    <row r="174" spans="1:13" x14ac:dyDescent="0.15">
      <c r="A174" s="28">
        <v>179</v>
      </c>
      <c r="B174" s="16" t="s">
        <v>379</v>
      </c>
      <c r="C174" s="16" t="s">
        <v>371</v>
      </c>
      <c r="D174" s="15" t="s">
        <v>438</v>
      </c>
      <c r="E174" s="32">
        <v>2</v>
      </c>
      <c r="F174" s="33">
        <v>30</v>
      </c>
      <c r="G174" s="40">
        <v>0.1</v>
      </c>
      <c r="H174" s="28"/>
      <c r="I174" s="28"/>
      <c r="J174" s="37" t="s">
        <v>430</v>
      </c>
      <c r="K174" s="37"/>
      <c r="L174" s="15" t="s">
        <v>431</v>
      </c>
      <c r="M174" s="61">
        <v>3</v>
      </c>
    </row>
    <row r="175" spans="1:13" x14ac:dyDescent="0.15">
      <c r="A175" s="44">
        <v>179</v>
      </c>
      <c r="B175" s="45" t="s">
        <v>379</v>
      </c>
      <c r="C175" s="45" t="s">
        <v>371</v>
      </c>
      <c r="D175" s="46"/>
      <c r="E175" s="47">
        <v>2</v>
      </c>
      <c r="F175" s="48">
        <v>25</v>
      </c>
      <c r="G175" s="49">
        <v>0.7</v>
      </c>
      <c r="H175" s="44"/>
      <c r="I175" s="44"/>
      <c r="J175" s="50"/>
      <c r="K175" s="50"/>
      <c r="L175" s="46" t="s">
        <v>609</v>
      </c>
      <c r="M175" s="61">
        <v>17.5</v>
      </c>
    </row>
    <row r="176" spans="1:13" x14ac:dyDescent="0.15">
      <c r="A176" s="28">
        <v>179</v>
      </c>
      <c r="B176" s="16" t="s">
        <v>379</v>
      </c>
      <c r="C176" s="16" t="s">
        <v>371</v>
      </c>
      <c r="D176" s="15" t="s">
        <v>624</v>
      </c>
      <c r="E176" s="32">
        <v>1</v>
      </c>
      <c r="F176" s="33">
        <v>19</v>
      </c>
      <c r="G176" s="40">
        <v>0.2</v>
      </c>
      <c r="H176" s="28"/>
      <c r="I176" s="28"/>
      <c r="J176" s="37"/>
      <c r="K176" s="37"/>
      <c r="L176" s="15" t="s">
        <v>623</v>
      </c>
      <c r="M176" s="61">
        <v>3.8000000000000003</v>
      </c>
    </row>
    <row r="177" spans="1:13" x14ac:dyDescent="0.15">
      <c r="A177" s="28">
        <v>179</v>
      </c>
      <c r="B177" s="16" t="s">
        <v>379</v>
      </c>
      <c r="C177" s="16" t="s">
        <v>371</v>
      </c>
      <c r="D177" s="15"/>
      <c r="E177" s="32">
        <v>1</v>
      </c>
      <c r="F177" s="33">
        <v>7</v>
      </c>
      <c r="G177" s="40">
        <v>0.8</v>
      </c>
      <c r="H177" s="28"/>
      <c r="I177" s="28"/>
      <c r="J177" s="37" t="s">
        <v>635</v>
      </c>
      <c r="K177" s="37"/>
      <c r="L177" s="15" t="s">
        <v>639</v>
      </c>
      <c r="M177" s="61">
        <v>5.6000000000000005</v>
      </c>
    </row>
    <row r="178" spans="1:13" x14ac:dyDescent="0.15">
      <c r="A178" s="28">
        <v>179</v>
      </c>
      <c r="B178" s="16" t="s">
        <v>379</v>
      </c>
      <c r="C178" s="16" t="s">
        <v>371</v>
      </c>
      <c r="D178" s="15"/>
      <c r="E178" s="32">
        <v>1</v>
      </c>
      <c r="F178" s="33">
        <v>7</v>
      </c>
      <c r="G178" s="40">
        <v>0.8</v>
      </c>
      <c r="H178" s="28"/>
      <c r="I178" s="28"/>
      <c r="J178" s="37" t="s">
        <v>635</v>
      </c>
      <c r="K178" s="37"/>
      <c r="L178" s="15" t="s">
        <v>639</v>
      </c>
      <c r="M178" s="61">
        <v>5.6000000000000005</v>
      </c>
    </row>
    <row r="179" spans="1:13" x14ac:dyDescent="0.15">
      <c r="A179" s="28">
        <v>179</v>
      </c>
      <c r="B179" s="16" t="s">
        <v>379</v>
      </c>
      <c r="C179" s="16" t="s">
        <v>371</v>
      </c>
      <c r="D179" s="15"/>
      <c r="E179" s="32">
        <v>1</v>
      </c>
      <c r="F179" s="33">
        <v>10</v>
      </c>
      <c r="G179" s="40">
        <v>0.8</v>
      </c>
      <c r="H179" s="28"/>
      <c r="I179" s="28"/>
      <c r="J179" s="37" t="s">
        <v>635</v>
      </c>
      <c r="K179" s="37"/>
      <c r="L179" s="15" t="s">
        <v>639</v>
      </c>
      <c r="M179" s="61">
        <v>8</v>
      </c>
    </row>
    <row r="180" spans="1:13" x14ac:dyDescent="0.15">
      <c r="A180" s="28">
        <v>179</v>
      </c>
      <c r="B180" s="16" t="s">
        <v>379</v>
      </c>
      <c r="C180" s="16" t="s">
        <v>371</v>
      </c>
      <c r="D180" s="15"/>
      <c r="E180" s="32">
        <v>4</v>
      </c>
      <c r="F180" s="33">
        <v>42</v>
      </c>
      <c r="G180" s="40">
        <v>0.1</v>
      </c>
      <c r="H180" s="28"/>
      <c r="I180" s="28"/>
      <c r="J180" s="37"/>
      <c r="K180" s="37"/>
      <c r="L180" s="15" t="s">
        <v>642</v>
      </c>
      <c r="M180" s="61">
        <v>4.2</v>
      </c>
    </row>
    <row r="181" spans="1:13" x14ac:dyDescent="0.15">
      <c r="A181" s="28">
        <v>179</v>
      </c>
      <c r="B181" s="16" t="s">
        <v>379</v>
      </c>
      <c r="C181" s="16" t="s">
        <v>371</v>
      </c>
      <c r="D181" s="15"/>
      <c r="E181" s="32">
        <v>1</v>
      </c>
      <c r="F181" s="33">
        <v>10</v>
      </c>
      <c r="G181" s="40">
        <v>0.6</v>
      </c>
      <c r="H181" s="28"/>
      <c r="I181" s="28"/>
      <c r="J181" s="37"/>
      <c r="K181" s="37"/>
      <c r="L181" s="15" t="s">
        <v>654</v>
      </c>
      <c r="M181" s="61">
        <v>6</v>
      </c>
    </row>
    <row r="182" spans="1:13" x14ac:dyDescent="0.15">
      <c r="A182" s="28">
        <v>179</v>
      </c>
      <c r="B182" s="16" t="s">
        <v>379</v>
      </c>
      <c r="C182" s="16" t="s">
        <v>371</v>
      </c>
      <c r="D182" s="15"/>
      <c r="E182" s="32">
        <v>1</v>
      </c>
      <c r="F182" s="33">
        <v>10</v>
      </c>
      <c r="G182" s="40">
        <v>0.2</v>
      </c>
      <c r="H182" s="28"/>
      <c r="I182" s="28"/>
      <c r="J182" s="37"/>
      <c r="K182" s="37"/>
      <c r="L182" s="15" t="s">
        <v>697</v>
      </c>
      <c r="M182" s="61">
        <v>2</v>
      </c>
    </row>
    <row r="183" spans="1:13" x14ac:dyDescent="0.15">
      <c r="A183" s="28">
        <v>179</v>
      </c>
      <c r="B183" s="16" t="s">
        <v>379</v>
      </c>
      <c r="C183" s="16" t="s">
        <v>371</v>
      </c>
      <c r="D183" s="15"/>
      <c r="E183" s="32">
        <v>3</v>
      </c>
      <c r="F183" s="33">
        <v>40</v>
      </c>
      <c r="G183" s="40">
        <v>0.2</v>
      </c>
      <c r="H183" s="28"/>
      <c r="I183" s="28"/>
      <c r="J183" s="37"/>
      <c r="K183" s="37"/>
      <c r="L183" s="15" t="s">
        <v>746</v>
      </c>
      <c r="M183" s="61">
        <v>8</v>
      </c>
    </row>
    <row r="184" spans="1:13" x14ac:dyDescent="0.15">
      <c r="A184" s="28">
        <v>180</v>
      </c>
      <c r="B184" s="16" t="s">
        <v>379</v>
      </c>
      <c r="C184" s="16" t="s">
        <v>493</v>
      </c>
      <c r="D184" s="15"/>
      <c r="E184" s="32">
        <v>3</v>
      </c>
      <c r="F184" s="33">
        <v>20</v>
      </c>
      <c r="G184" s="40">
        <v>0.8</v>
      </c>
      <c r="H184" s="28"/>
      <c r="I184" s="28"/>
      <c r="J184" s="37" t="s">
        <v>483</v>
      </c>
      <c r="K184" s="37"/>
      <c r="L184" s="15" t="s">
        <v>476</v>
      </c>
      <c r="M184" s="61">
        <v>16</v>
      </c>
    </row>
    <row r="185" spans="1:13" x14ac:dyDescent="0.15">
      <c r="A185" s="28">
        <v>189</v>
      </c>
      <c r="B185" s="16" t="s">
        <v>379</v>
      </c>
      <c r="C185" s="16" t="s">
        <v>701</v>
      </c>
      <c r="D185" s="15"/>
      <c r="E185" s="32">
        <v>1</v>
      </c>
      <c r="F185" s="33">
        <v>3</v>
      </c>
      <c r="G185" s="40">
        <v>1</v>
      </c>
      <c r="H185" s="28"/>
      <c r="I185" s="28"/>
      <c r="J185" s="37"/>
      <c r="K185" s="37"/>
      <c r="L185" s="15" t="s">
        <v>697</v>
      </c>
      <c r="M185" s="61">
        <v>3</v>
      </c>
    </row>
    <row r="186" spans="1:13" x14ac:dyDescent="0.15">
      <c r="A186" s="44">
        <v>190</v>
      </c>
      <c r="B186" s="45" t="s">
        <v>379</v>
      </c>
      <c r="C186" s="45" t="s">
        <v>494</v>
      </c>
      <c r="D186" s="46"/>
      <c r="E186" s="47">
        <v>4</v>
      </c>
      <c r="F186" s="48">
        <v>20</v>
      </c>
      <c r="G186" s="49">
        <v>0.8</v>
      </c>
      <c r="H186" s="44"/>
      <c r="I186" s="44"/>
      <c r="J186" s="50" t="s">
        <v>492</v>
      </c>
      <c r="K186" s="50"/>
      <c r="L186" s="46" t="s">
        <v>476</v>
      </c>
      <c r="M186" s="61">
        <v>16</v>
      </c>
    </row>
    <row r="187" spans="1:13" x14ac:dyDescent="0.15">
      <c r="A187" s="28">
        <v>192</v>
      </c>
      <c r="B187" s="16" t="s">
        <v>379</v>
      </c>
      <c r="C187" s="16" t="s">
        <v>504</v>
      </c>
      <c r="D187" s="15"/>
      <c r="E187" s="32">
        <v>2</v>
      </c>
      <c r="F187" s="33">
        <v>5</v>
      </c>
      <c r="G187" s="40">
        <v>0.9</v>
      </c>
      <c r="H187" s="28"/>
      <c r="I187" s="28"/>
      <c r="J187" s="37" t="s">
        <v>588</v>
      </c>
      <c r="K187" s="37"/>
      <c r="L187" s="15" t="s">
        <v>602</v>
      </c>
      <c r="M187" s="61">
        <v>4.5</v>
      </c>
    </row>
    <row r="188" spans="1:13" x14ac:dyDescent="0.15">
      <c r="A188" s="28">
        <v>193</v>
      </c>
      <c r="B188" s="16" t="s">
        <v>379</v>
      </c>
      <c r="C188" s="16" t="s">
        <v>592</v>
      </c>
      <c r="D188" s="15"/>
      <c r="E188" s="32">
        <v>1</v>
      </c>
      <c r="F188" s="33">
        <v>3</v>
      </c>
      <c r="G188" s="40">
        <v>0.5</v>
      </c>
      <c r="H188" s="28"/>
      <c r="I188" s="28"/>
      <c r="J188" s="37"/>
      <c r="K188" s="37"/>
      <c r="L188" s="15" t="s">
        <v>602</v>
      </c>
      <c r="M188" s="61">
        <v>1.5</v>
      </c>
    </row>
    <row r="189" spans="1:13" x14ac:dyDescent="0.15">
      <c r="A189" s="28">
        <v>195</v>
      </c>
      <c r="B189" s="16" t="s">
        <v>379</v>
      </c>
      <c r="C189" s="16" t="s">
        <v>605</v>
      </c>
      <c r="D189" s="15"/>
      <c r="E189" s="32">
        <v>1</v>
      </c>
      <c r="F189" s="33">
        <v>40</v>
      </c>
      <c r="G189" s="40">
        <v>0</v>
      </c>
      <c r="H189" s="28"/>
      <c r="I189" s="28"/>
      <c r="J189" s="37"/>
      <c r="K189" s="37"/>
      <c r="L189" s="15" t="s">
        <v>603</v>
      </c>
      <c r="M189" s="61">
        <v>0</v>
      </c>
    </row>
    <row r="190" spans="1:13" x14ac:dyDescent="0.15">
      <c r="A190" s="28">
        <v>196</v>
      </c>
      <c r="B190" s="16" t="s">
        <v>379</v>
      </c>
      <c r="C190" s="16" t="s">
        <v>352</v>
      </c>
      <c r="D190" s="15"/>
      <c r="E190" s="32">
        <v>1</v>
      </c>
      <c r="F190" s="33">
        <v>20</v>
      </c>
      <c r="G190" s="40">
        <v>1</v>
      </c>
      <c r="H190" s="28"/>
      <c r="I190" s="28"/>
      <c r="J190" s="37"/>
      <c r="K190" s="37"/>
      <c r="L190" s="15" t="s">
        <v>627</v>
      </c>
      <c r="M190" s="61">
        <v>20</v>
      </c>
    </row>
    <row r="191" spans="1:13" x14ac:dyDescent="0.15">
      <c r="A191" s="28">
        <v>197</v>
      </c>
      <c r="B191" s="16" t="s">
        <v>379</v>
      </c>
      <c r="C191" s="16" t="s">
        <v>593</v>
      </c>
      <c r="D191" s="15"/>
      <c r="E191" s="32">
        <v>1</v>
      </c>
      <c r="F191" s="33">
        <v>10</v>
      </c>
      <c r="G191" s="40">
        <v>0.6</v>
      </c>
      <c r="H191" s="28"/>
      <c r="I191" s="28"/>
      <c r="J191" s="37"/>
      <c r="K191" s="37"/>
      <c r="L191" s="15" t="s">
        <v>602</v>
      </c>
      <c r="M191" s="61">
        <v>6</v>
      </c>
    </row>
    <row r="192" spans="1:13" x14ac:dyDescent="0.15">
      <c r="A192" s="28">
        <v>197</v>
      </c>
      <c r="B192" s="16" t="s">
        <v>379</v>
      </c>
      <c r="C192" s="16" t="s">
        <v>593</v>
      </c>
      <c r="D192" s="15"/>
      <c r="E192" s="32">
        <v>2</v>
      </c>
      <c r="F192" s="33">
        <v>20</v>
      </c>
      <c r="G192" s="40">
        <v>0.8</v>
      </c>
      <c r="H192" s="28"/>
      <c r="I192" s="28"/>
      <c r="J192" s="37"/>
      <c r="K192" s="37"/>
      <c r="L192" s="15" t="s">
        <v>603</v>
      </c>
      <c r="M192" s="61">
        <v>16</v>
      </c>
    </row>
    <row r="193" spans="1:13" x14ac:dyDescent="0.15">
      <c r="A193" s="28">
        <v>199</v>
      </c>
      <c r="B193" s="16" t="s">
        <v>379</v>
      </c>
      <c r="C193" s="16" t="s">
        <v>355</v>
      </c>
      <c r="D193" s="15" t="s">
        <v>385</v>
      </c>
      <c r="E193" s="32">
        <v>4</v>
      </c>
      <c r="F193" s="33">
        <v>40</v>
      </c>
      <c r="G193" s="40">
        <v>0.7</v>
      </c>
      <c r="H193" s="28"/>
      <c r="I193" s="28"/>
      <c r="J193" s="37"/>
      <c r="K193" s="37"/>
      <c r="L193" s="15" t="s">
        <v>382</v>
      </c>
      <c r="M193" s="61">
        <v>28</v>
      </c>
    </row>
    <row r="194" spans="1:13" x14ac:dyDescent="0.15">
      <c r="A194" s="28">
        <v>201</v>
      </c>
      <c r="B194" s="16" t="s">
        <v>379</v>
      </c>
      <c r="C194" s="16" t="s">
        <v>747</v>
      </c>
      <c r="D194" s="15"/>
      <c r="E194" s="32">
        <v>7</v>
      </c>
      <c r="F194" s="33">
        <v>30</v>
      </c>
      <c r="G194" s="40">
        <v>1</v>
      </c>
      <c r="H194" s="28"/>
      <c r="I194" s="28"/>
      <c r="J194" s="37"/>
      <c r="K194" s="37"/>
      <c r="L194" s="15" t="s">
        <v>746</v>
      </c>
      <c r="M194" s="61">
        <v>30</v>
      </c>
    </row>
    <row r="195" spans="1:13" x14ac:dyDescent="0.15">
      <c r="A195" s="37">
        <v>203</v>
      </c>
      <c r="B195" s="16" t="s">
        <v>379</v>
      </c>
      <c r="C195" s="16" t="s">
        <v>357</v>
      </c>
      <c r="D195" s="54"/>
      <c r="E195" s="58" t="s">
        <v>502</v>
      </c>
      <c r="F195" s="56">
        <v>30</v>
      </c>
      <c r="G195" s="40">
        <v>0</v>
      </c>
      <c r="H195" s="37"/>
      <c r="I195" s="37"/>
      <c r="J195" s="37"/>
      <c r="K195" s="37"/>
      <c r="L195" s="54" t="s">
        <v>756</v>
      </c>
      <c r="M195" s="61">
        <v>0</v>
      </c>
    </row>
    <row r="196" spans="1:13" x14ac:dyDescent="0.15">
      <c r="A196" s="44">
        <v>203</v>
      </c>
      <c r="B196" s="45" t="s">
        <v>379</v>
      </c>
      <c r="C196" s="45" t="s">
        <v>357</v>
      </c>
      <c r="D196" s="46"/>
      <c r="E196" s="47">
        <v>2</v>
      </c>
      <c r="F196" s="48">
        <v>30</v>
      </c>
      <c r="G196" s="49">
        <v>0</v>
      </c>
      <c r="H196" s="44"/>
      <c r="I196" s="44"/>
      <c r="J196" s="50" t="s">
        <v>594</v>
      </c>
      <c r="K196" s="50"/>
      <c r="L196" s="46" t="s">
        <v>602</v>
      </c>
      <c r="M196" s="61">
        <v>0</v>
      </c>
    </row>
    <row r="197" spans="1:13" x14ac:dyDescent="0.15">
      <c r="A197" s="28">
        <v>203</v>
      </c>
      <c r="B197" s="16" t="s">
        <v>379</v>
      </c>
      <c r="C197" s="16" t="s">
        <v>357</v>
      </c>
      <c r="D197" s="15"/>
      <c r="E197" s="32">
        <v>3</v>
      </c>
      <c r="F197" s="33">
        <v>75</v>
      </c>
      <c r="G197" s="40">
        <v>0</v>
      </c>
      <c r="H197" s="28"/>
      <c r="I197" s="28"/>
      <c r="J197" s="37"/>
      <c r="K197" s="37"/>
      <c r="L197" s="15" t="s">
        <v>603</v>
      </c>
      <c r="M197" s="61">
        <v>0</v>
      </c>
    </row>
    <row r="198" spans="1:13" x14ac:dyDescent="0.15">
      <c r="A198" s="28">
        <v>204</v>
      </c>
      <c r="B198" s="16" t="s">
        <v>379</v>
      </c>
      <c r="C198" s="16" t="s">
        <v>21</v>
      </c>
      <c r="D198" s="15"/>
      <c r="E198" s="32">
        <v>1</v>
      </c>
      <c r="F198" s="33">
        <v>3</v>
      </c>
      <c r="G198" s="40">
        <v>0.3</v>
      </c>
      <c r="H198" s="28"/>
      <c r="I198" s="28"/>
      <c r="J198" s="37"/>
      <c r="K198" s="37"/>
      <c r="L198" s="15" t="s">
        <v>531</v>
      </c>
      <c r="M198" s="61">
        <v>0.89999999999999991</v>
      </c>
    </row>
    <row r="199" spans="1:13" x14ac:dyDescent="0.15">
      <c r="A199" s="28">
        <v>204</v>
      </c>
      <c r="B199" s="16" t="s">
        <v>379</v>
      </c>
      <c r="C199" s="16" t="s">
        <v>21</v>
      </c>
      <c r="D199" s="15"/>
      <c r="E199" s="32">
        <v>1</v>
      </c>
      <c r="F199" s="33">
        <v>3</v>
      </c>
      <c r="G199" s="40">
        <v>0.7</v>
      </c>
      <c r="H199" s="28"/>
      <c r="I199" s="28"/>
      <c r="J199" s="37" t="s">
        <v>669</v>
      </c>
      <c r="K199" s="37"/>
      <c r="L199" s="15" t="s">
        <v>670</v>
      </c>
      <c r="M199" s="61">
        <v>2.0999999999999996</v>
      </c>
    </row>
    <row r="200" spans="1:13" x14ac:dyDescent="0.15">
      <c r="A200" s="28">
        <v>204</v>
      </c>
      <c r="B200" s="16" t="s">
        <v>379</v>
      </c>
      <c r="C200" s="16" t="s">
        <v>21</v>
      </c>
      <c r="D200" s="15"/>
      <c r="E200" s="32">
        <v>4</v>
      </c>
      <c r="F200" s="33">
        <v>20</v>
      </c>
      <c r="G200" s="40">
        <v>0.4</v>
      </c>
      <c r="H200" s="28"/>
      <c r="I200" s="28"/>
      <c r="J200" s="37"/>
      <c r="K200" s="37"/>
      <c r="L200" s="15" t="s">
        <v>697</v>
      </c>
      <c r="M200" s="61">
        <v>8</v>
      </c>
    </row>
    <row r="201" spans="1:13" x14ac:dyDescent="0.15">
      <c r="A201" s="28">
        <v>206</v>
      </c>
      <c r="B201" s="16" t="s">
        <v>379</v>
      </c>
      <c r="C201" s="16" t="s">
        <v>403</v>
      </c>
      <c r="D201" s="15" t="s">
        <v>404</v>
      </c>
      <c r="E201" s="32">
        <v>2</v>
      </c>
      <c r="F201" s="33">
        <v>10</v>
      </c>
      <c r="G201" s="40">
        <v>0.1</v>
      </c>
      <c r="H201" s="28"/>
      <c r="I201" s="28"/>
      <c r="J201" s="37" t="s">
        <v>400</v>
      </c>
      <c r="K201" s="37"/>
      <c r="L201" s="15" t="s">
        <v>401</v>
      </c>
      <c r="M201" s="61">
        <v>1</v>
      </c>
    </row>
    <row r="202" spans="1:13" x14ac:dyDescent="0.15">
      <c r="A202" s="28">
        <v>206</v>
      </c>
      <c r="B202" s="16" t="s">
        <v>379</v>
      </c>
      <c r="C202" s="16" t="s">
        <v>403</v>
      </c>
      <c r="D202" s="15"/>
      <c r="E202" s="32">
        <v>1</v>
      </c>
      <c r="F202" s="33">
        <v>10</v>
      </c>
      <c r="G202" s="40">
        <v>0.7</v>
      </c>
      <c r="H202" s="28"/>
      <c r="I202" s="28"/>
      <c r="J202" s="37"/>
      <c r="K202" s="37"/>
      <c r="L202" s="15" t="s">
        <v>654</v>
      </c>
      <c r="M202" s="61">
        <v>7</v>
      </c>
    </row>
    <row r="203" spans="1:13" x14ac:dyDescent="0.15">
      <c r="A203" s="28">
        <v>206</v>
      </c>
      <c r="B203" s="16" t="s">
        <v>379</v>
      </c>
      <c r="C203" s="16" t="s">
        <v>403</v>
      </c>
      <c r="D203" s="15"/>
      <c r="E203" s="32">
        <v>2</v>
      </c>
      <c r="F203" s="33">
        <v>6</v>
      </c>
      <c r="G203" s="40">
        <v>0.5</v>
      </c>
      <c r="H203" s="28"/>
      <c r="I203" s="28"/>
      <c r="J203" s="37" t="s">
        <v>669</v>
      </c>
      <c r="K203" s="37"/>
      <c r="L203" s="15" t="s">
        <v>670</v>
      </c>
      <c r="M203" s="61">
        <v>3</v>
      </c>
    </row>
    <row r="204" spans="1:13" x14ac:dyDescent="0.15">
      <c r="A204" s="28">
        <v>208</v>
      </c>
      <c r="B204" s="16" t="s">
        <v>379</v>
      </c>
      <c r="C204" s="16" t="s">
        <v>595</v>
      </c>
      <c r="D204" s="15"/>
      <c r="E204" s="32">
        <v>1</v>
      </c>
      <c r="F204" s="33">
        <v>1</v>
      </c>
      <c r="G204" s="40">
        <v>0.03</v>
      </c>
      <c r="H204" s="28"/>
      <c r="I204" s="28"/>
      <c r="J204" s="37" t="s">
        <v>588</v>
      </c>
      <c r="K204" s="37"/>
      <c r="L204" s="15" t="s">
        <v>602</v>
      </c>
      <c r="M204" s="61">
        <v>0.03</v>
      </c>
    </row>
    <row r="205" spans="1:13" x14ac:dyDescent="0.15">
      <c r="A205" s="28">
        <v>212</v>
      </c>
      <c r="B205" s="16" t="s">
        <v>379</v>
      </c>
      <c r="C205" s="16" t="s">
        <v>9</v>
      </c>
      <c r="D205" s="15" t="s">
        <v>511</v>
      </c>
      <c r="E205" s="32">
        <v>1</v>
      </c>
      <c r="F205" s="33">
        <v>30</v>
      </c>
      <c r="G205" s="40">
        <v>0.1</v>
      </c>
      <c r="H205" s="28"/>
      <c r="I205" s="28"/>
      <c r="J205" s="37" t="s">
        <v>509</v>
      </c>
      <c r="K205" s="37"/>
      <c r="L205" s="15" t="s">
        <v>510</v>
      </c>
      <c r="M205" s="61">
        <v>3</v>
      </c>
    </row>
    <row r="206" spans="1:13" x14ac:dyDescent="0.15">
      <c r="A206" s="28">
        <v>212</v>
      </c>
      <c r="B206" s="16" t="s">
        <v>379</v>
      </c>
      <c r="C206" s="16" t="s">
        <v>9</v>
      </c>
      <c r="D206" s="15"/>
      <c r="E206" s="32">
        <v>10</v>
      </c>
      <c r="F206" s="33">
        <v>10</v>
      </c>
      <c r="G206" s="40">
        <v>0.6</v>
      </c>
      <c r="H206" s="28"/>
      <c r="I206" s="28"/>
      <c r="J206" s="37" t="s">
        <v>596</v>
      </c>
      <c r="K206" s="37"/>
      <c r="L206" s="15" t="s">
        <v>602</v>
      </c>
      <c r="M206" s="61">
        <v>6</v>
      </c>
    </row>
    <row r="207" spans="1:13" x14ac:dyDescent="0.15">
      <c r="A207" s="28">
        <v>212</v>
      </c>
      <c r="B207" s="16" t="s">
        <v>379</v>
      </c>
      <c r="C207" s="16" t="s">
        <v>9</v>
      </c>
      <c r="D207" s="15" t="s">
        <v>597</v>
      </c>
      <c r="E207" s="32">
        <v>8</v>
      </c>
      <c r="F207" s="33">
        <v>40</v>
      </c>
      <c r="G207" s="40">
        <v>0.8</v>
      </c>
      <c r="H207" s="28"/>
      <c r="I207" s="28"/>
      <c r="J207" s="37" t="s">
        <v>465</v>
      </c>
      <c r="K207" s="37"/>
      <c r="L207" s="15" t="s">
        <v>602</v>
      </c>
      <c r="M207" s="61">
        <v>32</v>
      </c>
    </row>
    <row r="208" spans="1:13" x14ac:dyDescent="0.15">
      <c r="A208" s="28">
        <v>212</v>
      </c>
      <c r="B208" s="16" t="s">
        <v>379</v>
      </c>
      <c r="C208" s="16" t="s">
        <v>9</v>
      </c>
      <c r="D208" s="15"/>
      <c r="E208" s="32">
        <v>1</v>
      </c>
      <c r="F208" s="33">
        <v>3</v>
      </c>
      <c r="G208" s="40">
        <v>0.8</v>
      </c>
      <c r="H208" s="28"/>
      <c r="I208" s="28"/>
      <c r="J208" s="37" t="s">
        <v>635</v>
      </c>
      <c r="K208" s="37"/>
      <c r="L208" s="15" t="s">
        <v>639</v>
      </c>
      <c r="M208" s="61">
        <v>2.4000000000000004</v>
      </c>
    </row>
    <row r="209" spans="1:13" x14ac:dyDescent="0.15">
      <c r="A209" s="28">
        <v>212</v>
      </c>
      <c r="B209" s="16" t="s">
        <v>379</v>
      </c>
      <c r="C209" s="16" t="s">
        <v>9</v>
      </c>
      <c r="D209" s="15" t="s">
        <v>715</v>
      </c>
      <c r="E209" s="32">
        <v>1</v>
      </c>
      <c r="F209" s="33">
        <v>20</v>
      </c>
      <c r="G209" s="40">
        <v>0.1</v>
      </c>
      <c r="H209" s="28"/>
      <c r="I209" s="28"/>
      <c r="J209" s="37"/>
      <c r="K209" s="37"/>
      <c r="L209" s="15" t="s">
        <v>711</v>
      </c>
      <c r="M209" s="61">
        <v>2</v>
      </c>
    </row>
    <row r="210" spans="1:13" x14ac:dyDescent="0.15">
      <c r="A210" s="28">
        <v>212</v>
      </c>
      <c r="B210" s="16" t="s">
        <v>379</v>
      </c>
      <c r="C210" s="16" t="s">
        <v>9</v>
      </c>
      <c r="D210" s="15" t="s">
        <v>753</v>
      </c>
      <c r="E210" s="32">
        <v>1</v>
      </c>
      <c r="F210" s="33">
        <v>20</v>
      </c>
      <c r="G210" s="40">
        <v>0</v>
      </c>
      <c r="H210" s="28"/>
      <c r="I210" s="28"/>
      <c r="J210" s="37"/>
      <c r="K210" s="37"/>
      <c r="L210" s="15" t="s">
        <v>754</v>
      </c>
      <c r="M210" s="61">
        <v>0</v>
      </c>
    </row>
    <row r="211" spans="1:13" x14ac:dyDescent="0.15">
      <c r="A211" s="28">
        <v>213</v>
      </c>
      <c r="B211" s="16" t="s">
        <v>379</v>
      </c>
      <c r="C211" s="16" t="s">
        <v>10</v>
      </c>
      <c r="D211" s="15" t="s">
        <v>389</v>
      </c>
      <c r="E211" s="32">
        <v>1</v>
      </c>
      <c r="F211" s="33">
        <v>25</v>
      </c>
      <c r="G211" s="40">
        <v>0.8</v>
      </c>
      <c r="H211" s="28"/>
      <c r="I211" s="28"/>
      <c r="J211" s="37"/>
      <c r="K211" s="37"/>
      <c r="L211" s="15" t="s">
        <v>382</v>
      </c>
      <c r="M211" s="61">
        <v>20</v>
      </c>
    </row>
    <row r="212" spans="1:13" x14ac:dyDescent="0.15">
      <c r="A212" s="50">
        <v>213</v>
      </c>
      <c r="B212" s="45" t="s">
        <v>379</v>
      </c>
      <c r="C212" s="45" t="s">
        <v>10</v>
      </c>
      <c r="D212" s="72"/>
      <c r="E212" s="57">
        <v>1</v>
      </c>
      <c r="F212" s="43">
        <v>20</v>
      </c>
      <c r="G212" s="49">
        <v>0.8</v>
      </c>
      <c r="H212" s="50"/>
      <c r="I212" s="50"/>
      <c r="J212" s="50"/>
      <c r="K212" s="50"/>
      <c r="L212" s="54" t="s">
        <v>756</v>
      </c>
      <c r="M212" s="61">
        <v>16</v>
      </c>
    </row>
    <row r="213" spans="1:13" x14ac:dyDescent="0.15">
      <c r="A213" s="28">
        <v>213</v>
      </c>
      <c r="B213" s="16" t="s">
        <v>379</v>
      </c>
      <c r="C213" s="16" t="s">
        <v>10</v>
      </c>
      <c r="D213" s="15" t="s">
        <v>716</v>
      </c>
      <c r="E213" s="32">
        <v>1</v>
      </c>
      <c r="F213" s="33">
        <v>210</v>
      </c>
      <c r="G213" s="40">
        <v>0.8</v>
      </c>
      <c r="H213" s="28"/>
      <c r="I213" s="28"/>
      <c r="J213" s="37" t="s">
        <v>481</v>
      </c>
      <c r="K213" s="37"/>
      <c r="L213" s="15" t="s">
        <v>711</v>
      </c>
      <c r="M213" s="61">
        <v>168</v>
      </c>
    </row>
    <row r="214" spans="1:13" x14ac:dyDescent="0.15">
      <c r="A214" s="28">
        <v>214</v>
      </c>
      <c r="B214" s="16" t="s">
        <v>379</v>
      </c>
      <c r="C214" s="16" t="s">
        <v>359</v>
      </c>
      <c r="D214" s="15"/>
      <c r="E214" s="32">
        <v>3</v>
      </c>
      <c r="F214" s="33">
        <v>20</v>
      </c>
      <c r="G214" s="40">
        <v>0.05</v>
      </c>
      <c r="H214" s="28"/>
      <c r="I214" s="28"/>
      <c r="J214" s="37" t="s">
        <v>483</v>
      </c>
      <c r="K214" s="37"/>
      <c r="L214" s="15" t="s">
        <v>476</v>
      </c>
      <c r="M214" s="61">
        <v>1</v>
      </c>
    </row>
    <row r="215" spans="1:13" x14ac:dyDescent="0.15">
      <c r="A215" s="28">
        <v>214</v>
      </c>
      <c r="B215" s="16" t="s">
        <v>379</v>
      </c>
      <c r="C215" s="16" t="s">
        <v>359</v>
      </c>
      <c r="D215" s="15"/>
      <c r="E215" s="32">
        <v>1</v>
      </c>
      <c r="F215" s="33">
        <v>13</v>
      </c>
      <c r="G215" s="40">
        <v>0.1</v>
      </c>
      <c r="H215" s="28"/>
      <c r="I215" s="28"/>
      <c r="J215" s="37"/>
      <c r="K215" s="37"/>
      <c r="L215" s="15" t="s">
        <v>531</v>
      </c>
      <c r="M215" s="61">
        <v>1.3</v>
      </c>
    </row>
    <row r="216" spans="1:13" x14ac:dyDescent="0.15">
      <c r="A216" s="28">
        <v>214</v>
      </c>
      <c r="B216" s="16" t="s">
        <v>379</v>
      </c>
      <c r="C216" s="16" t="s">
        <v>359</v>
      </c>
      <c r="D216" s="15"/>
      <c r="E216" s="32">
        <v>1</v>
      </c>
      <c r="F216" s="33">
        <v>20</v>
      </c>
      <c r="G216" s="40">
        <v>0</v>
      </c>
      <c r="H216" s="28"/>
      <c r="I216" s="28"/>
      <c r="J216" s="37" t="s">
        <v>598</v>
      </c>
      <c r="K216" s="37"/>
      <c r="L216" s="15" t="s">
        <v>602</v>
      </c>
      <c r="M216" s="61">
        <v>0</v>
      </c>
    </row>
    <row r="217" spans="1:13" x14ac:dyDescent="0.15">
      <c r="A217" s="28">
        <v>214</v>
      </c>
      <c r="B217" s="16" t="s">
        <v>379</v>
      </c>
      <c r="C217" s="16" t="s">
        <v>359</v>
      </c>
      <c r="D217" s="15"/>
      <c r="E217" s="32">
        <v>1</v>
      </c>
      <c r="F217" s="33">
        <v>80</v>
      </c>
      <c r="G217" s="40">
        <v>0.3</v>
      </c>
      <c r="H217" s="28"/>
      <c r="I217" s="28"/>
      <c r="J217" s="37"/>
      <c r="K217" s="37"/>
      <c r="L217" s="15" t="s">
        <v>697</v>
      </c>
      <c r="M217" s="61">
        <v>24</v>
      </c>
    </row>
    <row r="218" spans="1:13" x14ac:dyDescent="0.15">
      <c r="A218" s="28">
        <v>214</v>
      </c>
      <c r="B218" s="16" t="s">
        <v>379</v>
      </c>
      <c r="C218" s="16" t="s">
        <v>359</v>
      </c>
      <c r="D218" s="15"/>
      <c r="E218" s="32">
        <v>1</v>
      </c>
      <c r="F218" s="33">
        <v>30</v>
      </c>
      <c r="G218" s="40">
        <v>0</v>
      </c>
      <c r="H218" s="28"/>
      <c r="I218" s="28"/>
      <c r="J218" s="37" t="s">
        <v>723</v>
      </c>
      <c r="K218" s="37" t="s">
        <v>732</v>
      </c>
      <c r="L218" s="15" t="s">
        <v>724</v>
      </c>
      <c r="M218" s="61">
        <v>0</v>
      </c>
    </row>
    <row r="219" spans="1:13" x14ac:dyDescent="0.15">
      <c r="A219" s="28">
        <v>214</v>
      </c>
      <c r="B219" s="16" t="s">
        <v>379</v>
      </c>
      <c r="C219" s="16" t="s">
        <v>359</v>
      </c>
      <c r="D219" s="15"/>
      <c r="E219" s="32">
        <v>1</v>
      </c>
      <c r="F219" s="33">
        <v>100</v>
      </c>
      <c r="G219" s="40">
        <v>0.2</v>
      </c>
      <c r="H219" s="28"/>
      <c r="I219" s="28"/>
      <c r="J219" s="37"/>
      <c r="K219" s="37"/>
      <c r="L219" s="15" t="s">
        <v>746</v>
      </c>
      <c r="M219" s="61">
        <v>20</v>
      </c>
    </row>
    <row r="220" spans="1:13" x14ac:dyDescent="0.15">
      <c r="A220" s="28">
        <v>216</v>
      </c>
      <c r="B220" s="16" t="s">
        <v>379</v>
      </c>
      <c r="C220" s="16" t="s">
        <v>620</v>
      </c>
      <c r="D220" s="15"/>
      <c r="E220" s="32">
        <v>1</v>
      </c>
      <c r="F220" s="33">
        <v>30</v>
      </c>
      <c r="G220" s="40">
        <v>0.03</v>
      </c>
      <c r="H220" s="28"/>
      <c r="I220" s="28"/>
      <c r="J220" s="37" t="s">
        <v>616</v>
      </c>
      <c r="K220" s="37" t="s">
        <v>621</v>
      </c>
      <c r="L220" s="15" t="s">
        <v>617</v>
      </c>
      <c r="M220" s="61">
        <v>0.89999999999999991</v>
      </c>
    </row>
    <row r="221" spans="1:13" x14ac:dyDescent="0.15">
      <c r="A221" s="28">
        <v>219</v>
      </c>
      <c r="B221" s="16" t="s">
        <v>379</v>
      </c>
      <c r="C221" s="16" t="s">
        <v>366</v>
      </c>
      <c r="D221" s="15"/>
      <c r="E221" s="32">
        <v>1</v>
      </c>
      <c r="F221" s="33">
        <v>30</v>
      </c>
      <c r="G221" s="40">
        <v>0.3</v>
      </c>
      <c r="H221" s="28"/>
      <c r="I221" s="28"/>
      <c r="J221" s="37" t="s">
        <v>470</v>
      </c>
      <c r="K221" s="37"/>
      <c r="L221" s="15" t="s">
        <v>466</v>
      </c>
      <c r="M221" s="61">
        <v>9</v>
      </c>
    </row>
    <row r="222" spans="1:13" x14ac:dyDescent="0.15">
      <c r="A222" s="28">
        <v>219</v>
      </c>
      <c r="B222" s="16" t="s">
        <v>379</v>
      </c>
      <c r="C222" s="16" t="s">
        <v>366</v>
      </c>
      <c r="D222" s="15"/>
      <c r="E222" s="32">
        <v>1</v>
      </c>
      <c r="F222" s="33">
        <v>15</v>
      </c>
      <c r="G222" s="40">
        <v>0.6</v>
      </c>
      <c r="H222" s="28"/>
      <c r="I222" s="28"/>
      <c r="J222" s="37"/>
      <c r="K222" s="37"/>
      <c r="L222" s="15" t="s">
        <v>531</v>
      </c>
      <c r="M222" s="61">
        <v>9</v>
      </c>
    </row>
    <row r="223" spans="1:13" x14ac:dyDescent="0.15">
      <c r="A223" s="28">
        <v>219</v>
      </c>
      <c r="B223" s="16" t="s">
        <v>379</v>
      </c>
      <c r="C223" s="16" t="s">
        <v>366</v>
      </c>
      <c r="D223" s="15" t="s">
        <v>599</v>
      </c>
      <c r="E223" s="32">
        <v>1</v>
      </c>
      <c r="F223" s="33">
        <v>15</v>
      </c>
      <c r="G223" s="40">
        <v>0.6</v>
      </c>
      <c r="H223" s="28"/>
      <c r="I223" s="28"/>
      <c r="J223" s="37" t="s">
        <v>465</v>
      </c>
      <c r="K223" s="37"/>
      <c r="L223" s="15" t="s">
        <v>602</v>
      </c>
      <c r="M223" s="61">
        <v>9</v>
      </c>
    </row>
    <row r="224" spans="1:13" x14ac:dyDescent="0.15">
      <c r="A224" s="28">
        <v>219</v>
      </c>
      <c r="B224" s="16" t="s">
        <v>379</v>
      </c>
      <c r="C224" s="16" t="s">
        <v>366</v>
      </c>
      <c r="D224" s="15"/>
      <c r="E224" s="32">
        <v>1</v>
      </c>
      <c r="F224" s="33">
        <v>15</v>
      </c>
      <c r="G224" s="40">
        <v>1</v>
      </c>
      <c r="H224" s="28"/>
      <c r="I224" s="28"/>
      <c r="J224" s="37"/>
      <c r="K224" s="37"/>
      <c r="L224" s="15" t="s">
        <v>603</v>
      </c>
      <c r="M224" s="61">
        <v>15</v>
      </c>
    </row>
    <row r="225" spans="1:13" x14ac:dyDescent="0.15">
      <c r="A225" s="28">
        <v>219</v>
      </c>
      <c r="B225" s="16" t="s">
        <v>379</v>
      </c>
      <c r="C225" s="16" t="s">
        <v>366</v>
      </c>
      <c r="D225" s="15"/>
      <c r="E225" s="32">
        <v>1</v>
      </c>
      <c r="F225" s="33">
        <v>10</v>
      </c>
      <c r="G225" s="40">
        <v>0.05</v>
      </c>
      <c r="H225" s="28"/>
      <c r="I225" s="28"/>
      <c r="J225" s="37" t="s">
        <v>635</v>
      </c>
      <c r="K225" s="37"/>
      <c r="L225" s="15" t="s">
        <v>639</v>
      </c>
      <c r="M225" s="61">
        <v>0.5</v>
      </c>
    </row>
    <row r="226" spans="1:13" x14ac:dyDescent="0.15">
      <c r="A226" s="28">
        <v>219</v>
      </c>
      <c r="B226" s="16" t="s">
        <v>379</v>
      </c>
      <c r="C226" s="16" t="s">
        <v>366</v>
      </c>
      <c r="D226" s="15"/>
      <c r="E226" s="32">
        <v>1</v>
      </c>
      <c r="F226" s="33">
        <v>30</v>
      </c>
      <c r="G226" s="40">
        <v>0.5</v>
      </c>
      <c r="H226" s="28"/>
      <c r="I226" s="28"/>
      <c r="J226" s="37"/>
      <c r="K226" s="37"/>
      <c r="L226" s="15" t="s">
        <v>697</v>
      </c>
      <c r="M226" s="61">
        <v>15</v>
      </c>
    </row>
    <row r="227" spans="1:13" x14ac:dyDescent="0.15">
      <c r="A227" s="28">
        <v>221</v>
      </c>
      <c r="B227" s="16" t="s">
        <v>379</v>
      </c>
      <c r="C227" s="16" t="s">
        <v>368</v>
      </c>
      <c r="D227" s="15"/>
      <c r="E227" s="32">
        <v>15</v>
      </c>
      <c r="F227" s="33">
        <v>30</v>
      </c>
      <c r="G227" s="40">
        <v>0.9</v>
      </c>
      <c r="H227" s="28"/>
      <c r="I227" s="28"/>
      <c r="J227" s="37"/>
      <c r="K227" s="37"/>
      <c r="L227" s="15" t="s">
        <v>531</v>
      </c>
      <c r="M227" s="61">
        <v>27</v>
      </c>
    </row>
    <row r="228" spans="1:13" x14ac:dyDescent="0.15">
      <c r="A228" s="28">
        <v>221</v>
      </c>
      <c r="B228" s="16" t="s">
        <v>379</v>
      </c>
      <c r="C228" s="16" t="s">
        <v>368</v>
      </c>
      <c r="D228" s="15"/>
      <c r="E228" s="32">
        <v>10</v>
      </c>
      <c r="F228" s="33">
        <v>6</v>
      </c>
      <c r="G228" s="40">
        <v>0.1</v>
      </c>
      <c r="H228" s="28"/>
      <c r="I228" s="28"/>
      <c r="J228" s="37"/>
      <c r="K228" s="37"/>
      <c r="L228" s="15" t="s">
        <v>697</v>
      </c>
      <c r="M228" s="61">
        <v>0.60000000000000009</v>
      </c>
    </row>
    <row r="229" spans="1:13" x14ac:dyDescent="0.15">
      <c r="A229" s="28">
        <v>223</v>
      </c>
      <c r="B229" s="16" t="s">
        <v>379</v>
      </c>
      <c r="C229" s="16" t="s">
        <v>521</v>
      </c>
      <c r="D229" s="15"/>
      <c r="E229" s="32">
        <v>5</v>
      </c>
      <c r="F229" s="33">
        <v>10</v>
      </c>
      <c r="G229" s="40">
        <v>0.9</v>
      </c>
      <c r="H229" s="28"/>
      <c r="I229" s="28"/>
      <c r="J229" s="37"/>
      <c r="K229" s="37"/>
      <c r="L229" s="15" t="s">
        <v>531</v>
      </c>
      <c r="M229" s="61">
        <v>9</v>
      </c>
    </row>
    <row r="230" spans="1:13" x14ac:dyDescent="0.15">
      <c r="A230" s="44">
        <v>227</v>
      </c>
      <c r="B230" s="45" t="s">
        <v>379</v>
      </c>
      <c r="C230" s="45" t="s">
        <v>372</v>
      </c>
      <c r="D230" s="46"/>
      <c r="E230" s="47">
        <v>5</v>
      </c>
      <c r="F230" s="48">
        <v>500</v>
      </c>
      <c r="G230" s="49">
        <v>1</v>
      </c>
      <c r="H230" s="44"/>
      <c r="I230" s="44"/>
      <c r="J230" s="50"/>
      <c r="K230" s="50"/>
      <c r="L230" s="15" t="s">
        <v>746</v>
      </c>
      <c r="M230" s="61">
        <v>500</v>
      </c>
    </row>
    <row r="231" spans="1:13" x14ac:dyDescent="0.15">
      <c r="A231" s="28">
        <v>229</v>
      </c>
      <c r="B231" s="16" t="s">
        <v>379</v>
      </c>
      <c r="C231" s="16" t="s">
        <v>15</v>
      </c>
      <c r="D231" s="15"/>
      <c r="E231" s="32">
        <v>5</v>
      </c>
      <c r="F231" s="33">
        <v>95</v>
      </c>
      <c r="G231" s="40">
        <v>1</v>
      </c>
      <c r="H231" s="28"/>
      <c r="I231" s="28"/>
      <c r="J231" s="37"/>
      <c r="K231" s="37"/>
      <c r="L231" s="15" t="s">
        <v>613</v>
      </c>
      <c r="M231" s="61">
        <v>95</v>
      </c>
    </row>
    <row r="232" spans="1:13" x14ac:dyDescent="0.15">
      <c r="A232" s="28">
        <v>237</v>
      </c>
      <c r="B232" s="16" t="s">
        <v>379</v>
      </c>
      <c r="C232" s="16" t="s">
        <v>702</v>
      </c>
      <c r="D232" s="15"/>
      <c r="E232" s="32">
        <v>1</v>
      </c>
      <c r="F232" s="33">
        <v>13</v>
      </c>
      <c r="G232" s="40">
        <v>0.5</v>
      </c>
      <c r="H232" s="28"/>
      <c r="I232" s="28"/>
      <c r="J232" s="37"/>
      <c r="K232" s="37"/>
      <c r="L232" s="15" t="s">
        <v>697</v>
      </c>
      <c r="M232" s="61">
        <v>6.5</v>
      </c>
    </row>
    <row r="233" spans="1:13" x14ac:dyDescent="0.15">
      <c r="A233" s="28">
        <v>240</v>
      </c>
      <c r="B233" s="16" t="s">
        <v>379</v>
      </c>
      <c r="C233" s="16" t="s">
        <v>390</v>
      </c>
      <c r="D233" s="15" t="s">
        <v>385</v>
      </c>
      <c r="E233" s="32">
        <v>1</v>
      </c>
      <c r="F233" s="33">
        <v>25</v>
      </c>
      <c r="G233" s="40">
        <v>0.8</v>
      </c>
      <c r="H233" s="28"/>
      <c r="I233" s="28"/>
      <c r="J233" s="37"/>
      <c r="K233" s="37"/>
      <c r="L233" s="15" t="s">
        <v>382</v>
      </c>
      <c r="M233" s="61">
        <v>20</v>
      </c>
    </row>
    <row r="234" spans="1:13" x14ac:dyDescent="0.15">
      <c r="A234" s="28">
        <v>243</v>
      </c>
      <c r="B234" s="16" t="s">
        <v>379</v>
      </c>
      <c r="C234" s="16" t="s">
        <v>354</v>
      </c>
      <c r="D234" s="15" t="s">
        <v>453</v>
      </c>
      <c r="E234" s="32">
        <v>1</v>
      </c>
      <c r="F234" s="33">
        <v>25</v>
      </c>
      <c r="G234" s="40">
        <v>0.9</v>
      </c>
      <c r="H234" s="28"/>
      <c r="I234" s="28"/>
      <c r="J234" s="37" t="s">
        <v>442</v>
      </c>
      <c r="K234" s="37" t="s">
        <v>454</v>
      </c>
      <c r="L234" s="15" t="s">
        <v>443</v>
      </c>
      <c r="M234" s="61">
        <v>22.5</v>
      </c>
    </row>
    <row r="235" spans="1:13" x14ac:dyDescent="0.15">
      <c r="A235" s="28">
        <v>243</v>
      </c>
      <c r="B235" s="16" t="s">
        <v>379</v>
      </c>
      <c r="C235" s="16" t="s">
        <v>354</v>
      </c>
      <c r="D235" s="15"/>
      <c r="E235" s="32">
        <v>1</v>
      </c>
      <c r="F235" s="33">
        <v>30</v>
      </c>
      <c r="G235" s="40">
        <v>0.5</v>
      </c>
      <c r="H235" s="28"/>
      <c r="I235" s="28"/>
      <c r="J235" s="37"/>
      <c r="K235" s="37"/>
      <c r="L235" s="15" t="s">
        <v>697</v>
      </c>
      <c r="M235" s="61">
        <v>15</v>
      </c>
    </row>
    <row r="236" spans="1:13" x14ac:dyDescent="0.15">
      <c r="A236" s="28">
        <v>245</v>
      </c>
      <c r="B236" s="16" t="s">
        <v>379</v>
      </c>
      <c r="C236" s="16" t="s">
        <v>405</v>
      </c>
      <c r="D236" s="15"/>
      <c r="E236" s="32">
        <v>50</v>
      </c>
      <c r="F236" s="33">
        <v>50</v>
      </c>
      <c r="G236" s="40">
        <v>0</v>
      </c>
      <c r="H236" s="28"/>
      <c r="I236" s="28"/>
      <c r="J236" s="37" t="s">
        <v>406</v>
      </c>
      <c r="K236" s="37"/>
      <c r="L236" s="15" t="s">
        <v>401</v>
      </c>
      <c r="M236" s="61">
        <v>0</v>
      </c>
    </row>
    <row r="237" spans="1:13" x14ac:dyDescent="0.15">
      <c r="A237" s="28">
        <v>245</v>
      </c>
      <c r="B237" s="16" t="s">
        <v>379</v>
      </c>
      <c r="C237" s="16" t="s">
        <v>405</v>
      </c>
      <c r="D237" s="15"/>
      <c r="E237" s="32"/>
      <c r="F237" s="33">
        <v>1000</v>
      </c>
      <c r="G237" s="40">
        <v>0</v>
      </c>
      <c r="H237" s="28"/>
      <c r="I237" s="28"/>
      <c r="J237" s="37"/>
      <c r="K237" s="37" t="s">
        <v>703</v>
      </c>
      <c r="L237" s="15" t="s">
        <v>697</v>
      </c>
      <c r="M237" s="61">
        <v>0</v>
      </c>
    </row>
    <row r="238" spans="1:13" x14ac:dyDescent="0.15">
      <c r="A238" s="28">
        <v>245</v>
      </c>
      <c r="B238" s="16" t="s">
        <v>379</v>
      </c>
      <c r="C238" s="16" t="s">
        <v>405</v>
      </c>
      <c r="D238" s="15"/>
      <c r="E238" s="32">
        <v>2</v>
      </c>
      <c r="F238" s="33">
        <v>115</v>
      </c>
      <c r="G238" s="40">
        <v>0.1</v>
      </c>
      <c r="H238" s="28"/>
      <c r="I238" s="28"/>
      <c r="J238" s="37"/>
      <c r="K238" s="37"/>
      <c r="L238" s="15" t="s">
        <v>711</v>
      </c>
      <c r="M238" s="61">
        <v>11.5</v>
      </c>
    </row>
    <row r="239" spans="1:13" x14ac:dyDescent="0.15">
      <c r="A239" s="44">
        <v>246</v>
      </c>
      <c r="B239" s="45" t="s">
        <v>379</v>
      </c>
      <c r="C239" s="45" t="s">
        <v>733</v>
      </c>
      <c r="D239" s="46" t="s">
        <v>734</v>
      </c>
      <c r="E239" s="47">
        <v>2</v>
      </c>
      <c r="F239" s="48">
        <v>15</v>
      </c>
      <c r="G239" s="49">
        <v>0.1</v>
      </c>
      <c r="H239" s="44"/>
      <c r="I239" s="44"/>
      <c r="J239" s="50" t="s">
        <v>723</v>
      </c>
      <c r="K239" s="50"/>
      <c r="L239" s="46" t="s">
        <v>724</v>
      </c>
      <c r="M239" s="61">
        <v>1.5</v>
      </c>
    </row>
    <row r="240" spans="1:13" x14ac:dyDescent="0.15">
      <c r="A240" s="37">
        <v>247</v>
      </c>
      <c r="B240" s="16" t="s">
        <v>379</v>
      </c>
      <c r="C240" s="16" t="s">
        <v>356</v>
      </c>
      <c r="D240" s="54"/>
      <c r="E240" s="55">
        <v>2</v>
      </c>
      <c r="F240" s="56">
        <v>60</v>
      </c>
      <c r="G240" s="40">
        <v>0</v>
      </c>
      <c r="H240" s="37"/>
      <c r="I240" s="37"/>
      <c r="J240" s="37"/>
      <c r="K240" s="37"/>
      <c r="L240" s="54" t="s">
        <v>756</v>
      </c>
      <c r="M240" s="61">
        <v>0</v>
      </c>
    </row>
    <row r="241" spans="1:13" x14ac:dyDescent="0.15">
      <c r="A241" s="28">
        <v>247</v>
      </c>
      <c r="B241" s="16" t="s">
        <v>379</v>
      </c>
      <c r="C241" s="16" t="s">
        <v>356</v>
      </c>
      <c r="D241" s="15"/>
      <c r="E241" s="32">
        <v>1</v>
      </c>
      <c r="F241" s="33">
        <v>40</v>
      </c>
      <c r="G241" s="40">
        <v>0.9</v>
      </c>
      <c r="H241" s="28"/>
      <c r="I241" s="28"/>
      <c r="J241" s="37"/>
      <c r="K241" s="37"/>
      <c r="L241" s="15" t="s">
        <v>746</v>
      </c>
      <c r="M241" s="61">
        <v>36</v>
      </c>
    </row>
    <row r="242" spans="1:13" x14ac:dyDescent="0.15">
      <c r="A242" s="28">
        <v>255</v>
      </c>
      <c r="B242" s="16" t="s">
        <v>379</v>
      </c>
      <c r="C242" s="16" t="s">
        <v>717</v>
      </c>
      <c r="D242" s="15" t="s">
        <v>718</v>
      </c>
      <c r="E242" s="32">
        <v>8</v>
      </c>
      <c r="F242" s="33">
        <v>240</v>
      </c>
      <c r="G242" s="40">
        <v>0.8</v>
      </c>
      <c r="H242" s="28"/>
      <c r="I242" s="28"/>
      <c r="J242" s="37"/>
      <c r="K242" s="37"/>
      <c r="L242" s="15" t="s">
        <v>711</v>
      </c>
      <c r="M242" s="61">
        <v>192</v>
      </c>
    </row>
    <row r="243" spans="1:13" x14ac:dyDescent="0.15">
      <c r="A243" s="28">
        <v>255</v>
      </c>
      <c r="B243" s="16" t="s">
        <v>379</v>
      </c>
      <c r="C243" s="16" t="s">
        <v>717</v>
      </c>
      <c r="D243" s="15" t="s">
        <v>719</v>
      </c>
      <c r="E243" s="32">
        <v>4</v>
      </c>
      <c r="F243" s="33">
        <v>200</v>
      </c>
      <c r="G243" s="40">
        <v>1</v>
      </c>
      <c r="H243" s="28"/>
      <c r="I243" s="28"/>
      <c r="J243" s="37"/>
      <c r="K243" s="37"/>
      <c r="L243" s="15" t="s">
        <v>711</v>
      </c>
      <c r="M243" s="61">
        <v>200</v>
      </c>
    </row>
    <row r="244" spans="1:13" x14ac:dyDescent="0.15">
      <c r="A244" s="28">
        <v>258</v>
      </c>
      <c r="B244" s="16" t="s">
        <v>379</v>
      </c>
      <c r="C244" s="16" t="s">
        <v>495</v>
      </c>
      <c r="D244" s="15"/>
      <c r="E244" s="32">
        <v>8</v>
      </c>
      <c r="F244" s="33">
        <v>16</v>
      </c>
      <c r="G244" s="40">
        <v>1</v>
      </c>
      <c r="H244" s="28"/>
      <c r="I244" s="28"/>
      <c r="J244" s="37" t="s">
        <v>496</v>
      </c>
      <c r="K244" s="37"/>
      <c r="L244" s="15" t="s">
        <v>476</v>
      </c>
      <c r="M244" s="61">
        <v>16</v>
      </c>
    </row>
    <row r="245" spans="1:13" x14ac:dyDescent="0.15">
      <c r="A245" s="28">
        <v>261</v>
      </c>
      <c r="B245" s="16" t="s">
        <v>379</v>
      </c>
      <c r="C245" s="16" t="s">
        <v>522</v>
      </c>
      <c r="D245" s="15"/>
      <c r="E245" s="32">
        <v>1</v>
      </c>
      <c r="F245" s="33">
        <v>30</v>
      </c>
      <c r="G245" s="40">
        <v>1</v>
      </c>
      <c r="H245" s="28"/>
      <c r="I245" s="28"/>
      <c r="J245" s="37"/>
      <c r="K245" s="37"/>
      <c r="L245" s="15" t="s">
        <v>531</v>
      </c>
      <c r="M245" s="61">
        <v>30</v>
      </c>
    </row>
    <row r="246" spans="1:13" x14ac:dyDescent="0.15">
      <c r="A246" s="28">
        <v>261</v>
      </c>
      <c r="B246" s="16" t="s">
        <v>379</v>
      </c>
      <c r="C246" s="16" t="s">
        <v>522</v>
      </c>
      <c r="D246" s="15"/>
      <c r="E246" s="32">
        <v>1</v>
      </c>
      <c r="F246" s="33">
        <v>35</v>
      </c>
      <c r="G246" s="40">
        <v>1</v>
      </c>
      <c r="H246" s="28"/>
      <c r="I246" s="28"/>
      <c r="J246" s="37"/>
      <c r="K246" s="37"/>
      <c r="L246" s="15" t="s">
        <v>688</v>
      </c>
      <c r="M246" s="61">
        <v>35</v>
      </c>
    </row>
    <row r="247" spans="1:13" x14ac:dyDescent="0.15">
      <c r="A247" s="44">
        <v>263</v>
      </c>
      <c r="B247" s="45" t="s">
        <v>379</v>
      </c>
      <c r="C247" s="45" t="s">
        <v>439</v>
      </c>
      <c r="D247" s="46"/>
      <c r="E247" s="47">
        <v>1</v>
      </c>
      <c r="F247" s="48">
        <v>20</v>
      </c>
      <c r="G247" s="49">
        <v>0.9</v>
      </c>
      <c r="H247" s="44"/>
      <c r="I247" s="44"/>
      <c r="J247" s="50" t="s">
        <v>430</v>
      </c>
      <c r="K247" s="50"/>
      <c r="L247" s="46" t="s">
        <v>431</v>
      </c>
      <c r="M247" s="61">
        <v>18</v>
      </c>
    </row>
    <row r="248" spans="1:13" x14ac:dyDescent="0.15">
      <c r="A248" s="28">
        <v>263</v>
      </c>
      <c r="B248" s="16" t="s">
        <v>379</v>
      </c>
      <c r="C248" s="16" t="s">
        <v>439</v>
      </c>
      <c r="D248" s="15" t="s">
        <v>455</v>
      </c>
      <c r="E248" s="32">
        <v>29</v>
      </c>
      <c r="F248" s="33">
        <v>540</v>
      </c>
      <c r="G248" s="40">
        <v>1</v>
      </c>
      <c r="H248" s="28"/>
      <c r="I248" s="28"/>
      <c r="J248" s="37" t="s">
        <v>442</v>
      </c>
      <c r="K248" s="37"/>
      <c r="L248" s="15" t="s">
        <v>443</v>
      </c>
      <c r="M248" s="61">
        <v>540</v>
      </c>
    </row>
    <row r="249" spans="1:13" x14ac:dyDescent="0.15">
      <c r="A249" s="37">
        <v>263</v>
      </c>
      <c r="B249" s="16" t="s">
        <v>379</v>
      </c>
      <c r="C249" s="16" t="s">
        <v>439</v>
      </c>
      <c r="D249" s="54"/>
      <c r="E249" s="55">
        <v>3</v>
      </c>
      <c r="F249" s="56">
        <v>120</v>
      </c>
      <c r="G249" s="40">
        <v>0.9</v>
      </c>
      <c r="H249" s="37"/>
      <c r="I249" s="37"/>
      <c r="J249" s="37"/>
      <c r="K249" s="37"/>
      <c r="L249" s="54" t="s">
        <v>756</v>
      </c>
      <c r="M249" s="61">
        <v>108</v>
      </c>
    </row>
    <row r="250" spans="1:13" x14ac:dyDescent="0.15">
      <c r="A250" s="28">
        <v>263</v>
      </c>
      <c r="B250" s="16" t="s">
        <v>379</v>
      </c>
      <c r="C250" s="16" t="s">
        <v>439</v>
      </c>
      <c r="D250" s="15"/>
      <c r="E250" s="32">
        <v>3</v>
      </c>
      <c r="F250" s="33">
        <v>120</v>
      </c>
      <c r="G250" s="40">
        <v>1</v>
      </c>
      <c r="H250" s="28"/>
      <c r="I250" s="28"/>
      <c r="J250" s="37" t="s">
        <v>561</v>
      </c>
      <c r="K250" s="37"/>
      <c r="L250" s="15" t="s">
        <v>559</v>
      </c>
      <c r="M250" s="61">
        <v>120</v>
      </c>
    </row>
    <row r="251" spans="1:13" x14ac:dyDescent="0.15">
      <c r="A251" s="44">
        <v>263</v>
      </c>
      <c r="B251" s="45" t="s">
        <v>379</v>
      </c>
      <c r="C251" s="45" t="s">
        <v>439</v>
      </c>
      <c r="D251" s="46"/>
      <c r="E251" s="47">
        <v>1</v>
      </c>
      <c r="F251" s="48">
        <v>23</v>
      </c>
      <c r="G251" s="49">
        <v>1</v>
      </c>
      <c r="H251" s="44"/>
      <c r="I251" s="44"/>
      <c r="J251" s="50"/>
      <c r="K251" s="50" t="s">
        <v>574</v>
      </c>
      <c r="L251" s="15" t="s">
        <v>584</v>
      </c>
      <c r="M251" s="61">
        <v>23</v>
      </c>
    </row>
    <row r="252" spans="1:13" x14ac:dyDescent="0.15">
      <c r="A252" s="28">
        <v>263</v>
      </c>
      <c r="B252" s="16" t="s">
        <v>379</v>
      </c>
      <c r="C252" s="16" t="s">
        <v>439</v>
      </c>
      <c r="D252" s="15"/>
      <c r="E252" s="32">
        <v>1</v>
      </c>
      <c r="F252" s="33">
        <v>20</v>
      </c>
      <c r="G252" s="40">
        <v>0.95</v>
      </c>
      <c r="H252" s="28"/>
      <c r="I252" s="28"/>
      <c r="J252" s="37" t="s">
        <v>622</v>
      </c>
      <c r="K252" s="37"/>
      <c r="L252" s="15" t="s">
        <v>617</v>
      </c>
      <c r="M252" s="61">
        <v>19</v>
      </c>
    </row>
    <row r="253" spans="1:13" x14ac:dyDescent="0.15">
      <c r="A253" s="28">
        <v>263</v>
      </c>
      <c r="B253" s="16" t="s">
        <v>379</v>
      </c>
      <c r="C253" s="16" t="s">
        <v>439</v>
      </c>
      <c r="D253" s="15"/>
      <c r="E253" s="32">
        <v>1</v>
      </c>
      <c r="F253" s="33">
        <v>15</v>
      </c>
      <c r="G253" s="40">
        <v>1</v>
      </c>
      <c r="H253" s="28"/>
      <c r="I253" s="28"/>
      <c r="J253" s="37"/>
      <c r="K253" s="37"/>
      <c r="L253" s="15" t="s">
        <v>711</v>
      </c>
      <c r="M253" s="61">
        <v>15</v>
      </c>
    </row>
    <row r="254" spans="1:13" x14ac:dyDescent="0.15">
      <c r="A254" s="28">
        <v>268</v>
      </c>
      <c r="B254" s="16" t="s">
        <v>379</v>
      </c>
      <c r="C254" s="16" t="s">
        <v>645</v>
      </c>
      <c r="D254" s="15"/>
      <c r="E254" s="32">
        <v>1</v>
      </c>
      <c r="F254" s="33">
        <v>10</v>
      </c>
      <c r="G254" s="40">
        <v>0.8</v>
      </c>
      <c r="H254" s="28"/>
      <c r="I254" s="28"/>
      <c r="J254" s="37"/>
      <c r="K254" s="37"/>
      <c r="L254" s="15" t="s">
        <v>642</v>
      </c>
      <c r="M254" s="61">
        <v>8</v>
      </c>
    </row>
    <row r="255" spans="1:13" x14ac:dyDescent="0.15">
      <c r="A255" s="28">
        <v>273</v>
      </c>
      <c r="B255" s="16" t="s">
        <v>379</v>
      </c>
      <c r="C255" s="16" t="s">
        <v>748</v>
      </c>
      <c r="D255" s="15"/>
      <c r="E255" s="32">
        <v>1</v>
      </c>
      <c r="F255" s="33">
        <v>10</v>
      </c>
      <c r="G255" s="40">
        <v>0.1</v>
      </c>
      <c r="H255" s="28"/>
      <c r="I255" s="28"/>
      <c r="J255" s="37"/>
      <c r="K255" s="37"/>
      <c r="L255" s="15" t="s">
        <v>746</v>
      </c>
      <c r="M255" s="61">
        <v>1</v>
      </c>
    </row>
    <row r="256" spans="1:13" x14ac:dyDescent="0.15">
      <c r="A256" s="28">
        <v>274</v>
      </c>
      <c r="B256" s="16" t="s">
        <v>379</v>
      </c>
      <c r="C256" s="16" t="s">
        <v>547</v>
      </c>
      <c r="D256" s="15"/>
      <c r="E256" s="32">
        <v>1</v>
      </c>
      <c r="F256" s="33">
        <v>20</v>
      </c>
      <c r="G256" s="40">
        <v>0</v>
      </c>
      <c r="H256" s="28"/>
      <c r="I256" s="28"/>
      <c r="J256" s="37"/>
      <c r="K256" s="37"/>
      <c r="L256" s="15" t="s">
        <v>539</v>
      </c>
      <c r="M256" s="61">
        <v>0</v>
      </c>
    </row>
    <row r="257" spans="1:13" x14ac:dyDescent="0.15">
      <c r="A257" s="28">
        <v>274</v>
      </c>
      <c r="B257" s="16" t="s">
        <v>379</v>
      </c>
      <c r="C257" s="16" t="s">
        <v>547</v>
      </c>
      <c r="D257" s="15"/>
      <c r="E257" s="32">
        <v>1</v>
      </c>
      <c r="F257" s="33">
        <v>3</v>
      </c>
      <c r="G257" s="40">
        <v>0</v>
      </c>
      <c r="H257" s="28"/>
      <c r="I257" s="28"/>
      <c r="J257" s="37"/>
      <c r="K257" s="37"/>
      <c r="L257" s="15" t="s">
        <v>539</v>
      </c>
      <c r="M257" s="61">
        <v>0</v>
      </c>
    </row>
    <row r="258" spans="1:13" x14ac:dyDescent="0.15">
      <c r="A258" s="28">
        <v>274</v>
      </c>
      <c r="B258" s="16" t="s">
        <v>379</v>
      </c>
      <c r="C258" s="16" t="s">
        <v>547</v>
      </c>
      <c r="D258" s="15"/>
      <c r="E258" s="32">
        <v>1</v>
      </c>
      <c r="F258" s="33">
        <v>5</v>
      </c>
      <c r="G258" s="40">
        <v>0</v>
      </c>
      <c r="H258" s="28"/>
      <c r="I258" s="28"/>
      <c r="J258" s="37" t="s">
        <v>669</v>
      </c>
      <c r="K258" s="37"/>
      <c r="L258" s="15" t="s">
        <v>670</v>
      </c>
      <c r="M258" s="61">
        <v>0</v>
      </c>
    </row>
    <row r="259" spans="1:13" x14ac:dyDescent="0.15">
      <c r="A259" s="28">
        <v>282</v>
      </c>
      <c r="B259" s="16" t="s">
        <v>379</v>
      </c>
      <c r="C259" s="16" t="s">
        <v>427</v>
      </c>
      <c r="D259" s="15"/>
      <c r="E259" s="32">
        <v>4</v>
      </c>
      <c r="F259" s="33">
        <v>40</v>
      </c>
      <c r="G259" s="40">
        <v>0.4</v>
      </c>
      <c r="H259" s="28"/>
      <c r="I259" s="28"/>
      <c r="J259" s="37"/>
      <c r="K259" s="37"/>
      <c r="L259" s="15" t="s">
        <v>426</v>
      </c>
      <c r="M259" s="61">
        <v>16</v>
      </c>
    </row>
    <row r="260" spans="1:13" x14ac:dyDescent="0.15">
      <c r="A260" s="28">
        <v>282</v>
      </c>
      <c r="B260" s="16" t="s">
        <v>379</v>
      </c>
      <c r="C260" s="16" t="s">
        <v>427</v>
      </c>
      <c r="D260" s="15"/>
      <c r="E260" s="32">
        <v>1</v>
      </c>
      <c r="F260" s="33">
        <v>15</v>
      </c>
      <c r="G260" s="40">
        <v>0.5</v>
      </c>
      <c r="H260" s="28"/>
      <c r="I260" s="28"/>
      <c r="J260" s="37"/>
      <c r="K260" s="37"/>
      <c r="L260" s="15" t="s">
        <v>709</v>
      </c>
      <c r="M260" s="61">
        <v>7.5</v>
      </c>
    </row>
    <row r="261" spans="1:13" x14ac:dyDescent="0.15">
      <c r="A261" s="28">
        <v>283</v>
      </c>
      <c r="B261" s="16" t="s">
        <v>379</v>
      </c>
      <c r="C261" s="16" t="s">
        <v>629</v>
      </c>
      <c r="D261" s="15"/>
      <c r="E261" s="32">
        <v>4</v>
      </c>
      <c r="F261" s="33">
        <v>50</v>
      </c>
      <c r="G261" s="40">
        <v>1</v>
      </c>
      <c r="H261" s="28"/>
      <c r="I261" s="28"/>
      <c r="J261" s="37"/>
      <c r="K261" s="37"/>
      <c r="L261" s="15" t="s">
        <v>627</v>
      </c>
      <c r="M261" s="61">
        <v>50</v>
      </c>
    </row>
    <row r="262" spans="1:13" x14ac:dyDescent="0.15">
      <c r="A262" s="44">
        <v>285</v>
      </c>
      <c r="B262" s="45" t="s">
        <v>379</v>
      </c>
      <c r="C262" s="45" t="s">
        <v>373</v>
      </c>
      <c r="D262" s="46" t="s">
        <v>661</v>
      </c>
      <c r="E262" s="47">
        <v>2</v>
      </c>
      <c r="F262" s="48">
        <v>18</v>
      </c>
      <c r="G262" s="49">
        <v>0.7</v>
      </c>
      <c r="H262" s="44"/>
      <c r="I262" s="44"/>
      <c r="J262" s="50" t="s">
        <v>498</v>
      </c>
      <c r="K262" s="50"/>
      <c r="L262" s="46" t="s">
        <v>660</v>
      </c>
      <c r="M262" s="61">
        <v>12.6</v>
      </c>
    </row>
    <row r="263" spans="1:13" x14ac:dyDescent="0.15">
      <c r="A263" s="28">
        <v>292</v>
      </c>
      <c r="B263" s="16" t="s">
        <v>379</v>
      </c>
      <c r="C263" s="16" t="s">
        <v>376</v>
      </c>
      <c r="D263" s="15"/>
      <c r="E263" s="32">
        <v>2</v>
      </c>
      <c r="F263" s="33">
        <v>15</v>
      </c>
      <c r="G263" s="40">
        <v>0.1</v>
      </c>
      <c r="H263" s="28"/>
      <c r="I263" s="28"/>
      <c r="J263" s="37"/>
      <c r="K263" s="37"/>
      <c r="L263" s="15" t="s">
        <v>533</v>
      </c>
      <c r="M263" s="61">
        <v>1.5</v>
      </c>
    </row>
    <row r="264" spans="1:13" x14ac:dyDescent="0.15">
      <c r="A264" s="28">
        <v>292</v>
      </c>
      <c r="B264" s="16" t="s">
        <v>379</v>
      </c>
      <c r="C264" s="16" t="s">
        <v>376</v>
      </c>
      <c r="D264" s="15"/>
      <c r="E264" s="32">
        <v>1</v>
      </c>
      <c r="F264" s="33">
        <v>10</v>
      </c>
      <c r="G264" s="40">
        <v>0.2</v>
      </c>
      <c r="H264" s="28"/>
      <c r="I264" s="28"/>
      <c r="J264" s="37"/>
      <c r="K264" s="37"/>
      <c r="L264" s="15" t="s">
        <v>539</v>
      </c>
      <c r="M264" s="61">
        <v>2</v>
      </c>
    </row>
    <row r="265" spans="1:13" x14ac:dyDescent="0.15">
      <c r="A265" s="28">
        <v>309</v>
      </c>
      <c r="B265" s="16" t="s">
        <v>379</v>
      </c>
      <c r="C265" s="16" t="s">
        <v>365</v>
      </c>
      <c r="D265" s="15" t="s">
        <v>456</v>
      </c>
      <c r="E265" s="32">
        <v>3</v>
      </c>
      <c r="F265" s="33">
        <v>10</v>
      </c>
      <c r="G265" s="40">
        <v>0.8</v>
      </c>
      <c r="H265" s="28"/>
      <c r="I265" s="28"/>
      <c r="J265" s="37" t="s">
        <v>442</v>
      </c>
      <c r="K265" s="37"/>
      <c r="L265" s="15" t="s">
        <v>443</v>
      </c>
      <c r="M265" s="61">
        <v>8</v>
      </c>
    </row>
    <row r="266" spans="1:13" x14ac:dyDescent="0.15">
      <c r="A266" s="28">
        <v>309</v>
      </c>
      <c r="B266" s="16" t="s">
        <v>379</v>
      </c>
      <c r="C266" s="16" t="s">
        <v>365</v>
      </c>
      <c r="D266" s="15"/>
      <c r="E266" s="32">
        <v>1</v>
      </c>
      <c r="F266" s="33">
        <v>2</v>
      </c>
      <c r="G266" s="40">
        <v>0.8</v>
      </c>
      <c r="H266" s="28"/>
      <c r="I266" s="28"/>
      <c r="J266" s="37" t="s">
        <v>497</v>
      </c>
      <c r="K266" s="37"/>
      <c r="L266" s="15" t="s">
        <v>476</v>
      </c>
      <c r="M266" s="61">
        <v>1.6</v>
      </c>
    </row>
    <row r="267" spans="1:13" x14ac:dyDescent="0.15">
      <c r="A267" s="28">
        <v>309</v>
      </c>
      <c r="B267" s="16" t="s">
        <v>379</v>
      </c>
      <c r="C267" s="16" t="s">
        <v>365</v>
      </c>
      <c r="D267" s="15"/>
      <c r="E267" s="32">
        <v>170</v>
      </c>
      <c r="F267" s="33">
        <v>765</v>
      </c>
      <c r="G267" s="40">
        <v>0.7</v>
      </c>
      <c r="H267" s="28"/>
      <c r="I267" s="28"/>
      <c r="J267" s="37"/>
      <c r="K267" s="37"/>
      <c r="L267" s="15" t="s">
        <v>531</v>
      </c>
      <c r="M267" s="61">
        <v>535.5</v>
      </c>
    </row>
    <row r="268" spans="1:13" x14ac:dyDescent="0.15">
      <c r="A268" s="28">
        <v>309</v>
      </c>
      <c r="B268" s="16" t="s">
        <v>379</v>
      </c>
      <c r="C268" s="16" t="s">
        <v>365</v>
      </c>
      <c r="D268" s="15"/>
      <c r="E268" s="32">
        <v>7</v>
      </c>
      <c r="F268" s="33">
        <v>7</v>
      </c>
      <c r="G268" s="40">
        <v>0.8</v>
      </c>
      <c r="H268" s="28"/>
      <c r="I268" s="28"/>
      <c r="J268" s="37"/>
      <c r="K268" s="37"/>
      <c r="L268" s="15" t="s">
        <v>539</v>
      </c>
      <c r="M268" s="61">
        <v>5.6000000000000005</v>
      </c>
    </row>
    <row r="269" spans="1:13" x14ac:dyDescent="0.15">
      <c r="A269" s="28">
        <v>309</v>
      </c>
      <c r="B269" s="16" t="s">
        <v>379</v>
      </c>
      <c r="C269" s="16" t="s">
        <v>365</v>
      </c>
      <c r="D269" s="15"/>
      <c r="E269" s="32">
        <v>7</v>
      </c>
      <c r="F269" s="33">
        <v>7</v>
      </c>
      <c r="G269" s="40">
        <v>0.8</v>
      </c>
      <c r="H269" s="28"/>
      <c r="I269" s="28"/>
      <c r="J269" s="37"/>
      <c r="K269" s="37"/>
      <c r="L269" s="15" t="s">
        <v>539</v>
      </c>
      <c r="M269" s="61">
        <v>5.6000000000000005</v>
      </c>
    </row>
    <row r="270" spans="1:13" x14ac:dyDescent="0.15">
      <c r="A270" s="28">
        <v>312</v>
      </c>
      <c r="B270" s="16" t="s">
        <v>379</v>
      </c>
      <c r="C270" s="16" t="s">
        <v>567</v>
      </c>
      <c r="D270" s="15"/>
      <c r="E270" s="32">
        <v>1</v>
      </c>
      <c r="F270" s="33">
        <v>5</v>
      </c>
      <c r="G270" s="40">
        <v>1</v>
      </c>
      <c r="H270" s="28"/>
      <c r="I270" s="28"/>
      <c r="J270" s="37" t="s">
        <v>564</v>
      </c>
      <c r="K270" s="37"/>
      <c r="L270" s="15" t="s">
        <v>559</v>
      </c>
      <c r="M270" s="61">
        <v>5</v>
      </c>
    </row>
    <row r="271" spans="1:13" x14ac:dyDescent="0.15">
      <c r="A271" s="28">
        <v>320</v>
      </c>
      <c r="B271" s="16" t="s">
        <v>379</v>
      </c>
      <c r="C271" s="16" t="s">
        <v>367</v>
      </c>
      <c r="D271" s="15"/>
      <c r="E271" s="32">
        <v>2</v>
      </c>
      <c r="F271" s="33">
        <v>10</v>
      </c>
      <c r="G271" s="40">
        <v>0.9</v>
      </c>
      <c r="H271" s="28"/>
      <c r="I271" s="28"/>
      <c r="J271" s="37"/>
      <c r="K271" s="37"/>
      <c r="L271" s="15" t="s">
        <v>697</v>
      </c>
      <c r="M271" s="61">
        <v>9</v>
      </c>
    </row>
    <row r="272" spans="1:13" x14ac:dyDescent="0.15">
      <c r="A272" s="28">
        <v>332</v>
      </c>
      <c r="B272" s="16" t="s">
        <v>379</v>
      </c>
      <c r="C272" s="16" t="s">
        <v>568</v>
      </c>
      <c r="D272" s="15"/>
      <c r="E272" s="32">
        <v>2</v>
      </c>
      <c r="F272" s="33">
        <v>6</v>
      </c>
      <c r="G272" s="40">
        <v>0.7</v>
      </c>
      <c r="H272" s="28"/>
      <c r="I272" s="28"/>
      <c r="J272" s="37" t="s">
        <v>558</v>
      </c>
      <c r="K272" s="37"/>
      <c r="L272" s="15" t="s">
        <v>559</v>
      </c>
      <c r="M272" s="61">
        <v>4.1999999999999993</v>
      </c>
    </row>
    <row r="273" spans="1:13" x14ac:dyDescent="0.15">
      <c r="A273" s="28">
        <v>332</v>
      </c>
      <c r="B273" s="16" t="s">
        <v>379</v>
      </c>
      <c r="C273" s="16" t="s">
        <v>568</v>
      </c>
      <c r="D273" s="15"/>
      <c r="E273" s="32">
        <v>2</v>
      </c>
      <c r="F273" s="33">
        <v>6</v>
      </c>
      <c r="G273" s="40">
        <v>0.7</v>
      </c>
      <c r="H273" s="28"/>
      <c r="I273" s="28"/>
      <c r="J273" s="37"/>
      <c r="K273" s="37"/>
      <c r="L273" s="15" t="s">
        <v>688</v>
      </c>
      <c r="M273" s="61">
        <v>4.1999999999999993</v>
      </c>
    </row>
    <row r="274" spans="1:13" x14ac:dyDescent="0.15">
      <c r="A274" s="28">
        <v>332</v>
      </c>
      <c r="B274" s="16" t="s">
        <v>379</v>
      </c>
      <c r="C274" s="16" t="s">
        <v>568</v>
      </c>
      <c r="D274" s="15"/>
      <c r="E274" s="32">
        <v>1</v>
      </c>
      <c r="F274" s="33">
        <v>5</v>
      </c>
      <c r="G274" s="40">
        <v>0.1</v>
      </c>
      <c r="H274" s="28"/>
      <c r="I274" s="28"/>
      <c r="J274" s="37"/>
      <c r="K274" s="37"/>
      <c r="L274" s="15" t="s">
        <v>711</v>
      </c>
      <c r="M274" s="61">
        <v>0.5</v>
      </c>
    </row>
    <row r="275" spans="1:13" x14ac:dyDescent="0.15">
      <c r="A275" s="44">
        <v>332</v>
      </c>
      <c r="B275" s="45" t="s">
        <v>379</v>
      </c>
      <c r="C275" s="45" t="s">
        <v>568</v>
      </c>
      <c r="D275" s="46"/>
      <c r="E275" s="47">
        <v>2</v>
      </c>
      <c r="F275" s="48">
        <v>5</v>
      </c>
      <c r="G275" s="49">
        <v>1</v>
      </c>
      <c r="H275" s="44"/>
      <c r="I275" s="44"/>
      <c r="J275" s="50"/>
      <c r="K275" s="50"/>
      <c r="L275" s="46" t="s">
        <v>746</v>
      </c>
      <c r="M275" s="61">
        <v>5</v>
      </c>
    </row>
    <row r="276" spans="1:13" x14ac:dyDescent="0.15">
      <c r="A276" s="28">
        <v>334</v>
      </c>
      <c r="B276" s="16" t="s">
        <v>379</v>
      </c>
      <c r="C276" s="16" t="s">
        <v>532</v>
      </c>
      <c r="D276" s="15"/>
      <c r="E276" s="32">
        <v>1</v>
      </c>
      <c r="F276" s="33">
        <v>30</v>
      </c>
      <c r="G276" s="40">
        <v>0.95</v>
      </c>
      <c r="H276" s="28"/>
      <c r="I276" s="28"/>
      <c r="J276" s="37"/>
      <c r="K276" s="37"/>
      <c r="L276" s="15" t="s">
        <v>533</v>
      </c>
      <c r="M276" s="61">
        <v>28.5</v>
      </c>
    </row>
    <row r="277" spans="1:13" x14ac:dyDescent="0.15">
      <c r="A277" s="28">
        <v>335</v>
      </c>
      <c r="B277" s="16" t="s">
        <v>379</v>
      </c>
      <c r="C277" s="16" t="s">
        <v>523</v>
      </c>
      <c r="D277" s="15"/>
      <c r="E277" s="32">
        <v>2</v>
      </c>
      <c r="F277" s="33">
        <v>12</v>
      </c>
      <c r="G277" s="40">
        <v>0.6</v>
      </c>
      <c r="H277" s="28"/>
      <c r="I277" s="28"/>
      <c r="J277" s="37"/>
      <c r="K277" s="37"/>
      <c r="L277" s="15" t="s">
        <v>531</v>
      </c>
      <c r="M277" s="61">
        <v>7.1999999999999993</v>
      </c>
    </row>
    <row r="278" spans="1:13" x14ac:dyDescent="0.15">
      <c r="A278" s="28">
        <v>335</v>
      </c>
      <c r="B278" s="16" t="s">
        <v>379</v>
      </c>
      <c r="C278" s="16" t="s">
        <v>523</v>
      </c>
      <c r="D278" s="15" t="s">
        <v>548</v>
      </c>
      <c r="E278" s="32">
        <v>2</v>
      </c>
      <c r="F278" s="33">
        <v>30</v>
      </c>
      <c r="G278" s="40">
        <v>1</v>
      </c>
      <c r="H278" s="28"/>
      <c r="I278" s="28"/>
      <c r="J278" s="37"/>
      <c r="K278" s="37"/>
      <c r="L278" s="15" t="s">
        <v>539</v>
      </c>
      <c r="M278" s="61">
        <v>30</v>
      </c>
    </row>
    <row r="279" spans="1:13" x14ac:dyDescent="0.15">
      <c r="A279" s="28">
        <v>341</v>
      </c>
      <c r="B279" s="16" t="s">
        <v>379</v>
      </c>
      <c r="C279" s="16" t="s">
        <v>673</v>
      </c>
      <c r="D279" s="15"/>
      <c r="E279" s="32">
        <v>1</v>
      </c>
      <c r="F279" s="33">
        <v>10</v>
      </c>
      <c r="G279" s="40">
        <v>0.8</v>
      </c>
      <c r="H279" s="28"/>
      <c r="I279" s="28"/>
      <c r="J279" s="37" t="s">
        <v>669</v>
      </c>
      <c r="K279" s="37"/>
      <c r="L279" s="15" t="s">
        <v>670</v>
      </c>
      <c r="M279" s="61">
        <v>8</v>
      </c>
    </row>
    <row r="280" spans="1:13" x14ac:dyDescent="0.15">
      <c r="A280" s="28">
        <v>345</v>
      </c>
      <c r="B280" s="16" t="s">
        <v>379</v>
      </c>
      <c r="C280" s="16" t="s">
        <v>375</v>
      </c>
      <c r="D280" s="15"/>
      <c r="E280" s="32">
        <v>1</v>
      </c>
      <c r="F280" s="33">
        <v>80</v>
      </c>
      <c r="G280" s="40">
        <v>1</v>
      </c>
      <c r="H280" s="28"/>
      <c r="I280" s="28"/>
      <c r="J280" s="37"/>
      <c r="K280" s="37"/>
      <c r="L280" s="15" t="s">
        <v>627</v>
      </c>
      <c r="M280" s="61">
        <v>80</v>
      </c>
    </row>
    <row r="281" spans="1:13" x14ac:dyDescent="0.15">
      <c r="A281" s="28">
        <v>346</v>
      </c>
      <c r="B281" s="16" t="s">
        <v>379</v>
      </c>
      <c r="C281" s="16" t="s">
        <v>440</v>
      </c>
      <c r="D281" s="15"/>
      <c r="E281" s="32">
        <v>1</v>
      </c>
      <c r="F281" s="33">
        <v>27</v>
      </c>
      <c r="G281" s="40">
        <v>0.1</v>
      </c>
      <c r="H281" s="28"/>
      <c r="I281" s="28"/>
      <c r="J281" s="37" t="s">
        <v>430</v>
      </c>
      <c r="K281" s="37"/>
      <c r="L281" s="15" t="s">
        <v>431</v>
      </c>
      <c r="M281" s="61">
        <v>2.7</v>
      </c>
    </row>
    <row r="282" spans="1:13" x14ac:dyDescent="0.15">
      <c r="A282" s="28">
        <v>346</v>
      </c>
      <c r="B282" s="16" t="s">
        <v>379</v>
      </c>
      <c r="C282" s="16" t="s">
        <v>440</v>
      </c>
      <c r="D282" s="15"/>
      <c r="E282" s="32">
        <v>1</v>
      </c>
      <c r="F282" s="33">
        <v>20</v>
      </c>
      <c r="G282" s="40">
        <v>0.5</v>
      </c>
      <c r="H282" s="28"/>
      <c r="I282" s="28"/>
      <c r="J282" s="37" t="s">
        <v>498</v>
      </c>
      <c r="K282" s="37"/>
      <c r="L282" s="15" t="s">
        <v>476</v>
      </c>
      <c r="M282" s="61">
        <v>10</v>
      </c>
    </row>
    <row r="283" spans="1:13" x14ac:dyDescent="0.15">
      <c r="A283" s="37">
        <v>346</v>
      </c>
      <c r="B283" s="16" t="s">
        <v>379</v>
      </c>
      <c r="C283" s="16" t="s">
        <v>440</v>
      </c>
      <c r="D283" s="54"/>
      <c r="E283" s="55">
        <v>1</v>
      </c>
      <c r="F283" s="56">
        <v>30</v>
      </c>
      <c r="G283" s="40">
        <v>0.8</v>
      </c>
      <c r="H283" s="37"/>
      <c r="I283" s="37"/>
      <c r="J283" s="37"/>
      <c r="K283" s="37"/>
      <c r="L283" s="54" t="s">
        <v>756</v>
      </c>
      <c r="M283" s="61">
        <v>24</v>
      </c>
    </row>
    <row r="284" spans="1:13" x14ac:dyDescent="0.15">
      <c r="A284" s="28">
        <v>346</v>
      </c>
      <c r="B284" s="16" t="s">
        <v>379</v>
      </c>
      <c r="C284" s="16" t="s">
        <v>440</v>
      </c>
      <c r="D284" s="15"/>
      <c r="E284" s="32">
        <v>1</v>
      </c>
      <c r="F284" s="33">
        <v>20</v>
      </c>
      <c r="G284" s="40">
        <v>0.8</v>
      </c>
      <c r="H284" s="28"/>
      <c r="I284" s="28"/>
      <c r="J284" s="37"/>
      <c r="K284" s="37"/>
      <c r="L284" s="15" t="s">
        <v>531</v>
      </c>
      <c r="M284" s="61">
        <v>16</v>
      </c>
    </row>
    <row r="285" spans="1:13" x14ac:dyDescent="0.15">
      <c r="A285" s="28">
        <v>346</v>
      </c>
      <c r="B285" s="16" t="s">
        <v>379</v>
      </c>
      <c r="C285" s="16" t="s">
        <v>440</v>
      </c>
      <c r="D285" s="15"/>
      <c r="E285" s="32">
        <v>4</v>
      </c>
      <c r="F285" s="33">
        <v>80</v>
      </c>
      <c r="G285" s="40">
        <v>0.2</v>
      </c>
      <c r="H285" s="28"/>
      <c r="I285" s="28"/>
      <c r="J285" s="37"/>
      <c r="K285" s="37" t="s">
        <v>575</v>
      </c>
      <c r="L285" s="15" t="s">
        <v>584</v>
      </c>
      <c r="M285" s="61">
        <v>16</v>
      </c>
    </row>
    <row r="286" spans="1:13" x14ac:dyDescent="0.15">
      <c r="A286" s="28">
        <v>346</v>
      </c>
      <c r="B286" s="16" t="s">
        <v>379</v>
      </c>
      <c r="C286" s="16" t="s">
        <v>440</v>
      </c>
      <c r="D286" s="15"/>
      <c r="E286" s="32">
        <v>10</v>
      </c>
      <c r="F286" s="33">
        <v>400</v>
      </c>
      <c r="G286" s="40">
        <v>0.8</v>
      </c>
      <c r="H286" s="28"/>
      <c r="I286" s="28"/>
      <c r="J286" s="37"/>
      <c r="K286" s="37"/>
      <c r="L286" s="15" t="s">
        <v>609</v>
      </c>
      <c r="M286" s="61">
        <v>320</v>
      </c>
    </row>
    <row r="287" spans="1:13" x14ac:dyDescent="0.15">
      <c r="A287" s="44">
        <v>346</v>
      </c>
      <c r="B287" s="45" t="s">
        <v>379</v>
      </c>
      <c r="C287" s="45" t="s">
        <v>440</v>
      </c>
      <c r="D287" s="46"/>
      <c r="E287" s="47">
        <v>20</v>
      </c>
      <c r="F287" s="48">
        <v>600</v>
      </c>
      <c r="G287" s="49">
        <v>0.8</v>
      </c>
      <c r="H287" s="44"/>
      <c r="I287" s="44"/>
      <c r="J287" s="50" t="s">
        <v>662</v>
      </c>
      <c r="K287" s="50" t="s">
        <v>663</v>
      </c>
      <c r="L287" s="15" t="s">
        <v>660</v>
      </c>
      <c r="M287" s="61">
        <v>480</v>
      </c>
    </row>
    <row r="288" spans="1:13" x14ac:dyDescent="0.15">
      <c r="A288" s="28">
        <v>346</v>
      </c>
      <c r="B288" s="16" t="s">
        <v>379</v>
      </c>
      <c r="C288" s="16" t="s">
        <v>440</v>
      </c>
      <c r="D288" s="15"/>
      <c r="E288" s="32">
        <v>2</v>
      </c>
      <c r="F288" s="33">
        <v>60</v>
      </c>
      <c r="G288" s="40">
        <v>0.8</v>
      </c>
      <c r="H288" s="28"/>
      <c r="I288" s="28"/>
      <c r="J288" s="37" t="s">
        <v>664</v>
      </c>
      <c r="K288" s="37" t="s">
        <v>665</v>
      </c>
      <c r="L288" s="15" t="s">
        <v>660</v>
      </c>
      <c r="M288" s="61">
        <v>48</v>
      </c>
    </row>
    <row r="289" spans="1:13" x14ac:dyDescent="0.15">
      <c r="A289" s="28">
        <v>356</v>
      </c>
      <c r="B289" s="16" t="s">
        <v>379</v>
      </c>
      <c r="C289" s="16" t="s">
        <v>674</v>
      </c>
      <c r="D289" s="15"/>
      <c r="E289" s="32">
        <v>1</v>
      </c>
      <c r="F289" s="33">
        <v>3</v>
      </c>
      <c r="G289" s="40">
        <v>0.8</v>
      </c>
      <c r="H289" s="28"/>
      <c r="I289" s="28"/>
      <c r="J289" s="37" t="s">
        <v>669</v>
      </c>
      <c r="K289" s="37"/>
      <c r="L289" s="15" t="s">
        <v>670</v>
      </c>
      <c r="M289" s="61">
        <v>2.4000000000000004</v>
      </c>
    </row>
    <row r="290" spans="1:13" x14ac:dyDescent="0.15">
      <c r="A290" s="28">
        <v>360</v>
      </c>
      <c r="B290" s="16" t="s">
        <v>379</v>
      </c>
      <c r="C290" s="16" t="s">
        <v>675</v>
      </c>
      <c r="D290" s="15"/>
      <c r="E290" s="32">
        <v>4</v>
      </c>
      <c r="F290" s="33">
        <v>8</v>
      </c>
      <c r="G290" s="40">
        <v>0.6</v>
      </c>
      <c r="H290" s="28"/>
      <c r="I290" s="28"/>
      <c r="J290" s="37" t="s">
        <v>669</v>
      </c>
      <c r="K290" s="37"/>
      <c r="L290" s="15" t="s">
        <v>670</v>
      </c>
      <c r="M290" s="61">
        <v>4.8</v>
      </c>
    </row>
    <row r="291" spans="1:13" x14ac:dyDescent="0.15">
      <c r="A291" s="28">
        <v>362</v>
      </c>
      <c r="B291" s="16" t="s">
        <v>379</v>
      </c>
      <c r="C291" s="16" t="s">
        <v>5</v>
      </c>
      <c r="D291" s="15"/>
      <c r="E291" s="32">
        <v>5</v>
      </c>
      <c r="F291" s="33">
        <v>25</v>
      </c>
      <c r="G291" s="40">
        <v>0.5</v>
      </c>
      <c r="H291" s="28"/>
      <c r="I291" s="28"/>
      <c r="J291" s="37"/>
      <c r="K291" s="37"/>
      <c r="L291" s="15" t="s">
        <v>654</v>
      </c>
      <c r="M291" s="61">
        <v>12.5</v>
      </c>
    </row>
    <row r="292" spans="1:13" x14ac:dyDescent="0.15">
      <c r="A292" s="28">
        <v>364</v>
      </c>
      <c r="B292" s="16" t="s">
        <v>379</v>
      </c>
      <c r="C292" s="16" t="s">
        <v>471</v>
      </c>
      <c r="D292" s="15"/>
      <c r="E292" s="32">
        <v>2</v>
      </c>
      <c r="F292" s="33">
        <v>40</v>
      </c>
      <c r="G292" s="40">
        <v>1</v>
      </c>
      <c r="H292" s="28"/>
      <c r="I292" s="28"/>
      <c r="J292" s="37" t="s">
        <v>469</v>
      </c>
      <c r="K292" s="37"/>
      <c r="L292" s="15" t="s">
        <v>466</v>
      </c>
      <c r="M292" s="61">
        <v>40</v>
      </c>
    </row>
    <row r="293" spans="1:13" x14ac:dyDescent="0.15">
      <c r="A293" s="44">
        <v>364</v>
      </c>
      <c r="B293" s="45" t="s">
        <v>379</v>
      </c>
      <c r="C293" s="45" t="s">
        <v>471</v>
      </c>
      <c r="D293" s="46"/>
      <c r="E293" s="47">
        <v>1</v>
      </c>
      <c r="F293" s="48">
        <v>30</v>
      </c>
      <c r="G293" s="49">
        <v>1</v>
      </c>
      <c r="H293" s="44"/>
      <c r="I293" s="44"/>
      <c r="J293" s="50"/>
      <c r="K293" s="50"/>
      <c r="L293" s="46" t="s">
        <v>746</v>
      </c>
      <c r="M293" s="61">
        <v>30</v>
      </c>
    </row>
    <row r="294" spans="1:13" x14ac:dyDescent="0.15">
      <c r="A294" s="44">
        <v>365</v>
      </c>
      <c r="B294" s="45" t="s">
        <v>379</v>
      </c>
      <c r="C294" s="45" t="s">
        <v>394</v>
      </c>
      <c r="D294" s="46"/>
      <c r="E294" s="47">
        <v>2</v>
      </c>
      <c r="F294" s="48">
        <v>50</v>
      </c>
      <c r="G294" s="49">
        <v>0.7</v>
      </c>
      <c r="H294" s="44"/>
      <c r="I294" s="44"/>
      <c r="J294" s="50"/>
      <c r="K294" s="50"/>
      <c r="L294" s="46" t="s">
        <v>382</v>
      </c>
      <c r="M294" s="61">
        <v>35</v>
      </c>
    </row>
    <row r="295" spans="1:13" x14ac:dyDescent="0.15">
      <c r="A295" s="28">
        <v>367</v>
      </c>
      <c r="B295" s="16" t="s">
        <v>379</v>
      </c>
      <c r="C295" s="16" t="s">
        <v>742</v>
      </c>
      <c r="D295" s="15"/>
      <c r="E295" s="32">
        <v>1</v>
      </c>
      <c r="F295" s="33">
        <v>80</v>
      </c>
      <c r="G295" s="40">
        <v>0.35</v>
      </c>
      <c r="H295" s="28"/>
      <c r="I295" s="28"/>
      <c r="J295" s="37"/>
      <c r="K295" s="37"/>
      <c r="L295" s="15" t="s">
        <v>743</v>
      </c>
      <c r="M295" s="61">
        <v>28</v>
      </c>
    </row>
    <row r="296" spans="1:13" x14ac:dyDescent="0.15">
      <c r="A296" s="28">
        <v>370</v>
      </c>
      <c r="B296" s="16" t="s">
        <v>379</v>
      </c>
      <c r="C296" s="16" t="s">
        <v>576</v>
      </c>
      <c r="D296" s="15"/>
      <c r="E296" s="32">
        <v>1</v>
      </c>
      <c r="F296" s="33">
        <v>7</v>
      </c>
      <c r="G296" s="40">
        <v>0.3</v>
      </c>
      <c r="H296" s="28"/>
      <c r="I296" s="28"/>
      <c r="J296" s="37"/>
      <c r="K296" s="37"/>
      <c r="L296" s="15" t="s">
        <v>584</v>
      </c>
      <c r="M296" s="61">
        <v>2.1</v>
      </c>
    </row>
    <row r="297" spans="1:13" x14ac:dyDescent="0.15">
      <c r="A297" s="28">
        <v>370</v>
      </c>
      <c r="B297" s="16" t="s">
        <v>379</v>
      </c>
      <c r="C297" s="16" t="s">
        <v>576</v>
      </c>
      <c r="D297" s="15"/>
      <c r="E297" s="32">
        <v>1</v>
      </c>
      <c r="F297" s="33">
        <v>13</v>
      </c>
      <c r="G297" s="40">
        <v>0.3</v>
      </c>
      <c r="H297" s="28"/>
      <c r="I297" s="28"/>
      <c r="J297" s="37"/>
      <c r="K297" s="37"/>
      <c r="L297" s="15" t="s">
        <v>584</v>
      </c>
      <c r="M297" s="61">
        <v>3.9</v>
      </c>
    </row>
    <row r="298" spans="1:13" x14ac:dyDescent="0.15">
      <c r="A298" s="28">
        <v>370</v>
      </c>
      <c r="B298" s="16" t="s">
        <v>379</v>
      </c>
      <c r="C298" s="16" t="s">
        <v>576</v>
      </c>
      <c r="D298" s="15"/>
      <c r="E298" s="32">
        <v>2</v>
      </c>
      <c r="F298" s="33">
        <v>15</v>
      </c>
      <c r="G298" s="40">
        <v>0.9</v>
      </c>
      <c r="H298" s="28"/>
      <c r="I298" s="28"/>
      <c r="J298" s="37"/>
      <c r="K298" s="37"/>
      <c r="L298" s="15" t="s">
        <v>688</v>
      </c>
      <c r="M298" s="61">
        <v>13.5</v>
      </c>
    </row>
    <row r="299" spans="1:13" x14ac:dyDescent="0.15">
      <c r="A299" s="28">
        <v>370</v>
      </c>
      <c r="B299" s="16" t="s">
        <v>379</v>
      </c>
      <c r="C299" s="16" t="s">
        <v>576</v>
      </c>
      <c r="D299" s="15"/>
      <c r="E299" s="32">
        <v>2</v>
      </c>
      <c r="F299" s="33">
        <v>30</v>
      </c>
      <c r="G299" s="40">
        <v>0.9</v>
      </c>
      <c r="H299" s="28"/>
      <c r="I299" s="28"/>
      <c r="J299" s="37"/>
      <c r="K299" s="37"/>
      <c r="L299" s="15" t="s">
        <v>754</v>
      </c>
      <c r="M299" s="61">
        <v>27</v>
      </c>
    </row>
    <row r="300" spans="1:13" x14ac:dyDescent="0.15">
      <c r="A300" s="44">
        <v>375</v>
      </c>
      <c r="B300" s="45" t="s">
        <v>379</v>
      </c>
      <c r="C300" s="45" t="s">
        <v>20</v>
      </c>
      <c r="D300" s="46"/>
      <c r="E300" s="47">
        <v>2</v>
      </c>
      <c r="F300" s="48">
        <v>40</v>
      </c>
      <c r="G300" s="49">
        <v>0.9</v>
      </c>
      <c r="H300" s="44"/>
      <c r="I300" s="44"/>
      <c r="J300" s="50"/>
      <c r="K300" s="50"/>
      <c r="L300" s="46" t="s">
        <v>603</v>
      </c>
      <c r="M300" s="61">
        <v>36</v>
      </c>
    </row>
    <row r="301" spans="1:13" x14ac:dyDescent="0.15">
      <c r="A301" s="28">
        <v>376</v>
      </c>
      <c r="B301" s="16" t="s">
        <v>379</v>
      </c>
      <c r="C301" s="16" t="s">
        <v>18</v>
      </c>
      <c r="D301" s="15" t="s">
        <v>385</v>
      </c>
      <c r="E301" s="32">
        <v>25</v>
      </c>
      <c r="F301" s="33">
        <v>80</v>
      </c>
      <c r="G301" s="40">
        <v>0.6</v>
      </c>
      <c r="H301" s="28"/>
      <c r="I301" s="28"/>
      <c r="J301" s="37"/>
      <c r="K301" s="37"/>
      <c r="L301" s="15" t="s">
        <v>382</v>
      </c>
      <c r="M301" s="61">
        <v>48</v>
      </c>
    </row>
    <row r="302" spans="1:13" x14ac:dyDescent="0.15">
      <c r="A302" s="28">
        <v>376</v>
      </c>
      <c r="B302" s="16" t="s">
        <v>379</v>
      </c>
      <c r="C302" s="16" t="s">
        <v>18</v>
      </c>
      <c r="D302" s="15"/>
      <c r="E302" s="32">
        <v>12</v>
      </c>
      <c r="F302" s="33">
        <v>25</v>
      </c>
      <c r="G302" s="40">
        <v>0.7</v>
      </c>
      <c r="H302" s="28"/>
      <c r="I302" s="28"/>
      <c r="J302" s="37" t="s">
        <v>407</v>
      </c>
      <c r="K302" s="37"/>
      <c r="L302" s="15" t="s">
        <v>401</v>
      </c>
      <c r="M302" s="61">
        <v>17.5</v>
      </c>
    </row>
    <row r="303" spans="1:13" x14ac:dyDescent="0.15">
      <c r="A303" s="28">
        <v>376</v>
      </c>
      <c r="B303" s="16" t="s">
        <v>379</v>
      </c>
      <c r="C303" s="16" t="s">
        <v>18</v>
      </c>
      <c r="D303" s="15"/>
      <c r="E303" s="32">
        <v>43</v>
      </c>
      <c r="F303" s="33">
        <v>155</v>
      </c>
      <c r="G303" s="40">
        <v>0.5</v>
      </c>
      <c r="H303" s="28"/>
      <c r="I303" s="28"/>
      <c r="J303" s="37"/>
      <c r="K303" s="37"/>
      <c r="L303" s="15" t="s">
        <v>426</v>
      </c>
      <c r="M303" s="61">
        <v>77.5</v>
      </c>
    </row>
    <row r="304" spans="1:13" x14ac:dyDescent="0.15">
      <c r="A304" s="28">
        <v>376</v>
      </c>
      <c r="B304" s="16" t="s">
        <v>379</v>
      </c>
      <c r="C304" s="16" t="s">
        <v>18</v>
      </c>
      <c r="D304" s="15" t="s">
        <v>457</v>
      </c>
      <c r="E304" s="32">
        <v>64</v>
      </c>
      <c r="F304" s="33">
        <v>300</v>
      </c>
      <c r="G304" s="40">
        <v>0.9</v>
      </c>
      <c r="H304" s="28"/>
      <c r="I304" s="28"/>
      <c r="J304" s="37" t="s">
        <v>442</v>
      </c>
      <c r="K304" s="37"/>
      <c r="L304" s="15" t="s">
        <v>443</v>
      </c>
      <c r="M304" s="61">
        <v>270</v>
      </c>
    </row>
    <row r="305" spans="1:13" x14ac:dyDescent="0.15">
      <c r="A305" s="28">
        <v>376</v>
      </c>
      <c r="B305" s="16" t="s">
        <v>379</v>
      </c>
      <c r="C305" s="16" t="s">
        <v>18</v>
      </c>
      <c r="D305" s="15"/>
      <c r="E305" s="32">
        <v>1</v>
      </c>
      <c r="F305" s="33">
        <v>5</v>
      </c>
      <c r="G305" s="40">
        <v>0.6</v>
      </c>
      <c r="H305" s="28"/>
      <c r="I305" s="28"/>
      <c r="J305" s="37" t="s">
        <v>499</v>
      </c>
      <c r="K305" s="37"/>
      <c r="L305" s="15" t="s">
        <v>476</v>
      </c>
      <c r="M305" s="61">
        <v>3</v>
      </c>
    </row>
    <row r="306" spans="1:13" x14ac:dyDescent="0.15">
      <c r="A306" s="37">
        <v>376</v>
      </c>
      <c r="B306" s="16" t="s">
        <v>379</v>
      </c>
      <c r="C306" s="16" t="s">
        <v>18</v>
      </c>
      <c r="D306" s="54"/>
      <c r="E306" s="55">
        <v>11</v>
      </c>
      <c r="F306" s="56">
        <v>44</v>
      </c>
      <c r="G306" s="40">
        <v>0.75</v>
      </c>
      <c r="H306" s="37"/>
      <c r="I306" s="37"/>
      <c r="J306" s="37"/>
      <c r="K306" s="37"/>
      <c r="L306" s="54" t="s">
        <v>756</v>
      </c>
      <c r="M306" s="61">
        <v>33</v>
      </c>
    </row>
    <row r="307" spans="1:13" x14ac:dyDescent="0.15">
      <c r="A307" s="28">
        <v>376</v>
      </c>
      <c r="B307" s="16" t="s">
        <v>379</v>
      </c>
      <c r="C307" s="16" t="s">
        <v>18</v>
      </c>
      <c r="D307" s="15"/>
      <c r="E307" s="32">
        <v>30</v>
      </c>
      <c r="F307" s="33">
        <v>150</v>
      </c>
      <c r="G307" s="40">
        <v>0.7</v>
      </c>
      <c r="H307" s="28"/>
      <c r="I307" s="28"/>
      <c r="J307" s="37"/>
      <c r="K307" s="37"/>
      <c r="L307" s="15" t="s">
        <v>531</v>
      </c>
      <c r="M307" s="61">
        <v>105</v>
      </c>
    </row>
    <row r="308" spans="1:13" x14ac:dyDescent="0.15">
      <c r="A308" s="44">
        <v>376</v>
      </c>
      <c r="B308" s="45" t="s">
        <v>379</v>
      </c>
      <c r="C308" s="45" t="s">
        <v>18</v>
      </c>
      <c r="D308" s="46"/>
      <c r="E308" s="47">
        <v>5</v>
      </c>
      <c r="F308" s="48">
        <v>25</v>
      </c>
      <c r="G308" s="49">
        <v>0.7</v>
      </c>
      <c r="H308" s="44"/>
      <c r="I308" s="44"/>
      <c r="J308" s="50"/>
      <c r="K308" s="50"/>
      <c r="L308" s="46" t="s">
        <v>539</v>
      </c>
      <c r="M308" s="61">
        <v>17.5</v>
      </c>
    </row>
    <row r="309" spans="1:13" x14ac:dyDescent="0.15">
      <c r="A309" s="28">
        <v>376</v>
      </c>
      <c r="B309" s="16" t="s">
        <v>379</v>
      </c>
      <c r="C309" s="16" t="s">
        <v>18</v>
      </c>
      <c r="D309" s="15"/>
      <c r="E309" s="32">
        <v>5</v>
      </c>
      <c r="F309" s="33">
        <v>25</v>
      </c>
      <c r="G309" s="40">
        <v>0.7</v>
      </c>
      <c r="H309" s="28"/>
      <c r="I309" s="28"/>
      <c r="J309" s="37"/>
      <c r="K309" s="37"/>
      <c r="L309" s="15" t="s">
        <v>539</v>
      </c>
      <c r="M309" s="61">
        <v>17.5</v>
      </c>
    </row>
    <row r="310" spans="1:13" x14ac:dyDescent="0.15">
      <c r="A310" s="28">
        <v>376</v>
      </c>
      <c r="B310" s="16" t="s">
        <v>379</v>
      </c>
      <c r="C310" s="16" t="s">
        <v>18</v>
      </c>
      <c r="D310" s="15"/>
      <c r="E310" s="32">
        <v>3</v>
      </c>
      <c r="F310" s="33">
        <v>15</v>
      </c>
      <c r="G310" s="40">
        <v>0.8</v>
      </c>
      <c r="H310" s="28"/>
      <c r="I310" s="28"/>
      <c r="J310" s="37" t="s">
        <v>558</v>
      </c>
      <c r="K310" s="37"/>
      <c r="L310" s="15" t="s">
        <v>559</v>
      </c>
      <c r="M310" s="61">
        <v>12</v>
      </c>
    </row>
    <row r="311" spans="1:13" x14ac:dyDescent="0.15">
      <c r="A311" s="28">
        <v>376</v>
      </c>
      <c r="B311" s="16" t="s">
        <v>379</v>
      </c>
      <c r="C311" s="16" t="s">
        <v>18</v>
      </c>
      <c r="D311" s="15"/>
      <c r="E311" s="32">
        <v>30</v>
      </c>
      <c r="F311" s="33">
        <v>150</v>
      </c>
      <c r="G311" s="40">
        <v>0.5</v>
      </c>
      <c r="H311" s="28"/>
      <c r="I311" s="28"/>
      <c r="J311" s="37"/>
      <c r="K311" s="37"/>
      <c r="L311" s="15" t="s">
        <v>584</v>
      </c>
      <c r="M311" s="61">
        <v>75</v>
      </c>
    </row>
    <row r="312" spans="1:13" x14ac:dyDescent="0.15">
      <c r="A312" s="28">
        <v>376</v>
      </c>
      <c r="B312" s="16" t="s">
        <v>379</v>
      </c>
      <c r="C312" s="16" t="s">
        <v>18</v>
      </c>
      <c r="D312" s="15"/>
      <c r="E312" s="32">
        <v>7</v>
      </c>
      <c r="F312" s="33">
        <v>21</v>
      </c>
      <c r="G312" s="40">
        <v>0.6</v>
      </c>
      <c r="H312" s="28"/>
      <c r="I312" s="28"/>
      <c r="J312" s="37" t="s">
        <v>598</v>
      </c>
      <c r="K312" s="37"/>
      <c r="L312" s="15" t="s">
        <v>602</v>
      </c>
      <c r="M312" s="61">
        <v>12.6</v>
      </c>
    </row>
    <row r="313" spans="1:13" x14ac:dyDescent="0.15">
      <c r="A313" s="28">
        <v>376</v>
      </c>
      <c r="B313" s="16" t="s">
        <v>379</v>
      </c>
      <c r="C313" s="16" t="s">
        <v>18</v>
      </c>
      <c r="D313" s="15"/>
      <c r="E313" s="32">
        <v>40</v>
      </c>
      <c r="F313" s="33">
        <v>200</v>
      </c>
      <c r="G313" s="40">
        <v>0.8</v>
      </c>
      <c r="H313" s="28"/>
      <c r="I313" s="28"/>
      <c r="J313" s="37"/>
      <c r="K313" s="37"/>
      <c r="L313" s="15" t="s">
        <v>613</v>
      </c>
      <c r="M313" s="61">
        <v>160</v>
      </c>
    </row>
    <row r="314" spans="1:13" x14ac:dyDescent="0.15">
      <c r="A314" s="28">
        <v>376</v>
      </c>
      <c r="B314" s="16" t="s">
        <v>379</v>
      </c>
      <c r="C314" s="16" t="s">
        <v>18</v>
      </c>
      <c r="D314" s="15"/>
      <c r="E314" s="32">
        <v>5</v>
      </c>
      <c r="F314" s="33">
        <v>4</v>
      </c>
      <c r="G314" s="40">
        <v>0.75</v>
      </c>
      <c r="H314" s="28"/>
      <c r="I314" s="28"/>
      <c r="J314" s="37" t="s">
        <v>616</v>
      </c>
      <c r="K314" s="37"/>
      <c r="L314" s="15" t="s">
        <v>617</v>
      </c>
      <c r="M314" s="61">
        <v>3</v>
      </c>
    </row>
    <row r="315" spans="1:13" x14ac:dyDescent="0.15">
      <c r="A315" s="28">
        <v>376</v>
      </c>
      <c r="B315" s="16" t="s">
        <v>379</v>
      </c>
      <c r="C315" s="16" t="s">
        <v>18</v>
      </c>
      <c r="D315" s="15"/>
      <c r="E315" s="32">
        <v>30</v>
      </c>
      <c r="F315" s="33">
        <v>90</v>
      </c>
      <c r="G315" s="40">
        <v>0.7</v>
      </c>
      <c r="H315" s="28"/>
      <c r="I315" s="28"/>
      <c r="J315" s="37"/>
      <c r="K315" s="37"/>
      <c r="L315" s="15" t="s">
        <v>627</v>
      </c>
      <c r="M315" s="61">
        <v>62.999999999999993</v>
      </c>
    </row>
    <row r="316" spans="1:13" x14ac:dyDescent="0.15">
      <c r="A316" s="28">
        <v>376</v>
      </c>
      <c r="B316" s="16" t="s">
        <v>379</v>
      </c>
      <c r="C316" s="16" t="s">
        <v>18</v>
      </c>
      <c r="D316" s="15"/>
      <c r="E316" s="32">
        <v>1</v>
      </c>
      <c r="F316" s="33">
        <v>3</v>
      </c>
      <c r="G316" s="40">
        <v>0.5</v>
      </c>
      <c r="H316" s="28"/>
      <c r="I316" s="28"/>
      <c r="J316" s="37" t="s">
        <v>635</v>
      </c>
      <c r="K316" s="37"/>
      <c r="L316" s="15" t="s">
        <v>639</v>
      </c>
      <c r="M316" s="61">
        <v>1.5</v>
      </c>
    </row>
    <row r="317" spans="1:13" x14ac:dyDescent="0.15">
      <c r="A317" s="28">
        <v>376</v>
      </c>
      <c r="B317" s="16" t="s">
        <v>379</v>
      </c>
      <c r="C317" s="16" t="s">
        <v>18</v>
      </c>
      <c r="D317" s="15"/>
      <c r="E317" s="32">
        <v>12</v>
      </c>
      <c r="F317" s="33">
        <v>60</v>
      </c>
      <c r="G317" s="40">
        <v>0.5</v>
      </c>
      <c r="H317" s="28"/>
      <c r="I317" s="28"/>
      <c r="J317" s="37"/>
      <c r="K317" s="37"/>
      <c r="L317" s="15" t="s">
        <v>688</v>
      </c>
      <c r="M317" s="61">
        <v>30</v>
      </c>
    </row>
    <row r="318" spans="1:13" x14ac:dyDescent="0.15">
      <c r="A318" s="28">
        <v>376</v>
      </c>
      <c r="B318" s="16" t="s">
        <v>379</v>
      </c>
      <c r="C318" s="16" t="s">
        <v>18</v>
      </c>
      <c r="D318" s="15"/>
      <c r="E318" s="32">
        <v>5</v>
      </c>
      <c r="F318" s="33">
        <v>20</v>
      </c>
      <c r="G318" s="40">
        <v>0.6</v>
      </c>
      <c r="H318" s="28"/>
      <c r="I318" s="28"/>
      <c r="J318" s="37"/>
      <c r="K318" s="37"/>
      <c r="L318" s="15" t="s">
        <v>696</v>
      </c>
      <c r="M318" s="61">
        <v>12</v>
      </c>
    </row>
    <row r="319" spans="1:13" x14ac:dyDescent="0.15">
      <c r="A319" s="28">
        <v>376</v>
      </c>
      <c r="B319" s="16" t="s">
        <v>379</v>
      </c>
      <c r="C319" s="16" t="s">
        <v>18</v>
      </c>
      <c r="D319" s="15"/>
      <c r="E319" s="32">
        <v>4</v>
      </c>
      <c r="F319" s="33">
        <v>12</v>
      </c>
      <c r="G319" s="40">
        <v>0.5</v>
      </c>
      <c r="H319" s="28"/>
      <c r="I319" s="28"/>
      <c r="J319" s="37"/>
      <c r="K319" s="37"/>
      <c r="L319" s="15" t="s">
        <v>697</v>
      </c>
      <c r="M319" s="61">
        <v>6</v>
      </c>
    </row>
    <row r="320" spans="1:13" x14ac:dyDescent="0.15">
      <c r="A320" s="28">
        <v>377</v>
      </c>
      <c r="B320" s="16" t="s">
        <v>379</v>
      </c>
      <c r="C320" s="16" t="s">
        <v>19</v>
      </c>
      <c r="D320" s="15" t="s">
        <v>385</v>
      </c>
      <c r="E320" s="32">
        <v>5</v>
      </c>
      <c r="F320" s="33">
        <v>20</v>
      </c>
      <c r="G320" s="40">
        <v>0.6</v>
      </c>
      <c r="H320" s="28"/>
      <c r="I320" s="28"/>
      <c r="J320" s="37"/>
      <c r="K320" s="37"/>
      <c r="L320" s="15" t="s">
        <v>382</v>
      </c>
      <c r="M320" s="61">
        <v>12</v>
      </c>
    </row>
    <row r="321" spans="1:13" x14ac:dyDescent="0.15">
      <c r="A321" s="28">
        <v>377</v>
      </c>
      <c r="B321" s="16" t="s">
        <v>379</v>
      </c>
      <c r="C321" s="16" t="s">
        <v>19</v>
      </c>
      <c r="D321" s="15"/>
      <c r="E321" s="32">
        <v>3</v>
      </c>
      <c r="F321" s="33">
        <v>30</v>
      </c>
      <c r="G321" s="40">
        <v>0.5</v>
      </c>
      <c r="H321" s="28"/>
      <c r="I321" s="28"/>
      <c r="J321" s="37"/>
      <c r="K321" s="37"/>
      <c r="L321" s="15" t="s">
        <v>426</v>
      </c>
      <c r="M321" s="61">
        <v>15</v>
      </c>
    </row>
    <row r="322" spans="1:13" x14ac:dyDescent="0.15">
      <c r="A322" s="28">
        <v>377</v>
      </c>
      <c r="B322" s="16" t="s">
        <v>379</v>
      </c>
      <c r="C322" s="16" t="s">
        <v>19</v>
      </c>
      <c r="D322" s="15"/>
      <c r="E322" s="32">
        <v>8</v>
      </c>
      <c r="F322" s="33">
        <v>68</v>
      </c>
      <c r="G322" s="40">
        <v>0.9</v>
      </c>
      <c r="H322" s="28"/>
      <c r="I322" s="28"/>
      <c r="J322" s="37" t="s">
        <v>442</v>
      </c>
      <c r="K322" s="37"/>
      <c r="L322" s="15" t="s">
        <v>443</v>
      </c>
      <c r="M322" s="61">
        <v>61.2</v>
      </c>
    </row>
    <row r="323" spans="1:13" x14ac:dyDescent="0.15">
      <c r="A323" s="37">
        <v>377</v>
      </c>
      <c r="B323" s="16" t="s">
        <v>379</v>
      </c>
      <c r="C323" s="16" t="s">
        <v>19</v>
      </c>
      <c r="D323" s="54"/>
      <c r="E323" s="55">
        <v>31</v>
      </c>
      <c r="F323" s="56">
        <v>310</v>
      </c>
      <c r="G323" s="40">
        <v>0.75</v>
      </c>
      <c r="H323" s="37"/>
      <c r="I323" s="37"/>
      <c r="J323" s="37"/>
      <c r="K323" s="37"/>
      <c r="L323" s="54" t="s">
        <v>756</v>
      </c>
      <c r="M323" s="61">
        <v>232.5</v>
      </c>
    </row>
    <row r="324" spans="1:13" x14ac:dyDescent="0.15">
      <c r="A324" s="28">
        <v>377</v>
      </c>
      <c r="B324" s="16" t="s">
        <v>379</v>
      </c>
      <c r="C324" s="16" t="s">
        <v>19</v>
      </c>
      <c r="D324" s="15"/>
      <c r="E324" s="32">
        <v>10</v>
      </c>
      <c r="F324" s="33">
        <v>100</v>
      </c>
      <c r="G324" s="40">
        <v>0.8</v>
      </c>
      <c r="H324" s="28"/>
      <c r="I324" s="28"/>
      <c r="J324" s="37"/>
      <c r="K324" s="37"/>
      <c r="L324" s="15" t="s">
        <v>531</v>
      </c>
      <c r="M324" s="61">
        <v>80</v>
      </c>
    </row>
    <row r="325" spans="1:13" x14ac:dyDescent="0.15">
      <c r="A325" s="28">
        <v>377</v>
      </c>
      <c r="B325" s="16" t="s">
        <v>379</v>
      </c>
      <c r="C325" s="16" t="s">
        <v>19</v>
      </c>
      <c r="D325" s="15"/>
      <c r="E325" s="32">
        <v>10</v>
      </c>
      <c r="F325" s="33">
        <v>90</v>
      </c>
      <c r="G325" s="40">
        <v>0.8</v>
      </c>
      <c r="H325" s="28"/>
      <c r="I325" s="28"/>
      <c r="J325" s="37"/>
      <c r="K325" s="37"/>
      <c r="L325" s="15" t="s">
        <v>539</v>
      </c>
      <c r="M325" s="61">
        <v>72</v>
      </c>
    </row>
    <row r="326" spans="1:13" x14ac:dyDescent="0.15">
      <c r="A326" s="28">
        <v>377</v>
      </c>
      <c r="B326" s="16" t="s">
        <v>379</v>
      </c>
      <c r="C326" s="16" t="s">
        <v>19</v>
      </c>
      <c r="D326" s="15"/>
      <c r="E326" s="32">
        <v>10</v>
      </c>
      <c r="F326" s="33">
        <v>90</v>
      </c>
      <c r="G326" s="40">
        <v>0.8</v>
      </c>
      <c r="H326" s="28"/>
      <c r="I326" s="28"/>
      <c r="J326" s="37"/>
      <c r="K326" s="37"/>
      <c r="L326" s="15" t="s">
        <v>539</v>
      </c>
      <c r="M326" s="61">
        <v>72</v>
      </c>
    </row>
    <row r="327" spans="1:13" x14ac:dyDescent="0.15">
      <c r="A327" s="28">
        <v>377</v>
      </c>
      <c r="B327" s="16" t="s">
        <v>379</v>
      </c>
      <c r="C327" s="16" t="s">
        <v>19</v>
      </c>
      <c r="D327" s="15"/>
      <c r="E327" s="32">
        <v>3</v>
      </c>
      <c r="F327" s="33">
        <v>15</v>
      </c>
      <c r="G327" s="40">
        <v>1</v>
      </c>
      <c r="H327" s="28"/>
      <c r="I327" s="28"/>
      <c r="J327" s="37" t="s">
        <v>558</v>
      </c>
      <c r="K327" s="37"/>
      <c r="L327" s="15" t="s">
        <v>559</v>
      </c>
      <c r="M327" s="61">
        <v>15</v>
      </c>
    </row>
    <row r="328" spans="1:13" x14ac:dyDescent="0.15">
      <c r="A328" s="28">
        <v>377</v>
      </c>
      <c r="B328" s="16" t="s">
        <v>379</v>
      </c>
      <c r="C328" s="16" t="s">
        <v>19</v>
      </c>
      <c r="D328" s="15"/>
      <c r="E328" s="32">
        <v>15</v>
      </c>
      <c r="F328" s="33">
        <v>135</v>
      </c>
      <c r="G328" s="40">
        <v>0.7</v>
      </c>
      <c r="H328" s="28"/>
      <c r="I328" s="28"/>
      <c r="J328" s="37"/>
      <c r="K328" s="37"/>
      <c r="L328" s="15" t="s">
        <v>584</v>
      </c>
      <c r="M328" s="61">
        <v>94.5</v>
      </c>
    </row>
    <row r="329" spans="1:13" x14ac:dyDescent="0.15">
      <c r="A329" s="28">
        <v>377</v>
      </c>
      <c r="B329" s="16" t="s">
        <v>379</v>
      </c>
      <c r="C329" s="16" t="s">
        <v>19</v>
      </c>
      <c r="D329" s="15"/>
      <c r="E329" s="32">
        <v>6</v>
      </c>
      <c r="F329" s="33">
        <v>42</v>
      </c>
      <c r="G329" s="40">
        <v>0.7</v>
      </c>
      <c r="H329" s="28"/>
      <c r="I329" s="28"/>
      <c r="J329" s="37" t="s">
        <v>598</v>
      </c>
      <c r="K329" s="37"/>
      <c r="L329" s="15" t="s">
        <v>602</v>
      </c>
      <c r="M329" s="61">
        <v>29.4</v>
      </c>
    </row>
    <row r="330" spans="1:13" x14ac:dyDescent="0.15">
      <c r="A330" s="28">
        <v>377</v>
      </c>
      <c r="B330" s="16" t="s">
        <v>379</v>
      </c>
      <c r="C330" s="16" t="s">
        <v>19</v>
      </c>
      <c r="D330" s="15"/>
      <c r="E330" s="32">
        <v>18</v>
      </c>
      <c r="F330" s="33">
        <v>126</v>
      </c>
      <c r="G330" s="40">
        <v>0.8</v>
      </c>
      <c r="H330" s="28"/>
      <c r="I330" s="28"/>
      <c r="J330" s="37"/>
      <c r="K330" s="37"/>
      <c r="L330" s="15" t="s">
        <v>613</v>
      </c>
      <c r="M330" s="61">
        <v>100.80000000000001</v>
      </c>
    </row>
    <row r="331" spans="1:13" x14ac:dyDescent="0.15">
      <c r="A331" s="28">
        <v>377</v>
      </c>
      <c r="B331" s="16" t="s">
        <v>379</v>
      </c>
      <c r="C331" s="16" t="s">
        <v>19</v>
      </c>
      <c r="D331" s="15"/>
      <c r="E331" s="32">
        <v>10</v>
      </c>
      <c r="F331" s="33">
        <v>8</v>
      </c>
      <c r="G331" s="40">
        <v>0.65</v>
      </c>
      <c r="H331" s="28"/>
      <c r="I331" s="28"/>
      <c r="J331" s="37" t="s">
        <v>616</v>
      </c>
      <c r="K331" s="37"/>
      <c r="L331" s="15" t="s">
        <v>617</v>
      </c>
      <c r="M331" s="61">
        <v>5.2</v>
      </c>
    </row>
    <row r="332" spans="1:13" x14ac:dyDescent="0.15">
      <c r="A332" s="28">
        <v>377</v>
      </c>
      <c r="B332" s="16" t="s">
        <v>379</v>
      </c>
      <c r="C332" s="16" t="s">
        <v>19</v>
      </c>
      <c r="D332" s="15"/>
      <c r="E332" s="32">
        <v>30</v>
      </c>
      <c r="F332" s="33">
        <v>90</v>
      </c>
      <c r="G332" s="40">
        <v>0.7</v>
      </c>
      <c r="H332" s="28"/>
      <c r="I332" s="28"/>
      <c r="J332" s="37"/>
      <c r="K332" s="37"/>
      <c r="L332" s="15" t="s">
        <v>627</v>
      </c>
      <c r="M332" s="61">
        <v>62.999999999999993</v>
      </c>
    </row>
    <row r="333" spans="1:13" x14ac:dyDescent="0.15">
      <c r="A333" s="28">
        <v>377</v>
      </c>
      <c r="B333" s="16" t="s">
        <v>379</v>
      </c>
      <c r="C333" s="16" t="s">
        <v>19</v>
      </c>
      <c r="D333" s="15"/>
      <c r="E333" s="32">
        <v>6</v>
      </c>
      <c r="F333" s="33">
        <v>48</v>
      </c>
      <c r="G333" s="40">
        <v>0.6</v>
      </c>
      <c r="H333" s="28"/>
      <c r="I333" s="28"/>
      <c r="J333" s="37"/>
      <c r="K333" s="37"/>
      <c r="L333" s="15" t="s">
        <v>696</v>
      </c>
      <c r="M333" s="61">
        <v>28.799999999999997</v>
      </c>
    </row>
    <row r="334" spans="1:13" x14ac:dyDescent="0.15">
      <c r="A334" s="28">
        <v>378</v>
      </c>
      <c r="B334" s="16" t="s">
        <v>379</v>
      </c>
      <c r="C334" s="16" t="s">
        <v>577</v>
      </c>
      <c r="D334" s="15"/>
      <c r="E334" s="32">
        <v>1</v>
      </c>
      <c r="F334" s="33">
        <v>7</v>
      </c>
      <c r="G334" s="40">
        <v>0.3</v>
      </c>
      <c r="H334" s="28"/>
      <c r="I334" s="28"/>
      <c r="J334" s="37"/>
      <c r="K334" s="37" t="s">
        <v>578</v>
      </c>
      <c r="L334" s="15" t="s">
        <v>584</v>
      </c>
      <c r="M334" s="61">
        <v>2.1</v>
      </c>
    </row>
    <row r="335" spans="1:13" x14ac:dyDescent="0.15">
      <c r="A335" s="28">
        <v>378</v>
      </c>
      <c r="B335" s="16" t="s">
        <v>379</v>
      </c>
      <c r="C335" s="16" t="s">
        <v>577</v>
      </c>
      <c r="D335" s="15"/>
      <c r="E335" s="32">
        <v>1</v>
      </c>
      <c r="F335" s="33">
        <v>20</v>
      </c>
      <c r="G335" s="40">
        <v>0.5</v>
      </c>
      <c r="H335" s="28"/>
      <c r="I335" s="28"/>
      <c r="J335" s="37"/>
      <c r="K335" s="37"/>
      <c r="L335" s="15" t="s">
        <v>627</v>
      </c>
      <c r="M335" s="61">
        <v>10</v>
      </c>
    </row>
    <row r="336" spans="1:13" x14ac:dyDescent="0.15">
      <c r="A336" s="28">
        <v>378</v>
      </c>
      <c r="B336" s="16" t="s">
        <v>379</v>
      </c>
      <c r="C336" s="16" t="s">
        <v>577</v>
      </c>
      <c r="D336" s="15"/>
      <c r="E336" s="32">
        <v>1</v>
      </c>
      <c r="F336" s="33">
        <v>15</v>
      </c>
      <c r="G336" s="40">
        <v>0.3</v>
      </c>
      <c r="H336" s="28"/>
      <c r="I336" s="28"/>
      <c r="J336" s="37" t="s">
        <v>723</v>
      </c>
      <c r="K336" s="37"/>
      <c r="L336" s="15" t="s">
        <v>724</v>
      </c>
      <c r="M336" s="61">
        <v>4.5</v>
      </c>
    </row>
    <row r="337" spans="1:13" x14ac:dyDescent="0.15">
      <c r="A337" s="28">
        <v>382</v>
      </c>
      <c r="B337" s="16" t="s">
        <v>379</v>
      </c>
      <c r="C337" s="16" t="s">
        <v>364</v>
      </c>
      <c r="D337" s="15"/>
      <c r="E337" s="32">
        <v>3</v>
      </c>
      <c r="F337" s="33">
        <v>12</v>
      </c>
      <c r="G337" s="40">
        <v>0.7</v>
      </c>
      <c r="H337" s="28"/>
      <c r="I337" s="28"/>
      <c r="J337" s="37"/>
      <c r="K337" s="37"/>
      <c r="L337" s="15" t="s">
        <v>697</v>
      </c>
      <c r="M337" s="61">
        <v>8.3999999999999986</v>
      </c>
    </row>
    <row r="338" spans="1:13" x14ac:dyDescent="0.15">
      <c r="A338" s="28">
        <v>388</v>
      </c>
      <c r="B338" s="16" t="s">
        <v>379</v>
      </c>
      <c r="C338" s="16" t="s">
        <v>524</v>
      </c>
      <c r="D338" s="15"/>
      <c r="E338" s="32">
        <v>2</v>
      </c>
      <c r="F338" s="33">
        <v>100</v>
      </c>
      <c r="G338" s="40">
        <v>1</v>
      </c>
      <c r="H338" s="28"/>
      <c r="I338" s="28"/>
      <c r="J338" s="37"/>
      <c r="K338" s="37"/>
      <c r="L338" s="15" t="s">
        <v>531</v>
      </c>
      <c r="M338" s="61">
        <v>100</v>
      </c>
    </row>
    <row r="339" spans="1:13" x14ac:dyDescent="0.15">
      <c r="A339" s="28">
        <v>388</v>
      </c>
      <c r="B339" s="16" t="s">
        <v>379</v>
      </c>
      <c r="C339" s="16" t="s">
        <v>524</v>
      </c>
      <c r="D339" s="15"/>
      <c r="E339" s="32">
        <v>2</v>
      </c>
      <c r="F339" s="33">
        <v>50</v>
      </c>
      <c r="G339" s="40">
        <v>0.9</v>
      </c>
      <c r="H339" s="28"/>
      <c r="I339" s="28"/>
      <c r="J339" s="37" t="s">
        <v>600</v>
      </c>
      <c r="K339" s="37"/>
      <c r="L339" s="15" t="s">
        <v>602</v>
      </c>
      <c r="M339" s="61">
        <v>45</v>
      </c>
    </row>
    <row r="340" spans="1:13" x14ac:dyDescent="0.15">
      <c r="A340" s="28">
        <v>391</v>
      </c>
      <c r="B340" s="16" t="s">
        <v>379</v>
      </c>
      <c r="C340" s="16" t="s">
        <v>369</v>
      </c>
      <c r="D340" s="15"/>
      <c r="E340" s="32">
        <v>1</v>
      </c>
      <c r="F340" s="33">
        <v>28</v>
      </c>
      <c r="G340" s="40">
        <v>1</v>
      </c>
      <c r="H340" s="28"/>
      <c r="I340" s="28"/>
      <c r="J340" s="37" t="s">
        <v>410</v>
      </c>
      <c r="K340" s="37" t="s">
        <v>416</v>
      </c>
      <c r="L340" s="15" t="s">
        <v>411</v>
      </c>
      <c r="M340" s="61">
        <v>28</v>
      </c>
    </row>
    <row r="341" spans="1:13" x14ac:dyDescent="0.15">
      <c r="A341" s="28">
        <v>391</v>
      </c>
      <c r="B341" s="16" t="s">
        <v>379</v>
      </c>
      <c r="C341" s="16" t="s">
        <v>369</v>
      </c>
      <c r="D341" s="15"/>
      <c r="E341" s="32">
        <v>3</v>
      </c>
      <c r="F341" s="33">
        <v>200</v>
      </c>
      <c r="G341" s="40">
        <v>0.99</v>
      </c>
      <c r="H341" s="28"/>
      <c r="I341" s="28"/>
      <c r="J341" s="37"/>
      <c r="K341" s="37"/>
      <c r="L341" s="15" t="s">
        <v>531</v>
      </c>
      <c r="M341" s="61">
        <v>198</v>
      </c>
    </row>
    <row r="342" spans="1:13" x14ac:dyDescent="0.15">
      <c r="A342" s="28">
        <v>394</v>
      </c>
      <c r="B342" s="16" t="s">
        <v>379</v>
      </c>
      <c r="C342" s="16" t="s">
        <v>370</v>
      </c>
      <c r="D342" s="15"/>
      <c r="E342" s="32">
        <v>40</v>
      </c>
      <c r="F342" s="33">
        <v>50</v>
      </c>
      <c r="G342" s="40">
        <v>1</v>
      </c>
      <c r="H342" s="28"/>
      <c r="I342" s="28"/>
      <c r="J342" s="37" t="s">
        <v>500</v>
      </c>
      <c r="K342" s="37"/>
      <c r="L342" s="15" t="s">
        <v>476</v>
      </c>
      <c r="M342" s="61">
        <v>50</v>
      </c>
    </row>
    <row r="343" spans="1:13" x14ac:dyDescent="0.15">
      <c r="A343" s="44">
        <v>397</v>
      </c>
      <c r="B343" s="45" t="s">
        <v>379</v>
      </c>
      <c r="C343" s="45" t="s">
        <v>472</v>
      </c>
      <c r="D343" s="46"/>
      <c r="E343" s="47">
        <v>1</v>
      </c>
      <c r="F343" s="48">
        <v>80</v>
      </c>
      <c r="G343" s="49">
        <v>0.8</v>
      </c>
      <c r="H343" s="44"/>
      <c r="I343" s="44"/>
      <c r="J343" s="50"/>
      <c r="K343" s="50" t="s">
        <v>473</v>
      </c>
      <c r="L343" s="46" t="s">
        <v>466</v>
      </c>
      <c r="M343" s="61">
        <v>64</v>
      </c>
    </row>
    <row r="344" spans="1:13" x14ac:dyDescent="0.15">
      <c r="A344" s="37">
        <v>397</v>
      </c>
      <c r="B344" s="16" t="s">
        <v>379</v>
      </c>
      <c r="C344" s="16" t="s">
        <v>472</v>
      </c>
      <c r="D344" s="54"/>
      <c r="E344" s="55">
        <v>1</v>
      </c>
      <c r="F344" s="56">
        <v>80</v>
      </c>
      <c r="G344" s="40">
        <v>0.8</v>
      </c>
      <c r="H344" s="37"/>
      <c r="I344" s="37"/>
      <c r="J344" s="37"/>
      <c r="K344" s="37"/>
      <c r="L344" s="54" t="s">
        <v>756</v>
      </c>
      <c r="M344" s="61">
        <v>64</v>
      </c>
    </row>
    <row r="345" spans="1:13" x14ac:dyDescent="0.15">
      <c r="A345" s="28">
        <v>397</v>
      </c>
      <c r="B345" s="16" t="s">
        <v>379</v>
      </c>
      <c r="C345" s="16" t="s">
        <v>472</v>
      </c>
      <c r="D345" s="15"/>
      <c r="E345" s="32">
        <v>1</v>
      </c>
      <c r="F345" s="33">
        <v>80</v>
      </c>
      <c r="G345" s="40">
        <v>0.8</v>
      </c>
      <c r="H345" s="28"/>
      <c r="I345" s="28"/>
      <c r="J345" s="37"/>
      <c r="K345" s="37" t="s">
        <v>693</v>
      </c>
      <c r="L345" s="15" t="s">
        <v>688</v>
      </c>
      <c r="M345" s="61">
        <v>64</v>
      </c>
    </row>
    <row r="346" spans="1:13" x14ac:dyDescent="0.15">
      <c r="A346" s="28">
        <v>405</v>
      </c>
      <c r="B346" s="16" t="s">
        <v>379</v>
      </c>
      <c r="C346" s="16" t="s">
        <v>399</v>
      </c>
      <c r="D346" s="15"/>
      <c r="E346" s="32">
        <v>1</v>
      </c>
      <c r="F346" s="33">
        <v>30</v>
      </c>
      <c r="G346" s="40">
        <v>0.9</v>
      </c>
      <c r="H346" s="28"/>
      <c r="I346" s="28"/>
      <c r="J346" s="37" t="s">
        <v>397</v>
      </c>
      <c r="K346" s="37"/>
      <c r="L346" s="15" t="s">
        <v>398</v>
      </c>
      <c r="M346" s="61">
        <v>27</v>
      </c>
    </row>
    <row r="347" spans="1:13" x14ac:dyDescent="0.15">
      <c r="A347" s="28">
        <v>405</v>
      </c>
      <c r="B347" s="16" t="s">
        <v>379</v>
      </c>
      <c r="C347" s="16" t="s">
        <v>399</v>
      </c>
      <c r="D347" s="15" t="s">
        <v>408</v>
      </c>
      <c r="E347" s="32">
        <v>1</v>
      </c>
      <c r="F347" s="33">
        <v>30</v>
      </c>
      <c r="G347" s="40">
        <v>0.9</v>
      </c>
      <c r="H347" s="28"/>
      <c r="I347" s="28"/>
      <c r="J347" s="37" t="s">
        <v>400</v>
      </c>
      <c r="K347" s="37"/>
      <c r="L347" s="15" t="s">
        <v>401</v>
      </c>
      <c r="M347" s="61">
        <v>27</v>
      </c>
    </row>
    <row r="348" spans="1:13" x14ac:dyDescent="0.15">
      <c r="A348" s="28">
        <v>405</v>
      </c>
      <c r="B348" s="16" t="s">
        <v>379</v>
      </c>
      <c r="C348" s="16" t="s">
        <v>399</v>
      </c>
      <c r="D348" s="15"/>
      <c r="E348" s="32">
        <v>1</v>
      </c>
      <c r="F348" s="33">
        <v>30</v>
      </c>
      <c r="G348" s="40">
        <v>0.8</v>
      </c>
      <c r="H348" s="28"/>
      <c r="I348" s="28"/>
      <c r="J348" s="37" t="s">
        <v>601</v>
      </c>
      <c r="K348" s="37"/>
      <c r="L348" s="15" t="s">
        <v>602</v>
      </c>
      <c r="M348" s="61">
        <v>24</v>
      </c>
    </row>
    <row r="349" spans="1:13" x14ac:dyDescent="0.15">
      <c r="A349" s="28">
        <v>405</v>
      </c>
      <c r="B349" s="16" t="s">
        <v>379</v>
      </c>
      <c r="C349" s="16" t="s">
        <v>399</v>
      </c>
      <c r="D349" s="15"/>
      <c r="E349" s="32">
        <v>1</v>
      </c>
      <c r="F349" s="33">
        <v>50</v>
      </c>
      <c r="G349" s="40">
        <v>0.8</v>
      </c>
      <c r="H349" s="28"/>
      <c r="I349" s="28"/>
      <c r="J349" s="37" t="s">
        <v>723</v>
      </c>
      <c r="K349" s="37"/>
      <c r="L349" s="15" t="s">
        <v>724</v>
      </c>
      <c r="M349" s="61">
        <v>40</v>
      </c>
    </row>
    <row r="350" spans="1:13" x14ac:dyDescent="0.15">
      <c r="A350" s="28">
        <v>408</v>
      </c>
      <c r="B350" s="16" t="s">
        <v>379</v>
      </c>
      <c r="C350" s="16" t="s">
        <v>360</v>
      </c>
      <c r="D350" s="15" t="s">
        <v>676</v>
      </c>
      <c r="E350" s="32">
        <v>1</v>
      </c>
      <c r="F350" s="33">
        <v>2</v>
      </c>
      <c r="G350" s="40">
        <v>1</v>
      </c>
      <c r="H350" s="28"/>
      <c r="I350" s="28"/>
      <c r="J350" s="37" t="s">
        <v>669</v>
      </c>
      <c r="K350" s="37"/>
      <c r="L350" s="15" t="s">
        <v>670</v>
      </c>
      <c r="M350" s="61">
        <v>2</v>
      </c>
    </row>
    <row r="351" spans="1:13" x14ac:dyDescent="0.15">
      <c r="A351" s="37">
        <v>409</v>
      </c>
      <c r="B351" s="16" t="s">
        <v>379</v>
      </c>
      <c r="C351" s="16" t="s">
        <v>361</v>
      </c>
      <c r="D351" s="54"/>
      <c r="E351" s="58">
        <v>2</v>
      </c>
      <c r="F351" s="56">
        <v>20</v>
      </c>
      <c r="G351" s="40">
        <v>0</v>
      </c>
      <c r="H351" s="37"/>
      <c r="I351" s="37"/>
      <c r="J351" s="37"/>
      <c r="K351" s="37"/>
      <c r="L351" s="54" t="s">
        <v>756</v>
      </c>
      <c r="M351" s="61">
        <v>0</v>
      </c>
    </row>
    <row r="352" spans="1:13" x14ac:dyDescent="0.15">
      <c r="A352" s="28">
        <v>409</v>
      </c>
      <c r="B352" s="16" t="s">
        <v>379</v>
      </c>
      <c r="C352" s="16" t="s">
        <v>361</v>
      </c>
      <c r="D352" s="15"/>
      <c r="E352" s="32">
        <v>9</v>
      </c>
      <c r="F352" s="33">
        <v>80</v>
      </c>
      <c r="G352" s="40">
        <v>0</v>
      </c>
      <c r="H352" s="28"/>
      <c r="I352" s="28"/>
      <c r="J352" s="37"/>
      <c r="K352" s="37"/>
      <c r="L352" s="15" t="s">
        <v>627</v>
      </c>
      <c r="M352" s="61">
        <v>0</v>
      </c>
    </row>
    <row r="353" spans="1:13" x14ac:dyDescent="0.15">
      <c r="A353" s="28">
        <v>409</v>
      </c>
      <c r="B353" s="16" t="s">
        <v>379</v>
      </c>
      <c r="C353" s="16" t="s">
        <v>361</v>
      </c>
      <c r="D353" s="15"/>
      <c r="E353" s="32">
        <v>20</v>
      </c>
      <c r="F353" s="33">
        <v>600</v>
      </c>
      <c r="G353" s="40">
        <v>0</v>
      </c>
      <c r="H353" s="28"/>
      <c r="I353" s="28"/>
      <c r="J353" s="37"/>
      <c r="K353" s="37"/>
      <c r="L353" s="15" t="s">
        <v>711</v>
      </c>
      <c r="M353" s="61">
        <v>0</v>
      </c>
    </row>
    <row r="354" spans="1:13" x14ac:dyDescent="0.15">
      <c r="A354" s="28">
        <v>413</v>
      </c>
      <c r="B354" s="16" t="s">
        <v>379</v>
      </c>
      <c r="C354" s="16" t="s">
        <v>22</v>
      </c>
      <c r="D354" s="15" t="s">
        <v>385</v>
      </c>
      <c r="E354" s="32">
        <v>8</v>
      </c>
      <c r="F354" s="33">
        <v>80</v>
      </c>
      <c r="G354" s="40">
        <v>0.95</v>
      </c>
      <c r="H354" s="28"/>
      <c r="I354" s="28"/>
      <c r="J354" s="37"/>
      <c r="K354" s="37" t="s">
        <v>388</v>
      </c>
      <c r="L354" s="15" t="s">
        <v>382</v>
      </c>
      <c r="M354" s="61">
        <v>76</v>
      </c>
    </row>
    <row r="355" spans="1:13" x14ac:dyDescent="0.15">
      <c r="A355" s="44">
        <v>416</v>
      </c>
      <c r="B355" s="45" t="s">
        <v>379</v>
      </c>
      <c r="C355" s="45" t="s">
        <v>720</v>
      </c>
      <c r="D355" s="46"/>
      <c r="E355" s="47">
        <v>1</v>
      </c>
      <c r="F355" s="48">
        <v>80</v>
      </c>
      <c r="G355" s="49">
        <v>0.4</v>
      </c>
      <c r="H355" s="44"/>
      <c r="I355" s="44"/>
      <c r="J355" s="50"/>
      <c r="K355" s="50"/>
      <c r="L355" s="46" t="s">
        <v>711</v>
      </c>
      <c r="M355" s="61">
        <v>32</v>
      </c>
    </row>
    <row r="356" spans="1:13" x14ac:dyDescent="0.15">
      <c r="A356" s="28">
        <v>417</v>
      </c>
      <c r="B356" s="16" t="s">
        <v>379</v>
      </c>
      <c r="C356" s="16" t="s">
        <v>363</v>
      </c>
      <c r="D356" s="15"/>
      <c r="E356" s="32">
        <v>1</v>
      </c>
      <c r="F356" s="33">
        <v>5</v>
      </c>
      <c r="G356" s="40">
        <v>0.9</v>
      </c>
      <c r="H356" s="28"/>
      <c r="I356" s="28"/>
      <c r="J356" s="37"/>
      <c r="K356" s="37"/>
      <c r="L356" s="15" t="s">
        <v>688</v>
      </c>
      <c r="M356" s="61">
        <v>4.5</v>
      </c>
    </row>
    <row r="357" spans="1:13" x14ac:dyDescent="0.15">
      <c r="A357" s="28">
        <v>418</v>
      </c>
      <c r="B357" s="16" t="s">
        <v>379</v>
      </c>
      <c r="C357" s="16" t="s">
        <v>546</v>
      </c>
      <c r="D357" s="15"/>
      <c r="E357" s="32">
        <v>1</v>
      </c>
      <c r="F357" s="33">
        <v>10</v>
      </c>
      <c r="G357" s="40">
        <v>0.9</v>
      </c>
      <c r="H357" s="28"/>
      <c r="I357" s="28"/>
      <c r="J357" s="37"/>
      <c r="K357" s="37"/>
      <c r="L357" s="15" t="s">
        <v>539</v>
      </c>
      <c r="M357" s="61">
        <v>9</v>
      </c>
    </row>
    <row r="358" spans="1:13" x14ac:dyDescent="0.15">
      <c r="A358" s="28">
        <v>418</v>
      </c>
      <c r="B358" s="16" t="s">
        <v>379</v>
      </c>
      <c r="C358" s="16" t="s">
        <v>546</v>
      </c>
      <c r="D358" s="15"/>
      <c r="E358" s="32">
        <v>2</v>
      </c>
      <c r="F358" s="33">
        <v>20</v>
      </c>
      <c r="G358" s="40">
        <v>0.5</v>
      </c>
      <c r="H358" s="28"/>
      <c r="I358" s="28"/>
      <c r="J358" s="37"/>
      <c r="K358" s="37"/>
      <c r="L358" s="15" t="s">
        <v>651</v>
      </c>
      <c r="M358" s="61">
        <v>10</v>
      </c>
    </row>
    <row r="359" spans="1:13" x14ac:dyDescent="0.15">
      <c r="A359" s="28">
        <v>422</v>
      </c>
      <c r="B359" s="16" t="s">
        <v>379</v>
      </c>
      <c r="C359" s="16" t="s">
        <v>512</v>
      </c>
      <c r="D359" s="15" t="s">
        <v>513</v>
      </c>
      <c r="E359" s="32">
        <v>1</v>
      </c>
      <c r="F359" s="33">
        <v>40</v>
      </c>
      <c r="G359" s="40">
        <v>1</v>
      </c>
      <c r="H359" s="28"/>
      <c r="I359" s="28"/>
      <c r="J359" s="37" t="s">
        <v>509</v>
      </c>
      <c r="K359" s="37"/>
      <c r="L359" s="15" t="s">
        <v>510</v>
      </c>
      <c r="M359" s="61">
        <v>40</v>
      </c>
    </row>
    <row r="360" spans="1:13" x14ac:dyDescent="0.15">
      <c r="A360" s="28">
        <v>423</v>
      </c>
      <c r="B360" s="16" t="s">
        <v>379</v>
      </c>
      <c r="C360" s="16" t="s">
        <v>458</v>
      </c>
      <c r="D360" s="15" t="s">
        <v>459</v>
      </c>
      <c r="E360" s="32">
        <v>1</v>
      </c>
      <c r="F360" s="33">
        <v>4</v>
      </c>
      <c r="G360" s="40">
        <v>0.9</v>
      </c>
      <c r="H360" s="28"/>
      <c r="I360" s="28"/>
      <c r="J360" s="37" t="s">
        <v>442</v>
      </c>
      <c r="K360" s="37"/>
      <c r="L360" s="15" t="s">
        <v>443</v>
      </c>
      <c r="M360" s="61">
        <v>3.6</v>
      </c>
    </row>
    <row r="361" spans="1:13" x14ac:dyDescent="0.15">
      <c r="A361" s="28">
        <v>423</v>
      </c>
      <c r="B361" s="16" t="s">
        <v>379</v>
      </c>
      <c r="C361" s="16" t="s">
        <v>458</v>
      </c>
      <c r="D361" s="15"/>
      <c r="E361" s="32">
        <v>1</v>
      </c>
      <c r="F361" s="33">
        <v>7</v>
      </c>
      <c r="G361" s="40">
        <v>1</v>
      </c>
      <c r="H361" s="28"/>
      <c r="I361" s="28"/>
      <c r="J361" s="37" t="s">
        <v>669</v>
      </c>
      <c r="K361" s="37"/>
      <c r="L361" s="15" t="s">
        <v>670</v>
      </c>
      <c r="M361" s="61">
        <v>7</v>
      </c>
    </row>
    <row r="362" spans="1:13" x14ac:dyDescent="0.15">
      <c r="A362" s="28">
        <v>424</v>
      </c>
      <c r="B362" s="16" t="s">
        <v>379</v>
      </c>
      <c r="C362" s="16" t="s">
        <v>12</v>
      </c>
      <c r="D362" s="15"/>
      <c r="E362" s="32">
        <v>1</v>
      </c>
      <c r="F362" s="33">
        <v>30</v>
      </c>
      <c r="G362" s="40">
        <v>0.95</v>
      </c>
      <c r="H362" s="28"/>
      <c r="I362" s="28"/>
      <c r="J362" s="37"/>
      <c r="K362" s="37"/>
      <c r="L362" s="15" t="s">
        <v>531</v>
      </c>
      <c r="M362" s="61">
        <v>28.5</v>
      </c>
    </row>
    <row r="363" spans="1:13" x14ac:dyDescent="0.15">
      <c r="A363" s="44">
        <v>427</v>
      </c>
      <c r="B363" s="45" t="s">
        <v>379</v>
      </c>
      <c r="C363" s="45" t="s">
        <v>13</v>
      </c>
      <c r="D363" s="46"/>
      <c r="E363" s="47">
        <v>1</v>
      </c>
      <c r="F363" s="48">
        <v>3</v>
      </c>
      <c r="G363" s="49">
        <v>0.5</v>
      </c>
      <c r="H363" s="44"/>
      <c r="I363" s="44"/>
      <c r="J363" s="50" t="s">
        <v>397</v>
      </c>
      <c r="K363" s="50"/>
      <c r="L363" s="46" t="s">
        <v>398</v>
      </c>
      <c r="M363" s="61">
        <v>1.5</v>
      </c>
    </row>
    <row r="364" spans="1:13" x14ac:dyDescent="0.15">
      <c r="A364" s="28">
        <v>427</v>
      </c>
      <c r="B364" s="16" t="s">
        <v>379</v>
      </c>
      <c r="C364" s="16" t="s">
        <v>13</v>
      </c>
      <c r="D364" s="15"/>
      <c r="E364" s="32">
        <v>2</v>
      </c>
      <c r="F364" s="33">
        <v>15</v>
      </c>
      <c r="G364" s="40">
        <v>0.2</v>
      </c>
      <c r="H364" s="28"/>
      <c r="I364" s="28"/>
      <c r="J364" s="37" t="s">
        <v>467</v>
      </c>
      <c r="K364" s="37"/>
      <c r="L364" s="15" t="s">
        <v>466</v>
      </c>
      <c r="M364" s="61">
        <v>3</v>
      </c>
    </row>
    <row r="365" spans="1:13" x14ac:dyDescent="0.15">
      <c r="A365" s="28">
        <v>427</v>
      </c>
      <c r="B365" s="16" t="s">
        <v>379</v>
      </c>
      <c r="C365" s="16" t="s">
        <v>13</v>
      </c>
      <c r="D365" s="15"/>
      <c r="E365" s="32">
        <v>9</v>
      </c>
      <c r="F365" s="33">
        <v>63</v>
      </c>
      <c r="G365" s="40">
        <v>0.5</v>
      </c>
      <c r="H365" s="28"/>
      <c r="I365" s="28"/>
      <c r="J365" s="37"/>
      <c r="K365" s="37"/>
      <c r="L365" s="15" t="s">
        <v>584</v>
      </c>
      <c r="M365" s="61">
        <v>31.5</v>
      </c>
    </row>
    <row r="366" spans="1:13" x14ac:dyDescent="0.15">
      <c r="A366" s="28">
        <v>427</v>
      </c>
      <c r="B366" s="16" t="s">
        <v>379</v>
      </c>
      <c r="C366" s="16" t="s">
        <v>13</v>
      </c>
      <c r="D366" s="15"/>
      <c r="E366" s="32">
        <v>2</v>
      </c>
      <c r="F366" s="33">
        <v>20</v>
      </c>
      <c r="G366" s="40">
        <v>0.5</v>
      </c>
      <c r="H366" s="28"/>
      <c r="I366" s="28"/>
      <c r="J366" s="37"/>
      <c r="K366" s="37"/>
      <c r="L366" s="15" t="s">
        <v>654</v>
      </c>
      <c r="M366" s="61">
        <v>10</v>
      </c>
    </row>
    <row r="367" spans="1:13" x14ac:dyDescent="0.15">
      <c r="A367" s="28">
        <v>427</v>
      </c>
      <c r="B367" s="16" t="s">
        <v>379</v>
      </c>
      <c r="C367" s="16" t="s">
        <v>13</v>
      </c>
      <c r="D367" s="15"/>
      <c r="E367" s="32">
        <v>2</v>
      </c>
      <c r="F367" s="33">
        <v>50</v>
      </c>
      <c r="G367" s="40">
        <v>0.4</v>
      </c>
      <c r="H367" s="28"/>
      <c r="I367" s="28"/>
      <c r="J367" s="37" t="s">
        <v>669</v>
      </c>
      <c r="K367" s="37"/>
      <c r="L367" s="15" t="s">
        <v>670</v>
      </c>
      <c r="M367" s="61">
        <v>20</v>
      </c>
    </row>
    <row r="368" spans="1:13" x14ac:dyDescent="0.15">
      <c r="A368" s="28">
        <v>427</v>
      </c>
      <c r="B368" s="16" t="s">
        <v>379</v>
      </c>
      <c r="C368" s="16" t="s">
        <v>13</v>
      </c>
      <c r="D368" s="15"/>
      <c r="E368" s="32">
        <v>2</v>
      </c>
      <c r="F368" s="33">
        <v>20</v>
      </c>
      <c r="G368" s="40">
        <v>0.8</v>
      </c>
      <c r="H368" s="28"/>
      <c r="I368" s="28"/>
      <c r="J368" s="37"/>
      <c r="K368" s="37"/>
      <c r="L368" s="15" t="s">
        <v>709</v>
      </c>
      <c r="M368" s="61">
        <v>16</v>
      </c>
    </row>
    <row r="369" spans="1:13" x14ac:dyDescent="0.15">
      <c r="A369" s="28">
        <v>428</v>
      </c>
      <c r="B369" s="16" t="s">
        <v>379</v>
      </c>
      <c r="C369" s="16" t="s">
        <v>653</v>
      </c>
      <c r="D369" s="15"/>
      <c r="E369" s="32">
        <v>1</v>
      </c>
      <c r="F369" s="33">
        <v>50</v>
      </c>
      <c r="G369" s="40">
        <v>0.9</v>
      </c>
      <c r="H369" s="28"/>
      <c r="I369" s="28"/>
      <c r="J369" s="37"/>
      <c r="K369" s="37"/>
      <c r="L369" s="15" t="s">
        <v>651</v>
      </c>
      <c r="M369" s="61">
        <v>45</v>
      </c>
    </row>
    <row r="370" spans="1:13" x14ac:dyDescent="0.15">
      <c r="A370" s="28">
        <v>432</v>
      </c>
      <c r="B370" s="16" t="s">
        <v>379</v>
      </c>
      <c r="C370" s="16" t="s">
        <v>349</v>
      </c>
      <c r="D370" s="15"/>
      <c r="E370" s="32">
        <v>2</v>
      </c>
      <c r="F370" s="33">
        <v>15</v>
      </c>
      <c r="G370" s="40">
        <v>0.2</v>
      </c>
      <c r="H370" s="28"/>
      <c r="I370" s="28"/>
      <c r="J370" s="37"/>
      <c r="K370" s="37"/>
      <c r="L370" s="15" t="s">
        <v>531</v>
      </c>
      <c r="M370" s="61">
        <v>3</v>
      </c>
    </row>
    <row r="371" spans="1:13" x14ac:dyDescent="0.15">
      <c r="A371" s="28">
        <v>432</v>
      </c>
      <c r="B371" s="16" t="s">
        <v>379</v>
      </c>
      <c r="C371" s="16" t="s">
        <v>349</v>
      </c>
      <c r="D371" s="15"/>
      <c r="E371" s="32">
        <v>1</v>
      </c>
      <c r="F371" s="33">
        <v>5</v>
      </c>
      <c r="G371" s="40">
        <v>1</v>
      </c>
      <c r="H371" s="28"/>
      <c r="I371" s="28"/>
      <c r="J371" s="37"/>
      <c r="K371" s="37"/>
      <c r="L371" s="15" t="s">
        <v>697</v>
      </c>
      <c r="M371" s="61">
        <v>5</v>
      </c>
    </row>
    <row r="372" spans="1:13" x14ac:dyDescent="0.15">
      <c r="A372" s="28">
        <v>436</v>
      </c>
      <c r="B372" s="16" t="s">
        <v>379</v>
      </c>
      <c r="C372" s="16" t="s">
        <v>351</v>
      </c>
      <c r="D372" s="15"/>
      <c r="E372" s="32">
        <v>1</v>
      </c>
      <c r="F372" s="33">
        <v>3</v>
      </c>
      <c r="G372" s="40">
        <v>0</v>
      </c>
      <c r="H372" s="28"/>
      <c r="I372" s="28"/>
      <c r="J372" s="37"/>
      <c r="K372" s="37"/>
      <c r="L372" s="15" t="s">
        <v>603</v>
      </c>
      <c r="M372" s="61">
        <v>0</v>
      </c>
    </row>
    <row r="373" spans="1:13" x14ac:dyDescent="0.15">
      <c r="A373" s="28">
        <v>436</v>
      </c>
      <c r="B373" s="16" t="s">
        <v>379</v>
      </c>
      <c r="C373" s="16" t="s">
        <v>351</v>
      </c>
      <c r="D373" s="15"/>
      <c r="E373" s="32">
        <v>1</v>
      </c>
      <c r="F373" s="33">
        <v>8</v>
      </c>
      <c r="G373" s="40">
        <v>0.05</v>
      </c>
      <c r="H373" s="28"/>
      <c r="I373" s="28"/>
      <c r="J373" s="37"/>
      <c r="K373" s="37"/>
      <c r="L373" s="15" t="s">
        <v>696</v>
      </c>
      <c r="M373" s="61">
        <v>0.4</v>
      </c>
    </row>
    <row r="374" spans="1:13" x14ac:dyDescent="0.15">
      <c r="A374" s="28">
        <v>437</v>
      </c>
      <c r="B374" s="16" t="s">
        <v>379</v>
      </c>
      <c r="C374" s="16" t="s">
        <v>353</v>
      </c>
      <c r="D374" s="15"/>
      <c r="E374" s="32">
        <v>2</v>
      </c>
      <c r="F374" s="33">
        <v>30</v>
      </c>
      <c r="G374" s="40">
        <v>0.6</v>
      </c>
      <c r="H374" s="28"/>
      <c r="I374" s="28"/>
      <c r="J374" s="37"/>
      <c r="K374" s="37"/>
      <c r="L374" s="15" t="s">
        <v>609</v>
      </c>
      <c r="M374" s="61">
        <v>18</v>
      </c>
    </row>
    <row r="375" spans="1:13" x14ac:dyDescent="0.15">
      <c r="A375" s="28">
        <v>441</v>
      </c>
      <c r="B375" s="16" t="s">
        <v>379</v>
      </c>
      <c r="C375" s="16" t="s">
        <v>735</v>
      </c>
      <c r="D375" s="15" t="s">
        <v>736</v>
      </c>
      <c r="E375" s="32">
        <v>1</v>
      </c>
      <c r="F375" s="33">
        <v>5</v>
      </c>
      <c r="G375" s="40">
        <v>0.1</v>
      </c>
      <c r="H375" s="28"/>
      <c r="I375" s="28"/>
      <c r="J375" s="37" t="s">
        <v>723</v>
      </c>
      <c r="K375" s="37"/>
      <c r="L375" s="15" t="s">
        <v>724</v>
      </c>
      <c r="M375" s="61">
        <v>0.5</v>
      </c>
    </row>
    <row r="376" spans="1:13" x14ac:dyDescent="0.15">
      <c r="A376" s="28">
        <v>443</v>
      </c>
      <c r="B376" s="16" t="s">
        <v>379</v>
      </c>
      <c r="C376" s="16" t="s">
        <v>358</v>
      </c>
      <c r="D376" s="15"/>
      <c r="E376" s="32">
        <v>1</v>
      </c>
      <c r="F376" s="33">
        <v>4</v>
      </c>
      <c r="G376" s="40">
        <v>0.1</v>
      </c>
      <c r="H376" s="28"/>
      <c r="I376" s="28"/>
      <c r="J376" s="37"/>
      <c r="K376" s="37"/>
      <c r="L376" s="15" t="s">
        <v>584</v>
      </c>
      <c r="M376" s="61">
        <v>0.4</v>
      </c>
    </row>
    <row r="377" spans="1:13" x14ac:dyDescent="0.15">
      <c r="A377" s="28">
        <v>443</v>
      </c>
      <c r="B377" s="16" t="s">
        <v>379</v>
      </c>
      <c r="C377" s="16" t="s">
        <v>358</v>
      </c>
      <c r="D377" s="15"/>
      <c r="E377" s="32">
        <v>1</v>
      </c>
      <c r="F377" s="33">
        <v>6</v>
      </c>
      <c r="G377" s="40">
        <v>0.3</v>
      </c>
      <c r="H377" s="28"/>
      <c r="I377" s="28"/>
      <c r="J377" s="37"/>
      <c r="K377" s="37"/>
      <c r="L377" s="15" t="s">
        <v>623</v>
      </c>
      <c r="M377" s="61">
        <v>1.7999999999999998</v>
      </c>
    </row>
    <row r="378" spans="1:13" x14ac:dyDescent="0.15">
      <c r="A378" s="28">
        <v>448</v>
      </c>
      <c r="B378" s="16" t="s">
        <v>379</v>
      </c>
      <c r="C378" s="16" t="s">
        <v>501</v>
      </c>
      <c r="D378" s="15"/>
      <c r="E378" s="32">
        <v>10</v>
      </c>
      <c r="F378" s="33">
        <v>20</v>
      </c>
      <c r="G378" s="40">
        <v>0.98</v>
      </c>
      <c r="H378" s="28"/>
      <c r="I378" s="28"/>
      <c r="J378" s="37" t="s">
        <v>496</v>
      </c>
      <c r="K378" s="37"/>
      <c r="L378" s="15" t="s">
        <v>476</v>
      </c>
      <c r="M378" s="61">
        <v>19.600000000000001</v>
      </c>
    </row>
    <row r="379" spans="1:13" x14ac:dyDescent="0.15">
      <c r="A379" s="28">
        <v>449</v>
      </c>
      <c r="B379" s="16" t="s">
        <v>379</v>
      </c>
      <c r="C379" s="16" t="s">
        <v>656</v>
      </c>
      <c r="D379" s="15"/>
      <c r="E379" s="32">
        <v>1</v>
      </c>
      <c r="F379" s="33">
        <v>30</v>
      </c>
      <c r="G379" s="40">
        <v>0.6</v>
      </c>
      <c r="H379" s="28"/>
      <c r="I379" s="28"/>
      <c r="J379" s="37"/>
      <c r="K379" s="37"/>
      <c r="L379" s="15" t="s">
        <v>654</v>
      </c>
      <c r="M379" s="61">
        <v>18</v>
      </c>
    </row>
    <row r="380" spans="1:13" x14ac:dyDescent="0.15">
      <c r="A380" s="28">
        <v>451</v>
      </c>
      <c r="B380" s="16" t="s">
        <v>379</v>
      </c>
      <c r="C380" s="16" t="s">
        <v>11</v>
      </c>
      <c r="D380" s="15" t="s">
        <v>385</v>
      </c>
      <c r="E380" s="32">
        <v>1</v>
      </c>
      <c r="F380" s="33">
        <v>60</v>
      </c>
      <c r="G380" s="40">
        <v>1</v>
      </c>
      <c r="H380" s="28"/>
      <c r="I380" s="28"/>
      <c r="J380" s="37"/>
      <c r="K380" s="37"/>
      <c r="L380" s="15" t="s">
        <v>382</v>
      </c>
      <c r="M380" s="61">
        <v>60</v>
      </c>
    </row>
    <row r="381" spans="1:13" x14ac:dyDescent="0.15">
      <c r="A381" s="28">
        <v>451</v>
      </c>
      <c r="B381" s="16" t="s">
        <v>379</v>
      </c>
      <c r="C381" s="16" t="s">
        <v>11</v>
      </c>
      <c r="D381" s="15"/>
      <c r="E381" s="32">
        <v>6</v>
      </c>
      <c r="F381" s="33">
        <v>50</v>
      </c>
      <c r="G381" s="40">
        <v>1</v>
      </c>
      <c r="H381" s="28"/>
      <c r="I381" s="28"/>
      <c r="J381" s="37" t="s">
        <v>410</v>
      </c>
      <c r="K381" s="37"/>
      <c r="L381" s="15" t="s">
        <v>411</v>
      </c>
      <c r="M381" s="61">
        <v>50</v>
      </c>
    </row>
    <row r="382" spans="1:13" x14ac:dyDescent="0.15">
      <c r="A382" s="28">
        <v>451</v>
      </c>
      <c r="B382" s="16" t="s">
        <v>379</v>
      </c>
      <c r="C382" s="16" t="s">
        <v>11</v>
      </c>
      <c r="D382" s="15"/>
      <c r="E382" s="32">
        <v>1</v>
      </c>
      <c r="F382" s="33">
        <v>75</v>
      </c>
      <c r="G382" s="40">
        <v>1</v>
      </c>
      <c r="H382" s="28"/>
      <c r="I382" s="28"/>
      <c r="J382" s="37" t="s">
        <v>442</v>
      </c>
      <c r="K382" s="37"/>
      <c r="L382" s="15" t="s">
        <v>443</v>
      </c>
      <c r="M382" s="61">
        <v>75</v>
      </c>
    </row>
    <row r="383" spans="1:13" x14ac:dyDescent="0.15">
      <c r="A383" s="28">
        <v>451</v>
      </c>
      <c r="B383" s="16" t="s">
        <v>379</v>
      </c>
      <c r="C383" s="16" t="s">
        <v>11</v>
      </c>
      <c r="D383" s="15"/>
      <c r="E383" s="32">
        <v>20</v>
      </c>
      <c r="F383" s="33">
        <v>50</v>
      </c>
      <c r="G383" s="40">
        <v>1</v>
      </c>
      <c r="H383" s="28"/>
      <c r="I383" s="28"/>
      <c r="J383" s="37" t="s">
        <v>410</v>
      </c>
      <c r="K383" s="37"/>
      <c r="L383" s="15" t="s">
        <v>466</v>
      </c>
      <c r="M383" s="61">
        <v>50</v>
      </c>
    </row>
    <row r="384" spans="1:13" x14ac:dyDescent="0.15">
      <c r="A384" s="37">
        <v>451</v>
      </c>
      <c r="B384" s="16" t="s">
        <v>379</v>
      </c>
      <c r="C384" s="16" t="s">
        <v>11</v>
      </c>
      <c r="D384" s="54"/>
      <c r="E384" s="58" t="s">
        <v>503</v>
      </c>
      <c r="F384" s="56">
        <v>40</v>
      </c>
      <c r="G384" s="40">
        <v>1</v>
      </c>
      <c r="H384" s="37"/>
      <c r="I384" s="37"/>
      <c r="J384" s="37"/>
      <c r="K384" s="37"/>
      <c r="L384" s="54" t="s">
        <v>756</v>
      </c>
      <c r="M384" s="61">
        <v>40</v>
      </c>
    </row>
    <row r="385" spans="1:13" x14ac:dyDescent="0.15">
      <c r="A385" s="44">
        <v>451</v>
      </c>
      <c r="B385" s="45" t="s">
        <v>379</v>
      </c>
      <c r="C385" s="45" t="s">
        <v>11</v>
      </c>
      <c r="D385" s="46"/>
      <c r="E385" s="47">
        <v>20</v>
      </c>
      <c r="F385" s="48">
        <v>100</v>
      </c>
      <c r="G385" s="49">
        <v>1</v>
      </c>
      <c r="H385" s="44"/>
      <c r="I385" s="44"/>
      <c r="J385" s="50"/>
      <c r="K385" s="50"/>
      <c r="L385" s="46" t="s">
        <v>531</v>
      </c>
      <c r="M385" s="61">
        <v>100</v>
      </c>
    </row>
    <row r="386" spans="1:13" x14ac:dyDescent="0.15">
      <c r="A386" s="28">
        <v>451</v>
      </c>
      <c r="B386" s="16" t="s">
        <v>379</v>
      </c>
      <c r="C386" s="16" t="s">
        <v>11</v>
      </c>
      <c r="D386" s="15"/>
      <c r="E386" s="32">
        <v>1</v>
      </c>
      <c r="F386" s="33">
        <v>5</v>
      </c>
      <c r="G386" s="40">
        <v>1</v>
      </c>
      <c r="H386" s="28"/>
      <c r="I386" s="28"/>
      <c r="J386" s="37"/>
      <c r="K386" s="37"/>
      <c r="L386" s="15" t="s">
        <v>651</v>
      </c>
      <c r="M386" s="61">
        <v>5</v>
      </c>
    </row>
    <row r="387" spans="1:13" x14ac:dyDescent="0.15">
      <c r="A387" s="28">
        <v>451</v>
      </c>
      <c r="B387" s="16" t="s">
        <v>379</v>
      </c>
      <c r="C387" s="16" t="s">
        <v>11</v>
      </c>
      <c r="D387" s="15"/>
      <c r="E387" s="32">
        <v>27</v>
      </c>
      <c r="F387" s="33">
        <v>400</v>
      </c>
      <c r="G387" s="40">
        <v>1</v>
      </c>
      <c r="H387" s="28"/>
      <c r="I387" s="28"/>
      <c r="J387" s="37"/>
      <c r="K387" s="37"/>
      <c r="L387" s="15" t="s">
        <v>688</v>
      </c>
      <c r="M387" s="61">
        <v>400</v>
      </c>
    </row>
    <row r="388" spans="1:13" x14ac:dyDescent="0.15">
      <c r="A388" s="28">
        <v>451</v>
      </c>
      <c r="B388" s="16" t="s">
        <v>379</v>
      </c>
      <c r="C388" s="16" t="s">
        <v>11</v>
      </c>
      <c r="D388" s="15"/>
      <c r="E388" s="32" t="s">
        <v>749</v>
      </c>
      <c r="F388" s="33">
        <v>380</v>
      </c>
      <c r="G388" s="40">
        <v>1</v>
      </c>
      <c r="H388" s="28"/>
      <c r="I388" s="28"/>
      <c r="J388" s="37"/>
      <c r="K388" s="37"/>
      <c r="L388" s="15" t="s">
        <v>746</v>
      </c>
      <c r="M388" s="61">
        <v>380</v>
      </c>
    </row>
    <row r="389" spans="1:13" x14ac:dyDescent="0.15">
      <c r="A389" s="28">
        <v>456</v>
      </c>
      <c r="B389" s="16" t="s">
        <v>379</v>
      </c>
      <c r="C389" s="16" t="s">
        <v>374</v>
      </c>
      <c r="D389" s="15" t="s">
        <v>677</v>
      </c>
      <c r="E389" s="32">
        <v>5</v>
      </c>
      <c r="F389" s="33">
        <v>11</v>
      </c>
      <c r="G389" s="40">
        <v>0.3</v>
      </c>
      <c r="H389" s="28"/>
      <c r="I389" s="28"/>
      <c r="J389" s="37" t="s">
        <v>669</v>
      </c>
      <c r="K389" s="37"/>
      <c r="L389" s="15" t="s">
        <v>670</v>
      </c>
      <c r="M389" s="61">
        <v>3.3</v>
      </c>
    </row>
    <row r="390" spans="1:13" x14ac:dyDescent="0.15">
      <c r="A390" s="44">
        <v>459</v>
      </c>
      <c r="B390" s="45" t="s">
        <v>379</v>
      </c>
      <c r="C390" s="45" t="s">
        <v>417</v>
      </c>
      <c r="D390" s="46"/>
      <c r="E390" s="47">
        <v>1</v>
      </c>
      <c r="F390" s="48">
        <v>15</v>
      </c>
      <c r="G390" s="49">
        <v>0.6</v>
      </c>
      <c r="H390" s="44"/>
      <c r="I390" s="44"/>
      <c r="J390" s="50"/>
      <c r="K390" s="50"/>
      <c r="L390" s="15" t="s">
        <v>411</v>
      </c>
      <c r="M390" s="61">
        <v>9</v>
      </c>
    </row>
    <row r="391" spans="1:13" x14ac:dyDescent="0.15">
      <c r="A391" s="28">
        <v>463</v>
      </c>
      <c r="B391" s="16" t="s">
        <v>379</v>
      </c>
      <c r="C391" s="16" t="s">
        <v>737</v>
      </c>
      <c r="D391" s="15"/>
      <c r="E391" s="32">
        <v>40</v>
      </c>
      <c r="F391" s="33">
        <v>12</v>
      </c>
      <c r="G391" s="40">
        <v>0.05</v>
      </c>
      <c r="H391" s="28"/>
      <c r="I391" s="28"/>
      <c r="J391" s="37" t="s">
        <v>723</v>
      </c>
      <c r="K391" s="37"/>
      <c r="L391" s="15" t="s">
        <v>724</v>
      </c>
      <c r="M391" s="61">
        <v>0.60000000000000009</v>
      </c>
    </row>
    <row r="392" spans="1:13" x14ac:dyDescent="0.15">
      <c r="A392" s="28">
        <v>465</v>
      </c>
      <c r="B392" s="16" t="s">
        <v>379</v>
      </c>
      <c r="C392" s="16" t="s">
        <v>750</v>
      </c>
      <c r="D392" s="15"/>
      <c r="E392" s="32">
        <v>1</v>
      </c>
      <c r="F392" s="33">
        <v>33</v>
      </c>
      <c r="G392" s="40">
        <v>0.5</v>
      </c>
      <c r="H392" s="28"/>
      <c r="I392" s="28"/>
      <c r="J392" s="37"/>
      <c r="K392" s="37"/>
      <c r="L392" s="15" t="s">
        <v>746</v>
      </c>
      <c r="M392" s="61">
        <v>16.5</v>
      </c>
    </row>
    <row r="393" spans="1:13" x14ac:dyDescent="0.15">
      <c r="A393" s="28">
        <v>477</v>
      </c>
      <c r="B393" s="16" t="s">
        <v>379</v>
      </c>
      <c r="C393" s="16" t="s">
        <v>514</v>
      </c>
      <c r="D393" s="15" t="s">
        <v>515</v>
      </c>
      <c r="E393" s="32">
        <v>5</v>
      </c>
      <c r="F393" s="33">
        <v>55</v>
      </c>
      <c r="G393" s="40">
        <v>0.2</v>
      </c>
      <c r="H393" s="28"/>
      <c r="I393" s="28"/>
      <c r="J393" s="37" t="s">
        <v>509</v>
      </c>
      <c r="K393" s="37"/>
      <c r="L393" s="15" t="s">
        <v>510</v>
      </c>
      <c r="M393" s="61">
        <v>11</v>
      </c>
    </row>
    <row r="394" spans="1:13" x14ac:dyDescent="0.15">
      <c r="A394" s="44">
        <v>481</v>
      </c>
      <c r="B394" s="45" t="s">
        <v>379</v>
      </c>
      <c r="C394" s="45" t="s">
        <v>678</v>
      </c>
      <c r="D394" s="46"/>
      <c r="E394" s="47">
        <v>1</v>
      </c>
      <c r="F394" s="48">
        <v>10</v>
      </c>
      <c r="G394" s="49">
        <v>0.8</v>
      </c>
      <c r="H394" s="44"/>
      <c r="I394" s="44"/>
      <c r="J394" s="50" t="s">
        <v>669</v>
      </c>
      <c r="K394" s="50"/>
      <c r="L394" s="46" t="s">
        <v>670</v>
      </c>
      <c r="M394" s="61">
        <v>8</v>
      </c>
    </row>
    <row r="395" spans="1:13" x14ac:dyDescent="0.15">
      <c r="A395" s="28">
        <v>490</v>
      </c>
      <c r="B395" s="16" t="s">
        <v>379</v>
      </c>
      <c r="C395" s="16" t="s">
        <v>655</v>
      </c>
      <c r="D395" s="15"/>
      <c r="E395" s="32">
        <v>1</v>
      </c>
      <c r="F395" s="33">
        <v>5</v>
      </c>
      <c r="G395" s="40">
        <v>0.7</v>
      </c>
      <c r="H395" s="28"/>
      <c r="I395" s="28"/>
      <c r="J395" s="37"/>
      <c r="K395" s="37"/>
      <c r="L395" s="15" t="s">
        <v>654</v>
      </c>
      <c r="M395" s="61">
        <v>3.5</v>
      </c>
    </row>
    <row r="396" spans="1:13" x14ac:dyDescent="0.15">
      <c r="A396" s="28">
        <v>490</v>
      </c>
      <c r="B396" s="16" t="s">
        <v>379</v>
      </c>
      <c r="C396" s="16" t="s">
        <v>655</v>
      </c>
      <c r="D396" s="15"/>
      <c r="E396" s="32">
        <v>1</v>
      </c>
      <c r="F396" s="33">
        <v>4</v>
      </c>
      <c r="G396" s="40">
        <v>0.3</v>
      </c>
      <c r="H396" s="28"/>
      <c r="I396" s="28"/>
      <c r="J396" s="37" t="s">
        <v>669</v>
      </c>
      <c r="K396" s="37"/>
      <c r="L396" s="15" t="s">
        <v>670</v>
      </c>
      <c r="M396" s="61">
        <v>1.2</v>
      </c>
    </row>
    <row r="397" spans="1:13" x14ac:dyDescent="0.15">
      <c r="A397" s="28">
        <v>491</v>
      </c>
      <c r="B397" s="16" t="s">
        <v>379</v>
      </c>
      <c r="C397" s="16" t="s">
        <v>504</v>
      </c>
      <c r="D397" s="15"/>
      <c r="E397" s="32">
        <v>1</v>
      </c>
      <c r="F397" s="33">
        <v>20</v>
      </c>
      <c r="G397" s="40">
        <v>0.7</v>
      </c>
      <c r="H397" s="28"/>
      <c r="I397" s="28"/>
      <c r="J397" s="37"/>
      <c r="K397" s="37"/>
      <c r="L397" s="15" t="s">
        <v>531</v>
      </c>
      <c r="M397" s="61">
        <v>14</v>
      </c>
    </row>
    <row r="398" spans="1:13" x14ac:dyDescent="0.15">
      <c r="A398" s="28">
        <v>497</v>
      </c>
      <c r="B398" s="16" t="s">
        <v>379</v>
      </c>
      <c r="C398" s="16" t="s">
        <v>380</v>
      </c>
      <c r="D398" s="15" t="s">
        <v>381</v>
      </c>
      <c r="E398" s="32">
        <v>7</v>
      </c>
      <c r="F398" s="33">
        <v>140</v>
      </c>
      <c r="G398" s="40">
        <v>0.95</v>
      </c>
      <c r="H398" s="28"/>
      <c r="I398" s="28"/>
      <c r="J398" s="37"/>
      <c r="K398" s="37"/>
      <c r="L398" s="15" t="s">
        <v>382</v>
      </c>
      <c r="M398" s="61">
        <v>133</v>
      </c>
    </row>
    <row r="399" spans="1:13" x14ac:dyDescent="0.15">
      <c r="A399" s="28">
        <v>497</v>
      </c>
      <c r="B399" s="16" t="s">
        <v>379</v>
      </c>
      <c r="C399" s="16" t="s">
        <v>380</v>
      </c>
      <c r="D399" s="15" t="s">
        <v>383</v>
      </c>
      <c r="E399" s="32">
        <v>21</v>
      </c>
      <c r="F399" s="33">
        <v>210</v>
      </c>
      <c r="G399" s="40">
        <v>1</v>
      </c>
      <c r="H399" s="28"/>
      <c r="I399" s="28"/>
      <c r="J399" s="37"/>
      <c r="K399" s="37"/>
      <c r="L399" s="15" t="s">
        <v>382</v>
      </c>
      <c r="M399" s="61">
        <v>210</v>
      </c>
    </row>
    <row r="400" spans="1:13" x14ac:dyDescent="0.15">
      <c r="A400" s="28">
        <v>497</v>
      </c>
      <c r="B400" s="16" t="s">
        <v>379</v>
      </c>
      <c r="C400" s="16" t="s">
        <v>380</v>
      </c>
      <c r="D400" s="15" t="s">
        <v>387</v>
      </c>
      <c r="E400" s="32">
        <v>3</v>
      </c>
      <c r="F400" s="33">
        <v>30</v>
      </c>
      <c r="G400" s="40">
        <v>0.6</v>
      </c>
      <c r="H400" s="28"/>
      <c r="I400" s="28"/>
      <c r="J400" s="37"/>
      <c r="K400" s="37"/>
      <c r="L400" s="15" t="s">
        <v>382</v>
      </c>
      <c r="M400" s="61">
        <v>18</v>
      </c>
    </row>
    <row r="401" spans="1:13" x14ac:dyDescent="0.15">
      <c r="A401" s="28">
        <v>497</v>
      </c>
      <c r="B401" s="16" t="s">
        <v>379</v>
      </c>
      <c r="C401" s="16" t="s">
        <v>380</v>
      </c>
      <c r="D401" s="15" t="s">
        <v>391</v>
      </c>
      <c r="E401" s="32">
        <v>20</v>
      </c>
      <c r="F401" s="33">
        <v>100</v>
      </c>
      <c r="G401" s="40">
        <v>1</v>
      </c>
      <c r="H401" s="28"/>
      <c r="I401" s="28"/>
      <c r="J401" s="37"/>
      <c r="K401" s="37"/>
      <c r="L401" s="15" t="s">
        <v>382</v>
      </c>
      <c r="M401" s="61">
        <v>100</v>
      </c>
    </row>
    <row r="402" spans="1:13" x14ac:dyDescent="0.15">
      <c r="A402" s="28">
        <v>497</v>
      </c>
      <c r="B402" s="16" t="s">
        <v>379</v>
      </c>
      <c r="C402" s="16" t="s">
        <v>380</v>
      </c>
      <c r="D402" s="15" t="s">
        <v>395</v>
      </c>
      <c r="E402" s="32">
        <v>1</v>
      </c>
      <c r="F402" s="33">
        <v>5</v>
      </c>
      <c r="G402" s="40">
        <v>0.8</v>
      </c>
      <c r="H402" s="28"/>
      <c r="I402" s="28"/>
      <c r="J402" s="37"/>
      <c r="K402" s="37"/>
      <c r="L402" s="15" t="s">
        <v>382</v>
      </c>
      <c r="M402" s="61">
        <v>4</v>
      </c>
    </row>
    <row r="403" spans="1:13" x14ac:dyDescent="0.15">
      <c r="A403" s="28">
        <v>497</v>
      </c>
      <c r="B403" s="16" t="s">
        <v>379</v>
      </c>
      <c r="C403" s="16" t="s">
        <v>380</v>
      </c>
      <c r="D403" s="15" t="s">
        <v>418</v>
      </c>
      <c r="E403" s="32">
        <v>1</v>
      </c>
      <c r="F403" s="33">
        <v>50</v>
      </c>
      <c r="G403" s="40">
        <v>0.4</v>
      </c>
      <c r="H403" s="28"/>
      <c r="I403" s="28"/>
      <c r="J403" s="37"/>
      <c r="K403" s="37" t="s">
        <v>419</v>
      </c>
      <c r="L403" s="15" t="s">
        <v>411</v>
      </c>
      <c r="M403" s="61">
        <v>20</v>
      </c>
    </row>
    <row r="404" spans="1:13" x14ac:dyDescent="0.15">
      <c r="A404" s="28">
        <v>497</v>
      </c>
      <c r="B404" s="16" t="s">
        <v>379</v>
      </c>
      <c r="C404" s="16" t="s">
        <v>380</v>
      </c>
      <c r="D404" s="15" t="s">
        <v>420</v>
      </c>
      <c r="E404" s="32">
        <v>1</v>
      </c>
      <c r="F404" s="33">
        <v>500</v>
      </c>
      <c r="G404" s="40">
        <v>1</v>
      </c>
      <c r="H404" s="28"/>
      <c r="I404" s="28"/>
      <c r="J404" s="37" t="s">
        <v>421</v>
      </c>
      <c r="K404" s="37" t="s">
        <v>422</v>
      </c>
      <c r="L404" s="15" t="s">
        <v>411</v>
      </c>
      <c r="M404" s="61">
        <v>500</v>
      </c>
    </row>
    <row r="405" spans="1:13" x14ac:dyDescent="0.15">
      <c r="A405" s="28">
        <v>497</v>
      </c>
      <c r="B405" s="16" t="s">
        <v>379</v>
      </c>
      <c r="C405" s="16" t="s">
        <v>380</v>
      </c>
      <c r="D405" s="15" t="s">
        <v>460</v>
      </c>
      <c r="E405" s="32">
        <v>1</v>
      </c>
      <c r="F405" s="33">
        <v>2</v>
      </c>
      <c r="G405" s="40">
        <v>0.1</v>
      </c>
      <c r="H405" s="28"/>
      <c r="I405" s="28"/>
      <c r="J405" s="37" t="s">
        <v>442</v>
      </c>
      <c r="K405" s="37" t="s">
        <v>461</v>
      </c>
      <c r="L405" s="15" t="s">
        <v>443</v>
      </c>
      <c r="M405" s="61">
        <v>0.2</v>
      </c>
    </row>
    <row r="406" spans="1:13" x14ac:dyDescent="0.15">
      <c r="A406" s="28">
        <v>497</v>
      </c>
      <c r="B406" s="16" t="s">
        <v>379</v>
      </c>
      <c r="C406" s="16" t="s">
        <v>380</v>
      </c>
      <c r="D406" s="15" t="s">
        <v>462</v>
      </c>
      <c r="E406" s="32">
        <v>1</v>
      </c>
      <c r="F406" s="33">
        <v>4</v>
      </c>
      <c r="G406" s="40">
        <v>0.1</v>
      </c>
      <c r="H406" s="28"/>
      <c r="I406" s="28"/>
      <c r="J406" s="37" t="s">
        <v>442</v>
      </c>
      <c r="K406" s="37" t="s">
        <v>463</v>
      </c>
      <c r="L406" s="15" t="s">
        <v>443</v>
      </c>
      <c r="M406" s="61">
        <v>0.4</v>
      </c>
    </row>
    <row r="407" spans="1:13" x14ac:dyDescent="0.15">
      <c r="A407" s="44">
        <v>497</v>
      </c>
      <c r="B407" s="45" t="s">
        <v>379</v>
      </c>
      <c r="C407" s="45" t="s">
        <v>380</v>
      </c>
      <c r="D407" s="46" t="s">
        <v>474</v>
      </c>
      <c r="E407" s="47">
        <v>1</v>
      </c>
      <c r="F407" s="48">
        <v>50</v>
      </c>
      <c r="G407" s="49">
        <v>0.95</v>
      </c>
      <c r="H407" s="44"/>
      <c r="I407" s="44"/>
      <c r="J407" s="50" t="s">
        <v>410</v>
      </c>
      <c r="K407" s="50"/>
      <c r="L407" s="46" t="s">
        <v>466</v>
      </c>
      <c r="M407" s="61">
        <v>47.5</v>
      </c>
    </row>
    <row r="408" spans="1:13" x14ac:dyDescent="0.15">
      <c r="A408" s="37">
        <v>497</v>
      </c>
      <c r="B408" s="16" t="s">
        <v>379</v>
      </c>
      <c r="C408" s="16" t="s">
        <v>380</v>
      </c>
      <c r="D408" s="54" t="s">
        <v>505</v>
      </c>
      <c r="E408" s="55">
        <v>1</v>
      </c>
      <c r="F408" s="56">
        <v>3</v>
      </c>
      <c r="G408" s="40">
        <v>0.26</v>
      </c>
      <c r="H408" s="37"/>
      <c r="I408" s="37"/>
      <c r="J408" s="37"/>
      <c r="K408" s="37" t="s">
        <v>506</v>
      </c>
      <c r="L408" s="54" t="s">
        <v>756</v>
      </c>
      <c r="M408" s="61">
        <v>0.78</v>
      </c>
    </row>
    <row r="409" spans="1:13" x14ac:dyDescent="0.15">
      <c r="A409" s="37">
        <v>497</v>
      </c>
      <c r="B409" s="16" t="s">
        <v>379</v>
      </c>
      <c r="C409" s="16" t="s">
        <v>380</v>
      </c>
      <c r="D409" s="54" t="s">
        <v>507</v>
      </c>
      <c r="E409" s="55">
        <v>2</v>
      </c>
      <c r="F409" s="56">
        <v>10</v>
      </c>
      <c r="G409" s="40">
        <v>0.75</v>
      </c>
      <c r="H409" s="37"/>
      <c r="I409" s="37"/>
      <c r="J409" s="37"/>
      <c r="K409" s="37" t="s">
        <v>506</v>
      </c>
      <c r="L409" s="54" t="s">
        <v>756</v>
      </c>
      <c r="M409" s="61">
        <v>7.5</v>
      </c>
    </row>
    <row r="410" spans="1:13" x14ac:dyDescent="0.15">
      <c r="A410" s="37">
        <v>497</v>
      </c>
      <c r="B410" s="16" t="s">
        <v>379</v>
      </c>
      <c r="C410" s="16" t="s">
        <v>380</v>
      </c>
      <c r="D410" s="54" t="s">
        <v>606</v>
      </c>
      <c r="E410" s="55">
        <v>2</v>
      </c>
      <c r="F410" s="56">
        <v>130</v>
      </c>
      <c r="G410" s="40">
        <v>0.01</v>
      </c>
      <c r="H410" s="37"/>
      <c r="I410" s="37"/>
      <c r="J410" s="37"/>
      <c r="K410" s="37"/>
      <c r="L410" s="54" t="s">
        <v>756</v>
      </c>
      <c r="M410" s="61">
        <v>1.3</v>
      </c>
    </row>
    <row r="411" spans="1:13" x14ac:dyDescent="0.15">
      <c r="A411" s="37">
        <v>497</v>
      </c>
      <c r="B411" s="16" t="s">
        <v>379</v>
      </c>
      <c r="C411" s="16" t="s">
        <v>380</v>
      </c>
      <c r="D411" s="54" t="s">
        <v>607</v>
      </c>
      <c r="E411" s="55">
        <v>1</v>
      </c>
      <c r="F411" s="56">
        <v>4</v>
      </c>
      <c r="G411" s="40">
        <v>0.05</v>
      </c>
      <c r="H411" s="37"/>
      <c r="I411" s="37"/>
      <c r="J411" s="37"/>
      <c r="K411" s="37"/>
      <c r="L411" s="54" t="s">
        <v>756</v>
      </c>
      <c r="M411" s="61">
        <v>0.2</v>
      </c>
    </row>
    <row r="412" spans="1:13" x14ac:dyDescent="0.15">
      <c r="A412" s="37">
        <v>497</v>
      </c>
      <c r="B412" s="16" t="s">
        <v>379</v>
      </c>
      <c r="C412" s="16" t="s">
        <v>380</v>
      </c>
      <c r="D412" s="54" t="s">
        <v>608</v>
      </c>
      <c r="E412" s="55">
        <v>2</v>
      </c>
      <c r="F412" s="56">
        <v>1</v>
      </c>
      <c r="G412" s="40">
        <v>0</v>
      </c>
      <c r="H412" s="37"/>
      <c r="I412" s="37"/>
      <c r="J412" s="37"/>
      <c r="K412" s="37"/>
      <c r="L412" s="54" t="s">
        <v>756</v>
      </c>
      <c r="M412" s="61">
        <v>0</v>
      </c>
    </row>
    <row r="413" spans="1:13" x14ac:dyDescent="0.15">
      <c r="A413" s="28">
        <v>497</v>
      </c>
      <c r="B413" s="16" t="s">
        <v>379</v>
      </c>
      <c r="C413" s="16" t="s">
        <v>380</v>
      </c>
      <c r="D413" s="15" t="s">
        <v>525</v>
      </c>
      <c r="E413" s="32">
        <v>2</v>
      </c>
      <c r="F413" s="33">
        <v>15</v>
      </c>
      <c r="G413" s="40">
        <v>0.95</v>
      </c>
      <c r="H413" s="28"/>
      <c r="I413" s="28"/>
      <c r="J413" s="37"/>
      <c r="K413" s="37"/>
      <c r="L413" s="15" t="s">
        <v>531</v>
      </c>
      <c r="M413" s="61">
        <v>14.25</v>
      </c>
    </row>
    <row r="414" spans="1:13" x14ac:dyDescent="0.15">
      <c r="A414" s="28">
        <v>497</v>
      </c>
      <c r="B414" s="16" t="s">
        <v>379</v>
      </c>
      <c r="C414" s="16" t="s">
        <v>380</v>
      </c>
      <c r="D414" s="15" t="s">
        <v>526</v>
      </c>
      <c r="E414" s="32">
        <v>5</v>
      </c>
      <c r="F414" s="33">
        <v>15</v>
      </c>
      <c r="G414" s="40">
        <v>0.95</v>
      </c>
      <c r="H414" s="28"/>
      <c r="I414" s="28"/>
      <c r="J414" s="37"/>
      <c r="K414" s="37"/>
      <c r="L414" s="15" t="s">
        <v>531</v>
      </c>
      <c r="M414" s="61">
        <v>14.25</v>
      </c>
    </row>
    <row r="415" spans="1:13" x14ac:dyDescent="0.15">
      <c r="A415" s="28">
        <v>497</v>
      </c>
      <c r="B415" s="16" t="s">
        <v>379</v>
      </c>
      <c r="C415" s="16" t="s">
        <v>380</v>
      </c>
      <c r="D415" s="15" t="s">
        <v>527</v>
      </c>
      <c r="E415" s="32">
        <v>2</v>
      </c>
      <c r="F415" s="33">
        <v>60</v>
      </c>
      <c r="G415" s="40">
        <v>1</v>
      </c>
      <c r="H415" s="28"/>
      <c r="I415" s="28"/>
      <c r="J415" s="37"/>
      <c r="K415" s="37"/>
      <c r="L415" s="15" t="s">
        <v>531</v>
      </c>
      <c r="M415" s="61">
        <v>60</v>
      </c>
    </row>
    <row r="416" spans="1:13" x14ac:dyDescent="0.15">
      <c r="A416" s="28">
        <v>497</v>
      </c>
      <c r="B416" s="16" t="s">
        <v>379</v>
      </c>
      <c r="C416" s="16" t="s">
        <v>380</v>
      </c>
      <c r="D416" s="15" t="s">
        <v>528</v>
      </c>
      <c r="E416" s="32">
        <v>4</v>
      </c>
      <c r="F416" s="33">
        <v>80</v>
      </c>
      <c r="G416" s="40">
        <v>0.8</v>
      </c>
      <c r="H416" s="28"/>
      <c r="I416" s="28"/>
      <c r="J416" s="37"/>
      <c r="K416" s="37"/>
      <c r="L416" s="15" t="s">
        <v>531</v>
      </c>
      <c r="M416" s="61">
        <v>64</v>
      </c>
    </row>
    <row r="417" spans="1:13" x14ac:dyDescent="0.15">
      <c r="A417" s="28">
        <v>497</v>
      </c>
      <c r="B417" s="16" t="s">
        <v>379</v>
      </c>
      <c r="C417" s="16" t="s">
        <v>380</v>
      </c>
      <c r="D417" s="15" t="s">
        <v>529</v>
      </c>
      <c r="E417" s="32">
        <v>1</v>
      </c>
      <c r="F417" s="33">
        <v>5</v>
      </c>
      <c r="G417" s="40">
        <v>0.9</v>
      </c>
      <c r="H417" s="28"/>
      <c r="I417" s="28"/>
      <c r="J417" s="37"/>
      <c r="K417" s="37"/>
      <c r="L417" s="15" t="s">
        <v>531</v>
      </c>
      <c r="M417" s="61">
        <v>4.5</v>
      </c>
    </row>
    <row r="418" spans="1:13" x14ac:dyDescent="0.15">
      <c r="A418" s="28">
        <v>497</v>
      </c>
      <c r="B418" s="16" t="s">
        <v>379</v>
      </c>
      <c r="C418" s="16" t="s">
        <v>380</v>
      </c>
      <c r="D418" s="15" t="s">
        <v>530</v>
      </c>
      <c r="E418" s="32">
        <v>1</v>
      </c>
      <c r="F418" s="33">
        <v>10</v>
      </c>
      <c r="G418" s="40">
        <v>0.8</v>
      </c>
      <c r="H418" s="28"/>
      <c r="I418" s="28"/>
      <c r="J418" s="37"/>
      <c r="K418" s="37"/>
      <c r="L418" s="15" t="s">
        <v>531</v>
      </c>
      <c r="M418" s="61">
        <v>8</v>
      </c>
    </row>
    <row r="419" spans="1:13" x14ac:dyDescent="0.15">
      <c r="A419" s="28">
        <v>497</v>
      </c>
      <c r="B419" s="16" t="s">
        <v>379</v>
      </c>
      <c r="C419" s="16" t="s">
        <v>380</v>
      </c>
      <c r="D419" s="15" t="s">
        <v>579</v>
      </c>
      <c r="E419" s="32">
        <v>2</v>
      </c>
      <c r="F419" s="33">
        <v>500</v>
      </c>
      <c r="G419" s="40">
        <v>0.9</v>
      </c>
      <c r="H419" s="28"/>
      <c r="I419" s="28"/>
      <c r="J419" s="37" t="s">
        <v>580</v>
      </c>
      <c r="K419" s="37" t="s">
        <v>581</v>
      </c>
      <c r="L419" s="15" t="s">
        <v>584</v>
      </c>
      <c r="M419" s="61">
        <v>450</v>
      </c>
    </row>
    <row r="420" spans="1:13" x14ac:dyDescent="0.15">
      <c r="A420" s="28">
        <v>497</v>
      </c>
      <c r="B420" s="16" t="s">
        <v>379</v>
      </c>
      <c r="C420" s="16" t="s">
        <v>380</v>
      </c>
      <c r="D420" s="15" t="s">
        <v>582</v>
      </c>
      <c r="E420" s="32">
        <v>2</v>
      </c>
      <c r="F420" s="33">
        <v>500</v>
      </c>
      <c r="G420" s="40">
        <v>0.9</v>
      </c>
      <c r="H420" s="28"/>
      <c r="I420" s="28"/>
      <c r="J420" s="37" t="s">
        <v>580</v>
      </c>
      <c r="K420" s="37" t="s">
        <v>583</v>
      </c>
      <c r="L420" s="15" t="s">
        <v>584</v>
      </c>
      <c r="M420" s="61">
        <v>450</v>
      </c>
    </row>
    <row r="421" spans="1:13" x14ac:dyDescent="0.15">
      <c r="A421" s="28">
        <v>497</v>
      </c>
      <c r="B421" s="16" t="s">
        <v>379</v>
      </c>
      <c r="C421" s="16" t="s">
        <v>380</v>
      </c>
      <c r="D421" s="15" t="s">
        <v>610</v>
      </c>
      <c r="E421" s="32">
        <v>2</v>
      </c>
      <c r="F421" s="33">
        <v>20</v>
      </c>
      <c r="G421" s="40">
        <v>0.9</v>
      </c>
      <c r="H421" s="28"/>
      <c r="I421" s="28"/>
      <c r="J421" s="37"/>
      <c r="K421" s="37"/>
      <c r="L421" s="15" t="s">
        <v>609</v>
      </c>
      <c r="M421" s="61">
        <v>18</v>
      </c>
    </row>
    <row r="422" spans="1:13" x14ac:dyDescent="0.15">
      <c r="A422" s="28">
        <v>497</v>
      </c>
      <c r="B422" s="16" t="s">
        <v>379</v>
      </c>
      <c r="C422" s="16" t="s">
        <v>380</v>
      </c>
      <c r="D422" s="15" t="s">
        <v>630</v>
      </c>
      <c r="E422" s="32">
        <v>1</v>
      </c>
      <c r="F422" s="33">
        <v>80</v>
      </c>
      <c r="G422" s="40">
        <v>1</v>
      </c>
      <c r="H422" s="28"/>
      <c r="I422" s="28"/>
      <c r="J422" s="37" t="s">
        <v>631</v>
      </c>
      <c r="K422" s="28"/>
      <c r="L422" s="15" t="s">
        <v>627</v>
      </c>
      <c r="M422" s="61">
        <v>80</v>
      </c>
    </row>
    <row r="423" spans="1:13" x14ac:dyDescent="0.15">
      <c r="A423" s="28">
        <v>497</v>
      </c>
      <c r="B423" s="16" t="s">
        <v>379</v>
      </c>
      <c r="C423" s="16" t="s">
        <v>380</v>
      </c>
      <c r="D423" s="15" t="s">
        <v>632</v>
      </c>
      <c r="E423" s="32">
        <v>1</v>
      </c>
      <c r="F423" s="33">
        <v>20</v>
      </c>
      <c r="G423" s="40">
        <v>0.9</v>
      </c>
      <c r="H423" s="28"/>
      <c r="I423" s="28"/>
      <c r="J423" s="37"/>
      <c r="K423" s="28"/>
      <c r="L423" s="15" t="s">
        <v>627</v>
      </c>
      <c r="M423" s="61">
        <v>18</v>
      </c>
    </row>
    <row r="424" spans="1:13" x14ac:dyDescent="0.15">
      <c r="A424" s="44">
        <v>497</v>
      </c>
      <c r="B424" s="45" t="s">
        <v>379</v>
      </c>
      <c r="C424" s="45" t="s">
        <v>380</v>
      </c>
      <c r="D424" s="46" t="s">
        <v>632</v>
      </c>
      <c r="E424" s="47">
        <v>1</v>
      </c>
      <c r="F424" s="48">
        <v>5</v>
      </c>
      <c r="G424" s="49">
        <v>1</v>
      </c>
      <c r="H424" s="44"/>
      <c r="I424" s="44"/>
      <c r="J424" s="50"/>
      <c r="K424" s="44"/>
      <c r="L424" s="46" t="s">
        <v>651</v>
      </c>
      <c r="M424" s="61">
        <v>5</v>
      </c>
    </row>
    <row r="425" spans="1:13" x14ac:dyDescent="0.15">
      <c r="A425" s="28">
        <v>497</v>
      </c>
      <c r="B425" s="16" t="s">
        <v>379</v>
      </c>
      <c r="C425" s="16" t="s">
        <v>380</v>
      </c>
      <c r="D425" s="15" t="s">
        <v>666</v>
      </c>
      <c r="E425" s="32">
        <v>1</v>
      </c>
      <c r="F425" s="33">
        <v>2</v>
      </c>
      <c r="G425" s="40">
        <v>0.3</v>
      </c>
      <c r="H425" s="28"/>
      <c r="I425" s="28"/>
      <c r="J425" s="37" t="s">
        <v>497</v>
      </c>
      <c r="K425" s="28"/>
      <c r="L425" s="15" t="s">
        <v>660</v>
      </c>
      <c r="M425" s="61">
        <v>0.6</v>
      </c>
    </row>
    <row r="426" spans="1:13" x14ac:dyDescent="0.15">
      <c r="A426" s="44">
        <v>497</v>
      </c>
      <c r="B426" s="45" t="s">
        <v>379</v>
      </c>
      <c r="C426" s="45" t="s">
        <v>380</v>
      </c>
      <c r="D426" s="46" t="s">
        <v>679</v>
      </c>
      <c r="E426" s="47">
        <v>6</v>
      </c>
      <c r="F426" s="48">
        <v>18</v>
      </c>
      <c r="G426" s="49">
        <v>0</v>
      </c>
      <c r="H426" s="44"/>
      <c r="I426" s="44"/>
      <c r="J426" s="50" t="s">
        <v>669</v>
      </c>
      <c r="K426" s="44"/>
      <c r="L426" s="46" t="s">
        <v>670</v>
      </c>
      <c r="M426" s="61">
        <v>0</v>
      </c>
    </row>
    <row r="427" spans="1:13" x14ac:dyDescent="0.15">
      <c r="A427" s="28">
        <v>497</v>
      </c>
      <c r="B427" s="16" t="s">
        <v>379</v>
      </c>
      <c r="C427" s="16" t="s">
        <v>380</v>
      </c>
      <c r="D427" s="15" t="s">
        <v>680</v>
      </c>
      <c r="E427" s="32">
        <v>6</v>
      </c>
      <c r="F427" s="33">
        <v>17</v>
      </c>
      <c r="G427" s="40">
        <v>0.7</v>
      </c>
      <c r="H427" s="28"/>
      <c r="I427" s="28"/>
      <c r="J427" s="37" t="s">
        <v>669</v>
      </c>
      <c r="K427" s="28"/>
      <c r="L427" s="15" t="s">
        <v>670</v>
      </c>
      <c r="M427" s="61">
        <v>11.899999999999999</v>
      </c>
    </row>
    <row r="428" spans="1:13" x14ac:dyDescent="0.15">
      <c r="A428" s="28">
        <v>497</v>
      </c>
      <c r="B428" s="16" t="s">
        <v>379</v>
      </c>
      <c r="C428" s="16" t="s">
        <v>380</v>
      </c>
      <c r="D428" s="15" t="s">
        <v>681</v>
      </c>
      <c r="E428" s="32">
        <v>8</v>
      </c>
      <c r="F428" s="33">
        <v>24</v>
      </c>
      <c r="G428" s="40">
        <v>0</v>
      </c>
      <c r="H428" s="28"/>
      <c r="I428" s="28"/>
      <c r="J428" s="37" t="s">
        <v>669</v>
      </c>
      <c r="K428" s="28"/>
      <c r="L428" s="15" t="s">
        <v>670</v>
      </c>
      <c r="M428" s="61">
        <v>0</v>
      </c>
    </row>
    <row r="429" spans="1:13" x14ac:dyDescent="0.15">
      <c r="A429" s="28">
        <v>497</v>
      </c>
      <c r="B429" s="16" t="s">
        <v>379</v>
      </c>
      <c r="C429" s="16" t="s">
        <v>380</v>
      </c>
      <c r="D429" s="15" t="s">
        <v>682</v>
      </c>
      <c r="E429" s="32">
        <v>1</v>
      </c>
      <c r="F429" s="33">
        <v>8</v>
      </c>
      <c r="G429" s="40">
        <v>0</v>
      </c>
      <c r="H429" s="28"/>
      <c r="I429" s="28"/>
      <c r="J429" s="37" t="s">
        <v>669</v>
      </c>
      <c r="K429" s="28"/>
      <c r="L429" s="15" t="s">
        <v>670</v>
      </c>
      <c r="M429" s="61">
        <v>0</v>
      </c>
    </row>
    <row r="430" spans="1:13" x14ac:dyDescent="0.15">
      <c r="A430" s="28">
        <v>497</v>
      </c>
      <c r="B430" s="16" t="s">
        <v>379</v>
      </c>
      <c r="C430" s="16" t="s">
        <v>380</v>
      </c>
      <c r="D430" s="15" t="s">
        <v>683</v>
      </c>
      <c r="E430" s="32">
        <v>1</v>
      </c>
      <c r="F430" s="33">
        <v>20</v>
      </c>
      <c r="G430" s="40">
        <v>0.8</v>
      </c>
      <c r="H430" s="28"/>
      <c r="I430" s="28"/>
      <c r="J430" s="37" t="s">
        <v>669</v>
      </c>
      <c r="K430" s="28"/>
      <c r="L430" s="15" t="s">
        <v>670</v>
      </c>
      <c r="M430" s="61">
        <v>16</v>
      </c>
    </row>
    <row r="431" spans="1:13" x14ac:dyDescent="0.15">
      <c r="A431" s="28">
        <v>497</v>
      </c>
      <c r="B431" s="16" t="s">
        <v>379</v>
      </c>
      <c r="C431" s="16" t="s">
        <v>380</v>
      </c>
      <c r="D431" s="15" t="s">
        <v>684</v>
      </c>
      <c r="E431" s="32">
        <v>16</v>
      </c>
      <c r="F431" s="33">
        <v>32</v>
      </c>
      <c r="G431" s="40">
        <v>1</v>
      </c>
      <c r="H431" s="28"/>
      <c r="I431" s="28"/>
      <c r="J431" s="37" t="s">
        <v>669</v>
      </c>
      <c r="K431" s="28"/>
      <c r="L431" s="15" t="s">
        <v>670</v>
      </c>
      <c r="M431" s="61">
        <v>32</v>
      </c>
    </row>
    <row r="432" spans="1:13" x14ac:dyDescent="0.15">
      <c r="A432" s="28">
        <v>497</v>
      </c>
      <c r="B432" s="16" t="s">
        <v>379</v>
      </c>
      <c r="C432" s="16" t="s">
        <v>380</v>
      </c>
      <c r="D432" s="15" t="s">
        <v>685</v>
      </c>
      <c r="E432" s="32">
        <v>1</v>
      </c>
      <c r="F432" s="33">
        <v>3</v>
      </c>
      <c r="G432" s="40">
        <v>0.5</v>
      </c>
      <c r="H432" s="28"/>
      <c r="I432" s="28"/>
      <c r="J432" s="37" t="s">
        <v>669</v>
      </c>
      <c r="K432" s="28"/>
      <c r="L432" s="15" t="s">
        <v>670</v>
      </c>
      <c r="M432" s="61">
        <v>1.5</v>
      </c>
    </row>
    <row r="433" spans="1:13" x14ac:dyDescent="0.15">
      <c r="A433" s="28">
        <v>497</v>
      </c>
      <c r="B433" s="16" t="s">
        <v>379</v>
      </c>
      <c r="C433" s="16" t="s">
        <v>380</v>
      </c>
      <c r="D433" s="15" t="s">
        <v>686</v>
      </c>
      <c r="E433" s="32">
        <v>5</v>
      </c>
      <c r="F433" s="33">
        <v>10</v>
      </c>
      <c r="G433" s="40">
        <v>0.5</v>
      </c>
      <c r="H433" s="28"/>
      <c r="I433" s="28"/>
      <c r="J433" s="37" t="s">
        <v>669</v>
      </c>
      <c r="K433" s="28"/>
      <c r="L433" s="15" t="s">
        <v>670</v>
      </c>
      <c r="M433" s="61">
        <v>5</v>
      </c>
    </row>
    <row r="434" spans="1:13" x14ac:dyDescent="0.15">
      <c r="A434" s="28">
        <v>497</v>
      </c>
      <c r="B434" s="16" t="s">
        <v>379</v>
      </c>
      <c r="C434" s="16" t="s">
        <v>380</v>
      </c>
      <c r="D434" s="15" t="s">
        <v>687</v>
      </c>
      <c r="E434" s="32">
        <v>2</v>
      </c>
      <c r="F434" s="33">
        <v>6</v>
      </c>
      <c r="G434" s="40">
        <v>0</v>
      </c>
      <c r="H434" s="28"/>
      <c r="I434" s="28"/>
      <c r="J434" s="37" t="s">
        <v>669</v>
      </c>
      <c r="K434" s="28"/>
      <c r="L434" s="15" t="s">
        <v>670</v>
      </c>
      <c r="M434" s="61">
        <v>0</v>
      </c>
    </row>
    <row r="435" spans="1:13" x14ac:dyDescent="0.15">
      <c r="A435" s="28">
        <v>497</v>
      </c>
      <c r="B435" s="16" t="s">
        <v>379</v>
      </c>
      <c r="C435" s="16" t="s">
        <v>380</v>
      </c>
      <c r="D435" s="15" t="s">
        <v>704</v>
      </c>
      <c r="E435" s="32">
        <v>5</v>
      </c>
      <c r="F435" s="33">
        <v>50</v>
      </c>
      <c r="G435" s="40">
        <v>0</v>
      </c>
      <c r="H435" s="28"/>
      <c r="I435" s="28"/>
      <c r="J435" s="37"/>
      <c r="K435" s="28" t="s">
        <v>705</v>
      </c>
      <c r="L435" s="15" t="s">
        <v>697</v>
      </c>
      <c r="M435" s="61">
        <v>0</v>
      </c>
    </row>
    <row r="436" spans="1:13" x14ac:dyDescent="0.15">
      <c r="A436" s="28">
        <v>497</v>
      </c>
      <c r="B436" s="16" t="s">
        <v>379</v>
      </c>
      <c r="C436" s="16" t="s">
        <v>380</v>
      </c>
      <c r="D436" s="15" t="s">
        <v>706</v>
      </c>
      <c r="E436" s="32">
        <v>1</v>
      </c>
      <c r="F436" s="33">
        <v>20</v>
      </c>
      <c r="G436" s="40">
        <v>1</v>
      </c>
      <c r="H436" s="28"/>
      <c r="I436" s="28"/>
      <c r="J436" s="37"/>
      <c r="K436" s="28"/>
      <c r="L436" s="15" t="s">
        <v>697</v>
      </c>
      <c r="M436" s="61">
        <v>20</v>
      </c>
    </row>
    <row r="437" spans="1:13" x14ac:dyDescent="0.15">
      <c r="A437" s="44">
        <v>497</v>
      </c>
      <c r="B437" s="45" t="s">
        <v>379</v>
      </c>
      <c r="C437" s="45" t="s">
        <v>380</v>
      </c>
      <c r="D437" s="46" t="s">
        <v>763</v>
      </c>
      <c r="E437" s="47">
        <v>1</v>
      </c>
      <c r="F437" s="48">
        <v>50</v>
      </c>
      <c r="G437" s="49">
        <v>1</v>
      </c>
      <c r="H437" s="44"/>
      <c r="I437" s="44"/>
      <c r="J437" s="44"/>
      <c r="K437" s="44"/>
      <c r="L437" s="46" t="s">
        <v>707</v>
      </c>
      <c r="M437" s="61">
        <v>50</v>
      </c>
    </row>
    <row r="438" spans="1:13" x14ac:dyDescent="0.15">
      <c r="A438" s="28">
        <v>497</v>
      </c>
      <c r="B438" s="16" t="s">
        <v>379</v>
      </c>
      <c r="C438" s="16" t="s">
        <v>380</v>
      </c>
      <c r="D438" s="15" t="s">
        <v>738</v>
      </c>
      <c r="E438" s="32">
        <v>2</v>
      </c>
      <c r="F438" s="33">
        <v>14</v>
      </c>
      <c r="G438" s="40">
        <v>0.05</v>
      </c>
      <c r="H438" s="28"/>
      <c r="I438" s="28"/>
      <c r="J438" s="37" t="s">
        <v>723</v>
      </c>
      <c r="K438" s="28"/>
      <c r="L438" s="15" t="s">
        <v>724</v>
      </c>
      <c r="M438" s="61">
        <v>0.70000000000000007</v>
      </c>
    </row>
    <row r="439" spans="1:13" x14ac:dyDescent="0.15">
      <c r="A439" s="28">
        <v>497</v>
      </c>
      <c r="B439" s="16" t="s">
        <v>379</v>
      </c>
      <c r="C439" s="16" t="s">
        <v>380</v>
      </c>
      <c r="D439" s="15" t="s">
        <v>739</v>
      </c>
      <c r="E439" s="32">
        <v>3</v>
      </c>
      <c r="F439" s="33">
        <v>20</v>
      </c>
      <c r="G439" s="40">
        <v>0.5</v>
      </c>
      <c r="H439" s="28"/>
      <c r="I439" s="28"/>
      <c r="J439" s="37" t="s">
        <v>723</v>
      </c>
      <c r="K439" s="28"/>
      <c r="L439" s="15" t="s">
        <v>724</v>
      </c>
      <c r="M439" s="61">
        <v>10</v>
      </c>
    </row>
    <row r="440" spans="1:13" x14ac:dyDescent="0.15">
      <c r="A440" s="28">
        <v>497</v>
      </c>
      <c r="B440" s="16" t="s">
        <v>379</v>
      </c>
      <c r="C440" s="16" t="s">
        <v>380</v>
      </c>
      <c r="D440" s="15" t="s">
        <v>740</v>
      </c>
      <c r="E440" s="32">
        <v>2</v>
      </c>
      <c r="F440" s="33">
        <v>30</v>
      </c>
      <c r="G440" s="40">
        <v>0.3</v>
      </c>
      <c r="H440" s="28"/>
      <c r="I440" s="28"/>
      <c r="J440" s="37" t="s">
        <v>723</v>
      </c>
      <c r="K440" s="28"/>
      <c r="L440" s="15" t="s">
        <v>724</v>
      </c>
      <c r="M440" s="61">
        <v>9</v>
      </c>
    </row>
    <row r="441" spans="1:13" x14ac:dyDescent="0.15">
      <c r="A441" s="28">
        <v>497</v>
      </c>
      <c r="B441" s="16" t="s">
        <v>379</v>
      </c>
      <c r="C441" s="16" t="s">
        <v>380</v>
      </c>
      <c r="D441" s="15" t="s">
        <v>741</v>
      </c>
      <c r="E441" s="32">
        <v>20</v>
      </c>
      <c r="F441" s="33">
        <v>10</v>
      </c>
      <c r="G441" s="40">
        <v>0.9</v>
      </c>
      <c r="H441" s="28"/>
      <c r="I441" s="28"/>
      <c r="J441" s="37" t="s">
        <v>723</v>
      </c>
      <c r="K441" s="28"/>
      <c r="L441" s="15" t="s">
        <v>724</v>
      </c>
      <c r="M441" s="61">
        <v>9</v>
      </c>
    </row>
    <row r="442" spans="1:13" x14ac:dyDescent="0.15">
      <c r="A442" s="28">
        <v>497</v>
      </c>
      <c r="B442" s="16" t="s">
        <v>379</v>
      </c>
      <c r="C442" s="16" t="s">
        <v>380</v>
      </c>
      <c r="D442" s="15" t="s">
        <v>751</v>
      </c>
      <c r="E442" s="32">
        <v>1</v>
      </c>
      <c r="F442" s="33">
        <v>3.3</v>
      </c>
      <c r="G442" s="40">
        <v>0.9</v>
      </c>
      <c r="H442" s="28"/>
      <c r="I442" s="28"/>
      <c r="J442" s="37"/>
      <c r="K442" s="28"/>
      <c r="L442" s="15" t="s">
        <v>746</v>
      </c>
      <c r="M442" s="61">
        <v>2.9699999999999998</v>
      </c>
    </row>
    <row r="443" spans="1:13" x14ac:dyDescent="0.15">
      <c r="A443" s="28">
        <v>497</v>
      </c>
      <c r="B443" s="16" t="s">
        <v>379</v>
      </c>
      <c r="C443" s="16" t="s">
        <v>380</v>
      </c>
      <c r="D443" s="15" t="s">
        <v>752</v>
      </c>
      <c r="E443" s="32">
        <v>1</v>
      </c>
      <c r="F443" s="33">
        <v>10</v>
      </c>
      <c r="G443" s="40">
        <v>0.9</v>
      </c>
      <c r="H443" s="28"/>
      <c r="I443" s="28"/>
      <c r="J443" s="37"/>
      <c r="K443" s="28"/>
      <c r="L443" s="15" t="s">
        <v>746</v>
      </c>
      <c r="M443" s="61">
        <v>9</v>
      </c>
    </row>
    <row r="444" spans="1:13" x14ac:dyDescent="0.15">
      <c r="A444" s="44">
        <v>497</v>
      </c>
      <c r="B444" s="45" t="s">
        <v>379</v>
      </c>
      <c r="C444" s="45" t="s">
        <v>380</v>
      </c>
      <c r="D444" s="46" t="s">
        <v>671</v>
      </c>
      <c r="E444" s="47">
        <v>1</v>
      </c>
      <c r="F444" s="48">
        <v>5</v>
      </c>
      <c r="G444" s="49">
        <v>0.5</v>
      </c>
      <c r="H444" s="44"/>
      <c r="I444" s="44"/>
      <c r="J444" s="50"/>
      <c r="K444" s="44"/>
      <c r="L444" s="46" t="s">
        <v>746</v>
      </c>
      <c r="M444" s="61">
        <v>2.5</v>
      </c>
    </row>
    <row r="445" spans="1:13" x14ac:dyDescent="0.15">
      <c r="A445" s="44">
        <v>497</v>
      </c>
      <c r="B445" s="16" t="s">
        <v>379</v>
      </c>
      <c r="C445" s="45" t="s">
        <v>380</v>
      </c>
      <c r="D445" s="15" t="s">
        <v>611</v>
      </c>
      <c r="E445" s="32">
        <v>2</v>
      </c>
      <c r="F445" s="33">
        <v>90</v>
      </c>
      <c r="G445" s="40">
        <v>0.9</v>
      </c>
      <c r="H445" s="28"/>
      <c r="I445" s="28"/>
      <c r="J445" s="37"/>
      <c r="K445" s="37"/>
      <c r="L445" s="15" t="s">
        <v>609</v>
      </c>
      <c r="M445" s="61">
        <v>81</v>
      </c>
    </row>
    <row r="446" spans="1:13" x14ac:dyDescent="0.15">
      <c r="A446" s="44">
        <v>497</v>
      </c>
      <c r="B446" s="45" t="s">
        <v>379</v>
      </c>
      <c r="C446" s="45" t="s">
        <v>380</v>
      </c>
      <c r="D446" s="46" t="s">
        <v>612</v>
      </c>
      <c r="E446" s="47">
        <v>2</v>
      </c>
      <c r="F446" s="48">
        <v>60</v>
      </c>
      <c r="G446" s="49">
        <v>0.7</v>
      </c>
      <c r="H446" s="44"/>
      <c r="I446" s="44"/>
      <c r="J446" s="50"/>
      <c r="K446" s="37"/>
      <c r="L446" s="46" t="s">
        <v>609</v>
      </c>
      <c r="M446" s="61">
        <v>42</v>
      </c>
    </row>
    <row r="447" spans="1:13" x14ac:dyDescent="0.15">
      <c r="A447" s="44"/>
      <c r="B447" s="45"/>
      <c r="C447" s="45"/>
      <c r="D447" s="46"/>
      <c r="E447" s="47"/>
      <c r="F447" s="48"/>
      <c r="G447" s="49"/>
      <c r="H447" s="44"/>
      <c r="I447" s="44"/>
      <c r="J447" s="50"/>
      <c r="K447" s="50"/>
      <c r="L447" s="46"/>
      <c r="M447" s="73"/>
    </row>
    <row r="449" spans="5:7" x14ac:dyDescent="0.15">
      <c r="E449" s="74" t="s">
        <v>384</v>
      </c>
      <c r="F449" s="75">
        <f>SUM(F5:F36)</f>
        <v>2457</v>
      </c>
      <c r="G449" s="76" t="s">
        <v>760</v>
      </c>
    </row>
    <row r="450" spans="5:7" x14ac:dyDescent="0.15">
      <c r="E450" s="74" t="s">
        <v>379</v>
      </c>
      <c r="F450" s="75">
        <f>SUM(F78:F446)</f>
        <v>20109.8</v>
      </c>
      <c r="G450" s="76" t="s">
        <v>760</v>
      </c>
    </row>
    <row r="451" spans="5:7" x14ac:dyDescent="0.15">
      <c r="E451" s="74" t="s">
        <v>761</v>
      </c>
      <c r="F451" s="75">
        <f>SUM(F449:F450)</f>
        <v>22566.799999999999</v>
      </c>
      <c r="G451" s="76" t="s">
        <v>760</v>
      </c>
    </row>
    <row r="452" spans="5:7" x14ac:dyDescent="0.15">
      <c r="E452" s="74"/>
      <c r="F452" s="75"/>
      <c r="G452" s="76"/>
    </row>
    <row r="453" spans="5:7" x14ac:dyDescent="0.15">
      <c r="E453" s="74" t="s">
        <v>412</v>
      </c>
      <c r="F453" s="75">
        <f>SUM(F37:F77)</f>
        <v>2074</v>
      </c>
      <c r="G453" s="76" t="s">
        <v>760</v>
      </c>
    </row>
    <row r="454" spans="5:7" x14ac:dyDescent="0.15">
      <c r="E454" s="77" t="s">
        <v>762</v>
      </c>
      <c r="F454" s="75">
        <f>SUM(F451,F453)</f>
        <v>24640.799999999999</v>
      </c>
      <c r="G454" s="76" t="s">
        <v>760</v>
      </c>
    </row>
  </sheetData>
  <sheetProtection autoFilter="0"/>
  <mergeCells count="5">
    <mergeCell ref="B3:D3"/>
    <mergeCell ref="E3:G3"/>
    <mergeCell ref="H3:I3"/>
    <mergeCell ref="J3:K3"/>
    <mergeCell ref="B1:D1"/>
  </mergeCells>
  <phoneticPr fontId="19"/>
  <printOptions horizontalCentered="1"/>
  <pageMargins left="0.70866141732283472" right="0.70866141732283472" top="0.59055118110236227" bottom="0.59055118110236227" header="0.31496062992125984" footer="0.31496062992125984"/>
  <pageSetup paperSize="8" scale="68" fitToHeight="0" orientation="portrait" cellComments="asDisplayed" r:id="rId1"/>
  <headerFooter>
    <oddFooter>&amp;R&amp;"BIZ UDPゴシック,標準"&amp;6&amp;F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B7BA68-5C00-4671-9065-3883008D46B9}">
          <x14:formula1>
            <xm:f>'学校一覧（使用不可）'!$C$2:$C$145</xm:f>
          </x14:formula1>
          <xm:sqref>K1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4CB05-C0D4-4245-B928-15EFC1C93104}">
  <sheetPr>
    <tabColor rgb="FF00B0F0"/>
    <pageSetUpPr fitToPage="1"/>
  </sheetPr>
  <dimension ref="A1:L454"/>
  <sheetViews>
    <sheetView tabSelected="1" view="pageBreakPreview" zoomScale="85" zoomScaleNormal="100" zoomScaleSheetLayoutView="85" workbookViewId="0">
      <selection activeCell="O16" sqref="O16"/>
    </sheetView>
  </sheetViews>
  <sheetFormatPr defaultColWidth="9" defaultRowHeight="13.5" x14ac:dyDescent="0.15"/>
  <cols>
    <col min="1" max="1" width="7.875" style="10" customWidth="1"/>
    <col min="2" max="2" width="12.375" style="10" customWidth="1"/>
    <col min="3" max="3" width="28.5" style="10" bestFit="1" customWidth="1"/>
    <col min="4" max="4" width="17.375" style="10" customWidth="1"/>
    <col min="5" max="5" width="9.875" style="10" customWidth="1"/>
    <col min="6" max="6" width="8.75" style="10" customWidth="1"/>
    <col min="7" max="7" width="9.5" style="10" customWidth="1"/>
    <col min="8" max="8" width="15" style="10" customWidth="1"/>
    <col min="9" max="9" width="14.75" style="10" customWidth="1"/>
    <col min="10" max="10" width="32.5" style="10" customWidth="1"/>
    <col min="11" max="11" width="19.125" style="10" customWidth="1"/>
    <col min="12" max="12" width="9.875" style="10" customWidth="1"/>
    <col min="13" max="13" width="16.125" style="10" bestFit="1" customWidth="1"/>
    <col min="14" max="16384" width="9" style="10"/>
  </cols>
  <sheetData>
    <row r="1" spans="1:12" ht="26.25" customHeight="1" x14ac:dyDescent="0.15">
      <c r="A1" s="9"/>
      <c r="B1" s="98" t="s">
        <v>766</v>
      </c>
      <c r="C1" s="98"/>
      <c r="D1" s="98"/>
      <c r="J1" s="99"/>
    </row>
    <row r="3" spans="1:12" x14ac:dyDescent="0.15">
      <c r="A3" s="11" t="s">
        <v>306</v>
      </c>
      <c r="B3" s="95" t="s">
        <v>307</v>
      </c>
      <c r="C3" s="96"/>
      <c r="D3" s="97"/>
      <c r="E3" s="94" t="s">
        <v>308</v>
      </c>
      <c r="F3" s="94"/>
      <c r="G3" s="94"/>
      <c r="H3" s="94" t="s">
        <v>309</v>
      </c>
      <c r="I3" s="94"/>
      <c r="J3" s="80"/>
      <c r="K3" s="12"/>
    </row>
    <row r="4" spans="1:12" ht="39.6" customHeight="1" x14ac:dyDescent="0.15">
      <c r="A4" s="6" t="s">
        <v>304</v>
      </c>
      <c r="B4" s="6" t="s">
        <v>305</v>
      </c>
      <c r="C4" s="6" t="s">
        <v>31</v>
      </c>
      <c r="D4" s="6" t="s">
        <v>377</v>
      </c>
      <c r="E4" s="6" t="s">
        <v>27</v>
      </c>
      <c r="F4" s="7" t="s">
        <v>333</v>
      </c>
      <c r="G4" s="7" t="s">
        <v>25</v>
      </c>
      <c r="H4" s="8" t="s">
        <v>28</v>
      </c>
      <c r="I4" s="8" t="s">
        <v>29</v>
      </c>
      <c r="J4" s="6" t="s">
        <v>378</v>
      </c>
      <c r="K4" s="19" t="s">
        <v>24</v>
      </c>
      <c r="L4" s="23" t="s">
        <v>327</v>
      </c>
    </row>
    <row r="5" spans="1:12" x14ac:dyDescent="0.15">
      <c r="A5" s="36">
        <v>16</v>
      </c>
      <c r="B5" s="14" t="s">
        <v>384</v>
      </c>
      <c r="C5" s="14" t="s">
        <v>755</v>
      </c>
      <c r="D5" s="51"/>
      <c r="E5" s="52">
        <v>15</v>
      </c>
      <c r="F5" s="53">
        <v>10</v>
      </c>
      <c r="G5" s="39">
        <v>0</v>
      </c>
      <c r="H5" s="36"/>
      <c r="I5" s="36"/>
      <c r="J5" s="36"/>
      <c r="K5" s="51" t="s">
        <v>756</v>
      </c>
      <c r="L5" s="22">
        <v>0</v>
      </c>
    </row>
    <row r="6" spans="1:12" x14ac:dyDescent="0.15">
      <c r="A6" s="28">
        <v>22</v>
      </c>
      <c r="B6" s="16" t="s">
        <v>384</v>
      </c>
      <c r="C6" s="16" t="s">
        <v>409</v>
      </c>
      <c r="D6" s="15"/>
      <c r="E6" s="32">
        <v>1</v>
      </c>
      <c r="F6" s="33">
        <v>50</v>
      </c>
      <c r="G6" s="40">
        <v>0</v>
      </c>
      <c r="H6" s="28"/>
      <c r="I6" s="28"/>
      <c r="J6" s="37"/>
      <c r="K6" s="15" t="s">
        <v>411</v>
      </c>
      <c r="L6" s="22">
        <v>0</v>
      </c>
    </row>
    <row r="7" spans="1:12" x14ac:dyDescent="0.15">
      <c r="A7" s="28">
        <v>22</v>
      </c>
      <c r="B7" s="16" t="s">
        <v>384</v>
      </c>
      <c r="C7" s="16" t="s">
        <v>409</v>
      </c>
      <c r="D7" s="15" t="s">
        <v>385</v>
      </c>
      <c r="E7" s="32">
        <v>14</v>
      </c>
      <c r="F7" s="33">
        <v>200</v>
      </c>
      <c r="G7" s="40">
        <v>0</v>
      </c>
      <c r="H7" s="28"/>
      <c r="I7" s="28"/>
      <c r="J7" s="37"/>
      <c r="K7" s="15" t="s">
        <v>476</v>
      </c>
      <c r="L7" s="22">
        <v>0</v>
      </c>
    </row>
    <row r="8" spans="1:12" x14ac:dyDescent="0.15">
      <c r="A8" s="37">
        <v>22</v>
      </c>
      <c r="B8" s="16" t="s">
        <v>384</v>
      </c>
      <c r="C8" s="16" t="s">
        <v>409</v>
      </c>
      <c r="D8" s="54"/>
      <c r="E8" s="55">
        <v>1</v>
      </c>
      <c r="F8" s="56">
        <v>10</v>
      </c>
      <c r="G8" s="40">
        <v>0</v>
      </c>
      <c r="H8" s="37"/>
      <c r="I8" s="37"/>
      <c r="J8" s="37"/>
      <c r="K8" s="54" t="s">
        <v>756</v>
      </c>
      <c r="L8" s="22">
        <v>0</v>
      </c>
    </row>
    <row r="9" spans="1:12" x14ac:dyDescent="0.15">
      <c r="A9" s="28">
        <v>30</v>
      </c>
      <c r="B9" s="16" t="s">
        <v>384</v>
      </c>
      <c r="C9" s="16" t="s">
        <v>313</v>
      </c>
      <c r="D9" s="15" t="s">
        <v>477</v>
      </c>
      <c r="E9" s="32">
        <v>1</v>
      </c>
      <c r="F9" s="33">
        <v>30</v>
      </c>
      <c r="G9" s="40">
        <v>0</v>
      </c>
      <c r="H9" s="28"/>
      <c r="I9" s="28"/>
      <c r="J9" s="37"/>
      <c r="K9" s="15" t="s">
        <v>476</v>
      </c>
      <c r="L9" s="22">
        <v>0</v>
      </c>
    </row>
    <row r="10" spans="1:12" x14ac:dyDescent="0.15">
      <c r="A10" s="28">
        <v>30</v>
      </c>
      <c r="B10" s="16" t="s">
        <v>384</v>
      </c>
      <c r="C10" s="16" t="s">
        <v>313</v>
      </c>
      <c r="D10" s="15"/>
      <c r="E10" s="32">
        <v>3</v>
      </c>
      <c r="F10" s="33">
        <v>120</v>
      </c>
      <c r="G10" s="40">
        <v>0</v>
      </c>
      <c r="H10" s="28"/>
      <c r="I10" s="28"/>
      <c r="J10" s="37"/>
      <c r="K10" s="15" t="s">
        <v>688</v>
      </c>
      <c r="L10" s="22">
        <v>0</v>
      </c>
    </row>
    <row r="11" spans="1:12" x14ac:dyDescent="0.15">
      <c r="A11" s="28">
        <v>31</v>
      </c>
      <c r="B11" s="16" t="s">
        <v>384</v>
      </c>
      <c r="C11" s="16" t="s">
        <v>689</v>
      </c>
      <c r="D11" s="15"/>
      <c r="E11" s="32">
        <v>2</v>
      </c>
      <c r="F11" s="33">
        <v>20</v>
      </c>
      <c r="G11" s="40">
        <v>0</v>
      </c>
      <c r="H11" s="28"/>
      <c r="I11" s="28"/>
      <c r="J11" s="37"/>
      <c r="K11" s="15" t="s">
        <v>688</v>
      </c>
      <c r="L11" s="22">
        <v>0</v>
      </c>
    </row>
    <row r="12" spans="1:12" x14ac:dyDescent="0.15">
      <c r="A12" s="28">
        <v>36</v>
      </c>
      <c r="B12" s="16" t="s">
        <v>384</v>
      </c>
      <c r="C12" s="16" t="s">
        <v>721</v>
      </c>
      <c r="D12" s="15" t="s">
        <v>722</v>
      </c>
      <c r="E12" s="32">
        <v>2</v>
      </c>
      <c r="F12" s="33">
        <v>60</v>
      </c>
      <c r="G12" s="40">
        <v>0</v>
      </c>
      <c r="H12" s="28"/>
      <c r="I12" s="28"/>
      <c r="J12" s="37"/>
      <c r="K12" s="15" t="s">
        <v>724</v>
      </c>
      <c r="L12" s="22">
        <v>0</v>
      </c>
    </row>
    <row r="13" spans="1:12" x14ac:dyDescent="0.15">
      <c r="A13" s="28">
        <v>38</v>
      </c>
      <c r="B13" s="16" t="s">
        <v>384</v>
      </c>
      <c r="C13" s="16" t="s">
        <v>316</v>
      </c>
      <c r="D13" s="15" t="s">
        <v>725</v>
      </c>
      <c r="E13" s="32">
        <v>3</v>
      </c>
      <c r="F13" s="33">
        <v>450</v>
      </c>
      <c r="G13" s="40">
        <v>0</v>
      </c>
      <c r="H13" s="28"/>
      <c r="I13" s="28"/>
      <c r="J13" s="37" t="s">
        <v>726</v>
      </c>
      <c r="K13" s="15" t="s">
        <v>724</v>
      </c>
      <c r="L13" s="22">
        <v>0</v>
      </c>
    </row>
    <row r="14" spans="1:12" x14ac:dyDescent="0.15">
      <c r="A14" s="28">
        <v>41</v>
      </c>
      <c r="B14" s="16" t="s">
        <v>384</v>
      </c>
      <c r="C14" s="16" t="s">
        <v>317</v>
      </c>
      <c r="D14" s="15"/>
      <c r="E14" s="32">
        <v>2</v>
      </c>
      <c r="F14" s="33">
        <v>20</v>
      </c>
      <c r="G14" s="40">
        <v>0</v>
      </c>
      <c r="H14" s="28"/>
      <c r="I14" s="28"/>
      <c r="J14" s="37" t="s">
        <v>516</v>
      </c>
      <c r="K14" s="15" t="s">
        <v>531</v>
      </c>
      <c r="L14" s="22">
        <v>0</v>
      </c>
    </row>
    <row r="15" spans="1:12" x14ac:dyDescent="0.15">
      <c r="A15" s="37">
        <v>46</v>
      </c>
      <c r="B15" s="16" t="s">
        <v>384</v>
      </c>
      <c r="C15" s="16" t="s">
        <v>318</v>
      </c>
      <c r="D15" s="54"/>
      <c r="E15" s="55">
        <v>2</v>
      </c>
      <c r="F15" s="56">
        <v>5</v>
      </c>
      <c r="G15" s="40">
        <v>0</v>
      </c>
      <c r="H15" s="37"/>
      <c r="I15" s="37"/>
      <c r="J15" s="37"/>
      <c r="K15" s="54" t="s">
        <v>756</v>
      </c>
      <c r="L15" s="22">
        <v>0</v>
      </c>
    </row>
    <row r="16" spans="1:12" x14ac:dyDescent="0.15">
      <c r="A16" s="28">
        <v>46</v>
      </c>
      <c r="B16" s="16" t="s">
        <v>384</v>
      </c>
      <c r="C16" s="16" t="s">
        <v>318</v>
      </c>
      <c r="D16" s="15"/>
      <c r="E16" s="32">
        <v>1</v>
      </c>
      <c r="F16" s="33">
        <v>50</v>
      </c>
      <c r="G16" s="40">
        <v>0</v>
      </c>
      <c r="H16" s="28"/>
      <c r="I16" s="28"/>
      <c r="J16" s="37"/>
      <c r="K16" s="15" t="s">
        <v>697</v>
      </c>
      <c r="L16" s="22">
        <v>0</v>
      </c>
    </row>
    <row r="17" spans="1:12" x14ac:dyDescent="0.15">
      <c r="A17" s="28">
        <v>47</v>
      </c>
      <c r="B17" s="16" t="s">
        <v>384</v>
      </c>
      <c r="C17" s="16" t="s">
        <v>321</v>
      </c>
      <c r="D17" s="15" t="s">
        <v>727</v>
      </c>
      <c r="E17" s="32">
        <v>10</v>
      </c>
      <c r="F17" s="33">
        <v>20</v>
      </c>
      <c r="G17" s="40">
        <v>0</v>
      </c>
      <c r="H17" s="28"/>
      <c r="I17" s="28"/>
      <c r="J17" s="37"/>
      <c r="K17" s="15" t="s">
        <v>724</v>
      </c>
      <c r="L17" s="22">
        <v>0</v>
      </c>
    </row>
    <row r="18" spans="1:12" x14ac:dyDescent="0.15">
      <c r="A18" s="28">
        <v>49</v>
      </c>
      <c r="B18" s="16" t="s">
        <v>384</v>
      </c>
      <c r="C18" s="16" t="s">
        <v>479</v>
      </c>
      <c r="D18" s="15" t="s">
        <v>385</v>
      </c>
      <c r="E18" s="32">
        <v>1</v>
      </c>
      <c r="F18" s="33">
        <v>50</v>
      </c>
      <c r="G18" s="40">
        <v>0</v>
      </c>
      <c r="H18" s="28"/>
      <c r="I18" s="28"/>
      <c r="J18" s="37"/>
      <c r="K18" s="15" t="s">
        <v>476</v>
      </c>
      <c r="L18" s="22">
        <v>0</v>
      </c>
    </row>
    <row r="19" spans="1:12" x14ac:dyDescent="0.15">
      <c r="A19" s="28">
        <v>50</v>
      </c>
      <c r="B19" s="16" t="s">
        <v>384</v>
      </c>
      <c r="C19" s="16" t="s">
        <v>320</v>
      </c>
      <c r="D19" s="15"/>
      <c r="E19" s="32">
        <v>4</v>
      </c>
      <c r="F19" s="33">
        <v>15</v>
      </c>
      <c r="G19" s="40"/>
      <c r="H19" s="28"/>
      <c r="I19" s="28"/>
      <c r="J19" s="37"/>
      <c r="K19" s="15" t="s">
        <v>613</v>
      </c>
      <c r="L19" s="22">
        <v>0</v>
      </c>
    </row>
    <row r="20" spans="1:12" x14ac:dyDescent="0.15">
      <c r="A20" s="28">
        <v>51</v>
      </c>
      <c r="B20" s="16" t="s">
        <v>384</v>
      </c>
      <c r="C20" s="16" t="s">
        <v>2</v>
      </c>
      <c r="D20" s="15" t="s">
        <v>441</v>
      </c>
      <c r="E20" s="32">
        <v>1</v>
      </c>
      <c r="F20" s="33">
        <v>50</v>
      </c>
      <c r="G20" s="40">
        <v>0</v>
      </c>
      <c r="H20" s="28"/>
      <c r="I20" s="28"/>
      <c r="J20" s="37"/>
      <c r="K20" s="15" t="s">
        <v>443</v>
      </c>
      <c r="L20" s="22">
        <v>0</v>
      </c>
    </row>
    <row r="21" spans="1:12" x14ac:dyDescent="0.15">
      <c r="A21" s="28">
        <v>51</v>
      </c>
      <c r="B21" s="16" t="s">
        <v>384</v>
      </c>
      <c r="C21" s="16" t="s">
        <v>2</v>
      </c>
      <c r="D21" s="15" t="s">
        <v>464</v>
      </c>
      <c r="E21" s="32">
        <v>1</v>
      </c>
      <c r="F21" s="33">
        <v>20</v>
      </c>
      <c r="G21" s="40">
        <v>0</v>
      </c>
      <c r="H21" s="28"/>
      <c r="I21" s="28"/>
      <c r="J21" s="37"/>
      <c r="K21" s="15" t="s">
        <v>466</v>
      </c>
      <c r="L21" s="22">
        <v>0</v>
      </c>
    </row>
    <row r="22" spans="1:12" x14ac:dyDescent="0.15">
      <c r="A22" s="28">
        <v>51</v>
      </c>
      <c r="B22" s="16" t="s">
        <v>384</v>
      </c>
      <c r="C22" s="16" t="s">
        <v>2</v>
      </c>
      <c r="D22" s="15" t="s">
        <v>385</v>
      </c>
      <c r="E22" s="32">
        <v>2</v>
      </c>
      <c r="F22" s="33">
        <v>80</v>
      </c>
      <c r="G22" s="40">
        <v>0</v>
      </c>
      <c r="H22" s="28"/>
      <c r="I22" s="28"/>
      <c r="J22" s="37"/>
      <c r="K22" s="15" t="s">
        <v>476</v>
      </c>
      <c r="L22" s="22">
        <v>0</v>
      </c>
    </row>
    <row r="23" spans="1:12" x14ac:dyDescent="0.15">
      <c r="A23" s="37">
        <v>51</v>
      </c>
      <c r="B23" s="16" t="s">
        <v>384</v>
      </c>
      <c r="C23" s="16" t="s">
        <v>2</v>
      </c>
      <c r="D23" s="54"/>
      <c r="E23" s="55">
        <v>10</v>
      </c>
      <c r="F23" s="56">
        <v>20</v>
      </c>
      <c r="G23" s="40">
        <v>0</v>
      </c>
      <c r="H23" s="37"/>
      <c r="I23" s="37"/>
      <c r="J23" s="37"/>
      <c r="K23" s="54" t="s">
        <v>756</v>
      </c>
      <c r="L23" s="22">
        <v>0</v>
      </c>
    </row>
    <row r="24" spans="1:12" x14ac:dyDescent="0.15">
      <c r="A24" s="28">
        <v>51</v>
      </c>
      <c r="B24" s="16" t="s">
        <v>384</v>
      </c>
      <c r="C24" s="16" t="s">
        <v>2</v>
      </c>
      <c r="D24" s="15" t="s">
        <v>728</v>
      </c>
      <c r="E24" s="32">
        <v>5</v>
      </c>
      <c r="F24" s="33">
        <v>100</v>
      </c>
      <c r="G24" s="40">
        <v>0</v>
      </c>
      <c r="H24" s="28"/>
      <c r="I24" s="28"/>
      <c r="J24" s="37"/>
      <c r="K24" s="15" t="s">
        <v>724</v>
      </c>
      <c r="L24" s="22">
        <v>0</v>
      </c>
    </row>
    <row r="25" spans="1:12" x14ac:dyDescent="0.15">
      <c r="A25" s="28">
        <v>54</v>
      </c>
      <c r="B25" s="16" t="s">
        <v>384</v>
      </c>
      <c r="C25" s="16" t="s">
        <v>557</v>
      </c>
      <c r="D25" s="15"/>
      <c r="E25" s="32">
        <v>1</v>
      </c>
      <c r="F25" s="33">
        <v>11</v>
      </c>
      <c r="G25" s="40">
        <v>0</v>
      </c>
      <c r="H25" s="28"/>
      <c r="I25" s="28"/>
      <c r="J25" s="37"/>
      <c r="K25" s="15" t="s">
        <v>559</v>
      </c>
      <c r="L25" s="22">
        <v>0</v>
      </c>
    </row>
    <row r="26" spans="1:12" x14ac:dyDescent="0.15">
      <c r="A26" s="28">
        <v>59</v>
      </c>
      <c r="B26" s="16" t="s">
        <v>384</v>
      </c>
      <c r="C26" s="16" t="s">
        <v>708</v>
      </c>
      <c r="D26" s="15"/>
      <c r="E26" s="32">
        <v>1</v>
      </c>
      <c r="F26" s="33">
        <v>40</v>
      </c>
      <c r="G26" s="40">
        <v>0</v>
      </c>
      <c r="H26" s="28"/>
      <c r="I26" s="28"/>
      <c r="J26" s="37"/>
      <c r="K26" s="15" t="s">
        <v>709</v>
      </c>
      <c r="L26" s="22">
        <v>0</v>
      </c>
    </row>
    <row r="27" spans="1:12" x14ac:dyDescent="0.15">
      <c r="A27" s="28">
        <v>62</v>
      </c>
      <c r="B27" s="16" t="s">
        <v>384</v>
      </c>
      <c r="C27" s="16" t="s">
        <v>348</v>
      </c>
      <c r="D27" s="15" t="s">
        <v>385</v>
      </c>
      <c r="E27" s="32">
        <v>3</v>
      </c>
      <c r="F27" s="33">
        <v>200</v>
      </c>
      <c r="G27" s="40">
        <v>0</v>
      </c>
      <c r="H27" s="28"/>
      <c r="I27" s="28"/>
      <c r="J27" s="37" t="s">
        <v>386</v>
      </c>
      <c r="K27" s="15" t="s">
        <v>382</v>
      </c>
      <c r="L27" s="22" t="e">
        <v>#VALUE!</v>
      </c>
    </row>
    <row r="28" spans="1:12" x14ac:dyDescent="0.15">
      <c r="A28" s="28">
        <v>64</v>
      </c>
      <c r="B28" s="16" t="s">
        <v>384</v>
      </c>
      <c r="C28" s="16" t="s">
        <v>482</v>
      </c>
      <c r="D28" s="15" t="s">
        <v>385</v>
      </c>
      <c r="E28" s="32">
        <v>1</v>
      </c>
      <c r="F28" s="33">
        <v>10</v>
      </c>
      <c r="G28" s="40">
        <v>0</v>
      </c>
      <c r="H28" s="28"/>
      <c r="I28" s="28"/>
      <c r="J28" s="37"/>
      <c r="K28" s="15" t="s">
        <v>476</v>
      </c>
      <c r="L28" s="22">
        <v>0</v>
      </c>
    </row>
    <row r="29" spans="1:12" x14ac:dyDescent="0.15">
      <c r="A29" s="28">
        <v>68</v>
      </c>
      <c r="B29" s="16" t="s">
        <v>384</v>
      </c>
      <c r="C29" s="16" t="s">
        <v>428</v>
      </c>
      <c r="D29" s="15" t="s">
        <v>429</v>
      </c>
      <c r="E29" s="32">
        <v>4</v>
      </c>
      <c r="F29" s="33">
        <v>12</v>
      </c>
      <c r="G29" s="40">
        <v>0</v>
      </c>
      <c r="H29" s="28"/>
      <c r="I29" s="28"/>
      <c r="J29" s="37"/>
      <c r="K29" s="15" t="s">
        <v>431</v>
      </c>
      <c r="L29" s="22">
        <v>0</v>
      </c>
    </row>
    <row r="30" spans="1:12" x14ac:dyDescent="0.15">
      <c r="A30" s="28">
        <v>68</v>
      </c>
      <c r="B30" s="16" t="s">
        <v>384</v>
      </c>
      <c r="C30" s="16" t="s">
        <v>428</v>
      </c>
      <c r="D30" s="15" t="s">
        <v>444</v>
      </c>
      <c r="E30" s="32">
        <v>1</v>
      </c>
      <c r="F30" s="33">
        <v>8</v>
      </c>
      <c r="G30" s="40">
        <v>0</v>
      </c>
      <c r="H30" s="28"/>
      <c r="I30" s="28"/>
      <c r="J30" s="37"/>
      <c r="K30" s="15" t="s">
        <v>443</v>
      </c>
      <c r="L30" s="22">
        <v>0</v>
      </c>
    </row>
    <row r="31" spans="1:12" x14ac:dyDescent="0.15">
      <c r="A31" s="28">
        <v>68</v>
      </c>
      <c r="B31" s="16" t="s">
        <v>384</v>
      </c>
      <c r="C31" s="16" t="s">
        <v>428</v>
      </c>
      <c r="D31" s="15" t="s">
        <v>517</v>
      </c>
      <c r="E31" s="32">
        <v>1</v>
      </c>
      <c r="F31" s="33">
        <v>60</v>
      </c>
      <c r="G31" s="40">
        <v>0</v>
      </c>
      <c r="H31" s="28"/>
      <c r="I31" s="28"/>
      <c r="J31" s="37"/>
      <c r="K31" s="15" t="s">
        <v>531</v>
      </c>
      <c r="L31" s="22">
        <v>0</v>
      </c>
    </row>
    <row r="32" spans="1:12" x14ac:dyDescent="0.15">
      <c r="A32" s="28">
        <v>68</v>
      </c>
      <c r="B32" s="16" t="s">
        <v>384</v>
      </c>
      <c r="C32" s="16" t="s">
        <v>428</v>
      </c>
      <c r="D32" s="15" t="s">
        <v>518</v>
      </c>
      <c r="E32" s="32">
        <v>1</v>
      </c>
      <c r="F32" s="33">
        <v>6</v>
      </c>
      <c r="G32" s="40">
        <v>0</v>
      </c>
      <c r="H32" s="28"/>
      <c r="I32" s="28"/>
      <c r="J32" s="37"/>
      <c r="K32" s="15" t="s">
        <v>531</v>
      </c>
      <c r="L32" s="22">
        <v>0</v>
      </c>
    </row>
    <row r="33" spans="1:12" x14ac:dyDescent="0.15">
      <c r="A33" s="28">
        <v>68</v>
      </c>
      <c r="B33" s="16" t="s">
        <v>384</v>
      </c>
      <c r="C33" s="16" t="s">
        <v>428</v>
      </c>
      <c r="D33" s="15" t="s">
        <v>560</v>
      </c>
      <c r="E33" s="32">
        <v>1</v>
      </c>
      <c r="F33" s="33">
        <v>34</v>
      </c>
      <c r="G33" s="40">
        <v>0</v>
      </c>
      <c r="H33" s="28"/>
      <c r="I33" s="28"/>
      <c r="J33" s="37"/>
      <c r="K33" s="15" t="s">
        <v>559</v>
      </c>
      <c r="L33" s="22">
        <v>0</v>
      </c>
    </row>
    <row r="34" spans="1:12" x14ac:dyDescent="0.15">
      <c r="A34" s="28">
        <v>68</v>
      </c>
      <c r="B34" s="16" t="s">
        <v>384</v>
      </c>
      <c r="C34" s="16" t="s">
        <v>428</v>
      </c>
      <c r="D34" s="15" t="s">
        <v>710</v>
      </c>
      <c r="E34" s="32">
        <v>3</v>
      </c>
      <c r="F34" s="33">
        <v>60</v>
      </c>
      <c r="G34" s="40">
        <v>0</v>
      </c>
      <c r="H34" s="28"/>
      <c r="I34" s="28"/>
      <c r="J34" s="37"/>
      <c r="K34" s="15" t="s">
        <v>711</v>
      </c>
      <c r="L34" s="22">
        <v>0</v>
      </c>
    </row>
    <row r="35" spans="1:12" x14ac:dyDescent="0.15">
      <c r="A35" s="28">
        <v>68</v>
      </c>
      <c r="B35" s="16" t="s">
        <v>384</v>
      </c>
      <c r="C35" s="16" t="s">
        <v>428</v>
      </c>
      <c r="D35" s="15" t="s">
        <v>729</v>
      </c>
      <c r="E35" s="32">
        <v>1</v>
      </c>
      <c r="F35" s="33">
        <v>300</v>
      </c>
      <c r="G35" s="40">
        <v>0</v>
      </c>
      <c r="H35" s="28"/>
      <c r="I35" s="28"/>
      <c r="J35" s="37" t="s">
        <v>730</v>
      </c>
      <c r="K35" s="15" t="s">
        <v>724</v>
      </c>
      <c r="L35" s="22">
        <v>0</v>
      </c>
    </row>
    <row r="36" spans="1:12" x14ac:dyDescent="0.15">
      <c r="A36" s="28">
        <v>68</v>
      </c>
      <c r="B36" s="16" t="s">
        <v>384</v>
      </c>
      <c r="C36" s="16" t="s">
        <v>428</v>
      </c>
      <c r="D36" s="15" t="s">
        <v>765</v>
      </c>
      <c r="E36" s="32">
        <v>24</v>
      </c>
      <c r="F36" s="33">
        <v>336</v>
      </c>
      <c r="G36" s="40">
        <v>0</v>
      </c>
      <c r="H36" s="28"/>
      <c r="I36" s="28"/>
      <c r="J36" s="37"/>
      <c r="K36" s="15" t="s">
        <v>743</v>
      </c>
      <c r="L36" s="78">
        <v>0</v>
      </c>
    </row>
    <row r="37" spans="1:12" x14ac:dyDescent="0.15">
      <c r="A37" s="62">
        <v>110</v>
      </c>
      <c r="B37" s="63" t="s">
        <v>412</v>
      </c>
      <c r="C37" s="63" t="s">
        <v>484</v>
      </c>
      <c r="D37" s="63" t="s">
        <v>485</v>
      </c>
      <c r="E37" s="64">
        <v>1</v>
      </c>
      <c r="F37" s="65">
        <v>20</v>
      </c>
      <c r="G37" s="66"/>
      <c r="H37" s="62" t="s">
        <v>486</v>
      </c>
      <c r="I37" s="62"/>
      <c r="J37" s="37"/>
      <c r="K37" s="15" t="s">
        <v>476</v>
      </c>
      <c r="L37" s="22">
        <v>0</v>
      </c>
    </row>
    <row r="38" spans="1:12" x14ac:dyDescent="0.15">
      <c r="A38" s="62">
        <v>111</v>
      </c>
      <c r="B38" s="63" t="s">
        <v>412</v>
      </c>
      <c r="C38" s="63" t="s">
        <v>413</v>
      </c>
      <c r="D38" s="63"/>
      <c r="E38" s="64">
        <v>1</v>
      </c>
      <c r="F38" s="65">
        <v>20</v>
      </c>
      <c r="G38" s="66"/>
      <c r="H38" s="62" t="s">
        <v>414</v>
      </c>
      <c r="I38" s="62">
        <v>138</v>
      </c>
      <c r="J38" s="37"/>
      <c r="K38" s="15" t="s">
        <v>411</v>
      </c>
      <c r="L38" s="22">
        <v>0</v>
      </c>
    </row>
    <row r="39" spans="1:12" x14ac:dyDescent="0.15">
      <c r="A39" s="62">
        <v>111</v>
      </c>
      <c r="B39" s="63" t="s">
        <v>412</v>
      </c>
      <c r="C39" s="63" t="s">
        <v>413</v>
      </c>
      <c r="D39" s="63"/>
      <c r="E39" s="64">
        <v>1</v>
      </c>
      <c r="F39" s="65">
        <v>15</v>
      </c>
      <c r="G39" s="66"/>
      <c r="H39" s="62" t="s">
        <v>488</v>
      </c>
      <c r="I39" s="62" t="s">
        <v>489</v>
      </c>
      <c r="J39" s="37"/>
      <c r="K39" s="15" t="s">
        <v>476</v>
      </c>
      <c r="L39" s="22">
        <v>0</v>
      </c>
    </row>
    <row r="40" spans="1:12" x14ac:dyDescent="0.15">
      <c r="A40" s="62">
        <v>111</v>
      </c>
      <c r="B40" s="63" t="s">
        <v>412</v>
      </c>
      <c r="C40" s="63" t="s">
        <v>413</v>
      </c>
      <c r="D40" s="63" t="s">
        <v>536</v>
      </c>
      <c r="E40" s="64">
        <v>1</v>
      </c>
      <c r="F40" s="65">
        <v>35</v>
      </c>
      <c r="G40" s="66"/>
      <c r="H40" s="62" t="s">
        <v>537</v>
      </c>
      <c r="I40" s="62" t="s">
        <v>538</v>
      </c>
      <c r="J40" s="37"/>
      <c r="K40" s="15" t="s">
        <v>539</v>
      </c>
      <c r="L40" s="22">
        <v>0</v>
      </c>
    </row>
    <row r="41" spans="1:12" x14ac:dyDescent="0.15">
      <c r="A41" s="62">
        <v>111</v>
      </c>
      <c r="B41" s="63" t="s">
        <v>412</v>
      </c>
      <c r="C41" s="63" t="s">
        <v>413</v>
      </c>
      <c r="D41" s="63" t="s">
        <v>536</v>
      </c>
      <c r="E41" s="64">
        <v>1</v>
      </c>
      <c r="F41" s="65">
        <v>35</v>
      </c>
      <c r="G41" s="66"/>
      <c r="H41" s="62" t="s">
        <v>537</v>
      </c>
      <c r="I41" s="62" t="s">
        <v>538</v>
      </c>
      <c r="J41" s="37"/>
      <c r="K41" s="15" t="s">
        <v>539</v>
      </c>
      <c r="L41" s="22">
        <v>0</v>
      </c>
    </row>
    <row r="42" spans="1:12" x14ac:dyDescent="0.15">
      <c r="A42" s="62">
        <v>111</v>
      </c>
      <c r="B42" s="63" t="s">
        <v>412</v>
      </c>
      <c r="C42" s="63" t="s">
        <v>413</v>
      </c>
      <c r="D42" s="63" t="s">
        <v>413</v>
      </c>
      <c r="E42" s="64">
        <v>1</v>
      </c>
      <c r="F42" s="65">
        <v>20</v>
      </c>
      <c r="G42" s="66"/>
      <c r="H42" s="62" t="s">
        <v>549</v>
      </c>
      <c r="I42" s="62" t="s">
        <v>550</v>
      </c>
      <c r="J42" s="37"/>
      <c r="K42" s="15" t="s">
        <v>551</v>
      </c>
      <c r="L42" s="22">
        <v>0</v>
      </c>
    </row>
    <row r="43" spans="1:12" x14ac:dyDescent="0.15">
      <c r="A43" s="62">
        <v>111</v>
      </c>
      <c r="B43" s="63" t="s">
        <v>412</v>
      </c>
      <c r="C43" s="63" t="s">
        <v>413</v>
      </c>
      <c r="D43" s="63"/>
      <c r="E43" s="64">
        <v>1</v>
      </c>
      <c r="F43" s="65">
        <v>70</v>
      </c>
      <c r="G43" s="66"/>
      <c r="H43" s="62" t="s">
        <v>569</v>
      </c>
      <c r="I43" s="62">
        <v>303</v>
      </c>
      <c r="J43" s="37" t="s">
        <v>570</v>
      </c>
      <c r="K43" s="15" t="s">
        <v>584</v>
      </c>
      <c r="L43" s="22">
        <v>0</v>
      </c>
    </row>
    <row r="44" spans="1:12" x14ac:dyDescent="0.15">
      <c r="A44" s="62">
        <v>111</v>
      </c>
      <c r="B44" s="63" t="s">
        <v>412</v>
      </c>
      <c r="C44" s="63" t="s">
        <v>413</v>
      </c>
      <c r="D44" s="63"/>
      <c r="E44" s="64">
        <v>1</v>
      </c>
      <c r="F44" s="65">
        <v>80</v>
      </c>
      <c r="G44" s="66"/>
      <c r="H44" s="62" t="s">
        <v>625</v>
      </c>
      <c r="I44" s="62" t="s">
        <v>626</v>
      </c>
      <c r="J44" s="37"/>
      <c r="K44" s="15" t="s">
        <v>627</v>
      </c>
      <c r="L44" s="22">
        <v>0</v>
      </c>
    </row>
    <row r="45" spans="1:12" x14ac:dyDescent="0.15">
      <c r="A45" s="62">
        <v>111</v>
      </c>
      <c r="B45" s="63" t="s">
        <v>412</v>
      </c>
      <c r="C45" s="63" t="s">
        <v>413</v>
      </c>
      <c r="D45" s="63"/>
      <c r="E45" s="64">
        <v>1</v>
      </c>
      <c r="F45" s="65">
        <v>80</v>
      </c>
      <c r="G45" s="66"/>
      <c r="H45" s="62" t="s">
        <v>633</v>
      </c>
      <c r="I45" s="62" t="s">
        <v>634</v>
      </c>
      <c r="J45" s="37" t="s">
        <v>636</v>
      </c>
      <c r="K45" s="15" t="s">
        <v>639</v>
      </c>
      <c r="L45" s="22">
        <v>0</v>
      </c>
    </row>
    <row r="46" spans="1:12" x14ac:dyDescent="0.15">
      <c r="A46" s="62">
        <v>111</v>
      </c>
      <c r="B46" s="63" t="s">
        <v>412</v>
      </c>
      <c r="C46" s="63" t="s">
        <v>413</v>
      </c>
      <c r="D46" s="63"/>
      <c r="E46" s="64">
        <v>1</v>
      </c>
      <c r="F46" s="65">
        <v>38</v>
      </c>
      <c r="G46" s="66"/>
      <c r="H46" s="62" t="s">
        <v>640</v>
      </c>
      <c r="I46" s="62" t="s">
        <v>641</v>
      </c>
      <c r="J46" s="37"/>
      <c r="K46" s="15" t="s">
        <v>642</v>
      </c>
      <c r="L46" s="22">
        <v>0</v>
      </c>
    </row>
    <row r="47" spans="1:12" x14ac:dyDescent="0.15">
      <c r="A47" s="62">
        <v>111</v>
      </c>
      <c r="B47" s="63" t="s">
        <v>412</v>
      </c>
      <c r="C47" s="63" t="s">
        <v>413</v>
      </c>
      <c r="D47" s="63"/>
      <c r="E47" s="64">
        <v>1</v>
      </c>
      <c r="F47" s="65">
        <v>80</v>
      </c>
      <c r="G47" s="66"/>
      <c r="H47" s="62" t="s">
        <v>643</v>
      </c>
      <c r="I47" s="62" t="s">
        <v>644</v>
      </c>
      <c r="J47" s="37"/>
      <c r="K47" s="15" t="s">
        <v>642</v>
      </c>
      <c r="L47" s="22">
        <v>0</v>
      </c>
    </row>
    <row r="48" spans="1:12" x14ac:dyDescent="0.15">
      <c r="A48" s="62">
        <v>111</v>
      </c>
      <c r="B48" s="63" t="s">
        <v>412</v>
      </c>
      <c r="C48" s="63" t="s">
        <v>413</v>
      </c>
      <c r="D48" s="63"/>
      <c r="E48" s="64">
        <v>1</v>
      </c>
      <c r="F48" s="65">
        <v>35</v>
      </c>
      <c r="G48" s="66"/>
      <c r="H48" s="62" t="s">
        <v>646</v>
      </c>
      <c r="I48" s="62">
        <v>35</v>
      </c>
      <c r="J48" s="37"/>
      <c r="K48" s="15" t="s">
        <v>648</v>
      </c>
      <c r="L48" s="22">
        <v>0</v>
      </c>
    </row>
    <row r="49" spans="1:12" x14ac:dyDescent="0.15">
      <c r="A49" s="62">
        <v>111</v>
      </c>
      <c r="B49" s="63" t="s">
        <v>412</v>
      </c>
      <c r="C49" s="63" t="s">
        <v>413</v>
      </c>
      <c r="D49" s="63"/>
      <c r="E49" s="64">
        <v>1</v>
      </c>
      <c r="F49" s="65">
        <v>30</v>
      </c>
      <c r="G49" s="66"/>
      <c r="H49" s="62" t="s">
        <v>649</v>
      </c>
      <c r="I49" s="62" t="s">
        <v>650</v>
      </c>
      <c r="J49" s="37"/>
      <c r="K49" s="15" t="s">
        <v>651</v>
      </c>
      <c r="L49" s="22">
        <v>0</v>
      </c>
    </row>
    <row r="50" spans="1:12" x14ac:dyDescent="0.15">
      <c r="A50" s="62">
        <v>111</v>
      </c>
      <c r="B50" s="63" t="s">
        <v>412</v>
      </c>
      <c r="C50" s="63" t="s">
        <v>413</v>
      </c>
      <c r="D50" s="63"/>
      <c r="E50" s="64">
        <v>1</v>
      </c>
      <c r="F50" s="65">
        <v>20</v>
      </c>
      <c r="G50" s="66"/>
      <c r="H50" s="62" t="s">
        <v>657</v>
      </c>
      <c r="I50" s="62" t="s">
        <v>658</v>
      </c>
      <c r="J50" s="37" t="s">
        <v>659</v>
      </c>
      <c r="K50" s="15" t="s">
        <v>654</v>
      </c>
      <c r="L50" s="22">
        <v>0</v>
      </c>
    </row>
    <row r="51" spans="1:12" x14ac:dyDescent="0.15">
      <c r="A51" s="62">
        <v>111</v>
      </c>
      <c r="B51" s="63" t="s">
        <v>412</v>
      </c>
      <c r="C51" s="63" t="s">
        <v>413</v>
      </c>
      <c r="D51" s="63"/>
      <c r="E51" s="64">
        <v>1</v>
      </c>
      <c r="F51" s="65">
        <v>15</v>
      </c>
      <c r="G51" s="66"/>
      <c r="H51" s="62" t="s">
        <v>667</v>
      </c>
      <c r="I51" s="62" t="s">
        <v>668</v>
      </c>
      <c r="J51" s="37"/>
      <c r="K51" s="15" t="s">
        <v>670</v>
      </c>
      <c r="L51" s="22">
        <v>0</v>
      </c>
    </row>
    <row r="52" spans="1:12" x14ac:dyDescent="0.15">
      <c r="A52" s="62">
        <v>111</v>
      </c>
      <c r="B52" s="63" t="s">
        <v>412</v>
      </c>
      <c r="C52" s="63" t="s">
        <v>413</v>
      </c>
      <c r="D52" s="63"/>
      <c r="E52" s="64">
        <v>1</v>
      </c>
      <c r="F52" s="65">
        <v>30</v>
      </c>
      <c r="G52" s="66"/>
      <c r="H52" s="62" t="s">
        <v>698</v>
      </c>
      <c r="I52" s="62" t="s">
        <v>699</v>
      </c>
      <c r="J52" s="37"/>
      <c r="K52" s="15" t="s">
        <v>697</v>
      </c>
      <c r="L52" s="22">
        <v>0</v>
      </c>
    </row>
    <row r="53" spans="1:12" x14ac:dyDescent="0.15">
      <c r="A53" s="62">
        <v>112</v>
      </c>
      <c r="B53" s="63" t="s">
        <v>412</v>
      </c>
      <c r="C53" s="63" t="s">
        <v>423</v>
      </c>
      <c r="D53" s="63"/>
      <c r="E53" s="64">
        <v>1</v>
      </c>
      <c r="F53" s="65">
        <v>30</v>
      </c>
      <c r="G53" s="66"/>
      <c r="H53" s="62" t="s">
        <v>424</v>
      </c>
      <c r="I53" s="62" t="s">
        <v>425</v>
      </c>
      <c r="J53" s="37"/>
      <c r="K53" s="15" t="s">
        <v>426</v>
      </c>
      <c r="L53" s="22">
        <v>0</v>
      </c>
    </row>
    <row r="54" spans="1:12" x14ac:dyDescent="0.15">
      <c r="A54" s="62">
        <v>112</v>
      </c>
      <c r="B54" s="63" t="s">
        <v>412</v>
      </c>
      <c r="C54" s="63" t="s">
        <v>423</v>
      </c>
      <c r="D54" s="63"/>
      <c r="E54" s="64">
        <v>1</v>
      </c>
      <c r="F54" s="65">
        <v>30</v>
      </c>
      <c r="G54" s="66"/>
      <c r="H54" s="62" t="s">
        <v>519</v>
      </c>
      <c r="I54" s="62" t="s">
        <v>520</v>
      </c>
      <c r="J54" s="37"/>
      <c r="K54" s="15" t="s">
        <v>531</v>
      </c>
      <c r="L54" s="22">
        <v>0</v>
      </c>
    </row>
    <row r="55" spans="1:12" x14ac:dyDescent="0.15">
      <c r="A55" s="62">
        <v>112</v>
      </c>
      <c r="B55" s="63" t="s">
        <v>412</v>
      </c>
      <c r="C55" s="63" t="s">
        <v>423</v>
      </c>
      <c r="D55" s="63"/>
      <c r="E55" s="64">
        <v>1</v>
      </c>
      <c r="F55" s="65">
        <v>35</v>
      </c>
      <c r="G55" s="66"/>
      <c r="H55" s="62" t="s">
        <v>744</v>
      </c>
      <c r="I55" s="62" t="s">
        <v>745</v>
      </c>
      <c r="J55" s="37"/>
      <c r="K55" s="15" t="s">
        <v>746</v>
      </c>
      <c r="L55" s="22">
        <v>0</v>
      </c>
    </row>
    <row r="56" spans="1:12" x14ac:dyDescent="0.15">
      <c r="A56" s="62">
        <v>113</v>
      </c>
      <c r="B56" s="63" t="s">
        <v>412</v>
      </c>
      <c r="C56" s="63" t="s">
        <v>445</v>
      </c>
      <c r="D56" s="63"/>
      <c r="E56" s="64">
        <v>22</v>
      </c>
      <c r="F56" s="65">
        <v>748</v>
      </c>
      <c r="G56" s="66"/>
      <c r="H56" s="62" t="s">
        <v>446</v>
      </c>
      <c r="I56" s="62" t="s">
        <v>447</v>
      </c>
      <c r="J56" s="37"/>
      <c r="K56" s="15" t="s">
        <v>443</v>
      </c>
      <c r="L56" s="22">
        <v>0</v>
      </c>
    </row>
    <row r="57" spans="1:12" x14ac:dyDescent="0.15">
      <c r="A57" s="62">
        <v>113</v>
      </c>
      <c r="B57" s="63" t="s">
        <v>412</v>
      </c>
      <c r="C57" s="63" t="s">
        <v>445</v>
      </c>
      <c r="D57" s="63"/>
      <c r="E57" s="64">
        <v>1</v>
      </c>
      <c r="F57" s="65">
        <v>12</v>
      </c>
      <c r="G57" s="66"/>
      <c r="H57" s="62" t="s">
        <v>534</v>
      </c>
      <c r="I57" s="62" t="s">
        <v>535</v>
      </c>
      <c r="J57" s="37"/>
      <c r="K57" s="15" t="s">
        <v>533</v>
      </c>
      <c r="L57" s="22">
        <v>0</v>
      </c>
    </row>
    <row r="58" spans="1:12" x14ac:dyDescent="0.15">
      <c r="A58" s="62">
        <v>113</v>
      </c>
      <c r="B58" s="63" t="s">
        <v>412</v>
      </c>
      <c r="C58" s="63" t="s">
        <v>445</v>
      </c>
      <c r="D58" s="63"/>
      <c r="E58" s="64">
        <v>1</v>
      </c>
      <c r="F58" s="65">
        <v>20</v>
      </c>
      <c r="G58" s="66"/>
      <c r="H58" s="62" t="s">
        <v>562</v>
      </c>
      <c r="I58" s="62" t="s">
        <v>563</v>
      </c>
      <c r="J58" s="37"/>
      <c r="K58" s="15" t="s">
        <v>559</v>
      </c>
      <c r="L58" s="22">
        <v>0</v>
      </c>
    </row>
    <row r="59" spans="1:12" x14ac:dyDescent="0.15">
      <c r="A59" s="62">
        <v>113</v>
      </c>
      <c r="B59" s="63" t="s">
        <v>412</v>
      </c>
      <c r="C59" s="63" t="s">
        <v>445</v>
      </c>
      <c r="D59" s="63"/>
      <c r="E59" s="64">
        <v>1</v>
      </c>
      <c r="F59" s="65">
        <v>12</v>
      </c>
      <c r="G59" s="66"/>
      <c r="H59" s="62" t="s">
        <v>614</v>
      </c>
      <c r="I59" s="62" t="s">
        <v>615</v>
      </c>
      <c r="J59" s="37"/>
      <c r="K59" s="15" t="s">
        <v>617</v>
      </c>
      <c r="L59" s="22">
        <v>0</v>
      </c>
    </row>
    <row r="60" spans="1:12" x14ac:dyDescent="0.15">
      <c r="A60" s="62">
        <v>113</v>
      </c>
      <c r="B60" s="63" t="s">
        <v>412</v>
      </c>
      <c r="C60" s="63" t="s">
        <v>445</v>
      </c>
      <c r="D60" s="63"/>
      <c r="E60" s="64">
        <v>1</v>
      </c>
      <c r="F60" s="65">
        <v>30</v>
      </c>
      <c r="G60" s="66"/>
      <c r="H60" s="62" t="s">
        <v>640</v>
      </c>
      <c r="I60" s="62" t="s">
        <v>563</v>
      </c>
      <c r="J60" s="37"/>
      <c r="K60" s="15" t="s">
        <v>642</v>
      </c>
      <c r="L60" s="22">
        <v>0</v>
      </c>
    </row>
    <row r="61" spans="1:12" x14ac:dyDescent="0.15">
      <c r="A61" s="62">
        <v>113</v>
      </c>
      <c r="B61" s="63" t="s">
        <v>412</v>
      </c>
      <c r="C61" s="63" t="s">
        <v>445</v>
      </c>
      <c r="D61" s="63"/>
      <c r="E61" s="64">
        <v>1</v>
      </c>
      <c r="F61" s="65">
        <v>40</v>
      </c>
      <c r="G61" s="66"/>
      <c r="H61" s="62" t="s">
        <v>694</v>
      </c>
      <c r="I61" s="62" t="s">
        <v>695</v>
      </c>
      <c r="J61" s="37"/>
      <c r="K61" s="15" t="s">
        <v>696</v>
      </c>
      <c r="L61" s="22">
        <v>0</v>
      </c>
    </row>
    <row r="62" spans="1:12" x14ac:dyDescent="0.15">
      <c r="A62" s="62">
        <v>114</v>
      </c>
      <c r="B62" s="63" t="s">
        <v>412</v>
      </c>
      <c r="C62" s="63" t="s">
        <v>432</v>
      </c>
      <c r="D62" s="63" t="s">
        <v>433</v>
      </c>
      <c r="E62" s="64">
        <v>2</v>
      </c>
      <c r="F62" s="65">
        <v>18</v>
      </c>
      <c r="G62" s="66"/>
      <c r="H62" s="62" t="s">
        <v>433</v>
      </c>
      <c r="I62" s="62" t="s">
        <v>434</v>
      </c>
      <c r="J62" s="37"/>
      <c r="K62" s="15" t="s">
        <v>431</v>
      </c>
      <c r="L62" s="22">
        <v>0</v>
      </c>
    </row>
    <row r="63" spans="1:12" x14ac:dyDescent="0.15">
      <c r="A63" s="62">
        <v>114</v>
      </c>
      <c r="B63" s="63" t="s">
        <v>412</v>
      </c>
      <c r="C63" s="63" t="s">
        <v>432</v>
      </c>
      <c r="D63" s="63"/>
      <c r="E63" s="81">
        <v>1</v>
      </c>
      <c r="F63" s="82">
        <v>15</v>
      </c>
      <c r="G63" s="66"/>
      <c r="H63" s="62" t="s">
        <v>757</v>
      </c>
      <c r="I63" s="62">
        <v>49</v>
      </c>
      <c r="J63" s="37"/>
      <c r="K63" s="54" t="s">
        <v>756</v>
      </c>
      <c r="L63" s="22">
        <v>0</v>
      </c>
    </row>
    <row r="64" spans="1:12" x14ac:dyDescent="0.15">
      <c r="A64" s="62">
        <v>114</v>
      </c>
      <c r="B64" s="63" t="s">
        <v>412</v>
      </c>
      <c r="C64" s="63" t="s">
        <v>432</v>
      </c>
      <c r="D64" s="63"/>
      <c r="E64" s="64">
        <v>1</v>
      </c>
      <c r="F64" s="65">
        <v>32</v>
      </c>
      <c r="G64" s="66"/>
      <c r="H64" s="62" t="s">
        <v>758</v>
      </c>
      <c r="I64" s="62">
        <v>50</v>
      </c>
      <c r="J64" s="37"/>
      <c r="K64" s="54" t="s">
        <v>756</v>
      </c>
      <c r="L64" s="22">
        <v>0</v>
      </c>
    </row>
    <row r="65" spans="1:12" x14ac:dyDescent="0.15">
      <c r="A65" s="62">
        <v>114</v>
      </c>
      <c r="B65" s="63" t="s">
        <v>412</v>
      </c>
      <c r="C65" s="63" t="s">
        <v>432</v>
      </c>
      <c r="D65" s="63" t="s">
        <v>540</v>
      </c>
      <c r="E65" s="64">
        <v>1</v>
      </c>
      <c r="F65" s="65">
        <v>20</v>
      </c>
      <c r="G65" s="66"/>
      <c r="H65" s="62" t="s">
        <v>541</v>
      </c>
      <c r="I65" s="62" t="s">
        <v>542</v>
      </c>
      <c r="J65" s="37"/>
      <c r="K65" s="15" t="s">
        <v>539</v>
      </c>
      <c r="L65" s="22">
        <v>0</v>
      </c>
    </row>
    <row r="66" spans="1:12" x14ac:dyDescent="0.15">
      <c r="A66" s="62">
        <v>114</v>
      </c>
      <c r="B66" s="63" t="s">
        <v>412</v>
      </c>
      <c r="C66" s="63" t="s">
        <v>432</v>
      </c>
      <c r="D66" s="63" t="s">
        <v>540</v>
      </c>
      <c r="E66" s="64">
        <v>1</v>
      </c>
      <c r="F66" s="65">
        <v>20</v>
      </c>
      <c r="G66" s="66"/>
      <c r="H66" s="62" t="s">
        <v>541</v>
      </c>
      <c r="I66" s="62" t="s">
        <v>542</v>
      </c>
      <c r="J66" s="37"/>
      <c r="K66" s="15" t="s">
        <v>539</v>
      </c>
      <c r="L66" s="22">
        <v>0</v>
      </c>
    </row>
    <row r="67" spans="1:12" x14ac:dyDescent="0.15">
      <c r="A67" s="62">
        <v>114</v>
      </c>
      <c r="B67" s="63" t="s">
        <v>412</v>
      </c>
      <c r="C67" s="63" t="s">
        <v>432</v>
      </c>
      <c r="D67" s="63" t="s">
        <v>552</v>
      </c>
      <c r="E67" s="64">
        <v>8</v>
      </c>
      <c r="F67" s="65">
        <v>120</v>
      </c>
      <c r="G67" s="66"/>
      <c r="H67" s="62" t="s">
        <v>553</v>
      </c>
      <c r="I67" s="62" t="s">
        <v>554</v>
      </c>
      <c r="J67" s="37"/>
      <c r="K67" s="15" t="s">
        <v>551</v>
      </c>
      <c r="L67" s="22">
        <v>0</v>
      </c>
    </row>
    <row r="68" spans="1:12" x14ac:dyDescent="0.15">
      <c r="A68" s="62">
        <v>114</v>
      </c>
      <c r="B68" s="63" t="s">
        <v>412</v>
      </c>
      <c r="C68" s="63" t="s">
        <v>432</v>
      </c>
      <c r="D68" s="63" t="s">
        <v>552</v>
      </c>
      <c r="E68" s="64">
        <v>1</v>
      </c>
      <c r="F68" s="65">
        <v>15</v>
      </c>
      <c r="G68" s="66"/>
      <c r="H68" s="62" t="s">
        <v>555</v>
      </c>
      <c r="I68" s="62" t="s">
        <v>554</v>
      </c>
      <c r="J68" s="37"/>
      <c r="K68" s="15" t="s">
        <v>551</v>
      </c>
      <c r="L68" s="22">
        <v>0</v>
      </c>
    </row>
    <row r="69" spans="1:12" x14ac:dyDescent="0.15">
      <c r="A69" s="62">
        <v>114</v>
      </c>
      <c r="B69" s="63" t="s">
        <v>412</v>
      </c>
      <c r="C69" s="63" t="s">
        <v>432</v>
      </c>
      <c r="D69" s="63" t="s">
        <v>556</v>
      </c>
      <c r="E69" s="64">
        <v>1</v>
      </c>
      <c r="F69" s="65">
        <v>15</v>
      </c>
      <c r="G69" s="66"/>
      <c r="H69" s="62" t="s">
        <v>553</v>
      </c>
      <c r="I69" s="62" t="s">
        <v>554</v>
      </c>
      <c r="J69" s="37"/>
      <c r="K69" s="15" t="s">
        <v>551</v>
      </c>
      <c r="L69" s="22">
        <v>0</v>
      </c>
    </row>
    <row r="70" spans="1:12" x14ac:dyDescent="0.15">
      <c r="A70" s="62">
        <v>114</v>
      </c>
      <c r="B70" s="63" t="s">
        <v>412</v>
      </c>
      <c r="C70" s="63" t="s">
        <v>432</v>
      </c>
      <c r="D70" s="63"/>
      <c r="E70" s="64">
        <v>3</v>
      </c>
      <c r="F70" s="65">
        <v>90</v>
      </c>
      <c r="G70" s="66"/>
      <c r="H70" s="62" t="s">
        <v>565</v>
      </c>
      <c r="I70" s="62" t="s">
        <v>566</v>
      </c>
      <c r="J70" s="37"/>
      <c r="K70" s="15" t="s">
        <v>559</v>
      </c>
      <c r="L70" s="22">
        <v>0</v>
      </c>
    </row>
    <row r="71" spans="1:12" x14ac:dyDescent="0.15">
      <c r="A71" s="62">
        <v>114</v>
      </c>
      <c r="B71" s="63" t="s">
        <v>412</v>
      </c>
      <c r="C71" s="63" t="s">
        <v>432</v>
      </c>
      <c r="D71" s="63"/>
      <c r="E71" s="64">
        <v>1</v>
      </c>
      <c r="F71" s="65">
        <v>35</v>
      </c>
      <c r="G71" s="66"/>
      <c r="H71" s="62" t="s">
        <v>571</v>
      </c>
      <c r="I71" s="62">
        <v>50</v>
      </c>
      <c r="J71" s="37"/>
      <c r="K71" s="15" t="s">
        <v>584</v>
      </c>
      <c r="L71" s="22">
        <v>0</v>
      </c>
    </row>
    <row r="72" spans="1:12" x14ac:dyDescent="0.15">
      <c r="A72" s="62">
        <v>114</v>
      </c>
      <c r="B72" s="63" t="s">
        <v>412</v>
      </c>
      <c r="C72" s="63" t="s">
        <v>432</v>
      </c>
      <c r="D72" s="63"/>
      <c r="E72" s="64">
        <v>1</v>
      </c>
      <c r="F72" s="65">
        <v>13</v>
      </c>
      <c r="G72" s="66"/>
      <c r="H72" s="62" t="s">
        <v>572</v>
      </c>
      <c r="I72" s="62">
        <v>32</v>
      </c>
      <c r="J72" s="37"/>
      <c r="K72" s="15" t="s">
        <v>584</v>
      </c>
      <c r="L72" s="22">
        <v>0</v>
      </c>
    </row>
    <row r="73" spans="1:12" x14ac:dyDescent="0.15">
      <c r="A73" s="62">
        <v>114</v>
      </c>
      <c r="B73" s="63" t="s">
        <v>412</v>
      </c>
      <c r="C73" s="63" t="s">
        <v>432</v>
      </c>
      <c r="D73" s="63"/>
      <c r="E73" s="64">
        <v>1</v>
      </c>
      <c r="F73" s="65">
        <v>21</v>
      </c>
      <c r="G73" s="66"/>
      <c r="H73" s="62" t="s">
        <v>573</v>
      </c>
      <c r="I73" s="62">
        <v>42</v>
      </c>
      <c r="J73" s="37"/>
      <c r="K73" s="15" t="s">
        <v>584</v>
      </c>
      <c r="L73" s="22">
        <v>0</v>
      </c>
    </row>
    <row r="74" spans="1:12" x14ac:dyDescent="0.15">
      <c r="A74" s="62">
        <v>114</v>
      </c>
      <c r="B74" s="63" t="s">
        <v>412</v>
      </c>
      <c r="C74" s="63" t="s">
        <v>432</v>
      </c>
      <c r="D74" s="63"/>
      <c r="E74" s="64">
        <v>1</v>
      </c>
      <c r="F74" s="65">
        <v>20</v>
      </c>
      <c r="G74" s="66"/>
      <c r="H74" s="62" t="s">
        <v>637</v>
      </c>
      <c r="I74" s="62" t="s">
        <v>638</v>
      </c>
      <c r="J74" s="37"/>
      <c r="K74" s="15" t="s">
        <v>639</v>
      </c>
      <c r="L74" s="22">
        <v>0</v>
      </c>
    </row>
    <row r="75" spans="1:12" x14ac:dyDescent="0.15">
      <c r="A75" s="62">
        <v>114</v>
      </c>
      <c r="B75" s="63" t="s">
        <v>412</v>
      </c>
      <c r="C75" s="63" t="s">
        <v>432</v>
      </c>
      <c r="D75" s="63"/>
      <c r="E75" s="64">
        <v>1</v>
      </c>
      <c r="F75" s="65">
        <v>10</v>
      </c>
      <c r="G75" s="66"/>
      <c r="H75" s="62" t="s">
        <v>690</v>
      </c>
      <c r="I75" s="62" t="s">
        <v>691</v>
      </c>
      <c r="J75" s="37"/>
      <c r="K75" s="15" t="s">
        <v>688</v>
      </c>
      <c r="L75" s="22">
        <v>0</v>
      </c>
    </row>
    <row r="76" spans="1:12" x14ac:dyDescent="0.15">
      <c r="A76" s="62">
        <v>114</v>
      </c>
      <c r="B76" s="63" t="s">
        <v>412</v>
      </c>
      <c r="C76" s="63" t="s">
        <v>432</v>
      </c>
      <c r="D76" s="63"/>
      <c r="E76" s="64">
        <v>1</v>
      </c>
      <c r="F76" s="65">
        <v>15</v>
      </c>
      <c r="G76" s="66"/>
      <c r="H76" s="62" t="s">
        <v>692</v>
      </c>
      <c r="I76" s="62" t="s">
        <v>554</v>
      </c>
      <c r="J76" s="37"/>
      <c r="K76" s="15" t="s">
        <v>688</v>
      </c>
      <c r="L76" s="22">
        <v>0</v>
      </c>
    </row>
    <row r="77" spans="1:12" x14ac:dyDescent="0.15">
      <c r="A77" s="62">
        <v>114</v>
      </c>
      <c r="B77" s="63" t="s">
        <v>412</v>
      </c>
      <c r="C77" s="63" t="s">
        <v>432</v>
      </c>
      <c r="D77" s="63"/>
      <c r="E77" s="64">
        <v>1</v>
      </c>
      <c r="F77" s="65">
        <v>35</v>
      </c>
      <c r="G77" s="66"/>
      <c r="H77" s="62" t="s">
        <v>712</v>
      </c>
      <c r="I77" s="62" t="s">
        <v>713</v>
      </c>
      <c r="J77" s="37"/>
      <c r="K77" s="15" t="s">
        <v>711</v>
      </c>
      <c r="L77" s="22">
        <v>0</v>
      </c>
    </row>
    <row r="78" spans="1:12" x14ac:dyDescent="0.15">
      <c r="A78" s="28">
        <v>122</v>
      </c>
      <c r="B78" s="16" t="s">
        <v>379</v>
      </c>
      <c r="C78" s="16" t="s">
        <v>448</v>
      </c>
      <c r="D78" s="15"/>
      <c r="E78" s="32">
        <v>1</v>
      </c>
      <c r="F78" s="33">
        <v>2</v>
      </c>
      <c r="G78" s="40">
        <v>0.5</v>
      </c>
      <c r="H78" s="28"/>
      <c r="I78" s="28"/>
      <c r="J78" s="37" t="s">
        <v>449</v>
      </c>
      <c r="K78" s="15" t="s">
        <v>443</v>
      </c>
      <c r="L78" s="22">
        <v>1</v>
      </c>
    </row>
    <row r="79" spans="1:12" x14ac:dyDescent="0.15">
      <c r="A79" s="28">
        <v>122</v>
      </c>
      <c r="B79" s="16" t="s">
        <v>379</v>
      </c>
      <c r="C79" s="16" t="s">
        <v>448</v>
      </c>
      <c r="D79" s="15"/>
      <c r="E79" s="32">
        <v>1</v>
      </c>
      <c r="F79" s="33">
        <v>10</v>
      </c>
      <c r="G79" s="40">
        <v>0.1</v>
      </c>
      <c r="H79" s="28"/>
      <c r="I79" s="28"/>
      <c r="J79" s="37"/>
      <c r="K79" s="15" t="s">
        <v>476</v>
      </c>
      <c r="L79" s="22">
        <v>1</v>
      </c>
    </row>
    <row r="80" spans="1:12" x14ac:dyDescent="0.15">
      <c r="A80" s="28">
        <v>122</v>
      </c>
      <c r="B80" s="16" t="s">
        <v>379</v>
      </c>
      <c r="C80" s="16" t="s">
        <v>448</v>
      </c>
      <c r="D80" s="15"/>
      <c r="E80" s="32">
        <v>1</v>
      </c>
      <c r="F80" s="33">
        <v>7</v>
      </c>
      <c r="G80" s="40">
        <v>0</v>
      </c>
      <c r="H80" s="28"/>
      <c r="I80" s="28"/>
      <c r="J80" s="37"/>
      <c r="K80" s="15" t="s">
        <v>670</v>
      </c>
      <c r="L80" s="22">
        <v>0</v>
      </c>
    </row>
    <row r="81" spans="1:12" x14ac:dyDescent="0.15">
      <c r="A81" s="28">
        <v>122</v>
      </c>
      <c r="B81" s="16" t="s">
        <v>379</v>
      </c>
      <c r="C81" s="16" t="s">
        <v>448</v>
      </c>
      <c r="D81" s="15"/>
      <c r="E81" s="32">
        <v>2</v>
      </c>
      <c r="F81" s="33">
        <v>100</v>
      </c>
      <c r="G81" s="40">
        <v>0.95</v>
      </c>
      <c r="H81" s="28"/>
      <c r="I81" s="28"/>
      <c r="J81" s="37"/>
      <c r="K81" s="15" t="s">
        <v>696</v>
      </c>
      <c r="L81" s="22">
        <v>95</v>
      </c>
    </row>
    <row r="82" spans="1:12" x14ac:dyDescent="0.15">
      <c r="A82" s="28">
        <v>123</v>
      </c>
      <c r="B82" s="16" t="s">
        <v>379</v>
      </c>
      <c r="C82" s="16" t="s">
        <v>585</v>
      </c>
      <c r="D82" s="15"/>
      <c r="E82" s="32">
        <v>4</v>
      </c>
      <c r="F82" s="33">
        <v>10</v>
      </c>
      <c r="G82" s="40">
        <v>0.6</v>
      </c>
      <c r="H82" s="28"/>
      <c r="I82" s="28"/>
      <c r="J82" s="37"/>
      <c r="K82" s="15" t="s">
        <v>602</v>
      </c>
      <c r="L82" s="22">
        <v>6</v>
      </c>
    </row>
    <row r="83" spans="1:12" x14ac:dyDescent="0.15">
      <c r="A83" s="28">
        <v>123</v>
      </c>
      <c r="B83" s="16" t="s">
        <v>379</v>
      </c>
      <c r="C83" s="16" t="s">
        <v>585</v>
      </c>
      <c r="D83" s="15"/>
      <c r="E83" s="32">
        <v>1</v>
      </c>
      <c r="F83" s="33">
        <v>3</v>
      </c>
      <c r="G83" s="40">
        <v>0.8</v>
      </c>
      <c r="H83" s="28"/>
      <c r="I83" s="28"/>
      <c r="J83" s="37"/>
      <c r="K83" s="15" t="s">
        <v>670</v>
      </c>
      <c r="L83" s="22">
        <v>2.4000000000000004</v>
      </c>
    </row>
    <row r="84" spans="1:12" x14ac:dyDescent="0.15">
      <c r="A84" s="28">
        <v>123</v>
      </c>
      <c r="B84" s="16" t="s">
        <v>379</v>
      </c>
      <c r="C84" s="16" t="s">
        <v>585</v>
      </c>
      <c r="D84" s="15"/>
      <c r="E84" s="32">
        <v>1</v>
      </c>
      <c r="F84" s="33">
        <v>3</v>
      </c>
      <c r="G84" s="40">
        <v>0.5</v>
      </c>
      <c r="H84" s="28"/>
      <c r="I84" s="28"/>
      <c r="J84" s="37"/>
      <c r="K84" s="15" t="s">
        <v>670</v>
      </c>
      <c r="L84" s="22">
        <v>1.5</v>
      </c>
    </row>
    <row r="85" spans="1:12" x14ac:dyDescent="0.15">
      <c r="A85" s="28">
        <v>124</v>
      </c>
      <c r="B85" s="16" t="s">
        <v>379</v>
      </c>
      <c r="C85" s="16" t="s">
        <v>3</v>
      </c>
      <c r="D85" s="15"/>
      <c r="E85" s="32">
        <v>1</v>
      </c>
      <c r="F85" s="33">
        <v>10</v>
      </c>
      <c r="G85" s="40">
        <v>0.8</v>
      </c>
      <c r="H85" s="28"/>
      <c r="I85" s="28"/>
      <c r="J85" s="37"/>
      <c r="K85" s="15" t="s">
        <v>609</v>
      </c>
      <c r="L85" s="22">
        <v>8</v>
      </c>
    </row>
    <row r="86" spans="1:12" x14ac:dyDescent="0.15">
      <c r="A86" s="28">
        <v>124</v>
      </c>
      <c r="B86" s="16" t="s">
        <v>379</v>
      </c>
      <c r="C86" s="16" t="s">
        <v>3</v>
      </c>
      <c r="D86" s="15"/>
      <c r="E86" s="32">
        <v>1</v>
      </c>
      <c r="F86" s="33">
        <v>8</v>
      </c>
      <c r="G86" s="40">
        <v>0.6</v>
      </c>
      <c r="H86" s="28"/>
      <c r="I86" s="28"/>
      <c r="J86" s="37"/>
      <c r="K86" s="15" t="s">
        <v>670</v>
      </c>
      <c r="L86" s="22">
        <v>4.8</v>
      </c>
    </row>
    <row r="87" spans="1:12" x14ac:dyDescent="0.15">
      <c r="A87" s="28">
        <v>125</v>
      </c>
      <c r="B87" s="16" t="s">
        <v>379</v>
      </c>
      <c r="C87" s="16" t="s">
        <v>4</v>
      </c>
      <c r="D87" s="15"/>
      <c r="E87" s="32">
        <v>3</v>
      </c>
      <c r="F87" s="33">
        <v>30</v>
      </c>
      <c r="G87" s="40">
        <v>0.6</v>
      </c>
      <c r="H87" s="28"/>
      <c r="I87" s="28"/>
      <c r="J87" s="37"/>
      <c r="K87" s="15" t="s">
        <v>602</v>
      </c>
      <c r="L87" s="22">
        <v>18</v>
      </c>
    </row>
    <row r="88" spans="1:12" x14ac:dyDescent="0.15">
      <c r="A88" s="28">
        <v>125</v>
      </c>
      <c r="B88" s="16" t="s">
        <v>379</v>
      </c>
      <c r="C88" s="16" t="s">
        <v>4</v>
      </c>
      <c r="D88" s="15"/>
      <c r="E88" s="32">
        <v>2</v>
      </c>
      <c r="F88" s="33">
        <v>15</v>
      </c>
      <c r="G88" s="40">
        <v>0.3</v>
      </c>
      <c r="H88" s="28"/>
      <c r="I88" s="28"/>
      <c r="J88" s="37"/>
      <c r="K88" s="15" t="s">
        <v>613</v>
      </c>
      <c r="L88" s="22">
        <v>4.5</v>
      </c>
    </row>
    <row r="89" spans="1:12" x14ac:dyDescent="0.15">
      <c r="A89" s="28">
        <v>127</v>
      </c>
      <c r="B89" s="16" t="s">
        <v>379</v>
      </c>
      <c r="C89" s="16" t="s">
        <v>396</v>
      </c>
      <c r="D89" s="15"/>
      <c r="E89" s="32">
        <v>1</v>
      </c>
      <c r="F89" s="33">
        <v>10</v>
      </c>
      <c r="G89" s="40">
        <v>0.1</v>
      </c>
      <c r="H89" s="28"/>
      <c r="I89" s="28"/>
      <c r="J89" s="37"/>
      <c r="K89" s="15" t="s">
        <v>398</v>
      </c>
      <c r="L89" s="22">
        <v>1</v>
      </c>
    </row>
    <row r="90" spans="1:12" x14ac:dyDescent="0.15">
      <c r="A90" s="28">
        <v>127</v>
      </c>
      <c r="B90" s="16" t="s">
        <v>379</v>
      </c>
      <c r="C90" s="16" t="s">
        <v>396</v>
      </c>
      <c r="D90" s="15"/>
      <c r="E90" s="32">
        <v>1</v>
      </c>
      <c r="F90" s="33">
        <v>8</v>
      </c>
      <c r="G90" s="40">
        <v>0.2</v>
      </c>
      <c r="H90" s="28"/>
      <c r="I90" s="28"/>
      <c r="J90" s="37"/>
      <c r="K90" s="15" t="s">
        <v>411</v>
      </c>
      <c r="L90" s="22">
        <v>1.6</v>
      </c>
    </row>
    <row r="91" spans="1:12" x14ac:dyDescent="0.15">
      <c r="A91" s="28">
        <v>127</v>
      </c>
      <c r="B91" s="16" t="s">
        <v>379</v>
      </c>
      <c r="C91" s="16" t="s">
        <v>396</v>
      </c>
      <c r="D91" s="15"/>
      <c r="E91" s="32">
        <v>3</v>
      </c>
      <c r="F91" s="33">
        <v>35</v>
      </c>
      <c r="G91" s="40">
        <v>0.2</v>
      </c>
      <c r="H91" s="28"/>
      <c r="I91" s="28"/>
      <c r="J91" s="37"/>
      <c r="K91" s="15" t="s">
        <v>466</v>
      </c>
      <c r="L91" s="22">
        <v>7</v>
      </c>
    </row>
    <row r="92" spans="1:12" x14ac:dyDescent="0.15">
      <c r="A92" s="28">
        <v>127</v>
      </c>
      <c r="B92" s="16" t="s">
        <v>379</v>
      </c>
      <c r="C92" s="16" t="s">
        <v>396</v>
      </c>
      <c r="D92" s="15"/>
      <c r="E92" s="32">
        <v>1</v>
      </c>
      <c r="F92" s="33">
        <v>22</v>
      </c>
      <c r="G92" s="40">
        <v>0.2</v>
      </c>
      <c r="H92" s="28"/>
      <c r="I92" s="28"/>
      <c r="J92" s="37"/>
      <c r="K92" s="15" t="s">
        <v>533</v>
      </c>
      <c r="L92" s="22">
        <v>4.4000000000000004</v>
      </c>
    </row>
    <row r="93" spans="1:12" x14ac:dyDescent="0.15">
      <c r="A93" s="28">
        <v>127</v>
      </c>
      <c r="B93" s="16" t="s">
        <v>379</v>
      </c>
      <c r="C93" s="16" t="s">
        <v>396</v>
      </c>
      <c r="D93" s="15"/>
      <c r="E93" s="32">
        <v>1</v>
      </c>
      <c r="F93" s="33">
        <v>9</v>
      </c>
      <c r="G93" s="40">
        <v>0.2</v>
      </c>
      <c r="H93" s="28"/>
      <c r="I93" s="28"/>
      <c r="J93" s="37"/>
      <c r="K93" s="15" t="s">
        <v>533</v>
      </c>
      <c r="L93" s="22">
        <v>1.8</v>
      </c>
    </row>
    <row r="94" spans="1:12" x14ac:dyDescent="0.15">
      <c r="A94" s="29">
        <v>127</v>
      </c>
      <c r="B94" s="18" t="s">
        <v>379</v>
      </c>
      <c r="C94" s="18" t="s">
        <v>396</v>
      </c>
      <c r="D94" s="17"/>
      <c r="E94" s="34">
        <v>1</v>
      </c>
      <c r="F94" s="35">
        <v>5</v>
      </c>
      <c r="G94" s="41">
        <v>0.8</v>
      </c>
      <c r="H94" s="29"/>
      <c r="I94" s="29"/>
      <c r="J94" s="38"/>
      <c r="K94" s="17" t="s">
        <v>670</v>
      </c>
      <c r="L94" s="42">
        <v>4</v>
      </c>
    </row>
    <row r="95" spans="1:12" x14ac:dyDescent="0.15">
      <c r="A95" s="28">
        <v>127</v>
      </c>
      <c r="B95" s="16" t="s">
        <v>379</v>
      </c>
      <c r="C95" s="16" t="s">
        <v>396</v>
      </c>
      <c r="D95" s="15"/>
      <c r="E95" s="32">
        <v>1</v>
      </c>
      <c r="F95" s="33">
        <v>9</v>
      </c>
      <c r="G95" s="40">
        <v>0.6</v>
      </c>
      <c r="H95" s="28"/>
      <c r="I95" s="28"/>
      <c r="J95" s="37"/>
      <c r="K95" s="15" t="s">
        <v>696</v>
      </c>
      <c r="L95" s="60">
        <v>5.3999999999999995</v>
      </c>
    </row>
    <row r="96" spans="1:12" x14ac:dyDescent="0.15">
      <c r="A96" s="28">
        <v>129</v>
      </c>
      <c r="B96" s="16" t="s">
        <v>379</v>
      </c>
      <c r="C96" s="16" t="s">
        <v>435</v>
      </c>
      <c r="D96" s="15"/>
      <c r="E96" s="32">
        <v>7</v>
      </c>
      <c r="F96" s="33">
        <v>17</v>
      </c>
      <c r="G96" s="40">
        <v>0.5</v>
      </c>
      <c r="H96" s="28"/>
      <c r="I96" s="28"/>
      <c r="J96" s="37"/>
      <c r="K96" s="59" t="s">
        <v>431</v>
      </c>
      <c r="L96" s="61">
        <v>8.5</v>
      </c>
    </row>
    <row r="97" spans="1:12" x14ac:dyDescent="0.15">
      <c r="A97" s="28">
        <v>129</v>
      </c>
      <c r="B97" s="16" t="s">
        <v>379</v>
      </c>
      <c r="C97" s="16" t="s">
        <v>435</v>
      </c>
      <c r="D97" s="15" t="s">
        <v>543</v>
      </c>
      <c r="E97" s="32">
        <v>1</v>
      </c>
      <c r="F97" s="33">
        <v>5</v>
      </c>
      <c r="G97" s="40">
        <v>0.8</v>
      </c>
      <c r="H97" s="28"/>
      <c r="I97" s="28"/>
      <c r="J97" s="37"/>
      <c r="K97" s="15" t="s">
        <v>539</v>
      </c>
      <c r="L97" s="61">
        <v>4</v>
      </c>
    </row>
    <row r="98" spans="1:12" x14ac:dyDescent="0.15">
      <c r="A98" s="28">
        <v>129</v>
      </c>
      <c r="B98" s="16" t="s">
        <v>379</v>
      </c>
      <c r="C98" s="16" t="s">
        <v>435</v>
      </c>
      <c r="D98" s="15" t="s">
        <v>543</v>
      </c>
      <c r="E98" s="32">
        <v>1</v>
      </c>
      <c r="F98" s="33">
        <v>5</v>
      </c>
      <c r="G98" s="40">
        <v>0.8</v>
      </c>
      <c r="H98" s="28"/>
      <c r="I98" s="28"/>
      <c r="J98" s="37"/>
      <c r="K98" s="15" t="s">
        <v>539</v>
      </c>
      <c r="L98" s="61">
        <v>4</v>
      </c>
    </row>
    <row r="99" spans="1:12" x14ac:dyDescent="0.15">
      <c r="A99" s="28">
        <v>133</v>
      </c>
      <c r="B99" s="16" t="s">
        <v>379</v>
      </c>
      <c r="C99" s="16" t="s">
        <v>468</v>
      </c>
      <c r="D99" s="15"/>
      <c r="E99" s="32">
        <v>1</v>
      </c>
      <c r="F99" s="33">
        <v>10</v>
      </c>
      <c r="G99" s="40">
        <v>1</v>
      </c>
      <c r="H99" s="28"/>
      <c r="I99" s="28"/>
      <c r="J99" s="37"/>
      <c r="K99" s="15" t="s">
        <v>466</v>
      </c>
      <c r="L99" s="61">
        <v>10</v>
      </c>
    </row>
    <row r="100" spans="1:12" x14ac:dyDescent="0.15">
      <c r="A100" s="27">
        <v>135</v>
      </c>
      <c r="B100" s="14" t="s">
        <v>379</v>
      </c>
      <c r="C100" s="14" t="s">
        <v>587</v>
      </c>
      <c r="D100" s="13"/>
      <c r="E100" s="30">
        <v>2</v>
      </c>
      <c r="F100" s="31">
        <v>500</v>
      </c>
      <c r="G100" s="39">
        <v>0.05</v>
      </c>
      <c r="H100" s="27"/>
      <c r="I100" s="27"/>
      <c r="J100" s="36"/>
      <c r="K100" s="13" t="s">
        <v>602</v>
      </c>
      <c r="L100" s="61">
        <v>25</v>
      </c>
    </row>
    <row r="101" spans="1:12" x14ac:dyDescent="0.15">
      <c r="A101" s="28">
        <v>139</v>
      </c>
      <c r="B101" s="16" t="s">
        <v>379</v>
      </c>
      <c r="C101" s="16" t="s">
        <v>6</v>
      </c>
      <c r="D101" s="15"/>
      <c r="E101" s="32">
        <v>1</v>
      </c>
      <c r="F101" s="33">
        <v>6</v>
      </c>
      <c r="G101" s="40">
        <v>0.4</v>
      </c>
      <c r="H101" s="28"/>
      <c r="I101" s="28"/>
      <c r="J101" s="37"/>
      <c r="K101" s="13" t="s">
        <v>623</v>
      </c>
      <c r="L101" s="61">
        <v>2.4000000000000004</v>
      </c>
    </row>
    <row r="102" spans="1:12" x14ac:dyDescent="0.15">
      <c r="A102" s="28">
        <v>139</v>
      </c>
      <c r="B102" s="16" t="s">
        <v>379</v>
      </c>
      <c r="C102" s="16" t="s">
        <v>6</v>
      </c>
      <c r="D102" s="15"/>
      <c r="E102" s="32">
        <v>1</v>
      </c>
      <c r="F102" s="33">
        <v>10</v>
      </c>
      <c r="G102" s="40">
        <v>0.8</v>
      </c>
      <c r="H102" s="28"/>
      <c r="I102" s="28"/>
      <c r="J102" s="37"/>
      <c r="K102" s="13" t="s">
        <v>654</v>
      </c>
      <c r="L102" s="61">
        <v>8</v>
      </c>
    </row>
    <row r="103" spans="1:12" x14ac:dyDescent="0.15">
      <c r="A103" s="28">
        <v>139</v>
      </c>
      <c r="B103" s="16" t="s">
        <v>379</v>
      </c>
      <c r="C103" s="16" t="s">
        <v>6</v>
      </c>
      <c r="D103" s="15"/>
      <c r="E103" s="47">
        <v>1</v>
      </c>
      <c r="F103" s="48">
        <v>10</v>
      </c>
      <c r="G103" s="49">
        <v>0.7</v>
      </c>
      <c r="H103" s="44"/>
      <c r="I103" s="44"/>
      <c r="J103" s="37"/>
      <c r="K103" s="13" t="s">
        <v>697</v>
      </c>
      <c r="L103" s="61">
        <v>7</v>
      </c>
    </row>
    <row r="104" spans="1:12" x14ac:dyDescent="0.15">
      <c r="A104" s="28">
        <v>141</v>
      </c>
      <c r="B104" s="16" t="s">
        <v>379</v>
      </c>
      <c r="C104" s="16" t="s">
        <v>700</v>
      </c>
      <c r="D104" s="15"/>
      <c r="E104" s="32">
        <v>15</v>
      </c>
      <c r="F104" s="33">
        <v>30</v>
      </c>
      <c r="G104" s="40">
        <v>0</v>
      </c>
      <c r="H104" s="28"/>
      <c r="I104" s="28"/>
      <c r="J104" s="37"/>
      <c r="K104" s="13" t="s">
        <v>697</v>
      </c>
      <c r="L104" s="61">
        <v>0</v>
      </c>
    </row>
    <row r="105" spans="1:12" x14ac:dyDescent="0.15">
      <c r="A105" s="28">
        <v>141</v>
      </c>
      <c r="B105" s="16" t="s">
        <v>379</v>
      </c>
      <c r="C105" s="16" t="s">
        <v>700</v>
      </c>
      <c r="D105" s="15" t="s">
        <v>714</v>
      </c>
      <c r="E105" s="32"/>
      <c r="F105" s="33">
        <v>100</v>
      </c>
      <c r="G105" s="40">
        <v>0</v>
      </c>
      <c r="H105" s="28"/>
      <c r="I105" s="28"/>
      <c r="J105" s="37"/>
      <c r="K105" s="13" t="s">
        <v>711</v>
      </c>
      <c r="L105" s="61">
        <v>0</v>
      </c>
    </row>
    <row r="106" spans="1:12" x14ac:dyDescent="0.15">
      <c r="A106" s="28">
        <v>143</v>
      </c>
      <c r="B106" s="16" t="s">
        <v>379</v>
      </c>
      <c r="C106" s="16" t="s">
        <v>14</v>
      </c>
      <c r="D106" s="15"/>
      <c r="E106" s="32">
        <v>1</v>
      </c>
      <c r="F106" s="33">
        <v>15</v>
      </c>
      <c r="G106" s="40">
        <v>1</v>
      </c>
      <c r="H106" s="28"/>
      <c r="I106" s="28"/>
      <c r="J106" s="37"/>
      <c r="K106" s="13" t="s">
        <v>476</v>
      </c>
      <c r="L106" s="61">
        <v>15</v>
      </c>
    </row>
    <row r="107" spans="1:12" x14ac:dyDescent="0.15">
      <c r="A107" s="28">
        <v>143</v>
      </c>
      <c r="B107" s="16" t="s">
        <v>379</v>
      </c>
      <c r="C107" s="16" t="s">
        <v>14</v>
      </c>
      <c r="D107" s="15"/>
      <c r="E107" s="32">
        <v>2</v>
      </c>
      <c r="F107" s="33">
        <v>12</v>
      </c>
      <c r="G107" s="40">
        <v>0.9</v>
      </c>
      <c r="H107" s="28"/>
      <c r="I107" s="28"/>
      <c r="J107" s="37"/>
      <c r="K107" s="13" t="s">
        <v>539</v>
      </c>
      <c r="L107" s="61">
        <v>10.8</v>
      </c>
    </row>
    <row r="108" spans="1:12" x14ac:dyDescent="0.15">
      <c r="A108" s="28">
        <v>143</v>
      </c>
      <c r="B108" s="16" t="s">
        <v>379</v>
      </c>
      <c r="C108" s="16" t="s">
        <v>14</v>
      </c>
      <c r="D108" s="15"/>
      <c r="E108" s="32">
        <v>1</v>
      </c>
      <c r="F108" s="33">
        <v>20</v>
      </c>
      <c r="G108" s="40">
        <v>1</v>
      </c>
      <c r="H108" s="28"/>
      <c r="I108" s="28"/>
      <c r="J108" s="37"/>
      <c r="K108" s="13" t="s">
        <v>603</v>
      </c>
      <c r="L108" s="61">
        <v>20</v>
      </c>
    </row>
    <row r="109" spans="1:12" x14ac:dyDescent="0.15">
      <c r="A109" s="28">
        <v>143</v>
      </c>
      <c r="B109" s="16" t="s">
        <v>379</v>
      </c>
      <c r="C109" s="16" t="s">
        <v>14</v>
      </c>
      <c r="D109" s="15"/>
      <c r="E109" s="32">
        <v>2</v>
      </c>
      <c r="F109" s="33">
        <v>30</v>
      </c>
      <c r="G109" s="40">
        <v>0.9</v>
      </c>
      <c r="H109" s="28"/>
      <c r="I109" s="28"/>
      <c r="J109" s="37"/>
      <c r="K109" s="13" t="s">
        <v>627</v>
      </c>
      <c r="L109" s="61">
        <v>27</v>
      </c>
    </row>
    <row r="110" spans="1:12" x14ac:dyDescent="0.15">
      <c r="A110" s="28">
        <v>143</v>
      </c>
      <c r="B110" s="16" t="s">
        <v>379</v>
      </c>
      <c r="C110" s="16" t="s">
        <v>14</v>
      </c>
      <c r="D110" s="15"/>
      <c r="E110" s="32">
        <v>2</v>
      </c>
      <c r="F110" s="33">
        <v>10</v>
      </c>
      <c r="G110" s="40">
        <v>0.9</v>
      </c>
      <c r="H110" s="28"/>
      <c r="I110" s="28"/>
      <c r="J110" s="37" t="s">
        <v>652</v>
      </c>
      <c r="K110" s="13" t="s">
        <v>651</v>
      </c>
      <c r="L110" s="61">
        <v>9</v>
      </c>
    </row>
    <row r="111" spans="1:12" x14ac:dyDescent="0.15">
      <c r="A111" s="28">
        <v>145</v>
      </c>
      <c r="B111" s="16" t="s">
        <v>379</v>
      </c>
      <c r="C111" s="16" t="s">
        <v>491</v>
      </c>
      <c r="D111" s="15"/>
      <c r="E111" s="32">
        <v>1</v>
      </c>
      <c r="F111" s="33">
        <v>3</v>
      </c>
      <c r="G111" s="40">
        <v>0.6</v>
      </c>
      <c r="H111" s="28"/>
      <c r="I111" s="28"/>
      <c r="J111" s="37"/>
      <c r="K111" s="13" t="s">
        <v>476</v>
      </c>
      <c r="L111" s="61">
        <v>1.7999999999999998</v>
      </c>
    </row>
    <row r="112" spans="1:12" x14ac:dyDescent="0.15">
      <c r="A112" s="28">
        <v>145</v>
      </c>
      <c r="B112" s="16" t="s">
        <v>379</v>
      </c>
      <c r="C112" s="16" t="s">
        <v>491</v>
      </c>
      <c r="D112" s="15"/>
      <c r="E112" s="32">
        <v>3</v>
      </c>
      <c r="F112" s="33">
        <v>9</v>
      </c>
      <c r="G112" s="40">
        <v>0.5</v>
      </c>
      <c r="H112" s="28"/>
      <c r="I112" s="28"/>
      <c r="J112" s="37"/>
      <c r="K112" s="13" t="s">
        <v>603</v>
      </c>
      <c r="L112" s="61">
        <v>4.5</v>
      </c>
    </row>
    <row r="113" spans="1:12" x14ac:dyDescent="0.15">
      <c r="A113" s="28">
        <v>147</v>
      </c>
      <c r="B113" s="16" t="s">
        <v>379</v>
      </c>
      <c r="C113" s="16" t="s">
        <v>604</v>
      </c>
      <c r="D113" s="15"/>
      <c r="E113" s="32">
        <v>1</v>
      </c>
      <c r="F113" s="33">
        <v>10</v>
      </c>
      <c r="G113" s="40">
        <v>0.5</v>
      </c>
      <c r="H113" s="28"/>
      <c r="I113" s="28"/>
      <c r="J113" s="37"/>
      <c r="K113" s="13" t="s">
        <v>603</v>
      </c>
      <c r="L113" s="61">
        <v>5</v>
      </c>
    </row>
    <row r="114" spans="1:12" x14ac:dyDescent="0.15">
      <c r="A114" s="28">
        <v>147</v>
      </c>
      <c r="B114" s="16" t="s">
        <v>379</v>
      </c>
      <c r="C114" s="16" t="s">
        <v>604</v>
      </c>
      <c r="D114" s="15"/>
      <c r="E114" s="32">
        <v>2</v>
      </c>
      <c r="F114" s="33">
        <v>60</v>
      </c>
      <c r="G114" s="40">
        <v>0.6</v>
      </c>
      <c r="H114" s="28"/>
      <c r="I114" s="28"/>
      <c r="J114" s="37"/>
      <c r="K114" s="13" t="s">
        <v>697</v>
      </c>
      <c r="L114" s="61">
        <v>36</v>
      </c>
    </row>
    <row r="115" spans="1:12" x14ac:dyDescent="0.15">
      <c r="A115" s="28">
        <v>148</v>
      </c>
      <c r="B115" s="16" t="s">
        <v>379</v>
      </c>
      <c r="C115" s="16" t="s">
        <v>415</v>
      </c>
      <c r="D115" s="15"/>
      <c r="E115" s="32">
        <v>110</v>
      </c>
      <c r="F115" s="33">
        <v>400</v>
      </c>
      <c r="G115" s="40">
        <v>0.8</v>
      </c>
      <c r="H115" s="28"/>
      <c r="I115" s="28"/>
      <c r="J115" s="37"/>
      <c r="K115" s="13" t="s">
        <v>411</v>
      </c>
      <c r="L115" s="61">
        <f>+T_調査票25[[#This Row],[総重量
(㎏）]]*T_調査票25[[#This Row],[金属割合
見込(％）]]</f>
        <v>320</v>
      </c>
    </row>
    <row r="116" spans="1:12" x14ac:dyDescent="0.15">
      <c r="A116" s="28">
        <v>148</v>
      </c>
      <c r="B116" s="16" t="s">
        <v>379</v>
      </c>
      <c r="C116" s="16" t="s">
        <v>415</v>
      </c>
      <c r="D116" s="15"/>
      <c r="E116" s="32">
        <v>4</v>
      </c>
      <c r="F116" s="33">
        <v>40</v>
      </c>
      <c r="G116" s="40">
        <v>0.5</v>
      </c>
      <c r="H116" s="28"/>
      <c r="I116" s="28"/>
      <c r="J116" s="37"/>
      <c r="K116" s="13" t="s">
        <v>426</v>
      </c>
      <c r="L116" s="61">
        <v>20</v>
      </c>
    </row>
    <row r="117" spans="1:12" x14ac:dyDescent="0.15">
      <c r="A117" s="28">
        <v>148</v>
      </c>
      <c r="B117" s="16" t="s">
        <v>379</v>
      </c>
      <c r="C117" s="16" t="s">
        <v>415</v>
      </c>
      <c r="D117" s="15"/>
      <c r="E117" s="32">
        <v>2</v>
      </c>
      <c r="F117" s="33">
        <v>9</v>
      </c>
      <c r="G117" s="40">
        <v>0.8</v>
      </c>
      <c r="H117" s="28"/>
      <c r="I117" s="28"/>
      <c r="J117" s="37"/>
      <c r="K117" s="13" t="s">
        <v>559</v>
      </c>
      <c r="L117" s="61">
        <v>7.2</v>
      </c>
    </row>
    <row r="118" spans="1:12" x14ac:dyDescent="0.15">
      <c r="A118" s="28">
        <v>148</v>
      </c>
      <c r="B118" s="16" t="s">
        <v>379</v>
      </c>
      <c r="C118" s="16" t="s">
        <v>415</v>
      </c>
      <c r="D118" s="15" t="s">
        <v>589</v>
      </c>
      <c r="E118" s="32">
        <v>2</v>
      </c>
      <c r="F118" s="33">
        <v>10</v>
      </c>
      <c r="G118" s="40">
        <v>0.8</v>
      </c>
      <c r="H118" s="28"/>
      <c r="I118" s="28"/>
      <c r="J118" s="37"/>
      <c r="K118" s="13" t="s">
        <v>602</v>
      </c>
      <c r="L118" s="61">
        <v>8</v>
      </c>
    </row>
    <row r="119" spans="1:12" x14ac:dyDescent="0.15">
      <c r="A119" s="28">
        <v>148</v>
      </c>
      <c r="B119" s="16" t="s">
        <v>379</v>
      </c>
      <c r="C119" s="16" t="s">
        <v>415</v>
      </c>
      <c r="D119" s="15"/>
      <c r="E119" s="32">
        <v>2</v>
      </c>
      <c r="F119" s="33">
        <v>4</v>
      </c>
      <c r="G119" s="40">
        <v>0.9</v>
      </c>
      <c r="H119" s="28"/>
      <c r="I119" s="28"/>
      <c r="J119" s="37"/>
      <c r="K119" s="13" t="s">
        <v>617</v>
      </c>
      <c r="L119" s="61">
        <v>3.6</v>
      </c>
    </row>
    <row r="120" spans="1:12" x14ac:dyDescent="0.15">
      <c r="A120" s="28">
        <v>148</v>
      </c>
      <c r="B120" s="16" t="s">
        <v>379</v>
      </c>
      <c r="C120" s="16" t="s">
        <v>415</v>
      </c>
      <c r="D120" s="15"/>
      <c r="E120" s="32">
        <v>4</v>
      </c>
      <c r="F120" s="33">
        <v>16</v>
      </c>
      <c r="G120" s="40">
        <v>0.6</v>
      </c>
      <c r="H120" s="28"/>
      <c r="I120" s="28"/>
      <c r="J120" s="37"/>
      <c r="K120" s="13" t="s">
        <v>696</v>
      </c>
      <c r="L120" s="61">
        <v>9.6</v>
      </c>
    </row>
    <row r="121" spans="1:12" x14ac:dyDescent="0.15">
      <c r="A121" s="28">
        <v>149</v>
      </c>
      <c r="B121" s="16" t="s">
        <v>379</v>
      </c>
      <c r="C121" s="16" t="s">
        <v>508</v>
      </c>
      <c r="D121" s="15"/>
      <c r="E121" s="32">
        <v>2</v>
      </c>
      <c r="F121" s="33">
        <v>8</v>
      </c>
      <c r="G121" s="40">
        <v>0.8</v>
      </c>
      <c r="H121" s="28"/>
      <c r="I121" s="28"/>
      <c r="J121" s="37"/>
      <c r="K121" s="13" t="s">
        <v>510</v>
      </c>
      <c r="L121" s="61">
        <v>6.4</v>
      </c>
    </row>
    <row r="122" spans="1:12" x14ac:dyDescent="0.15">
      <c r="A122" s="28">
        <v>149</v>
      </c>
      <c r="B122" s="16" t="s">
        <v>379</v>
      </c>
      <c r="C122" s="16" t="s">
        <v>508</v>
      </c>
      <c r="D122" s="15"/>
      <c r="E122" s="32">
        <v>2</v>
      </c>
      <c r="F122" s="33">
        <v>10</v>
      </c>
      <c r="G122" s="40">
        <v>0.9</v>
      </c>
      <c r="H122" s="28"/>
      <c r="I122" s="28"/>
      <c r="J122" s="37"/>
      <c r="K122" s="13" t="s">
        <v>697</v>
      </c>
      <c r="L122" s="61">
        <v>9</v>
      </c>
    </row>
    <row r="123" spans="1:12" x14ac:dyDescent="0.15">
      <c r="A123" s="28">
        <v>151</v>
      </c>
      <c r="B123" s="16" t="s">
        <v>379</v>
      </c>
      <c r="C123" s="16" t="s">
        <v>16</v>
      </c>
      <c r="D123" s="15"/>
      <c r="E123" s="32">
        <v>1</v>
      </c>
      <c r="F123" s="33">
        <v>2.5</v>
      </c>
      <c r="G123" s="40">
        <v>0.3</v>
      </c>
      <c r="H123" s="28"/>
      <c r="I123" s="28"/>
      <c r="J123" s="37"/>
      <c r="K123" s="13" t="s">
        <v>401</v>
      </c>
      <c r="L123" s="61">
        <v>0.75</v>
      </c>
    </row>
    <row r="124" spans="1:12" x14ac:dyDescent="0.15">
      <c r="A124" s="28">
        <v>151</v>
      </c>
      <c r="B124" s="16" t="s">
        <v>379</v>
      </c>
      <c r="C124" s="16" t="s">
        <v>16</v>
      </c>
      <c r="D124" s="15"/>
      <c r="E124" s="32">
        <v>6</v>
      </c>
      <c r="F124" s="33">
        <v>60</v>
      </c>
      <c r="G124" s="40">
        <v>0.3</v>
      </c>
      <c r="H124" s="28"/>
      <c r="I124" s="28"/>
      <c r="J124" s="37"/>
      <c r="K124" s="15" t="s">
        <v>426</v>
      </c>
      <c r="L124" s="61">
        <v>18</v>
      </c>
    </row>
    <row r="125" spans="1:12" x14ac:dyDescent="0.15">
      <c r="A125" s="28">
        <v>151</v>
      </c>
      <c r="B125" s="16" t="s">
        <v>379</v>
      </c>
      <c r="C125" s="16" t="s">
        <v>16</v>
      </c>
      <c r="D125" s="15"/>
      <c r="E125" s="32">
        <v>3</v>
      </c>
      <c r="F125" s="33">
        <v>45</v>
      </c>
      <c r="G125" s="40">
        <v>0.6</v>
      </c>
      <c r="H125" s="28"/>
      <c r="I125" s="28"/>
      <c r="J125" s="37"/>
      <c r="K125" s="15" t="s">
        <v>531</v>
      </c>
      <c r="L125" s="61">
        <v>27</v>
      </c>
    </row>
    <row r="126" spans="1:12" x14ac:dyDescent="0.15">
      <c r="A126" s="28">
        <v>151</v>
      </c>
      <c r="B126" s="16" t="s">
        <v>379</v>
      </c>
      <c r="C126" s="16" t="s">
        <v>16</v>
      </c>
      <c r="D126" s="15"/>
      <c r="E126" s="32">
        <v>4</v>
      </c>
      <c r="F126" s="33">
        <v>50</v>
      </c>
      <c r="G126" s="40">
        <v>0.7</v>
      </c>
      <c r="H126" s="28"/>
      <c r="I126" s="28"/>
      <c r="J126" s="37"/>
      <c r="K126" s="15" t="s">
        <v>559</v>
      </c>
      <c r="L126" s="61">
        <v>35</v>
      </c>
    </row>
    <row r="127" spans="1:12" x14ac:dyDescent="0.15">
      <c r="A127" s="44">
        <v>151</v>
      </c>
      <c r="B127" s="45" t="s">
        <v>379</v>
      </c>
      <c r="C127" s="45" t="s">
        <v>16</v>
      </c>
      <c r="D127" s="46"/>
      <c r="E127" s="47">
        <v>4</v>
      </c>
      <c r="F127" s="48">
        <v>15</v>
      </c>
      <c r="G127" s="49">
        <v>0.6</v>
      </c>
      <c r="H127" s="44"/>
      <c r="I127" s="44"/>
      <c r="J127" s="50"/>
      <c r="K127" s="46" t="s">
        <v>602</v>
      </c>
      <c r="L127" s="61">
        <v>9</v>
      </c>
    </row>
    <row r="128" spans="1:12" x14ac:dyDescent="0.15">
      <c r="A128" s="28">
        <v>151</v>
      </c>
      <c r="B128" s="16" t="s">
        <v>379</v>
      </c>
      <c r="C128" s="16" t="s">
        <v>16</v>
      </c>
      <c r="D128" s="15"/>
      <c r="E128" s="32">
        <v>30</v>
      </c>
      <c r="F128" s="33">
        <v>60</v>
      </c>
      <c r="G128" s="40">
        <v>0.7</v>
      </c>
      <c r="H128" s="28"/>
      <c r="I128" s="28"/>
      <c r="J128" s="37"/>
      <c r="K128" s="15" t="s">
        <v>609</v>
      </c>
      <c r="L128" s="61">
        <v>42</v>
      </c>
    </row>
    <row r="129" spans="1:12" x14ac:dyDescent="0.15">
      <c r="A129" s="28">
        <v>151</v>
      </c>
      <c r="B129" s="16" t="s">
        <v>379</v>
      </c>
      <c r="C129" s="16" t="s">
        <v>16</v>
      </c>
      <c r="D129" s="15"/>
      <c r="E129" s="32">
        <v>2</v>
      </c>
      <c r="F129" s="33">
        <v>6</v>
      </c>
      <c r="G129" s="40">
        <v>0.85</v>
      </c>
      <c r="H129" s="28"/>
      <c r="I129" s="28"/>
      <c r="J129" s="37"/>
      <c r="K129" s="15" t="s">
        <v>617</v>
      </c>
      <c r="L129" s="61">
        <v>5.0999999999999996</v>
      </c>
    </row>
    <row r="130" spans="1:12" x14ac:dyDescent="0.15">
      <c r="A130" s="28">
        <v>151</v>
      </c>
      <c r="B130" s="16" t="s">
        <v>379</v>
      </c>
      <c r="C130" s="16" t="s">
        <v>16</v>
      </c>
      <c r="D130" s="15"/>
      <c r="E130" s="32">
        <v>1</v>
      </c>
      <c r="F130" s="33">
        <v>3</v>
      </c>
      <c r="G130" s="40">
        <v>0.8</v>
      </c>
      <c r="H130" s="28"/>
      <c r="I130" s="28"/>
      <c r="J130" s="37"/>
      <c r="K130" s="15" t="s">
        <v>639</v>
      </c>
      <c r="L130" s="61">
        <v>2.4000000000000004</v>
      </c>
    </row>
    <row r="131" spans="1:12" x14ac:dyDescent="0.15">
      <c r="A131" s="28">
        <v>151</v>
      </c>
      <c r="B131" s="16" t="s">
        <v>379</v>
      </c>
      <c r="C131" s="16" t="s">
        <v>16</v>
      </c>
      <c r="D131" s="15"/>
      <c r="E131" s="32">
        <v>1</v>
      </c>
      <c r="F131" s="33">
        <v>5</v>
      </c>
      <c r="G131" s="40">
        <v>0.6</v>
      </c>
      <c r="H131" s="28"/>
      <c r="I131" s="28"/>
      <c r="J131" s="37"/>
      <c r="K131" s="15" t="s">
        <v>670</v>
      </c>
      <c r="L131" s="61">
        <v>3</v>
      </c>
    </row>
    <row r="132" spans="1:12" x14ac:dyDescent="0.15">
      <c r="A132" s="28">
        <v>151</v>
      </c>
      <c r="B132" s="16" t="s">
        <v>379</v>
      </c>
      <c r="C132" s="16" t="s">
        <v>16</v>
      </c>
      <c r="D132" s="15"/>
      <c r="E132" s="32">
        <v>15</v>
      </c>
      <c r="F132" s="33">
        <v>120</v>
      </c>
      <c r="G132" s="40">
        <v>0.4</v>
      </c>
      <c r="H132" s="28"/>
      <c r="I132" s="28"/>
      <c r="J132" s="37"/>
      <c r="K132" s="15" t="s">
        <v>688</v>
      </c>
      <c r="L132" s="61">
        <v>48</v>
      </c>
    </row>
    <row r="133" spans="1:12" x14ac:dyDescent="0.15">
      <c r="A133" s="28">
        <v>151</v>
      </c>
      <c r="B133" s="16" t="s">
        <v>379</v>
      </c>
      <c r="C133" s="16" t="s">
        <v>16</v>
      </c>
      <c r="D133" s="15"/>
      <c r="E133" s="32">
        <v>2</v>
      </c>
      <c r="F133" s="33">
        <v>10</v>
      </c>
      <c r="G133" s="40">
        <v>0.1</v>
      </c>
      <c r="H133" s="28"/>
      <c r="I133" s="28"/>
      <c r="J133" s="37"/>
      <c r="K133" s="15" t="s">
        <v>711</v>
      </c>
      <c r="L133" s="61">
        <v>1</v>
      </c>
    </row>
    <row r="134" spans="1:12" x14ac:dyDescent="0.15">
      <c r="A134" s="28">
        <v>152</v>
      </c>
      <c r="B134" s="16" t="s">
        <v>379</v>
      </c>
      <c r="C134" s="16" t="s">
        <v>17</v>
      </c>
      <c r="D134" s="15"/>
      <c r="E134" s="32">
        <v>2</v>
      </c>
      <c r="F134" s="33">
        <v>20</v>
      </c>
      <c r="G134" s="40">
        <v>0.9</v>
      </c>
      <c r="H134" s="28"/>
      <c r="I134" s="28"/>
      <c r="J134" s="37"/>
      <c r="K134" s="15" t="s">
        <v>476</v>
      </c>
      <c r="L134" s="61">
        <v>18</v>
      </c>
    </row>
    <row r="135" spans="1:12" x14ac:dyDescent="0.15">
      <c r="A135" s="28">
        <v>152</v>
      </c>
      <c r="B135" s="16" t="s">
        <v>379</v>
      </c>
      <c r="C135" s="16" t="s">
        <v>17</v>
      </c>
      <c r="D135" s="15"/>
      <c r="E135" s="32">
        <v>1</v>
      </c>
      <c r="F135" s="33">
        <v>20</v>
      </c>
      <c r="G135" s="40">
        <v>0.8</v>
      </c>
      <c r="H135" s="28"/>
      <c r="I135" s="28"/>
      <c r="J135" s="37"/>
      <c r="K135" s="15" t="s">
        <v>639</v>
      </c>
      <c r="L135" s="61">
        <v>16</v>
      </c>
    </row>
    <row r="136" spans="1:12" x14ac:dyDescent="0.15">
      <c r="A136" s="28">
        <v>152</v>
      </c>
      <c r="B136" s="16" t="s">
        <v>379</v>
      </c>
      <c r="C136" s="16" t="s">
        <v>17</v>
      </c>
      <c r="D136" s="15"/>
      <c r="E136" s="32">
        <v>2</v>
      </c>
      <c r="F136" s="33">
        <v>180</v>
      </c>
      <c r="G136" s="40">
        <v>1</v>
      </c>
      <c r="H136" s="28"/>
      <c r="I136" s="28"/>
      <c r="J136" s="37"/>
      <c r="K136" s="15" t="s">
        <v>746</v>
      </c>
      <c r="L136" s="61">
        <v>180</v>
      </c>
    </row>
    <row r="137" spans="1:12" x14ac:dyDescent="0.15">
      <c r="A137" s="28">
        <v>155</v>
      </c>
      <c r="B137" s="16" t="s">
        <v>379</v>
      </c>
      <c r="C137" s="16" t="s">
        <v>450</v>
      </c>
      <c r="D137" s="15" t="s">
        <v>451</v>
      </c>
      <c r="E137" s="32">
        <v>1</v>
      </c>
      <c r="F137" s="33">
        <v>3</v>
      </c>
      <c r="G137" s="40">
        <v>0.1</v>
      </c>
      <c r="H137" s="28"/>
      <c r="I137" s="28"/>
      <c r="J137" s="37" t="s">
        <v>452</v>
      </c>
      <c r="K137" s="15" t="s">
        <v>443</v>
      </c>
      <c r="L137" s="61">
        <v>0.30000000000000004</v>
      </c>
    </row>
    <row r="138" spans="1:12" x14ac:dyDescent="0.15">
      <c r="A138" s="28">
        <v>155</v>
      </c>
      <c r="B138" s="16" t="s">
        <v>379</v>
      </c>
      <c r="C138" s="16" t="s">
        <v>450</v>
      </c>
      <c r="D138" s="15"/>
      <c r="E138" s="32">
        <v>1</v>
      </c>
      <c r="F138" s="33">
        <v>8</v>
      </c>
      <c r="G138" s="40">
        <v>0.7</v>
      </c>
      <c r="H138" s="28"/>
      <c r="I138" s="28"/>
      <c r="J138" s="37"/>
      <c r="K138" s="15" t="s">
        <v>602</v>
      </c>
      <c r="L138" s="61">
        <v>5.6</v>
      </c>
    </row>
    <row r="139" spans="1:12" x14ac:dyDescent="0.15">
      <c r="A139" s="28">
        <v>156</v>
      </c>
      <c r="B139" s="16" t="s">
        <v>379</v>
      </c>
      <c r="C139" s="16" t="s">
        <v>671</v>
      </c>
      <c r="D139" s="15" t="s">
        <v>672</v>
      </c>
      <c r="E139" s="32">
        <v>3</v>
      </c>
      <c r="F139" s="33">
        <v>60</v>
      </c>
      <c r="G139" s="40">
        <v>0.8</v>
      </c>
      <c r="H139" s="28"/>
      <c r="I139" s="28"/>
      <c r="J139" s="37"/>
      <c r="K139" s="15" t="s">
        <v>670</v>
      </c>
      <c r="L139" s="61">
        <v>48</v>
      </c>
    </row>
    <row r="140" spans="1:12" x14ac:dyDescent="0.15">
      <c r="A140" s="28">
        <v>159</v>
      </c>
      <c r="B140" s="16" t="s">
        <v>379</v>
      </c>
      <c r="C140" s="16" t="s">
        <v>628</v>
      </c>
      <c r="D140" s="15"/>
      <c r="E140" s="32">
        <v>1</v>
      </c>
      <c r="F140" s="33">
        <v>40</v>
      </c>
      <c r="G140" s="40">
        <v>0.5</v>
      </c>
      <c r="H140" s="28"/>
      <c r="I140" s="28"/>
      <c r="J140" s="37"/>
      <c r="K140" s="15" t="s">
        <v>627</v>
      </c>
      <c r="L140" s="61">
        <v>20</v>
      </c>
    </row>
    <row r="141" spans="1:12" x14ac:dyDescent="0.15">
      <c r="A141" s="28">
        <v>160</v>
      </c>
      <c r="B141" s="16" t="s">
        <v>379</v>
      </c>
      <c r="C141" s="16" t="s">
        <v>23</v>
      </c>
      <c r="D141" s="15"/>
      <c r="E141" s="32">
        <v>1</v>
      </c>
      <c r="F141" s="33">
        <v>54</v>
      </c>
      <c r="G141" s="40">
        <v>1</v>
      </c>
      <c r="H141" s="28"/>
      <c r="I141" s="28"/>
      <c r="J141" s="37"/>
      <c r="K141" s="15" t="s">
        <v>642</v>
      </c>
      <c r="L141" s="61">
        <v>54</v>
      </c>
    </row>
    <row r="142" spans="1:12" x14ac:dyDescent="0.15">
      <c r="A142" s="28">
        <v>160</v>
      </c>
      <c r="B142" s="16" t="s">
        <v>379</v>
      </c>
      <c r="C142" s="16" t="s">
        <v>23</v>
      </c>
      <c r="D142" s="15"/>
      <c r="E142" s="32">
        <v>1</v>
      </c>
      <c r="F142" s="33">
        <v>15</v>
      </c>
      <c r="G142" s="40">
        <v>0.3</v>
      </c>
      <c r="H142" s="28"/>
      <c r="I142" s="28"/>
      <c r="J142" s="37"/>
      <c r="K142" s="15" t="s">
        <v>743</v>
      </c>
      <c r="L142" s="61">
        <v>4.5</v>
      </c>
    </row>
    <row r="143" spans="1:12" x14ac:dyDescent="0.15">
      <c r="A143" s="28">
        <v>161</v>
      </c>
      <c r="B143" s="16" t="s">
        <v>379</v>
      </c>
      <c r="C143" s="16" t="s">
        <v>362</v>
      </c>
      <c r="D143" s="15"/>
      <c r="E143" s="32">
        <v>1</v>
      </c>
      <c r="F143" s="33">
        <v>1</v>
      </c>
      <c r="G143" s="40">
        <v>0.6</v>
      </c>
      <c r="H143" s="28"/>
      <c r="I143" s="28"/>
      <c r="J143" s="37"/>
      <c r="K143" s="15" t="s">
        <v>609</v>
      </c>
      <c r="L143" s="61">
        <v>0.6</v>
      </c>
    </row>
    <row r="144" spans="1:12" x14ac:dyDescent="0.15">
      <c r="A144" s="28">
        <v>161</v>
      </c>
      <c r="B144" s="16" t="s">
        <v>379</v>
      </c>
      <c r="C144" s="16" t="s">
        <v>362</v>
      </c>
      <c r="D144" s="15"/>
      <c r="E144" s="32">
        <v>1</v>
      </c>
      <c r="F144" s="33">
        <v>5</v>
      </c>
      <c r="G144" s="40">
        <v>0.5</v>
      </c>
      <c r="H144" s="28"/>
      <c r="I144" s="28"/>
      <c r="J144" s="37"/>
      <c r="K144" s="15" t="s">
        <v>696</v>
      </c>
      <c r="L144" s="61">
        <v>2.5</v>
      </c>
    </row>
    <row r="145" spans="1:12" x14ac:dyDescent="0.15">
      <c r="A145" s="28">
        <v>164</v>
      </c>
      <c r="B145" s="16" t="s">
        <v>379</v>
      </c>
      <c r="C145" s="16" t="s">
        <v>544</v>
      </c>
      <c r="D145" s="15" t="s">
        <v>545</v>
      </c>
      <c r="E145" s="32">
        <v>1</v>
      </c>
      <c r="F145" s="33">
        <v>40</v>
      </c>
      <c r="G145" s="40">
        <v>0.9</v>
      </c>
      <c r="H145" s="28"/>
      <c r="I145" s="28"/>
      <c r="J145" s="37"/>
      <c r="K145" s="15" t="s">
        <v>539</v>
      </c>
      <c r="L145" s="61">
        <v>36</v>
      </c>
    </row>
    <row r="146" spans="1:12" x14ac:dyDescent="0.15">
      <c r="A146" s="28">
        <v>164</v>
      </c>
      <c r="B146" s="16" t="s">
        <v>379</v>
      </c>
      <c r="C146" s="16" t="s">
        <v>544</v>
      </c>
      <c r="D146" s="15" t="s">
        <v>545</v>
      </c>
      <c r="E146" s="32">
        <v>1</v>
      </c>
      <c r="F146" s="33">
        <v>40</v>
      </c>
      <c r="G146" s="40">
        <v>0.9</v>
      </c>
      <c r="H146" s="28"/>
      <c r="I146" s="28"/>
      <c r="J146" s="37"/>
      <c r="K146" s="15" t="s">
        <v>539</v>
      </c>
      <c r="L146" s="61">
        <v>36</v>
      </c>
    </row>
    <row r="147" spans="1:12" x14ac:dyDescent="0.15">
      <c r="A147" s="28">
        <v>166</v>
      </c>
      <c r="B147" s="16" t="s">
        <v>379</v>
      </c>
      <c r="C147" s="16" t="s">
        <v>731</v>
      </c>
      <c r="D147" s="15"/>
      <c r="E147" s="32">
        <v>2</v>
      </c>
      <c r="F147" s="33">
        <v>12</v>
      </c>
      <c r="G147" s="40">
        <v>1</v>
      </c>
      <c r="H147" s="28"/>
      <c r="I147" s="28"/>
      <c r="J147" s="37"/>
      <c r="K147" s="15" t="s">
        <v>724</v>
      </c>
      <c r="L147" s="61">
        <v>12</v>
      </c>
    </row>
    <row r="148" spans="1:12" x14ac:dyDescent="0.15">
      <c r="A148" s="28">
        <v>167</v>
      </c>
      <c r="B148" s="16" t="s">
        <v>379</v>
      </c>
      <c r="C148" s="16" t="s">
        <v>436</v>
      </c>
      <c r="D148" s="15"/>
      <c r="E148" s="32">
        <v>1</v>
      </c>
      <c r="F148" s="33">
        <v>50</v>
      </c>
      <c r="G148" s="40">
        <v>0.95</v>
      </c>
      <c r="H148" s="28"/>
      <c r="I148" s="28"/>
      <c r="J148" s="37"/>
      <c r="K148" s="15" t="s">
        <v>431</v>
      </c>
      <c r="L148" s="61">
        <v>47.5</v>
      </c>
    </row>
    <row r="149" spans="1:12" x14ac:dyDescent="0.15">
      <c r="A149" s="28">
        <v>167</v>
      </c>
      <c r="B149" s="16" t="s">
        <v>379</v>
      </c>
      <c r="C149" s="16" t="s">
        <v>436</v>
      </c>
      <c r="D149" s="15"/>
      <c r="E149" s="32">
        <v>1</v>
      </c>
      <c r="F149" s="33">
        <v>90</v>
      </c>
      <c r="G149" s="40">
        <v>1</v>
      </c>
      <c r="H149" s="28"/>
      <c r="I149" s="28"/>
      <c r="J149" s="37"/>
      <c r="K149" s="15" t="s">
        <v>531</v>
      </c>
      <c r="L149" s="61">
        <v>90</v>
      </c>
    </row>
    <row r="150" spans="1:12" x14ac:dyDescent="0.15">
      <c r="A150" s="28">
        <v>167</v>
      </c>
      <c r="B150" s="16" t="s">
        <v>379</v>
      </c>
      <c r="C150" s="16" t="s">
        <v>436</v>
      </c>
      <c r="D150" s="15"/>
      <c r="E150" s="32">
        <v>1</v>
      </c>
      <c r="F150" s="33">
        <v>15</v>
      </c>
      <c r="G150" s="40">
        <v>1</v>
      </c>
      <c r="H150" s="28"/>
      <c r="I150" s="28"/>
      <c r="J150" s="37"/>
      <c r="K150" s="15" t="s">
        <v>617</v>
      </c>
      <c r="L150" s="61">
        <v>15</v>
      </c>
    </row>
    <row r="151" spans="1:12" x14ac:dyDescent="0.15">
      <c r="A151" s="28">
        <v>167</v>
      </c>
      <c r="B151" s="16" t="s">
        <v>379</v>
      </c>
      <c r="C151" s="16" t="s">
        <v>436</v>
      </c>
      <c r="D151" s="15"/>
      <c r="E151" s="32">
        <v>1</v>
      </c>
      <c r="F151" s="33">
        <v>20</v>
      </c>
      <c r="G151" s="40">
        <v>0.9</v>
      </c>
      <c r="H151" s="28"/>
      <c r="I151" s="28"/>
      <c r="J151" s="37"/>
      <c r="K151" s="15" t="s">
        <v>617</v>
      </c>
      <c r="L151" s="61">
        <v>18</v>
      </c>
    </row>
    <row r="152" spans="1:12" x14ac:dyDescent="0.15">
      <c r="A152" s="28">
        <v>167</v>
      </c>
      <c r="B152" s="16" t="s">
        <v>379</v>
      </c>
      <c r="C152" s="16" t="s">
        <v>436</v>
      </c>
      <c r="D152" s="15"/>
      <c r="E152" s="32">
        <v>1</v>
      </c>
      <c r="F152" s="33">
        <v>5</v>
      </c>
      <c r="G152" s="40">
        <v>1</v>
      </c>
      <c r="H152" s="28"/>
      <c r="I152" s="28"/>
      <c r="J152" s="37"/>
      <c r="K152" s="15" t="s">
        <v>639</v>
      </c>
      <c r="L152" s="61">
        <v>5</v>
      </c>
    </row>
    <row r="153" spans="1:12" x14ac:dyDescent="0.15">
      <c r="A153" s="28">
        <v>167</v>
      </c>
      <c r="B153" s="16" t="s">
        <v>379</v>
      </c>
      <c r="C153" s="16" t="s">
        <v>436</v>
      </c>
      <c r="D153" s="15"/>
      <c r="E153" s="32">
        <v>1</v>
      </c>
      <c r="F153" s="33">
        <v>25</v>
      </c>
      <c r="G153" s="40">
        <v>0.05</v>
      </c>
      <c r="H153" s="28"/>
      <c r="I153" s="28"/>
      <c r="J153" s="37"/>
      <c r="K153" s="15" t="s">
        <v>709</v>
      </c>
      <c r="L153" s="61">
        <v>1.25</v>
      </c>
    </row>
    <row r="154" spans="1:12" x14ac:dyDescent="0.15">
      <c r="A154" s="28">
        <v>167</v>
      </c>
      <c r="B154" s="16" t="s">
        <v>379</v>
      </c>
      <c r="C154" s="16" t="s">
        <v>436</v>
      </c>
      <c r="D154" s="15"/>
      <c r="E154" s="32">
        <v>2</v>
      </c>
      <c r="F154" s="33">
        <v>30</v>
      </c>
      <c r="G154" s="40">
        <v>1</v>
      </c>
      <c r="H154" s="28"/>
      <c r="I154" s="28"/>
      <c r="J154" s="37"/>
      <c r="K154" s="15" t="s">
        <v>711</v>
      </c>
      <c r="L154" s="61">
        <v>30</v>
      </c>
    </row>
    <row r="155" spans="1:12" x14ac:dyDescent="0.15">
      <c r="A155" s="28">
        <v>167</v>
      </c>
      <c r="B155" s="16" t="s">
        <v>379</v>
      </c>
      <c r="C155" s="16" t="s">
        <v>436</v>
      </c>
      <c r="D155" s="15"/>
      <c r="E155" s="32">
        <v>2</v>
      </c>
      <c r="F155" s="33">
        <v>60</v>
      </c>
      <c r="G155" s="40">
        <v>1</v>
      </c>
      <c r="H155" s="28"/>
      <c r="I155" s="28"/>
      <c r="J155" s="37"/>
      <c r="K155" s="15" t="s">
        <v>746</v>
      </c>
      <c r="L155" s="61">
        <v>60</v>
      </c>
    </row>
    <row r="156" spans="1:12" x14ac:dyDescent="0.15">
      <c r="A156" s="28">
        <v>168</v>
      </c>
      <c r="B156" s="16" t="s">
        <v>379</v>
      </c>
      <c r="C156" s="16" t="s">
        <v>7</v>
      </c>
      <c r="D156" s="15" t="s">
        <v>437</v>
      </c>
      <c r="E156" s="32">
        <v>1</v>
      </c>
      <c r="F156" s="33">
        <v>15</v>
      </c>
      <c r="G156" s="40">
        <v>0.95</v>
      </c>
      <c r="H156" s="28"/>
      <c r="I156" s="28"/>
      <c r="J156" s="37"/>
      <c r="K156" s="15" t="s">
        <v>431</v>
      </c>
      <c r="L156" s="61">
        <v>14.25</v>
      </c>
    </row>
    <row r="157" spans="1:12" x14ac:dyDescent="0.15">
      <c r="A157" s="44">
        <v>168</v>
      </c>
      <c r="B157" s="45" t="s">
        <v>379</v>
      </c>
      <c r="C157" s="45" t="s">
        <v>7</v>
      </c>
      <c r="D157" s="46"/>
      <c r="E157" s="47">
        <v>1</v>
      </c>
      <c r="F157" s="48">
        <v>15</v>
      </c>
      <c r="G157" s="49">
        <v>0.8</v>
      </c>
      <c r="H157" s="44"/>
      <c r="I157" s="44"/>
      <c r="J157" s="50"/>
      <c r="K157" s="15" t="s">
        <v>531</v>
      </c>
      <c r="L157" s="61">
        <v>12</v>
      </c>
    </row>
    <row r="158" spans="1:12" x14ac:dyDescent="0.15">
      <c r="A158" s="28">
        <v>168</v>
      </c>
      <c r="B158" s="16" t="s">
        <v>379</v>
      </c>
      <c r="C158" s="16" t="s">
        <v>7</v>
      </c>
      <c r="D158" s="15"/>
      <c r="E158" s="32">
        <v>1</v>
      </c>
      <c r="F158" s="33">
        <v>19</v>
      </c>
      <c r="G158" s="40">
        <v>0.7</v>
      </c>
      <c r="H158" s="28"/>
      <c r="I158" s="28"/>
      <c r="J158" s="37"/>
      <c r="K158" s="15" t="s">
        <v>617</v>
      </c>
      <c r="L158" s="61">
        <v>13.299999999999999</v>
      </c>
    </row>
    <row r="159" spans="1:12" x14ac:dyDescent="0.15">
      <c r="A159" s="28">
        <v>168</v>
      </c>
      <c r="B159" s="16" t="s">
        <v>379</v>
      </c>
      <c r="C159" s="16" t="s">
        <v>7</v>
      </c>
      <c r="D159" s="15"/>
      <c r="E159" s="32">
        <v>1</v>
      </c>
      <c r="F159" s="33">
        <v>30</v>
      </c>
      <c r="G159" s="40">
        <v>0.8</v>
      </c>
      <c r="H159" s="28"/>
      <c r="I159" s="28"/>
      <c r="J159" s="37"/>
      <c r="K159" s="15" t="s">
        <v>639</v>
      </c>
      <c r="L159" s="61">
        <v>24</v>
      </c>
    </row>
    <row r="160" spans="1:12" x14ac:dyDescent="0.15">
      <c r="A160" s="28">
        <v>168</v>
      </c>
      <c r="B160" s="16" t="s">
        <v>379</v>
      </c>
      <c r="C160" s="16" t="s">
        <v>7</v>
      </c>
      <c r="D160" s="15"/>
      <c r="E160" s="32">
        <v>1</v>
      </c>
      <c r="F160" s="33">
        <v>5</v>
      </c>
      <c r="G160" s="40">
        <v>0.7</v>
      </c>
      <c r="H160" s="28"/>
      <c r="I160" s="28"/>
      <c r="J160" s="37"/>
      <c r="K160" s="15" t="s">
        <v>670</v>
      </c>
      <c r="L160" s="61">
        <v>3.5</v>
      </c>
    </row>
    <row r="161" spans="1:12" x14ac:dyDescent="0.15">
      <c r="A161" s="28">
        <v>169</v>
      </c>
      <c r="B161" s="16" t="s">
        <v>379</v>
      </c>
      <c r="C161" s="16" t="s">
        <v>8</v>
      </c>
      <c r="D161" s="15" t="s">
        <v>385</v>
      </c>
      <c r="E161" s="32">
        <v>4</v>
      </c>
      <c r="F161" s="33">
        <v>20</v>
      </c>
      <c r="G161" s="40">
        <v>0.15</v>
      </c>
      <c r="H161" s="28"/>
      <c r="I161" s="28"/>
      <c r="J161" s="37"/>
      <c r="K161" s="15" t="s">
        <v>382</v>
      </c>
      <c r="L161" s="61">
        <v>3</v>
      </c>
    </row>
    <row r="162" spans="1:12" x14ac:dyDescent="0.15">
      <c r="A162" s="44">
        <v>169</v>
      </c>
      <c r="B162" s="45" t="s">
        <v>379</v>
      </c>
      <c r="C162" s="45" t="s">
        <v>8</v>
      </c>
      <c r="D162" s="46"/>
      <c r="E162" s="47">
        <v>2</v>
      </c>
      <c r="F162" s="48">
        <v>5</v>
      </c>
      <c r="G162" s="49">
        <v>0.1</v>
      </c>
      <c r="H162" s="44"/>
      <c r="I162" s="44"/>
      <c r="J162" s="50"/>
      <c r="K162" s="46" t="s">
        <v>476</v>
      </c>
      <c r="L162" s="61">
        <v>0.5</v>
      </c>
    </row>
    <row r="163" spans="1:12" x14ac:dyDescent="0.15">
      <c r="A163" s="28">
        <v>169</v>
      </c>
      <c r="B163" s="16" t="s">
        <v>379</v>
      </c>
      <c r="C163" s="16" t="s">
        <v>8</v>
      </c>
      <c r="D163" s="15"/>
      <c r="E163" s="32">
        <v>1</v>
      </c>
      <c r="F163" s="33">
        <v>29</v>
      </c>
      <c r="G163" s="40">
        <v>0.7</v>
      </c>
      <c r="H163" s="28"/>
      <c r="I163" s="28"/>
      <c r="J163" s="37"/>
      <c r="K163" s="15" t="s">
        <v>660</v>
      </c>
      <c r="L163" s="61">
        <v>20.299999999999997</v>
      </c>
    </row>
    <row r="164" spans="1:12" x14ac:dyDescent="0.15">
      <c r="A164" s="28">
        <v>170</v>
      </c>
      <c r="B164" s="16" t="s">
        <v>379</v>
      </c>
      <c r="C164" s="16" t="s">
        <v>392</v>
      </c>
      <c r="D164" s="15" t="s">
        <v>385</v>
      </c>
      <c r="E164" s="32">
        <v>2</v>
      </c>
      <c r="F164" s="33">
        <v>30</v>
      </c>
      <c r="G164" s="40">
        <v>0.5</v>
      </c>
      <c r="H164" s="28"/>
      <c r="I164" s="28"/>
      <c r="J164" s="37"/>
      <c r="K164" s="15" t="s">
        <v>382</v>
      </c>
      <c r="L164" s="61">
        <v>15</v>
      </c>
    </row>
    <row r="165" spans="1:12" x14ac:dyDescent="0.15">
      <c r="A165" s="28">
        <v>170</v>
      </c>
      <c r="B165" s="16" t="s">
        <v>379</v>
      </c>
      <c r="C165" s="16" t="s">
        <v>392</v>
      </c>
      <c r="D165" s="15"/>
      <c r="E165" s="32">
        <v>2</v>
      </c>
      <c r="F165" s="33">
        <v>10</v>
      </c>
      <c r="G165" s="40">
        <v>0.6</v>
      </c>
      <c r="H165" s="28"/>
      <c r="I165" s="28"/>
      <c r="J165" s="37"/>
      <c r="K165" s="15" t="s">
        <v>398</v>
      </c>
      <c r="L165" s="61">
        <v>6</v>
      </c>
    </row>
    <row r="166" spans="1:12" x14ac:dyDescent="0.15">
      <c r="A166" s="28">
        <v>170</v>
      </c>
      <c r="B166" s="16" t="s">
        <v>379</v>
      </c>
      <c r="C166" s="16" t="s">
        <v>392</v>
      </c>
      <c r="D166" s="15"/>
      <c r="E166" s="32">
        <v>1</v>
      </c>
      <c r="F166" s="33">
        <v>13</v>
      </c>
      <c r="G166" s="40">
        <v>0.9</v>
      </c>
      <c r="H166" s="28"/>
      <c r="I166" s="28"/>
      <c r="J166" s="37"/>
      <c r="K166" s="15" t="s">
        <v>443</v>
      </c>
      <c r="L166" s="61">
        <v>11.700000000000001</v>
      </c>
    </row>
    <row r="167" spans="1:12" x14ac:dyDescent="0.15">
      <c r="A167" s="28">
        <v>170</v>
      </c>
      <c r="B167" s="16" t="s">
        <v>379</v>
      </c>
      <c r="C167" s="16" t="s">
        <v>392</v>
      </c>
      <c r="D167" s="15"/>
      <c r="E167" s="32">
        <v>20</v>
      </c>
      <c r="F167" s="33">
        <v>300</v>
      </c>
      <c r="G167" s="40">
        <v>0.5</v>
      </c>
      <c r="H167" s="28"/>
      <c r="I167" s="28"/>
      <c r="J167" s="37"/>
      <c r="K167" s="15" t="s">
        <v>531</v>
      </c>
      <c r="L167" s="61">
        <v>150</v>
      </c>
    </row>
    <row r="168" spans="1:12" x14ac:dyDescent="0.15">
      <c r="A168" s="28">
        <v>170</v>
      </c>
      <c r="B168" s="16" t="s">
        <v>379</v>
      </c>
      <c r="C168" s="16" t="s">
        <v>392</v>
      </c>
      <c r="D168" s="15"/>
      <c r="E168" s="32">
        <v>2</v>
      </c>
      <c r="F168" s="33">
        <v>10</v>
      </c>
      <c r="G168" s="40">
        <v>1</v>
      </c>
      <c r="H168" s="28"/>
      <c r="I168" s="28"/>
      <c r="J168" s="37" t="s">
        <v>619</v>
      </c>
      <c r="K168" s="15" t="s">
        <v>617</v>
      </c>
      <c r="L168" s="61">
        <v>10</v>
      </c>
    </row>
    <row r="169" spans="1:12" x14ac:dyDescent="0.15">
      <c r="A169" s="28">
        <v>170</v>
      </c>
      <c r="B169" s="16" t="s">
        <v>379</v>
      </c>
      <c r="C169" s="16" t="s">
        <v>392</v>
      </c>
      <c r="D169" s="15"/>
      <c r="E169" s="32">
        <v>1</v>
      </c>
      <c r="F169" s="33">
        <v>25</v>
      </c>
      <c r="G169" s="40">
        <v>0.3</v>
      </c>
      <c r="H169" s="28"/>
      <c r="I169" s="28"/>
      <c r="J169" s="37"/>
      <c r="K169" s="15" t="s">
        <v>724</v>
      </c>
      <c r="L169" s="61">
        <v>7.5</v>
      </c>
    </row>
    <row r="170" spans="1:12" x14ac:dyDescent="0.15">
      <c r="A170" s="28">
        <v>170</v>
      </c>
      <c r="B170" s="16" t="s">
        <v>379</v>
      </c>
      <c r="C170" s="16" t="s">
        <v>392</v>
      </c>
      <c r="D170" s="15"/>
      <c r="E170" s="32">
        <v>2</v>
      </c>
      <c r="F170" s="33">
        <v>20</v>
      </c>
      <c r="G170" s="40">
        <v>0.5</v>
      </c>
      <c r="H170" s="28"/>
      <c r="I170" s="28"/>
      <c r="J170" s="37"/>
      <c r="K170" s="15" t="s">
        <v>746</v>
      </c>
      <c r="L170" s="61">
        <v>10</v>
      </c>
    </row>
    <row r="171" spans="1:12" x14ac:dyDescent="0.15">
      <c r="A171" s="28">
        <v>172</v>
      </c>
      <c r="B171" s="16" t="s">
        <v>379</v>
      </c>
      <c r="C171" s="16" t="s">
        <v>350</v>
      </c>
      <c r="D171" s="15"/>
      <c r="E171" s="32">
        <v>1</v>
      </c>
      <c r="F171" s="33">
        <v>30</v>
      </c>
      <c r="G171" s="40">
        <v>0.05</v>
      </c>
      <c r="H171" s="28"/>
      <c r="I171" s="28"/>
      <c r="J171" s="37"/>
      <c r="K171" s="15" t="s">
        <v>697</v>
      </c>
      <c r="L171" s="61">
        <v>1.5</v>
      </c>
    </row>
    <row r="172" spans="1:12" x14ac:dyDescent="0.15">
      <c r="A172" s="28">
        <v>179</v>
      </c>
      <c r="B172" s="16" t="s">
        <v>379</v>
      </c>
      <c r="C172" s="16" t="s">
        <v>371</v>
      </c>
      <c r="D172" s="15" t="s">
        <v>393</v>
      </c>
      <c r="E172" s="32">
        <v>2</v>
      </c>
      <c r="F172" s="33">
        <v>45</v>
      </c>
      <c r="G172" s="40">
        <v>0.5</v>
      </c>
      <c r="H172" s="28"/>
      <c r="I172" s="28"/>
      <c r="J172" s="37"/>
      <c r="K172" s="15" t="s">
        <v>382</v>
      </c>
      <c r="L172" s="61">
        <v>22.5</v>
      </c>
    </row>
    <row r="173" spans="1:12" x14ac:dyDescent="0.15">
      <c r="A173" s="28">
        <v>179</v>
      </c>
      <c r="B173" s="16" t="s">
        <v>379</v>
      </c>
      <c r="C173" s="16" t="s">
        <v>371</v>
      </c>
      <c r="D173" s="15" t="s">
        <v>402</v>
      </c>
      <c r="E173" s="32">
        <v>1</v>
      </c>
      <c r="F173" s="33">
        <v>3</v>
      </c>
      <c r="G173" s="40">
        <v>0.1</v>
      </c>
      <c r="H173" s="28"/>
      <c r="I173" s="28"/>
      <c r="J173" s="37"/>
      <c r="K173" s="15" t="s">
        <v>401</v>
      </c>
      <c r="L173" s="61">
        <v>0.30000000000000004</v>
      </c>
    </row>
    <row r="174" spans="1:12" x14ac:dyDescent="0.15">
      <c r="A174" s="28">
        <v>179</v>
      </c>
      <c r="B174" s="16" t="s">
        <v>379</v>
      </c>
      <c r="C174" s="16" t="s">
        <v>371</v>
      </c>
      <c r="D174" s="15" t="s">
        <v>438</v>
      </c>
      <c r="E174" s="32">
        <v>2</v>
      </c>
      <c r="F174" s="33">
        <v>30</v>
      </c>
      <c r="G174" s="40">
        <v>0.1</v>
      </c>
      <c r="H174" s="28"/>
      <c r="I174" s="28"/>
      <c r="J174" s="37"/>
      <c r="K174" s="15" t="s">
        <v>431</v>
      </c>
      <c r="L174" s="61">
        <v>3</v>
      </c>
    </row>
    <row r="175" spans="1:12" x14ac:dyDescent="0.15">
      <c r="A175" s="44">
        <v>179</v>
      </c>
      <c r="B175" s="45" t="s">
        <v>379</v>
      </c>
      <c r="C175" s="45" t="s">
        <v>371</v>
      </c>
      <c r="D175" s="46"/>
      <c r="E175" s="47">
        <v>2</v>
      </c>
      <c r="F175" s="48">
        <v>25</v>
      </c>
      <c r="G175" s="49">
        <v>0.7</v>
      </c>
      <c r="H175" s="44"/>
      <c r="I175" s="44"/>
      <c r="J175" s="50"/>
      <c r="K175" s="46" t="s">
        <v>609</v>
      </c>
      <c r="L175" s="61">
        <v>17.5</v>
      </c>
    </row>
    <row r="176" spans="1:12" x14ac:dyDescent="0.15">
      <c r="A176" s="28">
        <v>179</v>
      </c>
      <c r="B176" s="16" t="s">
        <v>379</v>
      </c>
      <c r="C176" s="16" t="s">
        <v>371</v>
      </c>
      <c r="D176" s="15" t="s">
        <v>624</v>
      </c>
      <c r="E176" s="32">
        <v>1</v>
      </c>
      <c r="F176" s="33">
        <v>19</v>
      </c>
      <c r="G176" s="40">
        <v>0.2</v>
      </c>
      <c r="H176" s="28"/>
      <c r="I176" s="28"/>
      <c r="J176" s="37"/>
      <c r="K176" s="15" t="s">
        <v>623</v>
      </c>
      <c r="L176" s="61">
        <v>3.8000000000000003</v>
      </c>
    </row>
    <row r="177" spans="1:12" x14ac:dyDescent="0.15">
      <c r="A177" s="28">
        <v>179</v>
      </c>
      <c r="B177" s="16" t="s">
        <v>379</v>
      </c>
      <c r="C177" s="16" t="s">
        <v>371</v>
      </c>
      <c r="D177" s="15"/>
      <c r="E177" s="32">
        <v>1</v>
      </c>
      <c r="F177" s="33">
        <v>7</v>
      </c>
      <c r="G177" s="40">
        <v>0.8</v>
      </c>
      <c r="H177" s="28"/>
      <c r="I177" s="28"/>
      <c r="J177" s="37"/>
      <c r="K177" s="15" t="s">
        <v>639</v>
      </c>
      <c r="L177" s="61">
        <v>5.6000000000000005</v>
      </c>
    </row>
    <row r="178" spans="1:12" x14ac:dyDescent="0.15">
      <c r="A178" s="28">
        <v>179</v>
      </c>
      <c r="B178" s="16" t="s">
        <v>379</v>
      </c>
      <c r="C178" s="16" t="s">
        <v>371</v>
      </c>
      <c r="D178" s="15"/>
      <c r="E178" s="32">
        <v>1</v>
      </c>
      <c r="F178" s="33">
        <v>7</v>
      </c>
      <c r="G178" s="40">
        <v>0.8</v>
      </c>
      <c r="H178" s="28"/>
      <c r="I178" s="28"/>
      <c r="J178" s="37"/>
      <c r="K178" s="15" t="s">
        <v>639</v>
      </c>
      <c r="L178" s="61">
        <v>5.6000000000000005</v>
      </c>
    </row>
    <row r="179" spans="1:12" x14ac:dyDescent="0.15">
      <c r="A179" s="28">
        <v>179</v>
      </c>
      <c r="B179" s="16" t="s">
        <v>379</v>
      </c>
      <c r="C179" s="16" t="s">
        <v>371</v>
      </c>
      <c r="D179" s="15"/>
      <c r="E179" s="32">
        <v>1</v>
      </c>
      <c r="F179" s="33">
        <v>10</v>
      </c>
      <c r="G179" s="40">
        <v>0.8</v>
      </c>
      <c r="H179" s="28"/>
      <c r="I179" s="28"/>
      <c r="J179" s="37"/>
      <c r="K179" s="15" t="s">
        <v>639</v>
      </c>
      <c r="L179" s="61">
        <v>8</v>
      </c>
    </row>
    <row r="180" spans="1:12" x14ac:dyDescent="0.15">
      <c r="A180" s="28">
        <v>179</v>
      </c>
      <c r="B180" s="16" t="s">
        <v>379</v>
      </c>
      <c r="C180" s="16" t="s">
        <v>371</v>
      </c>
      <c r="D180" s="15"/>
      <c r="E180" s="32">
        <v>4</v>
      </c>
      <c r="F180" s="33">
        <v>42</v>
      </c>
      <c r="G180" s="40">
        <v>0.1</v>
      </c>
      <c r="H180" s="28"/>
      <c r="I180" s="28"/>
      <c r="J180" s="37"/>
      <c r="K180" s="15" t="s">
        <v>642</v>
      </c>
      <c r="L180" s="61">
        <v>4.2</v>
      </c>
    </row>
    <row r="181" spans="1:12" x14ac:dyDescent="0.15">
      <c r="A181" s="28">
        <v>179</v>
      </c>
      <c r="B181" s="16" t="s">
        <v>379</v>
      </c>
      <c r="C181" s="16" t="s">
        <v>371</v>
      </c>
      <c r="D181" s="15"/>
      <c r="E181" s="32">
        <v>1</v>
      </c>
      <c r="F181" s="33">
        <v>10</v>
      </c>
      <c r="G181" s="40">
        <v>0.6</v>
      </c>
      <c r="H181" s="28"/>
      <c r="I181" s="28"/>
      <c r="J181" s="37"/>
      <c r="K181" s="15" t="s">
        <v>654</v>
      </c>
      <c r="L181" s="61">
        <v>6</v>
      </c>
    </row>
    <row r="182" spans="1:12" x14ac:dyDescent="0.15">
      <c r="A182" s="28">
        <v>179</v>
      </c>
      <c r="B182" s="16" t="s">
        <v>379</v>
      </c>
      <c r="C182" s="16" t="s">
        <v>371</v>
      </c>
      <c r="D182" s="15"/>
      <c r="E182" s="32">
        <v>1</v>
      </c>
      <c r="F182" s="33">
        <v>10</v>
      </c>
      <c r="G182" s="40">
        <v>0.2</v>
      </c>
      <c r="H182" s="28"/>
      <c r="I182" s="28"/>
      <c r="J182" s="37"/>
      <c r="K182" s="15" t="s">
        <v>697</v>
      </c>
      <c r="L182" s="61">
        <v>2</v>
      </c>
    </row>
    <row r="183" spans="1:12" x14ac:dyDescent="0.15">
      <c r="A183" s="28">
        <v>179</v>
      </c>
      <c r="B183" s="16" t="s">
        <v>379</v>
      </c>
      <c r="C183" s="16" t="s">
        <v>371</v>
      </c>
      <c r="D183" s="15"/>
      <c r="E183" s="32">
        <v>3</v>
      </c>
      <c r="F183" s="33">
        <v>40</v>
      </c>
      <c r="G183" s="40">
        <v>0.2</v>
      </c>
      <c r="H183" s="28"/>
      <c r="I183" s="28"/>
      <c r="J183" s="37"/>
      <c r="K183" s="15" t="s">
        <v>746</v>
      </c>
      <c r="L183" s="61">
        <v>8</v>
      </c>
    </row>
    <row r="184" spans="1:12" x14ac:dyDescent="0.15">
      <c r="A184" s="28">
        <v>180</v>
      </c>
      <c r="B184" s="16" t="s">
        <v>379</v>
      </c>
      <c r="C184" s="16" t="s">
        <v>493</v>
      </c>
      <c r="D184" s="15"/>
      <c r="E184" s="32">
        <v>3</v>
      </c>
      <c r="F184" s="33">
        <v>20</v>
      </c>
      <c r="G184" s="40">
        <v>0.8</v>
      </c>
      <c r="H184" s="28"/>
      <c r="I184" s="28"/>
      <c r="J184" s="37"/>
      <c r="K184" s="15" t="s">
        <v>476</v>
      </c>
      <c r="L184" s="61">
        <v>16</v>
      </c>
    </row>
    <row r="185" spans="1:12" x14ac:dyDescent="0.15">
      <c r="A185" s="28">
        <v>189</v>
      </c>
      <c r="B185" s="16" t="s">
        <v>379</v>
      </c>
      <c r="C185" s="16" t="s">
        <v>701</v>
      </c>
      <c r="D185" s="15"/>
      <c r="E185" s="32">
        <v>1</v>
      </c>
      <c r="F185" s="33">
        <v>3</v>
      </c>
      <c r="G185" s="40">
        <v>1</v>
      </c>
      <c r="H185" s="28"/>
      <c r="I185" s="28"/>
      <c r="J185" s="37"/>
      <c r="K185" s="15" t="s">
        <v>697</v>
      </c>
      <c r="L185" s="61">
        <v>3</v>
      </c>
    </row>
    <row r="186" spans="1:12" x14ac:dyDescent="0.15">
      <c r="A186" s="44">
        <v>190</v>
      </c>
      <c r="B186" s="45" t="s">
        <v>379</v>
      </c>
      <c r="C186" s="45" t="s">
        <v>494</v>
      </c>
      <c r="D186" s="46"/>
      <c r="E186" s="47">
        <v>4</v>
      </c>
      <c r="F186" s="48">
        <v>20</v>
      </c>
      <c r="G186" s="49">
        <v>0.8</v>
      </c>
      <c r="H186" s="44"/>
      <c r="I186" s="44"/>
      <c r="J186" s="50"/>
      <c r="K186" s="46" t="s">
        <v>476</v>
      </c>
      <c r="L186" s="61">
        <v>16</v>
      </c>
    </row>
    <row r="187" spans="1:12" x14ac:dyDescent="0.15">
      <c r="A187" s="28">
        <v>192</v>
      </c>
      <c r="B187" s="16" t="s">
        <v>379</v>
      </c>
      <c r="C187" s="16" t="s">
        <v>504</v>
      </c>
      <c r="D187" s="15"/>
      <c r="E187" s="32">
        <v>2</v>
      </c>
      <c r="F187" s="33">
        <v>5</v>
      </c>
      <c r="G187" s="40">
        <v>0.9</v>
      </c>
      <c r="H187" s="28"/>
      <c r="I187" s="28"/>
      <c r="J187" s="37"/>
      <c r="K187" s="15" t="s">
        <v>602</v>
      </c>
      <c r="L187" s="61">
        <v>4.5</v>
      </c>
    </row>
    <row r="188" spans="1:12" x14ac:dyDescent="0.15">
      <c r="A188" s="28">
        <v>193</v>
      </c>
      <c r="B188" s="16" t="s">
        <v>379</v>
      </c>
      <c r="C188" s="16" t="s">
        <v>592</v>
      </c>
      <c r="D188" s="15"/>
      <c r="E188" s="32">
        <v>1</v>
      </c>
      <c r="F188" s="33">
        <v>3</v>
      </c>
      <c r="G188" s="40">
        <v>0.5</v>
      </c>
      <c r="H188" s="28"/>
      <c r="I188" s="28"/>
      <c r="J188" s="37"/>
      <c r="K188" s="15" t="s">
        <v>602</v>
      </c>
      <c r="L188" s="61">
        <v>1.5</v>
      </c>
    </row>
    <row r="189" spans="1:12" x14ac:dyDescent="0.15">
      <c r="A189" s="28">
        <v>195</v>
      </c>
      <c r="B189" s="16" t="s">
        <v>379</v>
      </c>
      <c r="C189" s="16" t="s">
        <v>605</v>
      </c>
      <c r="D189" s="15"/>
      <c r="E189" s="32">
        <v>1</v>
      </c>
      <c r="F189" s="33">
        <v>40</v>
      </c>
      <c r="G189" s="40">
        <v>0</v>
      </c>
      <c r="H189" s="28"/>
      <c r="I189" s="28"/>
      <c r="J189" s="37"/>
      <c r="K189" s="15" t="s">
        <v>603</v>
      </c>
      <c r="L189" s="61">
        <v>0</v>
      </c>
    </row>
    <row r="190" spans="1:12" x14ac:dyDescent="0.15">
      <c r="A190" s="28">
        <v>196</v>
      </c>
      <c r="B190" s="16" t="s">
        <v>379</v>
      </c>
      <c r="C190" s="16" t="s">
        <v>352</v>
      </c>
      <c r="D190" s="15"/>
      <c r="E190" s="32">
        <v>1</v>
      </c>
      <c r="F190" s="33">
        <v>20</v>
      </c>
      <c r="G190" s="40">
        <v>1</v>
      </c>
      <c r="H190" s="28"/>
      <c r="I190" s="28"/>
      <c r="J190" s="37"/>
      <c r="K190" s="15" t="s">
        <v>627</v>
      </c>
      <c r="L190" s="61">
        <v>20</v>
      </c>
    </row>
    <row r="191" spans="1:12" x14ac:dyDescent="0.15">
      <c r="A191" s="28">
        <v>197</v>
      </c>
      <c r="B191" s="16" t="s">
        <v>379</v>
      </c>
      <c r="C191" s="16" t="s">
        <v>593</v>
      </c>
      <c r="D191" s="15"/>
      <c r="E191" s="32">
        <v>1</v>
      </c>
      <c r="F191" s="33">
        <v>10</v>
      </c>
      <c r="G191" s="40">
        <v>0.6</v>
      </c>
      <c r="H191" s="28"/>
      <c r="I191" s="28"/>
      <c r="J191" s="37"/>
      <c r="K191" s="15" t="s">
        <v>602</v>
      </c>
      <c r="L191" s="61">
        <v>6</v>
      </c>
    </row>
    <row r="192" spans="1:12" x14ac:dyDescent="0.15">
      <c r="A192" s="28">
        <v>197</v>
      </c>
      <c r="B192" s="16" t="s">
        <v>379</v>
      </c>
      <c r="C192" s="16" t="s">
        <v>593</v>
      </c>
      <c r="D192" s="15"/>
      <c r="E192" s="32">
        <v>2</v>
      </c>
      <c r="F192" s="33">
        <v>20</v>
      </c>
      <c r="G192" s="40">
        <v>0.8</v>
      </c>
      <c r="H192" s="28"/>
      <c r="I192" s="28"/>
      <c r="J192" s="37"/>
      <c r="K192" s="15" t="s">
        <v>603</v>
      </c>
      <c r="L192" s="61">
        <v>16</v>
      </c>
    </row>
    <row r="193" spans="1:12" x14ac:dyDescent="0.15">
      <c r="A193" s="28">
        <v>199</v>
      </c>
      <c r="B193" s="16" t="s">
        <v>379</v>
      </c>
      <c r="C193" s="16" t="s">
        <v>355</v>
      </c>
      <c r="D193" s="15" t="s">
        <v>385</v>
      </c>
      <c r="E193" s="32">
        <v>4</v>
      </c>
      <c r="F193" s="33">
        <v>40</v>
      </c>
      <c r="G193" s="40">
        <v>0.7</v>
      </c>
      <c r="H193" s="28"/>
      <c r="I193" s="28"/>
      <c r="J193" s="37"/>
      <c r="K193" s="15" t="s">
        <v>382</v>
      </c>
      <c r="L193" s="61">
        <v>28</v>
      </c>
    </row>
    <row r="194" spans="1:12" x14ac:dyDescent="0.15">
      <c r="A194" s="28">
        <v>201</v>
      </c>
      <c r="B194" s="16" t="s">
        <v>379</v>
      </c>
      <c r="C194" s="16" t="s">
        <v>747</v>
      </c>
      <c r="D194" s="15"/>
      <c r="E194" s="32">
        <v>7</v>
      </c>
      <c r="F194" s="33">
        <v>30</v>
      </c>
      <c r="G194" s="40">
        <v>1</v>
      </c>
      <c r="H194" s="28"/>
      <c r="I194" s="28"/>
      <c r="J194" s="37"/>
      <c r="K194" s="15" t="s">
        <v>746</v>
      </c>
      <c r="L194" s="61">
        <v>30</v>
      </c>
    </row>
    <row r="195" spans="1:12" x14ac:dyDescent="0.15">
      <c r="A195" s="37">
        <v>203</v>
      </c>
      <c r="B195" s="16" t="s">
        <v>379</v>
      </c>
      <c r="C195" s="16" t="s">
        <v>357</v>
      </c>
      <c r="D195" s="54"/>
      <c r="E195" s="58" t="s">
        <v>502</v>
      </c>
      <c r="F195" s="56">
        <v>30</v>
      </c>
      <c r="G195" s="40">
        <v>0</v>
      </c>
      <c r="H195" s="37"/>
      <c r="I195" s="37"/>
      <c r="J195" s="37"/>
      <c r="K195" s="54" t="s">
        <v>756</v>
      </c>
      <c r="L195" s="61">
        <v>0</v>
      </c>
    </row>
    <row r="196" spans="1:12" x14ac:dyDescent="0.15">
      <c r="A196" s="44">
        <v>203</v>
      </c>
      <c r="B196" s="45" t="s">
        <v>379</v>
      </c>
      <c r="C196" s="45" t="s">
        <v>357</v>
      </c>
      <c r="D196" s="46"/>
      <c r="E196" s="47">
        <v>2</v>
      </c>
      <c r="F196" s="48">
        <v>30</v>
      </c>
      <c r="G196" s="49">
        <v>0</v>
      </c>
      <c r="H196" s="44"/>
      <c r="I196" s="44"/>
      <c r="J196" s="50"/>
      <c r="K196" s="46" t="s">
        <v>602</v>
      </c>
      <c r="L196" s="61">
        <v>0</v>
      </c>
    </row>
    <row r="197" spans="1:12" x14ac:dyDescent="0.15">
      <c r="A197" s="28">
        <v>203</v>
      </c>
      <c r="B197" s="16" t="s">
        <v>379</v>
      </c>
      <c r="C197" s="16" t="s">
        <v>357</v>
      </c>
      <c r="D197" s="15"/>
      <c r="E197" s="32">
        <v>3</v>
      </c>
      <c r="F197" s="33">
        <v>75</v>
      </c>
      <c r="G197" s="40">
        <v>0</v>
      </c>
      <c r="H197" s="28"/>
      <c r="I197" s="28"/>
      <c r="J197" s="37"/>
      <c r="K197" s="15" t="s">
        <v>603</v>
      </c>
      <c r="L197" s="61">
        <v>0</v>
      </c>
    </row>
    <row r="198" spans="1:12" x14ac:dyDescent="0.15">
      <c r="A198" s="28">
        <v>204</v>
      </c>
      <c r="B198" s="16" t="s">
        <v>379</v>
      </c>
      <c r="C198" s="16" t="s">
        <v>21</v>
      </c>
      <c r="D198" s="15"/>
      <c r="E198" s="32">
        <v>1</v>
      </c>
      <c r="F198" s="33">
        <v>3</v>
      </c>
      <c r="G198" s="40">
        <v>0.3</v>
      </c>
      <c r="H198" s="28"/>
      <c r="I198" s="28"/>
      <c r="J198" s="37"/>
      <c r="K198" s="15" t="s">
        <v>531</v>
      </c>
      <c r="L198" s="61">
        <v>0.89999999999999991</v>
      </c>
    </row>
    <row r="199" spans="1:12" x14ac:dyDescent="0.15">
      <c r="A199" s="28">
        <v>204</v>
      </c>
      <c r="B199" s="16" t="s">
        <v>379</v>
      </c>
      <c r="C199" s="16" t="s">
        <v>21</v>
      </c>
      <c r="D199" s="15"/>
      <c r="E199" s="32">
        <v>1</v>
      </c>
      <c r="F199" s="33">
        <v>3</v>
      </c>
      <c r="G199" s="40">
        <v>0.7</v>
      </c>
      <c r="H199" s="28"/>
      <c r="I199" s="28"/>
      <c r="J199" s="37"/>
      <c r="K199" s="15" t="s">
        <v>670</v>
      </c>
      <c r="L199" s="61">
        <v>2.0999999999999996</v>
      </c>
    </row>
    <row r="200" spans="1:12" x14ac:dyDescent="0.15">
      <c r="A200" s="28">
        <v>204</v>
      </c>
      <c r="B200" s="16" t="s">
        <v>379</v>
      </c>
      <c r="C200" s="16" t="s">
        <v>21</v>
      </c>
      <c r="D200" s="15"/>
      <c r="E200" s="32">
        <v>4</v>
      </c>
      <c r="F200" s="33">
        <v>20</v>
      </c>
      <c r="G200" s="40">
        <v>0.4</v>
      </c>
      <c r="H200" s="28"/>
      <c r="I200" s="28"/>
      <c r="J200" s="37"/>
      <c r="K200" s="15" t="s">
        <v>697</v>
      </c>
      <c r="L200" s="61">
        <v>8</v>
      </c>
    </row>
    <row r="201" spans="1:12" x14ac:dyDescent="0.15">
      <c r="A201" s="28">
        <v>206</v>
      </c>
      <c r="B201" s="16" t="s">
        <v>379</v>
      </c>
      <c r="C201" s="16" t="s">
        <v>403</v>
      </c>
      <c r="D201" s="15" t="s">
        <v>404</v>
      </c>
      <c r="E201" s="32">
        <v>2</v>
      </c>
      <c r="F201" s="33">
        <v>10</v>
      </c>
      <c r="G201" s="40">
        <v>0.1</v>
      </c>
      <c r="H201" s="28"/>
      <c r="I201" s="28"/>
      <c r="J201" s="37"/>
      <c r="K201" s="15" t="s">
        <v>401</v>
      </c>
      <c r="L201" s="61">
        <v>1</v>
      </c>
    </row>
    <row r="202" spans="1:12" x14ac:dyDescent="0.15">
      <c r="A202" s="28">
        <v>206</v>
      </c>
      <c r="B202" s="16" t="s">
        <v>379</v>
      </c>
      <c r="C202" s="16" t="s">
        <v>403</v>
      </c>
      <c r="D202" s="15"/>
      <c r="E202" s="32">
        <v>1</v>
      </c>
      <c r="F202" s="33">
        <v>10</v>
      </c>
      <c r="G202" s="40">
        <v>0.7</v>
      </c>
      <c r="H202" s="28"/>
      <c r="I202" s="28"/>
      <c r="J202" s="37"/>
      <c r="K202" s="15" t="s">
        <v>654</v>
      </c>
      <c r="L202" s="61">
        <v>7</v>
      </c>
    </row>
    <row r="203" spans="1:12" x14ac:dyDescent="0.15">
      <c r="A203" s="28">
        <v>206</v>
      </c>
      <c r="B203" s="16" t="s">
        <v>379</v>
      </c>
      <c r="C203" s="16" t="s">
        <v>403</v>
      </c>
      <c r="D203" s="15"/>
      <c r="E203" s="32">
        <v>2</v>
      </c>
      <c r="F203" s="33">
        <v>6</v>
      </c>
      <c r="G203" s="40">
        <v>0.5</v>
      </c>
      <c r="H203" s="28"/>
      <c r="I203" s="28"/>
      <c r="J203" s="37"/>
      <c r="K203" s="15" t="s">
        <v>670</v>
      </c>
      <c r="L203" s="61">
        <v>3</v>
      </c>
    </row>
    <row r="204" spans="1:12" x14ac:dyDescent="0.15">
      <c r="A204" s="28">
        <v>208</v>
      </c>
      <c r="B204" s="16" t="s">
        <v>379</v>
      </c>
      <c r="C204" s="16" t="s">
        <v>595</v>
      </c>
      <c r="D204" s="15"/>
      <c r="E204" s="32">
        <v>1</v>
      </c>
      <c r="F204" s="33">
        <v>1</v>
      </c>
      <c r="G204" s="40">
        <v>0.03</v>
      </c>
      <c r="H204" s="28"/>
      <c r="I204" s="28"/>
      <c r="J204" s="37"/>
      <c r="K204" s="15" t="s">
        <v>602</v>
      </c>
      <c r="L204" s="61">
        <v>0.03</v>
      </c>
    </row>
    <row r="205" spans="1:12" x14ac:dyDescent="0.15">
      <c r="A205" s="28">
        <v>212</v>
      </c>
      <c r="B205" s="16" t="s">
        <v>379</v>
      </c>
      <c r="C205" s="16" t="s">
        <v>9</v>
      </c>
      <c r="D205" s="15" t="s">
        <v>511</v>
      </c>
      <c r="E205" s="32">
        <v>1</v>
      </c>
      <c r="F205" s="33">
        <v>30</v>
      </c>
      <c r="G205" s="40">
        <v>0.1</v>
      </c>
      <c r="H205" s="28"/>
      <c r="I205" s="28"/>
      <c r="J205" s="37"/>
      <c r="K205" s="15" t="s">
        <v>510</v>
      </c>
      <c r="L205" s="61">
        <v>3</v>
      </c>
    </row>
    <row r="206" spans="1:12" x14ac:dyDescent="0.15">
      <c r="A206" s="28">
        <v>212</v>
      </c>
      <c r="B206" s="16" t="s">
        <v>379</v>
      </c>
      <c r="C206" s="16" t="s">
        <v>9</v>
      </c>
      <c r="D206" s="15"/>
      <c r="E206" s="32">
        <v>10</v>
      </c>
      <c r="F206" s="33">
        <v>10</v>
      </c>
      <c r="G206" s="40">
        <v>0.6</v>
      </c>
      <c r="H206" s="28"/>
      <c r="I206" s="28"/>
      <c r="J206" s="37"/>
      <c r="K206" s="15" t="s">
        <v>602</v>
      </c>
      <c r="L206" s="61">
        <v>6</v>
      </c>
    </row>
    <row r="207" spans="1:12" x14ac:dyDescent="0.15">
      <c r="A207" s="28">
        <v>212</v>
      </c>
      <c r="B207" s="16" t="s">
        <v>379</v>
      </c>
      <c r="C207" s="16" t="s">
        <v>9</v>
      </c>
      <c r="D207" s="15" t="s">
        <v>597</v>
      </c>
      <c r="E207" s="32">
        <v>8</v>
      </c>
      <c r="F207" s="33">
        <v>40</v>
      </c>
      <c r="G207" s="40">
        <v>0.8</v>
      </c>
      <c r="H207" s="28"/>
      <c r="I207" s="28"/>
      <c r="J207" s="37"/>
      <c r="K207" s="15" t="s">
        <v>602</v>
      </c>
      <c r="L207" s="61">
        <v>32</v>
      </c>
    </row>
    <row r="208" spans="1:12" x14ac:dyDescent="0.15">
      <c r="A208" s="28">
        <v>212</v>
      </c>
      <c r="B208" s="16" t="s">
        <v>379</v>
      </c>
      <c r="C208" s="16" t="s">
        <v>9</v>
      </c>
      <c r="D208" s="15"/>
      <c r="E208" s="32">
        <v>1</v>
      </c>
      <c r="F208" s="33">
        <v>3</v>
      </c>
      <c r="G208" s="40">
        <v>0.8</v>
      </c>
      <c r="H208" s="28"/>
      <c r="I208" s="28"/>
      <c r="J208" s="37"/>
      <c r="K208" s="15" t="s">
        <v>639</v>
      </c>
      <c r="L208" s="61">
        <v>2.4000000000000004</v>
      </c>
    </row>
    <row r="209" spans="1:12" x14ac:dyDescent="0.15">
      <c r="A209" s="28">
        <v>212</v>
      </c>
      <c r="B209" s="16" t="s">
        <v>379</v>
      </c>
      <c r="C209" s="16" t="s">
        <v>9</v>
      </c>
      <c r="D209" s="15" t="s">
        <v>715</v>
      </c>
      <c r="E209" s="32">
        <v>1</v>
      </c>
      <c r="F209" s="33">
        <v>20</v>
      </c>
      <c r="G209" s="40">
        <v>0.1</v>
      </c>
      <c r="H209" s="28"/>
      <c r="I209" s="28"/>
      <c r="J209" s="37"/>
      <c r="K209" s="15" t="s">
        <v>711</v>
      </c>
      <c r="L209" s="61">
        <v>2</v>
      </c>
    </row>
    <row r="210" spans="1:12" x14ac:dyDescent="0.15">
      <c r="A210" s="28">
        <v>212</v>
      </c>
      <c r="B210" s="16" t="s">
        <v>379</v>
      </c>
      <c r="C210" s="16" t="s">
        <v>9</v>
      </c>
      <c r="D210" s="15" t="s">
        <v>753</v>
      </c>
      <c r="E210" s="32">
        <v>1</v>
      </c>
      <c r="F210" s="33">
        <v>20</v>
      </c>
      <c r="G210" s="40">
        <v>0</v>
      </c>
      <c r="H210" s="28"/>
      <c r="I210" s="28"/>
      <c r="J210" s="37"/>
      <c r="K210" s="15" t="s">
        <v>754</v>
      </c>
      <c r="L210" s="61">
        <v>0</v>
      </c>
    </row>
    <row r="211" spans="1:12" x14ac:dyDescent="0.15">
      <c r="A211" s="28">
        <v>213</v>
      </c>
      <c r="B211" s="16" t="s">
        <v>379</v>
      </c>
      <c r="C211" s="16" t="s">
        <v>10</v>
      </c>
      <c r="D211" s="15" t="s">
        <v>389</v>
      </c>
      <c r="E211" s="32">
        <v>1</v>
      </c>
      <c r="F211" s="33">
        <v>25</v>
      </c>
      <c r="G211" s="40">
        <v>0.8</v>
      </c>
      <c r="H211" s="28"/>
      <c r="I211" s="28"/>
      <c r="J211" s="37"/>
      <c r="K211" s="15" t="s">
        <v>382</v>
      </c>
      <c r="L211" s="61">
        <v>20</v>
      </c>
    </row>
    <row r="212" spans="1:12" x14ac:dyDescent="0.15">
      <c r="A212" s="50">
        <v>213</v>
      </c>
      <c r="B212" s="45" t="s">
        <v>379</v>
      </c>
      <c r="C212" s="45" t="s">
        <v>10</v>
      </c>
      <c r="D212" s="72"/>
      <c r="E212" s="57">
        <v>1</v>
      </c>
      <c r="F212" s="43">
        <v>20</v>
      </c>
      <c r="G212" s="49">
        <v>0.8</v>
      </c>
      <c r="H212" s="50"/>
      <c r="I212" s="50"/>
      <c r="J212" s="50"/>
      <c r="K212" s="54" t="s">
        <v>756</v>
      </c>
      <c r="L212" s="61">
        <v>16</v>
      </c>
    </row>
    <row r="213" spans="1:12" x14ac:dyDescent="0.15">
      <c r="A213" s="28">
        <v>213</v>
      </c>
      <c r="B213" s="16" t="s">
        <v>379</v>
      </c>
      <c r="C213" s="16" t="s">
        <v>10</v>
      </c>
      <c r="D213" s="15" t="s">
        <v>716</v>
      </c>
      <c r="E213" s="32">
        <v>1</v>
      </c>
      <c r="F213" s="33">
        <v>210</v>
      </c>
      <c r="G213" s="40">
        <v>0.8</v>
      </c>
      <c r="H213" s="28"/>
      <c r="I213" s="28"/>
      <c r="J213" s="37"/>
      <c r="K213" s="15" t="s">
        <v>711</v>
      </c>
      <c r="L213" s="61">
        <v>168</v>
      </c>
    </row>
    <row r="214" spans="1:12" x14ac:dyDescent="0.15">
      <c r="A214" s="28">
        <v>214</v>
      </c>
      <c r="B214" s="16" t="s">
        <v>379</v>
      </c>
      <c r="C214" s="16" t="s">
        <v>359</v>
      </c>
      <c r="D214" s="15"/>
      <c r="E214" s="32">
        <v>3</v>
      </c>
      <c r="F214" s="33">
        <v>20</v>
      </c>
      <c r="G214" s="40">
        <v>0.05</v>
      </c>
      <c r="H214" s="28"/>
      <c r="I214" s="28"/>
      <c r="J214" s="37"/>
      <c r="K214" s="15" t="s">
        <v>476</v>
      </c>
      <c r="L214" s="61">
        <v>1</v>
      </c>
    </row>
    <row r="215" spans="1:12" x14ac:dyDescent="0.15">
      <c r="A215" s="28">
        <v>214</v>
      </c>
      <c r="B215" s="16" t="s">
        <v>379</v>
      </c>
      <c r="C215" s="16" t="s">
        <v>359</v>
      </c>
      <c r="D215" s="15"/>
      <c r="E215" s="32">
        <v>1</v>
      </c>
      <c r="F215" s="33">
        <v>13</v>
      </c>
      <c r="G215" s="40">
        <v>0.1</v>
      </c>
      <c r="H215" s="28"/>
      <c r="I215" s="28"/>
      <c r="J215" s="37"/>
      <c r="K215" s="15" t="s">
        <v>531</v>
      </c>
      <c r="L215" s="61">
        <v>1.3</v>
      </c>
    </row>
    <row r="216" spans="1:12" x14ac:dyDescent="0.15">
      <c r="A216" s="28">
        <v>214</v>
      </c>
      <c r="B216" s="16" t="s">
        <v>379</v>
      </c>
      <c r="C216" s="16" t="s">
        <v>359</v>
      </c>
      <c r="D216" s="15"/>
      <c r="E216" s="32">
        <v>1</v>
      </c>
      <c r="F216" s="33">
        <v>20</v>
      </c>
      <c r="G216" s="40">
        <v>0</v>
      </c>
      <c r="H216" s="28"/>
      <c r="I216" s="28"/>
      <c r="J216" s="37"/>
      <c r="K216" s="15" t="s">
        <v>602</v>
      </c>
      <c r="L216" s="61">
        <v>0</v>
      </c>
    </row>
    <row r="217" spans="1:12" x14ac:dyDescent="0.15">
      <c r="A217" s="28">
        <v>214</v>
      </c>
      <c r="B217" s="16" t="s">
        <v>379</v>
      </c>
      <c r="C217" s="16" t="s">
        <v>359</v>
      </c>
      <c r="D217" s="15"/>
      <c r="E217" s="32">
        <v>1</v>
      </c>
      <c r="F217" s="33">
        <v>80</v>
      </c>
      <c r="G217" s="40">
        <v>0.3</v>
      </c>
      <c r="H217" s="28"/>
      <c r="I217" s="28"/>
      <c r="J217" s="37"/>
      <c r="K217" s="15" t="s">
        <v>697</v>
      </c>
      <c r="L217" s="61">
        <v>24</v>
      </c>
    </row>
    <row r="218" spans="1:12" x14ac:dyDescent="0.15">
      <c r="A218" s="28">
        <v>214</v>
      </c>
      <c r="B218" s="16" t="s">
        <v>379</v>
      </c>
      <c r="C218" s="16" t="s">
        <v>359</v>
      </c>
      <c r="D218" s="15"/>
      <c r="E218" s="32">
        <v>1</v>
      </c>
      <c r="F218" s="33">
        <v>30</v>
      </c>
      <c r="G218" s="40">
        <v>0</v>
      </c>
      <c r="H218" s="28"/>
      <c r="I218" s="28"/>
      <c r="J218" s="37" t="s">
        <v>732</v>
      </c>
      <c r="K218" s="15" t="s">
        <v>724</v>
      </c>
      <c r="L218" s="61">
        <v>0</v>
      </c>
    </row>
    <row r="219" spans="1:12" x14ac:dyDescent="0.15">
      <c r="A219" s="28">
        <v>214</v>
      </c>
      <c r="B219" s="16" t="s">
        <v>379</v>
      </c>
      <c r="C219" s="16" t="s">
        <v>359</v>
      </c>
      <c r="D219" s="15"/>
      <c r="E219" s="32">
        <v>1</v>
      </c>
      <c r="F219" s="33">
        <v>100</v>
      </c>
      <c r="G219" s="40">
        <v>0.2</v>
      </c>
      <c r="H219" s="28"/>
      <c r="I219" s="28"/>
      <c r="J219" s="37"/>
      <c r="K219" s="15" t="s">
        <v>746</v>
      </c>
      <c r="L219" s="61">
        <v>20</v>
      </c>
    </row>
    <row r="220" spans="1:12" x14ac:dyDescent="0.15">
      <c r="A220" s="28">
        <v>216</v>
      </c>
      <c r="B220" s="16" t="s">
        <v>379</v>
      </c>
      <c r="C220" s="16" t="s">
        <v>620</v>
      </c>
      <c r="D220" s="15"/>
      <c r="E220" s="32">
        <v>1</v>
      </c>
      <c r="F220" s="33">
        <v>30</v>
      </c>
      <c r="G220" s="40">
        <v>0.03</v>
      </c>
      <c r="H220" s="28"/>
      <c r="I220" s="28"/>
      <c r="J220" s="37" t="s">
        <v>621</v>
      </c>
      <c r="K220" s="15" t="s">
        <v>617</v>
      </c>
      <c r="L220" s="61">
        <v>0.89999999999999991</v>
      </c>
    </row>
    <row r="221" spans="1:12" x14ac:dyDescent="0.15">
      <c r="A221" s="28">
        <v>219</v>
      </c>
      <c r="B221" s="16" t="s">
        <v>379</v>
      </c>
      <c r="C221" s="16" t="s">
        <v>366</v>
      </c>
      <c r="D221" s="15"/>
      <c r="E221" s="32">
        <v>1</v>
      </c>
      <c r="F221" s="33">
        <v>30</v>
      </c>
      <c r="G221" s="40">
        <v>0.3</v>
      </c>
      <c r="H221" s="28"/>
      <c r="I221" s="28"/>
      <c r="J221" s="37"/>
      <c r="K221" s="15" t="s">
        <v>466</v>
      </c>
      <c r="L221" s="61">
        <v>9</v>
      </c>
    </row>
    <row r="222" spans="1:12" x14ac:dyDescent="0.15">
      <c r="A222" s="28">
        <v>219</v>
      </c>
      <c r="B222" s="16" t="s">
        <v>379</v>
      </c>
      <c r="C222" s="16" t="s">
        <v>366</v>
      </c>
      <c r="D222" s="15"/>
      <c r="E222" s="32">
        <v>1</v>
      </c>
      <c r="F222" s="33">
        <v>15</v>
      </c>
      <c r="G222" s="40">
        <v>0.6</v>
      </c>
      <c r="H222" s="28"/>
      <c r="I222" s="28"/>
      <c r="J222" s="37"/>
      <c r="K222" s="15" t="s">
        <v>531</v>
      </c>
      <c r="L222" s="61">
        <v>9</v>
      </c>
    </row>
    <row r="223" spans="1:12" x14ac:dyDescent="0.15">
      <c r="A223" s="28">
        <v>219</v>
      </c>
      <c r="B223" s="16" t="s">
        <v>379</v>
      </c>
      <c r="C223" s="16" t="s">
        <v>366</v>
      </c>
      <c r="D223" s="15" t="s">
        <v>599</v>
      </c>
      <c r="E223" s="32">
        <v>1</v>
      </c>
      <c r="F223" s="33">
        <v>15</v>
      </c>
      <c r="G223" s="40">
        <v>0.6</v>
      </c>
      <c r="H223" s="28"/>
      <c r="I223" s="28"/>
      <c r="J223" s="37"/>
      <c r="K223" s="15" t="s">
        <v>602</v>
      </c>
      <c r="L223" s="61">
        <v>9</v>
      </c>
    </row>
    <row r="224" spans="1:12" x14ac:dyDescent="0.15">
      <c r="A224" s="28">
        <v>219</v>
      </c>
      <c r="B224" s="16" t="s">
        <v>379</v>
      </c>
      <c r="C224" s="16" t="s">
        <v>366</v>
      </c>
      <c r="D224" s="15"/>
      <c r="E224" s="32">
        <v>1</v>
      </c>
      <c r="F224" s="33">
        <v>15</v>
      </c>
      <c r="G224" s="40">
        <v>1</v>
      </c>
      <c r="H224" s="28"/>
      <c r="I224" s="28"/>
      <c r="J224" s="37"/>
      <c r="K224" s="15" t="s">
        <v>603</v>
      </c>
      <c r="L224" s="61">
        <v>15</v>
      </c>
    </row>
    <row r="225" spans="1:12" x14ac:dyDescent="0.15">
      <c r="A225" s="28">
        <v>219</v>
      </c>
      <c r="B225" s="16" t="s">
        <v>379</v>
      </c>
      <c r="C225" s="16" t="s">
        <v>366</v>
      </c>
      <c r="D225" s="15"/>
      <c r="E225" s="32">
        <v>1</v>
      </c>
      <c r="F225" s="33">
        <v>10</v>
      </c>
      <c r="G225" s="40">
        <v>0.05</v>
      </c>
      <c r="H225" s="28"/>
      <c r="I225" s="28"/>
      <c r="J225" s="37"/>
      <c r="K225" s="15" t="s">
        <v>639</v>
      </c>
      <c r="L225" s="61">
        <v>0.5</v>
      </c>
    </row>
    <row r="226" spans="1:12" x14ac:dyDescent="0.15">
      <c r="A226" s="28">
        <v>219</v>
      </c>
      <c r="B226" s="16" t="s">
        <v>379</v>
      </c>
      <c r="C226" s="16" t="s">
        <v>366</v>
      </c>
      <c r="D226" s="15"/>
      <c r="E226" s="32">
        <v>1</v>
      </c>
      <c r="F226" s="33">
        <v>30</v>
      </c>
      <c r="G226" s="40">
        <v>0.5</v>
      </c>
      <c r="H226" s="28"/>
      <c r="I226" s="28"/>
      <c r="J226" s="37"/>
      <c r="K226" s="15" t="s">
        <v>697</v>
      </c>
      <c r="L226" s="61">
        <v>15</v>
      </c>
    </row>
    <row r="227" spans="1:12" x14ac:dyDescent="0.15">
      <c r="A227" s="28">
        <v>221</v>
      </c>
      <c r="B227" s="16" t="s">
        <v>379</v>
      </c>
      <c r="C227" s="16" t="s">
        <v>368</v>
      </c>
      <c r="D227" s="15"/>
      <c r="E227" s="32">
        <v>15</v>
      </c>
      <c r="F227" s="33">
        <v>30</v>
      </c>
      <c r="G227" s="40">
        <v>0.9</v>
      </c>
      <c r="H227" s="28"/>
      <c r="I227" s="28"/>
      <c r="J227" s="37"/>
      <c r="K227" s="15" t="s">
        <v>531</v>
      </c>
      <c r="L227" s="61">
        <v>27</v>
      </c>
    </row>
    <row r="228" spans="1:12" x14ac:dyDescent="0.15">
      <c r="A228" s="28">
        <v>221</v>
      </c>
      <c r="B228" s="16" t="s">
        <v>379</v>
      </c>
      <c r="C228" s="16" t="s">
        <v>368</v>
      </c>
      <c r="D228" s="15"/>
      <c r="E228" s="32">
        <v>10</v>
      </c>
      <c r="F228" s="33">
        <v>6</v>
      </c>
      <c r="G228" s="40">
        <v>0.1</v>
      </c>
      <c r="H228" s="28"/>
      <c r="I228" s="28"/>
      <c r="J228" s="37"/>
      <c r="K228" s="15" t="s">
        <v>697</v>
      </c>
      <c r="L228" s="61">
        <v>0.60000000000000009</v>
      </c>
    </row>
    <row r="229" spans="1:12" x14ac:dyDescent="0.15">
      <c r="A229" s="28">
        <v>223</v>
      </c>
      <c r="B229" s="16" t="s">
        <v>379</v>
      </c>
      <c r="C229" s="16" t="s">
        <v>521</v>
      </c>
      <c r="D229" s="15"/>
      <c r="E229" s="32">
        <v>5</v>
      </c>
      <c r="F229" s="33">
        <v>10</v>
      </c>
      <c r="G229" s="40">
        <v>0.9</v>
      </c>
      <c r="H229" s="28"/>
      <c r="I229" s="28"/>
      <c r="J229" s="37"/>
      <c r="K229" s="15" t="s">
        <v>531</v>
      </c>
      <c r="L229" s="61">
        <v>9</v>
      </c>
    </row>
    <row r="230" spans="1:12" x14ac:dyDescent="0.15">
      <c r="A230" s="44">
        <v>227</v>
      </c>
      <c r="B230" s="45" t="s">
        <v>379</v>
      </c>
      <c r="C230" s="45" t="s">
        <v>372</v>
      </c>
      <c r="D230" s="46"/>
      <c r="E230" s="47">
        <v>5</v>
      </c>
      <c r="F230" s="48">
        <v>500</v>
      </c>
      <c r="G230" s="49">
        <v>1</v>
      </c>
      <c r="H230" s="44"/>
      <c r="I230" s="44"/>
      <c r="J230" s="50"/>
      <c r="K230" s="15" t="s">
        <v>746</v>
      </c>
      <c r="L230" s="61">
        <v>500</v>
      </c>
    </row>
    <row r="231" spans="1:12" x14ac:dyDescent="0.15">
      <c r="A231" s="28">
        <v>229</v>
      </c>
      <c r="B231" s="16" t="s">
        <v>379</v>
      </c>
      <c r="C231" s="16" t="s">
        <v>15</v>
      </c>
      <c r="D231" s="15"/>
      <c r="E231" s="32">
        <v>5</v>
      </c>
      <c r="F231" s="33">
        <v>95</v>
      </c>
      <c r="G231" s="40">
        <v>1</v>
      </c>
      <c r="H231" s="28"/>
      <c r="I231" s="28"/>
      <c r="J231" s="37"/>
      <c r="K231" s="15" t="s">
        <v>613</v>
      </c>
      <c r="L231" s="61">
        <v>95</v>
      </c>
    </row>
    <row r="232" spans="1:12" x14ac:dyDescent="0.15">
      <c r="A232" s="28">
        <v>237</v>
      </c>
      <c r="B232" s="16" t="s">
        <v>379</v>
      </c>
      <c r="C232" s="16" t="s">
        <v>702</v>
      </c>
      <c r="D232" s="15"/>
      <c r="E232" s="32">
        <v>1</v>
      </c>
      <c r="F232" s="33">
        <v>13</v>
      </c>
      <c r="G232" s="40">
        <v>0.5</v>
      </c>
      <c r="H232" s="28"/>
      <c r="I232" s="28"/>
      <c r="J232" s="37"/>
      <c r="K232" s="15" t="s">
        <v>697</v>
      </c>
      <c r="L232" s="61">
        <v>6.5</v>
      </c>
    </row>
    <row r="233" spans="1:12" x14ac:dyDescent="0.15">
      <c r="A233" s="28">
        <v>240</v>
      </c>
      <c r="B233" s="16" t="s">
        <v>379</v>
      </c>
      <c r="C233" s="16" t="s">
        <v>390</v>
      </c>
      <c r="D233" s="15" t="s">
        <v>385</v>
      </c>
      <c r="E233" s="32">
        <v>1</v>
      </c>
      <c r="F233" s="33">
        <v>25</v>
      </c>
      <c r="G233" s="40">
        <v>0.8</v>
      </c>
      <c r="H233" s="28"/>
      <c r="I233" s="28"/>
      <c r="J233" s="37"/>
      <c r="K233" s="15" t="s">
        <v>382</v>
      </c>
      <c r="L233" s="61">
        <v>20</v>
      </c>
    </row>
    <row r="234" spans="1:12" x14ac:dyDescent="0.15">
      <c r="A234" s="28">
        <v>243</v>
      </c>
      <c r="B234" s="16" t="s">
        <v>379</v>
      </c>
      <c r="C234" s="16" t="s">
        <v>354</v>
      </c>
      <c r="D234" s="15" t="s">
        <v>453</v>
      </c>
      <c r="E234" s="32">
        <v>1</v>
      </c>
      <c r="F234" s="33">
        <v>25</v>
      </c>
      <c r="G234" s="40">
        <v>0.9</v>
      </c>
      <c r="H234" s="28"/>
      <c r="I234" s="28"/>
      <c r="J234" s="37" t="s">
        <v>454</v>
      </c>
      <c r="K234" s="15" t="s">
        <v>443</v>
      </c>
      <c r="L234" s="61">
        <v>22.5</v>
      </c>
    </row>
    <row r="235" spans="1:12" x14ac:dyDescent="0.15">
      <c r="A235" s="28">
        <v>243</v>
      </c>
      <c r="B235" s="16" t="s">
        <v>379</v>
      </c>
      <c r="C235" s="16" t="s">
        <v>354</v>
      </c>
      <c r="D235" s="15"/>
      <c r="E235" s="32">
        <v>1</v>
      </c>
      <c r="F235" s="33">
        <v>30</v>
      </c>
      <c r="G235" s="40">
        <v>0.5</v>
      </c>
      <c r="H235" s="28"/>
      <c r="I235" s="28"/>
      <c r="J235" s="37"/>
      <c r="K235" s="15" t="s">
        <v>697</v>
      </c>
      <c r="L235" s="61">
        <v>15</v>
      </c>
    </row>
    <row r="236" spans="1:12" x14ac:dyDescent="0.15">
      <c r="A236" s="28">
        <v>245</v>
      </c>
      <c r="B236" s="16" t="s">
        <v>379</v>
      </c>
      <c r="C236" s="16" t="s">
        <v>405</v>
      </c>
      <c r="D236" s="15"/>
      <c r="E236" s="32">
        <v>50</v>
      </c>
      <c r="F236" s="33">
        <v>50</v>
      </c>
      <c r="G236" s="40">
        <v>0</v>
      </c>
      <c r="H236" s="28"/>
      <c r="I236" s="28"/>
      <c r="J236" s="37"/>
      <c r="K236" s="15" t="s">
        <v>401</v>
      </c>
      <c r="L236" s="61">
        <v>0</v>
      </c>
    </row>
    <row r="237" spans="1:12" x14ac:dyDescent="0.15">
      <c r="A237" s="28">
        <v>245</v>
      </c>
      <c r="B237" s="16" t="s">
        <v>379</v>
      </c>
      <c r="C237" s="16" t="s">
        <v>405</v>
      </c>
      <c r="D237" s="15"/>
      <c r="E237" s="32"/>
      <c r="F237" s="33">
        <v>1000</v>
      </c>
      <c r="G237" s="40">
        <v>0</v>
      </c>
      <c r="H237" s="28"/>
      <c r="I237" s="28"/>
      <c r="J237" s="37" t="s">
        <v>703</v>
      </c>
      <c r="K237" s="15" t="s">
        <v>697</v>
      </c>
      <c r="L237" s="61">
        <v>0</v>
      </c>
    </row>
    <row r="238" spans="1:12" x14ac:dyDescent="0.15">
      <c r="A238" s="28">
        <v>245</v>
      </c>
      <c r="B238" s="16" t="s">
        <v>379</v>
      </c>
      <c r="C238" s="16" t="s">
        <v>405</v>
      </c>
      <c r="D238" s="15"/>
      <c r="E238" s="32">
        <v>2</v>
      </c>
      <c r="F238" s="33">
        <v>115</v>
      </c>
      <c r="G238" s="40">
        <v>0.1</v>
      </c>
      <c r="H238" s="28"/>
      <c r="I238" s="28"/>
      <c r="J238" s="37"/>
      <c r="K238" s="15" t="s">
        <v>711</v>
      </c>
      <c r="L238" s="61">
        <v>11.5</v>
      </c>
    </row>
    <row r="239" spans="1:12" x14ac:dyDescent="0.15">
      <c r="A239" s="44">
        <v>246</v>
      </c>
      <c r="B239" s="45" t="s">
        <v>379</v>
      </c>
      <c r="C239" s="45" t="s">
        <v>733</v>
      </c>
      <c r="D239" s="46" t="s">
        <v>734</v>
      </c>
      <c r="E239" s="47">
        <v>2</v>
      </c>
      <c r="F239" s="48">
        <v>15</v>
      </c>
      <c r="G239" s="49">
        <v>0.1</v>
      </c>
      <c r="H239" s="44"/>
      <c r="I239" s="44"/>
      <c r="J239" s="50"/>
      <c r="K239" s="46" t="s">
        <v>724</v>
      </c>
      <c r="L239" s="61">
        <v>1.5</v>
      </c>
    </row>
    <row r="240" spans="1:12" x14ac:dyDescent="0.15">
      <c r="A240" s="37">
        <v>247</v>
      </c>
      <c r="B240" s="16" t="s">
        <v>379</v>
      </c>
      <c r="C240" s="16" t="s">
        <v>356</v>
      </c>
      <c r="D240" s="54"/>
      <c r="E240" s="55">
        <v>2</v>
      </c>
      <c r="F240" s="56">
        <v>60</v>
      </c>
      <c r="G240" s="40">
        <v>0</v>
      </c>
      <c r="H240" s="37"/>
      <c r="I240" s="37"/>
      <c r="J240" s="37"/>
      <c r="K240" s="54" t="s">
        <v>756</v>
      </c>
      <c r="L240" s="61">
        <v>0</v>
      </c>
    </row>
    <row r="241" spans="1:12" x14ac:dyDescent="0.15">
      <c r="A241" s="28">
        <v>247</v>
      </c>
      <c r="B241" s="16" t="s">
        <v>379</v>
      </c>
      <c r="C241" s="16" t="s">
        <v>356</v>
      </c>
      <c r="D241" s="15"/>
      <c r="E241" s="32">
        <v>1</v>
      </c>
      <c r="F241" s="33">
        <v>40</v>
      </c>
      <c r="G241" s="40">
        <v>0.9</v>
      </c>
      <c r="H241" s="28"/>
      <c r="I241" s="28"/>
      <c r="J241" s="37"/>
      <c r="K241" s="15" t="s">
        <v>746</v>
      </c>
      <c r="L241" s="61">
        <v>36</v>
      </c>
    </row>
    <row r="242" spans="1:12" x14ac:dyDescent="0.15">
      <c r="A242" s="28">
        <v>255</v>
      </c>
      <c r="B242" s="16" t="s">
        <v>379</v>
      </c>
      <c r="C242" s="16" t="s">
        <v>717</v>
      </c>
      <c r="D242" s="15" t="s">
        <v>718</v>
      </c>
      <c r="E242" s="32">
        <v>8</v>
      </c>
      <c r="F242" s="33">
        <v>240</v>
      </c>
      <c r="G242" s="40">
        <v>0.8</v>
      </c>
      <c r="H242" s="28"/>
      <c r="I242" s="28"/>
      <c r="J242" s="37"/>
      <c r="K242" s="15" t="s">
        <v>711</v>
      </c>
      <c r="L242" s="61">
        <v>192</v>
      </c>
    </row>
    <row r="243" spans="1:12" x14ac:dyDescent="0.15">
      <c r="A243" s="28">
        <v>255</v>
      </c>
      <c r="B243" s="16" t="s">
        <v>379</v>
      </c>
      <c r="C243" s="16" t="s">
        <v>717</v>
      </c>
      <c r="D243" s="15" t="s">
        <v>719</v>
      </c>
      <c r="E243" s="32">
        <v>4</v>
      </c>
      <c r="F243" s="33">
        <v>200</v>
      </c>
      <c r="G243" s="40">
        <v>1</v>
      </c>
      <c r="H243" s="28"/>
      <c r="I243" s="28"/>
      <c r="J243" s="37"/>
      <c r="K243" s="15" t="s">
        <v>711</v>
      </c>
      <c r="L243" s="61">
        <v>200</v>
      </c>
    </row>
    <row r="244" spans="1:12" x14ac:dyDescent="0.15">
      <c r="A244" s="28">
        <v>258</v>
      </c>
      <c r="B244" s="16" t="s">
        <v>379</v>
      </c>
      <c r="C244" s="16" t="s">
        <v>495</v>
      </c>
      <c r="D244" s="15"/>
      <c r="E244" s="32">
        <v>8</v>
      </c>
      <c r="F244" s="33">
        <v>16</v>
      </c>
      <c r="G244" s="40">
        <v>1</v>
      </c>
      <c r="H244" s="28"/>
      <c r="I244" s="28"/>
      <c r="J244" s="37"/>
      <c r="K244" s="15" t="s">
        <v>476</v>
      </c>
      <c r="L244" s="61">
        <v>16</v>
      </c>
    </row>
    <row r="245" spans="1:12" x14ac:dyDescent="0.15">
      <c r="A245" s="28">
        <v>261</v>
      </c>
      <c r="B245" s="16" t="s">
        <v>379</v>
      </c>
      <c r="C245" s="16" t="s">
        <v>522</v>
      </c>
      <c r="D245" s="15"/>
      <c r="E245" s="32">
        <v>1</v>
      </c>
      <c r="F245" s="33">
        <v>30</v>
      </c>
      <c r="G245" s="40">
        <v>1</v>
      </c>
      <c r="H245" s="28"/>
      <c r="I245" s="28"/>
      <c r="J245" s="37"/>
      <c r="K245" s="15" t="s">
        <v>531</v>
      </c>
      <c r="L245" s="61">
        <v>30</v>
      </c>
    </row>
    <row r="246" spans="1:12" x14ac:dyDescent="0.15">
      <c r="A246" s="28">
        <v>261</v>
      </c>
      <c r="B246" s="16" t="s">
        <v>379</v>
      </c>
      <c r="C246" s="16" t="s">
        <v>522</v>
      </c>
      <c r="D246" s="15"/>
      <c r="E246" s="32">
        <v>1</v>
      </c>
      <c r="F246" s="33">
        <v>35</v>
      </c>
      <c r="G246" s="40">
        <v>1</v>
      </c>
      <c r="H246" s="28"/>
      <c r="I246" s="28"/>
      <c r="J246" s="37"/>
      <c r="K246" s="15" t="s">
        <v>688</v>
      </c>
      <c r="L246" s="61">
        <v>35</v>
      </c>
    </row>
    <row r="247" spans="1:12" x14ac:dyDescent="0.15">
      <c r="A247" s="44">
        <v>263</v>
      </c>
      <c r="B247" s="45" t="s">
        <v>379</v>
      </c>
      <c r="C247" s="45" t="s">
        <v>439</v>
      </c>
      <c r="D247" s="46"/>
      <c r="E247" s="47">
        <v>1</v>
      </c>
      <c r="F247" s="48">
        <v>20</v>
      </c>
      <c r="G247" s="49">
        <v>0.9</v>
      </c>
      <c r="H247" s="44"/>
      <c r="I247" s="44"/>
      <c r="J247" s="50"/>
      <c r="K247" s="46" t="s">
        <v>431</v>
      </c>
      <c r="L247" s="61">
        <v>18</v>
      </c>
    </row>
    <row r="248" spans="1:12" x14ac:dyDescent="0.15">
      <c r="A248" s="28">
        <v>263</v>
      </c>
      <c r="B248" s="16" t="s">
        <v>379</v>
      </c>
      <c r="C248" s="16" t="s">
        <v>439</v>
      </c>
      <c r="D248" s="15" t="s">
        <v>455</v>
      </c>
      <c r="E248" s="32">
        <v>29</v>
      </c>
      <c r="F248" s="33">
        <v>540</v>
      </c>
      <c r="G248" s="40">
        <v>1</v>
      </c>
      <c r="H248" s="28"/>
      <c r="I248" s="28"/>
      <c r="J248" s="37"/>
      <c r="K248" s="15" t="s">
        <v>443</v>
      </c>
      <c r="L248" s="61">
        <v>540</v>
      </c>
    </row>
    <row r="249" spans="1:12" x14ac:dyDescent="0.15">
      <c r="A249" s="37">
        <v>263</v>
      </c>
      <c r="B249" s="16" t="s">
        <v>379</v>
      </c>
      <c r="C249" s="16" t="s">
        <v>439</v>
      </c>
      <c r="D249" s="54"/>
      <c r="E249" s="55">
        <v>3</v>
      </c>
      <c r="F249" s="56">
        <v>120</v>
      </c>
      <c r="G249" s="40">
        <v>0.9</v>
      </c>
      <c r="H249" s="37"/>
      <c r="I249" s="37"/>
      <c r="J249" s="37"/>
      <c r="K249" s="54" t="s">
        <v>756</v>
      </c>
      <c r="L249" s="61">
        <v>108</v>
      </c>
    </row>
    <row r="250" spans="1:12" x14ac:dyDescent="0.15">
      <c r="A250" s="28">
        <v>263</v>
      </c>
      <c r="B250" s="16" t="s">
        <v>379</v>
      </c>
      <c r="C250" s="16" t="s">
        <v>439</v>
      </c>
      <c r="D250" s="15"/>
      <c r="E250" s="32">
        <v>3</v>
      </c>
      <c r="F250" s="33">
        <v>120</v>
      </c>
      <c r="G250" s="40">
        <v>1</v>
      </c>
      <c r="H250" s="28"/>
      <c r="I250" s="28"/>
      <c r="J250" s="37"/>
      <c r="K250" s="15" t="s">
        <v>559</v>
      </c>
      <c r="L250" s="61">
        <v>120</v>
      </c>
    </row>
    <row r="251" spans="1:12" x14ac:dyDescent="0.15">
      <c r="A251" s="44">
        <v>263</v>
      </c>
      <c r="B251" s="45" t="s">
        <v>379</v>
      </c>
      <c r="C251" s="45" t="s">
        <v>439</v>
      </c>
      <c r="D251" s="46"/>
      <c r="E251" s="47">
        <v>1</v>
      </c>
      <c r="F251" s="48">
        <v>23</v>
      </c>
      <c r="G251" s="49">
        <v>1</v>
      </c>
      <c r="H251" s="44"/>
      <c r="I251" s="44"/>
      <c r="J251" s="50" t="s">
        <v>574</v>
      </c>
      <c r="K251" s="15" t="s">
        <v>584</v>
      </c>
      <c r="L251" s="61">
        <v>23</v>
      </c>
    </row>
    <row r="252" spans="1:12" ht="12.75" customHeight="1" x14ac:dyDescent="0.15">
      <c r="A252" s="28">
        <v>263</v>
      </c>
      <c r="B252" s="16" t="s">
        <v>379</v>
      </c>
      <c r="C252" s="16" t="s">
        <v>439</v>
      </c>
      <c r="D252" s="15"/>
      <c r="E252" s="32">
        <v>1</v>
      </c>
      <c r="F252" s="33">
        <v>20</v>
      </c>
      <c r="G252" s="40">
        <v>0.95</v>
      </c>
      <c r="H252" s="28"/>
      <c r="I252" s="28"/>
      <c r="J252" s="37"/>
      <c r="K252" s="15" t="s">
        <v>617</v>
      </c>
      <c r="L252" s="61">
        <v>19</v>
      </c>
    </row>
    <row r="253" spans="1:12" x14ac:dyDescent="0.15">
      <c r="A253" s="28">
        <v>263</v>
      </c>
      <c r="B253" s="16" t="s">
        <v>379</v>
      </c>
      <c r="C253" s="16" t="s">
        <v>439</v>
      </c>
      <c r="D253" s="15"/>
      <c r="E253" s="32">
        <v>1</v>
      </c>
      <c r="F253" s="33">
        <v>15</v>
      </c>
      <c r="G253" s="40">
        <v>1</v>
      </c>
      <c r="H253" s="28"/>
      <c r="I253" s="28"/>
      <c r="J253" s="37"/>
      <c r="K253" s="15" t="s">
        <v>711</v>
      </c>
      <c r="L253" s="61">
        <v>15</v>
      </c>
    </row>
    <row r="254" spans="1:12" x14ac:dyDescent="0.15">
      <c r="A254" s="28">
        <v>268</v>
      </c>
      <c r="B254" s="16" t="s">
        <v>379</v>
      </c>
      <c r="C254" s="16" t="s">
        <v>645</v>
      </c>
      <c r="D254" s="15"/>
      <c r="E254" s="32">
        <v>1</v>
      </c>
      <c r="F254" s="33">
        <v>10</v>
      </c>
      <c r="G254" s="40">
        <v>0.8</v>
      </c>
      <c r="H254" s="28"/>
      <c r="I254" s="28"/>
      <c r="J254" s="37"/>
      <c r="K254" s="15" t="s">
        <v>642</v>
      </c>
      <c r="L254" s="61">
        <v>8</v>
      </c>
    </row>
    <row r="255" spans="1:12" x14ac:dyDescent="0.15">
      <c r="A255" s="28">
        <v>273</v>
      </c>
      <c r="B255" s="16" t="s">
        <v>379</v>
      </c>
      <c r="C255" s="16" t="s">
        <v>748</v>
      </c>
      <c r="D255" s="15"/>
      <c r="E255" s="32">
        <v>1</v>
      </c>
      <c r="F255" s="33">
        <v>10</v>
      </c>
      <c r="G255" s="40">
        <v>0.1</v>
      </c>
      <c r="H255" s="28"/>
      <c r="I255" s="28"/>
      <c r="J255" s="37"/>
      <c r="K255" s="15" t="s">
        <v>746</v>
      </c>
      <c r="L255" s="61">
        <v>1</v>
      </c>
    </row>
    <row r="256" spans="1:12" x14ac:dyDescent="0.15">
      <c r="A256" s="28">
        <v>274</v>
      </c>
      <c r="B256" s="16" t="s">
        <v>379</v>
      </c>
      <c r="C256" s="16" t="s">
        <v>547</v>
      </c>
      <c r="D256" s="15"/>
      <c r="E256" s="32">
        <v>1</v>
      </c>
      <c r="F256" s="33">
        <v>20</v>
      </c>
      <c r="G256" s="40">
        <v>0</v>
      </c>
      <c r="H256" s="28"/>
      <c r="I256" s="28"/>
      <c r="J256" s="37"/>
      <c r="K256" s="15" t="s">
        <v>539</v>
      </c>
      <c r="L256" s="61">
        <v>0</v>
      </c>
    </row>
    <row r="257" spans="1:12" x14ac:dyDescent="0.15">
      <c r="A257" s="28">
        <v>274</v>
      </c>
      <c r="B257" s="16" t="s">
        <v>379</v>
      </c>
      <c r="C257" s="16" t="s">
        <v>547</v>
      </c>
      <c r="D257" s="15"/>
      <c r="E257" s="32">
        <v>1</v>
      </c>
      <c r="F257" s="33">
        <v>3</v>
      </c>
      <c r="G257" s="40">
        <v>0</v>
      </c>
      <c r="H257" s="28"/>
      <c r="I257" s="28"/>
      <c r="J257" s="37"/>
      <c r="K257" s="15" t="s">
        <v>539</v>
      </c>
      <c r="L257" s="61">
        <v>0</v>
      </c>
    </row>
    <row r="258" spans="1:12" x14ac:dyDescent="0.15">
      <c r="A258" s="28">
        <v>274</v>
      </c>
      <c r="B258" s="16" t="s">
        <v>379</v>
      </c>
      <c r="C258" s="16" t="s">
        <v>547</v>
      </c>
      <c r="D258" s="15"/>
      <c r="E258" s="32">
        <v>1</v>
      </c>
      <c r="F258" s="33">
        <v>5</v>
      </c>
      <c r="G258" s="40">
        <v>0</v>
      </c>
      <c r="H258" s="28"/>
      <c r="I258" s="28"/>
      <c r="J258" s="37"/>
      <c r="K258" s="15" t="s">
        <v>670</v>
      </c>
      <c r="L258" s="61">
        <v>0</v>
      </c>
    </row>
    <row r="259" spans="1:12" x14ac:dyDescent="0.15">
      <c r="A259" s="28">
        <v>282</v>
      </c>
      <c r="B259" s="16" t="s">
        <v>379</v>
      </c>
      <c r="C259" s="16" t="s">
        <v>427</v>
      </c>
      <c r="D259" s="15"/>
      <c r="E259" s="32">
        <v>4</v>
      </c>
      <c r="F259" s="33">
        <v>40</v>
      </c>
      <c r="G259" s="40">
        <v>0.4</v>
      </c>
      <c r="H259" s="28"/>
      <c r="I259" s="28"/>
      <c r="J259" s="37"/>
      <c r="K259" s="15" t="s">
        <v>426</v>
      </c>
      <c r="L259" s="61">
        <v>16</v>
      </c>
    </row>
    <row r="260" spans="1:12" x14ac:dyDescent="0.15">
      <c r="A260" s="28">
        <v>282</v>
      </c>
      <c r="B260" s="16" t="s">
        <v>379</v>
      </c>
      <c r="C260" s="16" t="s">
        <v>427</v>
      </c>
      <c r="D260" s="15"/>
      <c r="E260" s="32">
        <v>1</v>
      </c>
      <c r="F260" s="33">
        <v>15</v>
      </c>
      <c r="G260" s="40">
        <v>0.5</v>
      </c>
      <c r="H260" s="28"/>
      <c r="I260" s="28"/>
      <c r="J260" s="37"/>
      <c r="K260" s="15" t="s">
        <v>709</v>
      </c>
      <c r="L260" s="61">
        <v>7.5</v>
      </c>
    </row>
    <row r="261" spans="1:12" x14ac:dyDescent="0.15">
      <c r="A261" s="28">
        <v>283</v>
      </c>
      <c r="B261" s="16" t="s">
        <v>379</v>
      </c>
      <c r="C261" s="16" t="s">
        <v>629</v>
      </c>
      <c r="D261" s="15"/>
      <c r="E261" s="32">
        <v>4</v>
      </c>
      <c r="F261" s="33">
        <v>50</v>
      </c>
      <c r="G261" s="40">
        <v>1</v>
      </c>
      <c r="H261" s="28"/>
      <c r="I261" s="28"/>
      <c r="J261" s="37"/>
      <c r="K261" s="15" t="s">
        <v>627</v>
      </c>
      <c r="L261" s="61">
        <v>50</v>
      </c>
    </row>
    <row r="262" spans="1:12" x14ac:dyDescent="0.15">
      <c r="A262" s="44">
        <v>285</v>
      </c>
      <c r="B262" s="45" t="s">
        <v>379</v>
      </c>
      <c r="C262" s="45" t="s">
        <v>373</v>
      </c>
      <c r="D262" s="46" t="s">
        <v>661</v>
      </c>
      <c r="E262" s="47">
        <v>2</v>
      </c>
      <c r="F262" s="48">
        <v>18</v>
      </c>
      <c r="G262" s="49">
        <v>0.7</v>
      </c>
      <c r="H262" s="44"/>
      <c r="I262" s="44"/>
      <c r="J262" s="50"/>
      <c r="K262" s="46" t="s">
        <v>660</v>
      </c>
      <c r="L262" s="61">
        <v>12.6</v>
      </c>
    </row>
    <row r="263" spans="1:12" x14ac:dyDescent="0.15">
      <c r="A263" s="28">
        <v>292</v>
      </c>
      <c r="B263" s="16" t="s">
        <v>379</v>
      </c>
      <c r="C263" s="16" t="s">
        <v>376</v>
      </c>
      <c r="D263" s="15"/>
      <c r="E263" s="32">
        <v>2</v>
      </c>
      <c r="F263" s="33">
        <v>15</v>
      </c>
      <c r="G263" s="40">
        <v>0.1</v>
      </c>
      <c r="H263" s="28"/>
      <c r="I263" s="28"/>
      <c r="J263" s="37"/>
      <c r="K263" s="15" t="s">
        <v>533</v>
      </c>
      <c r="L263" s="61">
        <v>1.5</v>
      </c>
    </row>
    <row r="264" spans="1:12" x14ac:dyDescent="0.15">
      <c r="A264" s="28">
        <v>292</v>
      </c>
      <c r="B264" s="16" t="s">
        <v>379</v>
      </c>
      <c r="C264" s="16" t="s">
        <v>376</v>
      </c>
      <c r="D264" s="15"/>
      <c r="E264" s="32">
        <v>1</v>
      </c>
      <c r="F264" s="33">
        <v>10</v>
      </c>
      <c r="G264" s="40">
        <v>0.2</v>
      </c>
      <c r="H264" s="28"/>
      <c r="I264" s="28"/>
      <c r="J264" s="37"/>
      <c r="K264" s="15" t="s">
        <v>539</v>
      </c>
      <c r="L264" s="61">
        <v>2</v>
      </c>
    </row>
    <row r="265" spans="1:12" x14ac:dyDescent="0.15">
      <c r="A265" s="28">
        <v>309</v>
      </c>
      <c r="B265" s="16" t="s">
        <v>379</v>
      </c>
      <c r="C265" s="16" t="s">
        <v>365</v>
      </c>
      <c r="D265" s="15" t="s">
        <v>456</v>
      </c>
      <c r="E265" s="32">
        <v>3</v>
      </c>
      <c r="F265" s="33">
        <v>10</v>
      </c>
      <c r="G265" s="40">
        <v>0.8</v>
      </c>
      <c r="H265" s="28"/>
      <c r="I265" s="28"/>
      <c r="J265" s="37"/>
      <c r="K265" s="15" t="s">
        <v>443</v>
      </c>
      <c r="L265" s="61">
        <v>8</v>
      </c>
    </row>
    <row r="266" spans="1:12" x14ac:dyDescent="0.15">
      <c r="A266" s="28">
        <v>309</v>
      </c>
      <c r="B266" s="16" t="s">
        <v>379</v>
      </c>
      <c r="C266" s="16" t="s">
        <v>365</v>
      </c>
      <c r="D266" s="15"/>
      <c r="E266" s="32">
        <v>1</v>
      </c>
      <c r="F266" s="33">
        <v>2</v>
      </c>
      <c r="G266" s="40">
        <v>0.8</v>
      </c>
      <c r="H266" s="28"/>
      <c r="I266" s="28"/>
      <c r="J266" s="37"/>
      <c r="K266" s="15" t="s">
        <v>476</v>
      </c>
      <c r="L266" s="61">
        <v>1.6</v>
      </c>
    </row>
    <row r="267" spans="1:12" x14ac:dyDescent="0.15">
      <c r="A267" s="28">
        <v>309</v>
      </c>
      <c r="B267" s="16" t="s">
        <v>379</v>
      </c>
      <c r="C267" s="16" t="s">
        <v>365</v>
      </c>
      <c r="D267" s="15"/>
      <c r="E267" s="32">
        <v>170</v>
      </c>
      <c r="F267" s="33">
        <v>765</v>
      </c>
      <c r="G267" s="40">
        <v>0.7</v>
      </c>
      <c r="H267" s="28"/>
      <c r="I267" s="28"/>
      <c r="J267" s="37"/>
      <c r="K267" s="15" t="s">
        <v>531</v>
      </c>
      <c r="L267" s="61">
        <v>535.5</v>
      </c>
    </row>
    <row r="268" spans="1:12" x14ac:dyDescent="0.15">
      <c r="A268" s="28">
        <v>309</v>
      </c>
      <c r="B268" s="16" t="s">
        <v>379</v>
      </c>
      <c r="C268" s="16" t="s">
        <v>365</v>
      </c>
      <c r="D268" s="15"/>
      <c r="E268" s="32">
        <v>7</v>
      </c>
      <c r="F268" s="33">
        <v>7</v>
      </c>
      <c r="G268" s="40">
        <v>0.8</v>
      </c>
      <c r="H268" s="28"/>
      <c r="I268" s="28"/>
      <c r="J268" s="37"/>
      <c r="K268" s="15" t="s">
        <v>539</v>
      </c>
      <c r="L268" s="61">
        <v>5.6000000000000005</v>
      </c>
    </row>
    <row r="269" spans="1:12" x14ac:dyDescent="0.15">
      <c r="A269" s="28">
        <v>309</v>
      </c>
      <c r="B269" s="16" t="s">
        <v>379</v>
      </c>
      <c r="C269" s="16" t="s">
        <v>365</v>
      </c>
      <c r="D269" s="15"/>
      <c r="E269" s="32">
        <v>7</v>
      </c>
      <c r="F269" s="33">
        <v>7</v>
      </c>
      <c r="G269" s="40">
        <v>0.8</v>
      </c>
      <c r="H269" s="28"/>
      <c r="I269" s="28"/>
      <c r="J269" s="37"/>
      <c r="K269" s="15" t="s">
        <v>539</v>
      </c>
      <c r="L269" s="61">
        <v>5.6000000000000005</v>
      </c>
    </row>
    <row r="270" spans="1:12" x14ac:dyDescent="0.15">
      <c r="A270" s="28">
        <v>312</v>
      </c>
      <c r="B270" s="16" t="s">
        <v>379</v>
      </c>
      <c r="C270" s="16" t="s">
        <v>567</v>
      </c>
      <c r="D270" s="15"/>
      <c r="E270" s="32">
        <v>1</v>
      </c>
      <c r="F270" s="33">
        <v>5</v>
      </c>
      <c r="G270" s="40">
        <v>1</v>
      </c>
      <c r="H270" s="28"/>
      <c r="I270" s="28"/>
      <c r="J270" s="37"/>
      <c r="K270" s="15" t="s">
        <v>559</v>
      </c>
      <c r="L270" s="61">
        <v>5</v>
      </c>
    </row>
    <row r="271" spans="1:12" x14ac:dyDescent="0.15">
      <c r="A271" s="28">
        <v>320</v>
      </c>
      <c r="B271" s="16" t="s">
        <v>379</v>
      </c>
      <c r="C271" s="16" t="s">
        <v>367</v>
      </c>
      <c r="D271" s="15"/>
      <c r="E271" s="32">
        <v>2</v>
      </c>
      <c r="F271" s="33">
        <v>10</v>
      </c>
      <c r="G271" s="40">
        <v>0.9</v>
      </c>
      <c r="H271" s="28"/>
      <c r="I271" s="28"/>
      <c r="J271" s="37"/>
      <c r="K271" s="15" t="s">
        <v>697</v>
      </c>
      <c r="L271" s="61">
        <v>9</v>
      </c>
    </row>
    <row r="272" spans="1:12" x14ac:dyDescent="0.15">
      <c r="A272" s="28">
        <v>332</v>
      </c>
      <c r="B272" s="16" t="s">
        <v>379</v>
      </c>
      <c r="C272" s="16" t="s">
        <v>568</v>
      </c>
      <c r="D272" s="15"/>
      <c r="E272" s="32">
        <v>2</v>
      </c>
      <c r="F272" s="33">
        <v>6</v>
      </c>
      <c r="G272" s="40">
        <v>0.7</v>
      </c>
      <c r="H272" s="28"/>
      <c r="I272" s="28"/>
      <c r="J272" s="37"/>
      <c r="K272" s="15" t="s">
        <v>559</v>
      </c>
      <c r="L272" s="61">
        <v>4.1999999999999993</v>
      </c>
    </row>
    <row r="273" spans="1:12" x14ac:dyDescent="0.15">
      <c r="A273" s="28">
        <v>332</v>
      </c>
      <c r="B273" s="16" t="s">
        <v>379</v>
      </c>
      <c r="C273" s="16" t="s">
        <v>568</v>
      </c>
      <c r="D273" s="15"/>
      <c r="E273" s="32">
        <v>2</v>
      </c>
      <c r="F273" s="33">
        <v>6</v>
      </c>
      <c r="G273" s="40">
        <v>0.7</v>
      </c>
      <c r="H273" s="28"/>
      <c r="I273" s="28"/>
      <c r="J273" s="37"/>
      <c r="K273" s="15" t="s">
        <v>688</v>
      </c>
      <c r="L273" s="61">
        <v>4.1999999999999993</v>
      </c>
    </row>
    <row r="274" spans="1:12" x14ac:dyDescent="0.15">
      <c r="A274" s="28">
        <v>332</v>
      </c>
      <c r="B274" s="16" t="s">
        <v>379</v>
      </c>
      <c r="C274" s="16" t="s">
        <v>568</v>
      </c>
      <c r="D274" s="15"/>
      <c r="E274" s="32">
        <v>1</v>
      </c>
      <c r="F274" s="33">
        <v>5</v>
      </c>
      <c r="G274" s="40">
        <v>0.1</v>
      </c>
      <c r="H274" s="28"/>
      <c r="I274" s="28"/>
      <c r="J274" s="37"/>
      <c r="K274" s="15" t="s">
        <v>711</v>
      </c>
      <c r="L274" s="61">
        <v>0.5</v>
      </c>
    </row>
    <row r="275" spans="1:12" x14ac:dyDescent="0.15">
      <c r="A275" s="44">
        <v>332</v>
      </c>
      <c r="B275" s="45" t="s">
        <v>379</v>
      </c>
      <c r="C275" s="45" t="s">
        <v>568</v>
      </c>
      <c r="D275" s="46"/>
      <c r="E275" s="47">
        <v>2</v>
      </c>
      <c r="F275" s="48">
        <v>5</v>
      </c>
      <c r="G275" s="49">
        <v>1</v>
      </c>
      <c r="H275" s="44"/>
      <c r="I275" s="44"/>
      <c r="J275" s="50"/>
      <c r="K275" s="46" t="s">
        <v>746</v>
      </c>
      <c r="L275" s="61">
        <v>5</v>
      </c>
    </row>
    <row r="276" spans="1:12" x14ac:dyDescent="0.15">
      <c r="A276" s="28">
        <v>334</v>
      </c>
      <c r="B276" s="16" t="s">
        <v>379</v>
      </c>
      <c r="C276" s="16" t="s">
        <v>532</v>
      </c>
      <c r="D276" s="15"/>
      <c r="E276" s="32">
        <v>1</v>
      </c>
      <c r="F276" s="33">
        <v>30</v>
      </c>
      <c r="G276" s="40">
        <v>0.95</v>
      </c>
      <c r="H276" s="28"/>
      <c r="I276" s="28"/>
      <c r="J276" s="37"/>
      <c r="K276" s="15" t="s">
        <v>533</v>
      </c>
      <c r="L276" s="61">
        <v>28.5</v>
      </c>
    </row>
    <row r="277" spans="1:12" x14ac:dyDescent="0.15">
      <c r="A277" s="28">
        <v>335</v>
      </c>
      <c r="B277" s="16" t="s">
        <v>379</v>
      </c>
      <c r="C277" s="16" t="s">
        <v>523</v>
      </c>
      <c r="D277" s="15"/>
      <c r="E277" s="32">
        <v>2</v>
      </c>
      <c r="F277" s="33">
        <v>12</v>
      </c>
      <c r="G277" s="40">
        <v>0.6</v>
      </c>
      <c r="H277" s="28"/>
      <c r="I277" s="28"/>
      <c r="J277" s="37"/>
      <c r="K277" s="15" t="s">
        <v>531</v>
      </c>
      <c r="L277" s="61">
        <v>7.1999999999999993</v>
      </c>
    </row>
    <row r="278" spans="1:12" x14ac:dyDescent="0.15">
      <c r="A278" s="28">
        <v>335</v>
      </c>
      <c r="B278" s="16" t="s">
        <v>379</v>
      </c>
      <c r="C278" s="16" t="s">
        <v>523</v>
      </c>
      <c r="D278" s="15" t="s">
        <v>548</v>
      </c>
      <c r="E278" s="32">
        <v>2</v>
      </c>
      <c r="F278" s="33">
        <v>30</v>
      </c>
      <c r="G278" s="40">
        <v>1</v>
      </c>
      <c r="H278" s="28"/>
      <c r="I278" s="28"/>
      <c r="J278" s="37"/>
      <c r="K278" s="15" t="s">
        <v>539</v>
      </c>
      <c r="L278" s="61">
        <v>30</v>
      </c>
    </row>
    <row r="279" spans="1:12" x14ac:dyDescent="0.15">
      <c r="A279" s="28">
        <v>341</v>
      </c>
      <c r="B279" s="16" t="s">
        <v>379</v>
      </c>
      <c r="C279" s="16" t="s">
        <v>673</v>
      </c>
      <c r="D279" s="15"/>
      <c r="E279" s="32">
        <v>1</v>
      </c>
      <c r="F279" s="33">
        <v>10</v>
      </c>
      <c r="G279" s="40">
        <v>0.8</v>
      </c>
      <c r="H279" s="28"/>
      <c r="I279" s="28"/>
      <c r="J279" s="37"/>
      <c r="K279" s="15" t="s">
        <v>670</v>
      </c>
      <c r="L279" s="61">
        <v>8</v>
      </c>
    </row>
    <row r="280" spans="1:12" x14ac:dyDescent="0.15">
      <c r="A280" s="28">
        <v>345</v>
      </c>
      <c r="B280" s="16" t="s">
        <v>379</v>
      </c>
      <c r="C280" s="16" t="s">
        <v>375</v>
      </c>
      <c r="D280" s="15"/>
      <c r="E280" s="32">
        <v>1</v>
      </c>
      <c r="F280" s="33">
        <v>80</v>
      </c>
      <c r="G280" s="40">
        <v>1</v>
      </c>
      <c r="H280" s="28"/>
      <c r="I280" s="28"/>
      <c r="J280" s="37"/>
      <c r="K280" s="15" t="s">
        <v>627</v>
      </c>
      <c r="L280" s="61">
        <v>80</v>
      </c>
    </row>
    <row r="281" spans="1:12" x14ac:dyDescent="0.15">
      <c r="A281" s="28">
        <v>346</v>
      </c>
      <c r="B281" s="16" t="s">
        <v>379</v>
      </c>
      <c r="C281" s="16" t="s">
        <v>440</v>
      </c>
      <c r="D281" s="15"/>
      <c r="E281" s="32">
        <v>1</v>
      </c>
      <c r="F281" s="33">
        <v>27</v>
      </c>
      <c r="G281" s="40">
        <v>0.1</v>
      </c>
      <c r="H281" s="28"/>
      <c r="I281" s="28"/>
      <c r="J281" s="37"/>
      <c r="K281" s="15" t="s">
        <v>431</v>
      </c>
      <c r="L281" s="61">
        <v>2.7</v>
      </c>
    </row>
    <row r="282" spans="1:12" x14ac:dyDescent="0.15">
      <c r="A282" s="28">
        <v>346</v>
      </c>
      <c r="B282" s="16" t="s">
        <v>379</v>
      </c>
      <c r="C282" s="16" t="s">
        <v>440</v>
      </c>
      <c r="D282" s="15"/>
      <c r="E282" s="32">
        <v>1</v>
      </c>
      <c r="F282" s="33">
        <v>20</v>
      </c>
      <c r="G282" s="40">
        <v>0.5</v>
      </c>
      <c r="H282" s="28"/>
      <c r="I282" s="28"/>
      <c r="J282" s="37"/>
      <c r="K282" s="15" t="s">
        <v>476</v>
      </c>
      <c r="L282" s="61">
        <v>10</v>
      </c>
    </row>
    <row r="283" spans="1:12" x14ac:dyDescent="0.15">
      <c r="A283" s="28">
        <v>346</v>
      </c>
      <c r="B283" s="16" t="s">
        <v>379</v>
      </c>
      <c r="C283" s="16" t="s">
        <v>440</v>
      </c>
      <c r="D283" s="15"/>
      <c r="E283" s="92">
        <v>1</v>
      </c>
      <c r="F283" s="93">
        <v>30</v>
      </c>
      <c r="G283" s="40">
        <v>0.8</v>
      </c>
      <c r="H283" s="28"/>
      <c r="I283" s="28"/>
      <c r="J283" s="28"/>
      <c r="K283" s="15" t="s">
        <v>756</v>
      </c>
      <c r="L283" s="61">
        <v>24</v>
      </c>
    </row>
    <row r="284" spans="1:12" x14ac:dyDescent="0.15">
      <c r="A284" s="28">
        <v>346</v>
      </c>
      <c r="B284" s="16" t="s">
        <v>379</v>
      </c>
      <c r="C284" s="16" t="s">
        <v>440</v>
      </c>
      <c r="D284" s="15"/>
      <c r="E284" s="32">
        <v>1</v>
      </c>
      <c r="F284" s="33">
        <v>20</v>
      </c>
      <c r="G284" s="40">
        <v>0.8</v>
      </c>
      <c r="H284" s="28"/>
      <c r="I284" s="28"/>
      <c r="J284" s="37"/>
      <c r="K284" s="15" t="s">
        <v>531</v>
      </c>
      <c r="L284" s="61">
        <v>16</v>
      </c>
    </row>
    <row r="285" spans="1:12" x14ac:dyDescent="0.15">
      <c r="A285" s="28">
        <v>346</v>
      </c>
      <c r="B285" s="16" t="s">
        <v>379</v>
      </c>
      <c r="C285" s="16" t="s">
        <v>440</v>
      </c>
      <c r="D285" s="15"/>
      <c r="E285" s="32">
        <v>4</v>
      </c>
      <c r="F285" s="33">
        <v>80</v>
      </c>
      <c r="G285" s="40">
        <v>0.2</v>
      </c>
      <c r="H285" s="28"/>
      <c r="I285" s="28"/>
      <c r="J285" s="37" t="s">
        <v>575</v>
      </c>
      <c r="K285" s="15" t="s">
        <v>584</v>
      </c>
      <c r="L285" s="61">
        <v>16</v>
      </c>
    </row>
    <row r="286" spans="1:12" x14ac:dyDescent="0.15">
      <c r="A286" s="28">
        <v>346</v>
      </c>
      <c r="B286" s="16" t="s">
        <v>379</v>
      </c>
      <c r="C286" s="16" t="s">
        <v>440</v>
      </c>
      <c r="D286" s="15"/>
      <c r="E286" s="32">
        <v>10</v>
      </c>
      <c r="F286" s="33">
        <v>400</v>
      </c>
      <c r="G286" s="40">
        <v>0.8</v>
      </c>
      <c r="H286" s="28"/>
      <c r="I286" s="28"/>
      <c r="J286" s="37"/>
      <c r="K286" s="15" t="s">
        <v>609</v>
      </c>
      <c r="L286" s="61">
        <v>320</v>
      </c>
    </row>
    <row r="287" spans="1:12" x14ac:dyDescent="0.15">
      <c r="A287" s="44">
        <v>346</v>
      </c>
      <c r="B287" s="45" t="s">
        <v>379</v>
      </c>
      <c r="C287" s="45" t="s">
        <v>440</v>
      </c>
      <c r="D287" s="46"/>
      <c r="E287" s="47">
        <v>20</v>
      </c>
      <c r="F287" s="48">
        <v>600</v>
      </c>
      <c r="G287" s="49">
        <v>0.8</v>
      </c>
      <c r="H287" s="44"/>
      <c r="I287" s="44"/>
      <c r="J287" s="50" t="s">
        <v>663</v>
      </c>
      <c r="K287" s="15" t="s">
        <v>660</v>
      </c>
      <c r="L287" s="61">
        <v>480</v>
      </c>
    </row>
    <row r="288" spans="1:12" x14ac:dyDescent="0.15">
      <c r="A288" s="28">
        <v>346</v>
      </c>
      <c r="B288" s="16" t="s">
        <v>379</v>
      </c>
      <c r="C288" s="16" t="s">
        <v>440</v>
      </c>
      <c r="D288" s="15"/>
      <c r="E288" s="32">
        <v>2</v>
      </c>
      <c r="F288" s="33">
        <v>60</v>
      </c>
      <c r="G288" s="40">
        <v>0.8</v>
      </c>
      <c r="H288" s="28"/>
      <c r="I288" s="28"/>
      <c r="J288" s="37" t="s">
        <v>665</v>
      </c>
      <c r="K288" s="15" t="s">
        <v>660</v>
      </c>
      <c r="L288" s="61">
        <v>48</v>
      </c>
    </row>
    <row r="289" spans="1:12" x14ac:dyDescent="0.15">
      <c r="A289" s="28">
        <v>356</v>
      </c>
      <c r="B289" s="16" t="s">
        <v>379</v>
      </c>
      <c r="C289" s="16" t="s">
        <v>674</v>
      </c>
      <c r="D289" s="15"/>
      <c r="E289" s="32">
        <v>1</v>
      </c>
      <c r="F289" s="33">
        <v>3</v>
      </c>
      <c r="G289" s="40">
        <v>0.8</v>
      </c>
      <c r="H289" s="28"/>
      <c r="I289" s="28"/>
      <c r="J289" s="37"/>
      <c r="K289" s="15" t="s">
        <v>670</v>
      </c>
      <c r="L289" s="61">
        <v>2.4000000000000004</v>
      </c>
    </row>
    <row r="290" spans="1:12" x14ac:dyDescent="0.15">
      <c r="A290" s="28">
        <v>360</v>
      </c>
      <c r="B290" s="16" t="s">
        <v>379</v>
      </c>
      <c r="C290" s="16" t="s">
        <v>675</v>
      </c>
      <c r="D290" s="15"/>
      <c r="E290" s="32">
        <v>4</v>
      </c>
      <c r="F290" s="33">
        <v>8</v>
      </c>
      <c r="G290" s="40">
        <v>0.6</v>
      </c>
      <c r="H290" s="28"/>
      <c r="I290" s="28"/>
      <c r="J290" s="37"/>
      <c r="K290" s="15" t="s">
        <v>670</v>
      </c>
      <c r="L290" s="61">
        <v>4.8</v>
      </c>
    </row>
    <row r="291" spans="1:12" x14ac:dyDescent="0.15">
      <c r="A291" s="28">
        <v>362</v>
      </c>
      <c r="B291" s="16" t="s">
        <v>379</v>
      </c>
      <c r="C291" s="16" t="s">
        <v>5</v>
      </c>
      <c r="D291" s="15"/>
      <c r="E291" s="32">
        <v>5</v>
      </c>
      <c r="F291" s="33">
        <v>25</v>
      </c>
      <c r="G291" s="40">
        <v>0.5</v>
      </c>
      <c r="H291" s="28"/>
      <c r="I291" s="28"/>
      <c r="J291" s="37"/>
      <c r="K291" s="15" t="s">
        <v>654</v>
      </c>
      <c r="L291" s="61">
        <v>12.5</v>
      </c>
    </row>
    <row r="292" spans="1:12" x14ac:dyDescent="0.15">
      <c r="A292" s="28">
        <v>364</v>
      </c>
      <c r="B292" s="16" t="s">
        <v>379</v>
      </c>
      <c r="C292" s="16" t="s">
        <v>471</v>
      </c>
      <c r="D292" s="15"/>
      <c r="E292" s="32">
        <v>2</v>
      </c>
      <c r="F292" s="33">
        <v>40</v>
      </c>
      <c r="G292" s="40">
        <v>1</v>
      </c>
      <c r="H292" s="28"/>
      <c r="I292" s="28"/>
      <c r="J292" s="37"/>
      <c r="K292" s="15" t="s">
        <v>466</v>
      </c>
      <c r="L292" s="61">
        <v>40</v>
      </c>
    </row>
    <row r="293" spans="1:12" x14ac:dyDescent="0.15">
      <c r="A293" s="44">
        <v>364</v>
      </c>
      <c r="B293" s="45" t="s">
        <v>379</v>
      </c>
      <c r="C293" s="45" t="s">
        <v>471</v>
      </c>
      <c r="D293" s="46"/>
      <c r="E293" s="47">
        <v>1</v>
      </c>
      <c r="F293" s="48">
        <v>30</v>
      </c>
      <c r="G293" s="49">
        <v>1</v>
      </c>
      <c r="H293" s="44"/>
      <c r="I293" s="44"/>
      <c r="J293" s="50"/>
      <c r="K293" s="46" t="s">
        <v>746</v>
      </c>
      <c r="L293" s="61">
        <v>30</v>
      </c>
    </row>
    <row r="294" spans="1:12" x14ac:dyDescent="0.15">
      <c r="A294" s="44">
        <v>365</v>
      </c>
      <c r="B294" s="45" t="s">
        <v>379</v>
      </c>
      <c r="C294" s="45" t="s">
        <v>394</v>
      </c>
      <c r="D294" s="46"/>
      <c r="E294" s="47">
        <v>2</v>
      </c>
      <c r="F294" s="48">
        <v>50</v>
      </c>
      <c r="G294" s="49">
        <v>0.7</v>
      </c>
      <c r="H294" s="44"/>
      <c r="I294" s="44"/>
      <c r="J294" s="50"/>
      <c r="K294" s="46" t="s">
        <v>382</v>
      </c>
      <c r="L294" s="61">
        <v>35</v>
      </c>
    </row>
    <row r="295" spans="1:12" x14ac:dyDescent="0.15">
      <c r="A295" s="28">
        <v>367</v>
      </c>
      <c r="B295" s="16" t="s">
        <v>379</v>
      </c>
      <c r="C295" s="16" t="s">
        <v>742</v>
      </c>
      <c r="D295" s="15"/>
      <c r="E295" s="32">
        <v>1</v>
      </c>
      <c r="F295" s="33">
        <v>80</v>
      </c>
      <c r="G295" s="40">
        <v>0.35</v>
      </c>
      <c r="H295" s="28"/>
      <c r="I295" s="28"/>
      <c r="J295" s="37"/>
      <c r="K295" s="15" t="s">
        <v>743</v>
      </c>
      <c r="L295" s="61">
        <v>28</v>
      </c>
    </row>
    <row r="296" spans="1:12" x14ac:dyDescent="0.15">
      <c r="A296" s="28">
        <v>370</v>
      </c>
      <c r="B296" s="16" t="s">
        <v>379</v>
      </c>
      <c r="C296" s="16" t="s">
        <v>576</v>
      </c>
      <c r="D296" s="15"/>
      <c r="E296" s="32">
        <v>1</v>
      </c>
      <c r="F296" s="33">
        <v>7</v>
      </c>
      <c r="G296" s="40">
        <v>0.3</v>
      </c>
      <c r="H296" s="28"/>
      <c r="I296" s="28"/>
      <c r="J296" s="37"/>
      <c r="K296" s="15" t="s">
        <v>584</v>
      </c>
      <c r="L296" s="61">
        <v>2.1</v>
      </c>
    </row>
    <row r="297" spans="1:12" x14ac:dyDescent="0.15">
      <c r="A297" s="28">
        <v>370</v>
      </c>
      <c r="B297" s="16" t="s">
        <v>379</v>
      </c>
      <c r="C297" s="16" t="s">
        <v>576</v>
      </c>
      <c r="D297" s="15"/>
      <c r="E297" s="32">
        <v>1</v>
      </c>
      <c r="F297" s="33">
        <v>13</v>
      </c>
      <c r="G297" s="40">
        <v>0.3</v>
      </c>
      <c r="H297" s="28"/>
      <c r="I297" s="28"/>
      <c r="J297" s="37"/>
      <c r="K297" s="15" t="s">
        <v>584</v>
      </c>
      <c r="L297" s="61">
        <v>3.9</v>
      </c>
    </row>
    <row r="298" spans="1:12" x14ac:dyDescent="0.15">
      <c r="A298" s="28">
        <v>370</v>
      </c>
      <c r="B298" s="16" t="s">
        <v>379</v>
      </c>
      <c r="C298" s="16" t="s">
        <v>576</v>
      </c>
      <c r="D298" s="15"/>
      <c r="E298" s="32">
        <v>2</v>
      </c>
      <c r="F298" s="33">
        <v>15</v>
      </c>
      <c r="G298" s="40">
        <v>0.9</v>
      </c>
      <c r="H298" s="28"/>
      <c r="I298" s="28"/>
      <c r="J298" s="37"/>
      <c r="K298" s="15" t="s">
        <v>688</v>
      </c>
      <c r="L298" s="61">
        <v>13.5</v>
      </c>
    </row>
    <row r="299" spans="1:12" x14ac:dyDescent="0.15">
      <c r="A299" s="28">
        <v>370</v>
      </c>
      <c r="B299" s="16" t="s">
        <v>379</v>
      </c>
      <c r="C299" s="16" t="s">
        <v>576</v>
      </c>
      <c r="D299" s="15"/>
      <c r="E299" s="32">
        <v>2</v>
      </c>
      <c r="F299" s="33">
        <v>30</v>
      </c>
      <c r="G299" s="40">
        <v>0.9</v>
      </c>
      <c r="H299" s="28"/>
      <c r="I299" s="28"/>
      <c r="J299" s="37"/>
      <c r="K299" s="15" t="s">
        <v>754</v>
      </c>
      <c r="L299" s="61">
        <v>27</v>
      </c>
    </row>
    <row r="300" spans="1:12" x14ac:dyDescent="0.15">
      <c r="A300" s="44">
        <v>375</v>
      </c>
      <c r="B300" s="45" t="s">
        <v>379</v>
      </c>
      <c r="C300" s="45" t="s">
        <v>20</v>
      </c>
      <c r="D300" s="46"/>
      <c r="E300" s="47">
        <v>2</v>
      </c>
      <c r="F300" s="48">
        <v>40</v>
      </c>
      <c r="G300" s="49">
        <v>0.9</v>
      </c>
      <c r="H300" s="44"/>
      <c r="I300" s="44"/>
      <c r="J300" s="50"/>
      <c r="K300" s="46" t="s">
        <v>603</v>
      </c>
      <c r="L300" s="61">
        <v>36</v>
      </c>
    </row>
    <row r="301" spans="1:12" x14ac:dyDescent="0.15">
      <c r="A301" s="28">
        <v>376</v>
      </c>
      <c r="B301" s="16" t="s">
        <v>379</v>
      </c>
      <c r="C301" s="16" t="s">
        <v>18</v>
      </c>
      <c r="D301" s="15" t="s">
        <v>385</v>
      </c>
      <c r="E301" s="32">
        <v>25</v>
      </c>
      <c r="F301" s="33">
        <v>80</v>
      </c>
      <c r="G301" s="40">
        <v>0.6</v>
      </c>
      <c r="H301" s="28"/>
      <c r="I301" s="28"/>
      <c r="J301" s="37"/>
      <c r="K301" s="15" t="s">
        <v>382</v>
      </c>
      <c r="L301" s="61">
        <v>48</v>
      </c>
    </row>
    <row r="302" spans="1:12" x14ac:dyDescent="0.15">
      <c r="A302" s="28">
        <v>376</v>
      </c>
      <c r="B302" s="16" t="s">
        <v>379</v>
      </c>
      <c r="C302" s="16" t="s">
        <v>18</v>
      </c>
      <c r="D302" s="15"/>
      <c r="E302" s="32">
        <v>12</v>
      </c>
      <c r="F302" s="33">
        <v>25</v>
      </c>
      <c r="G302" s="40">
        <v>0.7</v>
      </c>
      <c r="H302" s="28"/>
      <c r="I302" s="28"/>
      <c r="J302" s="37"/>
      <c r="K302" s="15" t="s">
        <v>401</v>
      </c>
      <c r="L302" s="61">
        <v>17.5</v>
      </c>
    </row>
    <row r="303" spans="1:12" x14ac:dyDescent="0.15">
      <c r="A303" s="28">
        <v>376</v>
      </c>
      <c r="B303" s="16" t="s">
        <v>379</v>
      </c>
      <c r="C303" s="16" t="s">
        <v>18</v>
      </c>
      <c r="D303" s="15"/>
      <c r="E303" s="32">
        <v>43</v>
      </c>
      <c r="F303" s="33">
        <v>155</v>
      </c>
      <c r="G303" s="40">
        <v>0.5</v>
      </c>
      <c r="H303" s="28"/>
      <c r="I303" s="28"/>
      <c r="J303" s="37"/>
      <c r="K303" s="15" t="s">
        <v>426</v>
      </c>
      <c r="L303" s="61">
        <v>77.5</v>
      </c>
    </row>
    <row r="304" spans="1:12" x14ac:dyDescent="0.15">
      <c r="A304" s="28">
        <v>376</v>
      </c>
      <c r="B304" s="16" t="s">
        <v>379</v>
      </c>
      <c r="C304" s="16" t="s">
        <v>18</v>
      </c>
      <c r="D304" s="15" t="s">
        <v>457</v>
      </c>
      <c r="E304" s="32">
        <v>64</v>
      </c>
      <c r="F304" s="33">
        <v>300</v>
      </c>
      <c r="G304" s="40">
        <v>0.9</v>
      </c>
      <c r="H304" s="28"/>
      <c r="I304" s="28"/>
      <c r="J304" s="37"/>
      <c r="K304" s="15" t="s">
        <v>443</v>
      </c>
      <c r="L304" s="61">
        <v>270</v>
      </c>
    </row>
    <row r="305" spans="1:12" x14ac:dyDescent="0.15">
      <c r="A305" s="28">
        <v>376</v>
      </c>
      <c r="B305" s="16" t="s">
        <v>379</v>
      </c>
      <c r="C305" s="16" t="s">
        <v>18</v>
      </c>
      <c r="D305" s="15"/>
      <c r="E305" s="32">
        <v>1</v>
      </c>
      <c r="F305" s="33">
        <v>5</v>
      </c>
      <c r="G305" s="40">
        <v>0.6</v>
      </c>
      <c r="H305" s="28"/>
      <c r="I305" s="28"/>
      <c r="J305" s="37"/>
      <c r="K305" s="15" t="s">
        <v>476</v>
      </c>
      <c r="L305" s="61">
        <v>3</v>
      </c>
    </row>
    <row r="306" spans="1:12" x14ac:dyDescent="0.15">
      <c r="A306" s="37">
        <v>376</v>
      </c>
      <c r="B306" s="16" t="s">
        <v>379</v>
      </c>
      <c r="C306" s="16" t="s">
        <v>18</v>
      </c>
      <c r="D306" s="54"/>
      <c r="E306" s="55">
        <v>11</v>
      </c>
      <c r="F306" s="56">
        <v>44</v>
      </c>
      <c r="G306" s="40">
        <v>0.75</v>
      </c>
      <c r="H306" s="37"/>
      <c r="I306" s="37"/>
      <c r="J306" s="37"/>
      <c r="K306" s="54" t="s">
        <v>756</v>
      </c>
      <c r="L306" s="61">
        <v>33</v>
      </c>
    </row>
    <row r="307" spans="1:12" x14ac:dyDescent="0.15">
      <c r="A307" s="28">
        <v>376</v>
      </c>
      <c r="B307" s="16" t="s">
        <v>379</v>
      </c>
      <c r="C307" s="16" t="s">
        <v>18</v>
      </c>
      <c r="D307" s="15"/>
      <c r="E307" s="32">
        <v>30</v>
      </c>
      <c r="F307" s="33">
        <v>150</v>
      </c>
      <c r="G307" s="40">
        <v>0.7</v>
      </c>
      <c r="H307" s="28"/>
      <c r="I307" s="28"/>
      <c r="J307" s="37"/>
      <c r="K307" s="15" t="s">
        <v>531</v>
      </c>
      <c r="L307" s="61">
        <v>105</v>
      </c>
    </row>
    <row r="308" spans="1:12" x14ac:dyDescent="0.15">
      <c r="A308" s="44">
        <v>376</v>
      </c>
      <c r="B308" s="45" t="s">
        <v>379</v>
      </c>
      <c r="C308" s="45" t="s">
        <v>18</v>
      </c>
      <c r="D308" s="46"/>
      <c r="E308" s="47">
        <v>5</v>
      </c>
      <c r="F308" s="48">
        <v>25</v>
      </c>
      <c r="G308" s="49">
        <v>0.7</v>
      </c>
      <c r="H308" s="44"/>
      <c r="I308" s="44"/>
      <c r="J308" s="50"/>
      <c r="K308" s="46" t="s">
        <v>539</v>
      </c>
      <c r="L308" s="61">
        <v>17.5</v>
      </c>
    </row>
    <row r="309" spans="1:12" x14ac:dyDescent="0.15">
      <c r="A309" s="28">
        <v>376</v>
      </c>
      <c r="B309" s="16" t="s">
        <v>379</v>
      </c>
      <c r="C309" s="16" t="s">
        <v>18</v>
      </c>
      <c r="D309" s="15"/>
      <c r="E309" s="32">
        <v>5</v>
      </c>
      <c r="F309" s="33">
        <v>25</v>
      </c>
      <c r="G309" s="40">
        <v>0.7</v>
      </c>
      <c r="H309" s="28"/>
      <c r="I309" s="28"/>
      <c r="J309" s="37"/>
      <c r="K309" s="15" t="s">
        <v>539</v>
      </c>
      <c r="L309" s="61">
        <v>17.5</v>
      </c>
    </row>
    <row r="310" spans="1:12" x14ac:dyDescent="0.15">
      <c r="A310" s="28">
        <v>376</v>
      </c>
      <c r="B310" s="16" t="s">
        <v>379</v>
      </c>
      <c r="C310" s="16" t="s">
        <v>18</v>
      </c>
      <c r="D310" s="15"/>
      <c r="E310" s="32">
        <v>3</v>
      </c>
      <c r="F310" s="33">
        <v>15</v>
      </c>
      <c r="G310" s="40">
        <v>0.8</v>
      </c>
      <c r="H310" s="28"/>
      <c r="I310" s="28"/>
      <c r="J310" s="37"/>
      <c r="K310" s="15" t="s">
        <v>559</v>
      </c>
      <c r="L310" s="61">
        <v>12</v>
      </c>
    </row>
    <row r="311" spans="1:12" x14ac:dyDescent="0.15">
      <c r="A311" s="28">
        <v>376</v>
      </c>
      <c r="B311" s="16" t="s">
        <v>379</v>
      </c>
      <c r="C311" s="16" t="s">
        <v>18</v>
      </c>
      <c r="D311" s="15"/>
      <c r="E311" s="32">
        <v>30</v>
      </c>
      <c r="F311" s="33">
        <v>150</v>
      </c>
      <c r="G311" s="40">
        <v>0.5</v>
      </c>
      <c r="H311" s="28"/>
      <c r="I311" s="28"/>
      <c r="J311" s="37"/>
      <c r="K311" s="15" t="s">
        <v>584</v>
      </c>
      <c r="L311" s="61">
        <v>75</v>
      </c>
    </row>
    <row r="312" spans="1:12" x14ac:dyDescent="0.15">
      <c r="A312" s="28">
        <v>376</v>
      </c>
      <c r="B312" s="16" t="s">
        <v>379</v>
      </c>
      <c r="C312" s="16" t="s">
        <v>18</v>
      </c>
      <c r="D312" s="15"/>
      <c r="E312" s="32">
        <v>7</v>
      </c>
      <c r="F312" s="33">
        <v>21</v>
      </c>
      <c r="G312" s="40">
        <v>0.6</v>
      </c>
      <c r="H312" s="28"/>
      <c r="I312" s="28"/>
      <c r="J312" s="37"/>
      <c r="K312" s="15" t="s">
        <v>602</v>
      </c>
      <c r="L312" s="61">
        <v>12.6</v>
      </c>
    </row>
    <row r="313" spans="1:12" x14ac:dyDescent="0.15">
      <c r="A313" s="28">
        <v>376</v>
      </c>
      <c r="B313" s="16" t="s">
        <v>379</v>
      </c>
      <c r="C313" s="16" t="s">
        <v>18</v>
      </c>
      <c r="D313" s="15"/>
      <c r="E313" s="32">
        <v>40</v>
      </c>
      <c r="F313" s="33">
        <v>200</v>
      </c>
      <c r="G313" s="40">
        <v>0.8</v>
      </c>
      <c r="H313" s="28"/>
      <c r="I313" s="28"/>
      <c r="J313" s="37"/>
      <c r="K313" s="15" t="s">
        <v>613</v>
      </c>
      <c r="L313" s="61">
        <v>160</v>
      </c>
    </row>
    <row r="314" spans="1:12" x14ac:dyDescent="0.15">
      <c r="A314" s="28">
        <v>376</v>
      </c>
      <c r="B314" s="16" t="s">
        <v>379</v>
      </c>
      <c r="C314" s="16" t="s">
        <v>18</v>
      </c>
      <c r="D314" s="15"/>
      <c r="E314" s="32">
        <v>5</v>
      </c>
      <c r="F314" s="33">
        <v>4</v>
      </c>
      <c r="G314" s="40">
        <v>0.75</v>
      </c>
      <c r="H314" s="28"/>
      <c r="I314" s="28"/>
      <c r="J314" s="37"/>
      <c r="K314" s="15" t="s">
        <v>617</v>
      </c>
      <c r="L314" s="61">
        <v>3</v>
      </c>
    </row>
    <row r="315" spans="1:12" x14ac:dyDescent="0.15">
      <c r="A315" s="28">
        <v>376</v>
      </c>
      <c r="B315" s="16" t="s">
        <v>379</v>
      </c>
      <c r="C315" s="16" t="s">
        <v>18</v>
      </c>
      <c r="D315" s="15"/>
      <c r="E315" s="32">
        <v>30</v>
      </c>
      <c r="F315" s="33">
        <v>90</v>
      </c>
      <c r="G315" s="40">
        <v>0.7</v>
      </c>
      <c r="H315" s="28"/>
      <c r="I315" s="28"/>
      <c r="J315" s="37"/>
      <c r="K315" s="15" t="s">
        <v>627</v>
      </c>
      <c r="L315" s="61">
        <v>62.999999999999993</v>
      </c>
    </row>
    <row r="316" spans="1:12" x14ac:dyDescent="0.15">
      <c r="A316" s="28">
        <v>376</v>
      </c>
      <c r="B316" s="16" t="s">
        <v>379</v>
      </c>
      <c r="C316" s="16" t="s">
        <v>18</v>
      </c>
      <c r="D316" s="15"/>
      <c r="E316" s="32">
        <v>1</v>
      </c>
      <c r="F316" s="33">
        <v>3</v>
      </c>
      <c r="G316" s="40">
        <v>0.5</v>
      </c>
      <c r="H316" s="28"/>
      <c r="I316" s="28"/>
      <c r="J316" s="37"/>
      <c r="K316" s="15" t="s">
        <v>639</v>
      </c>
      <c r="L316" s="61">
        <v>1.5</v>
      </c>
    </row>
    <row r="317" spans="1:12" x14ac:dyDescent="0.15">
      <c r="A317" s="28">
        <v>376</v>
      </c>
      <c r="B317" s="16" t="s">
        <v>379</v>
      </c>
      <c r="C317" s="16" t="s">
        <v>18</v>
      </c>
      <c r="D317" s="15"/>
      <c r="E317" s="32">
        <v>12</v>
      </c>
      <c r="F317" s="33">
        <v>60</v>
      </c>
      <c r="G317" s="40">
        <v>0.5</v>
      </c>
      <c r="H317" s="28"/>
      <c r="I317" s="28"/>
      <c r="J317" s="37"/>
      <c r="K317" s="15" t="s">
        <v>688</v>
      </c>
      <c r="L317" s="61">
        <v>30</v>
      </c>
    </row>
    <row r="318" spans="1:12" x14ac:dyDescent="0.15">
      <c r="A318" s="28">
        <v>376</v>
      </c>
      <c r="B318" s="16" t="s">
        <v>379</v>
      </c>
      <c r="C318" s="16" t="s">
        <v>18</v>
      </c>
      <c r="D318" s="15"/>
      <c r="E318" s="32">
        <v>5</v>
      </c>
      <c r="F318" s="33">
        <v>20</v>
      </c>
      <c r="G318" s="40">
        <v>0.6</v>
      </c>
      <c r="H318" s="28"/>
      <c r="I318" s="28"/>
      <c r="J318" s="37"/>
      <c r="K318" s="15" t="s">
        <v>696</v>
      </c>
      <c r="L318" s="61">
        <v>12</v>
      </c>
    </row>
    <row r="319" spans="1:12" x14ac:dyDescent="0.15">
      <c r="A319" s="28">
        <v>376</v>
      </c>
      <c r="B319" s="16" t="s">
        <v>379</v>
      </c>
      <c r="C319" s="16" t="s">
        <v>18</v>
      </c>
      <c r="D319" s="15"/>
      <c r="E319" s="32">
        <v>4</v>
      </c>
      <c r="F319" s="33">
        <v>12</v>
      </c>
      <c r="G319" s="40">
        <v>0.5</v>
      </c>
      <c r="H319" s="28"/>
      <c r="I319" s="28"/>
      <c r="J319" s="37"/>
      <c r="K319" s="15" t="s">
        <v>697</v>
      </c>
      <c r="L319" s="61">
        <v>6</v>
      </c>
    </row>
    <row r="320" spans="1:12" x14ac:dyDescent="0.15">
      <c r="A320" s="28">
        <v>377</v>
      </c>
      <c r="B320" s="16" t="s">
        <v>379</v>
      </c>
      <c r="C320" s="16" t="s">
        <v>19</v>
      </c>
      <c r="D320" s="15" t="s">
        <v>385</v>
      </c>
      <c r="E320" s="32">
        <v>5</v>
      </c>
      <c r="F320" s="33">
        <v>20</v>
      </c>
      <c r="G320" s="40">
        <v>0.6</v>
      </c>
      <c r="H320" s="28"/>
      <c r="I320" s="28"/>
      <c r="J320" s="37"/>
      <c r="K320" s="15" t="s">
        <v>382</v>
      </c>
      <c r="L320" s="61">
        <v>12</v>
      </c>
    </row>
    <row r="321" spans="1:12" x14ac:dyDescent="0.15">
      <c r="A321" s="28">
        <v>377</v>
      </c>
      <c r="B321" s="16" t="s">
        <v>379</v>
      </c>
      <c r="C321" s="16" t="s">
        <v>19</v>
      </c>
      <c r="D321" s="15"/>
      <c r="E321" s="32">
        <v>3</v>
      </c>
      <c r="F321" s="33">
        <v>30</v>
      </c>
      <c r="G321" s="40">
        <v>0.5</v>
      </c>
      <c r="H321" s="28"/>
      <c r="I321" s="28"/>
      <c r="J321" s="37"/>
      <c r="K321" s="15" t="s">
        <v>426</v>
      </c>
      <c r="L321" s="61">
        <v>15</v>
      </c>
    </row>
    <row r="322" spans="1:12" x14ac:dyDescent="0.15">
      <c r="A322" s="28">
        <v>377</v>
      </c>
      <c r="B322" s="16" t="s">
        <v>379</v>
      </c>
      <c r="C322" s="16" t="s">
        <v>19</v>
      </c>
      <c r="D322" s="15"/>
      <c r="E322" s="32">
        <v>8</v>
      </c>
      <c r="F322" s="33">
        <v>68</v>
      </c>
      <c r="G322" s="40">
        <v>0.9</v>
      </c>
      <c r="H322" s="28"/>
      <c r="I322" s="28"/>
      <c r="J322" s="37"/>
      <c r="K322" s="15" t="s">
        <v>443</v>
      </c>
      <c r="L322" s="61">
        <v>61.2</v>
      </c>
    </row>
    <row r="323" spans="1:12" x14ac:dyDescent="0.15">
      <c r="A323" s="37">
        <v>377</v>
      </c>
      <c r="B323" s="16" t="s">
        <v>379</v>
      </c>
      <c r="C323" s="16" t="s">
        <v>19</v>
      </c>
      <c r="D323" s="54"/>
      <c r="E323" s="55">
        <v>31</v>
      </c>
      <c r="F323" s="56">
        <v>310</v>
      </c>
      <c r="G323" s="40">
        <v>0.75</v>
      </c>
      <c r="H323" s="37"/>
      <c r="I323" s="37"/>
      <c r="J323" s="37"/>
      <c r="K323" s="54" t="s">
        <v>756</v>
      </c>
      <c r="L323" s="61">
        <v>232.5</v>
      </c>
    </row>
    <row r="324" spans="1:12" x14ac:dyDescent="0.15">
      <c r="A324" s="28">
        <v>377</v>
      </c>
      <c r="B324" s="16" t="s">
        <v>379</v>
      </c>
      <c r="C324" s="16" t="s">
        <v>19</v>
      </c>
      <c r="D324" s="15"/>
      <c r="E324" s="32">
        <v>10</v>
      </c>
      <c r="F324" s="33">
        <v>100</v>
      </c>
      <c r="G324" s="40">
        <v>0.8</v>
      </c>
      <c r="H324" s="28"/>
      <c r="I324" s="28"/>
      <c r="J324" s="37"/>
      <c r="K324" s="15" t="s">
        <v>531</v>
      </c>
      <c r="L324" s="61">
        <v>80</v>
      </c>
    </row>
    <row r="325" spans="1:12" x14ac:dyDescent="0.15">
      <c r="A325" s="28">
        <v>377</v>
      </c>
      <c r="B325" s="16" t="s">
        <v>379</v>
      </c>
      <c r="C325" s="16" t="s">
        <v>19</v>
      </c>
      <c r="D325" s="15"/>
      <c r="E325" s="32">
        <v>10</v>
      </c>
      <c r="F325" s="33">
        <v>90</v>
      </c>
      <c r="G325" s="40">
        <v>0.8</v>
      </c>
      <c r="H325" s="28"/>
      <c r="I325" s="28"/>
      <c r="J325" s="37"/>
      <c r="K325" s="15" t="s">
        <v>539</v>
      </c>
      <c r="L325" s="61">
        <v>72</v>
      </c>
    </row>
    <row r="326" spans="1:12" x14ac:dyDescent="0.15">
      <c r="A326" s="28">
        <v>377</v>
      </c>
      <c r="B326" s="16" t="s">
        <v>379</v>
      </c>
      <c r="C326" s="16" t="s">
        <v>19</v>
      </c>
      <c r="D326" s="15"/>
      <c r="E326" s="32">
        <v>10</v>
      </c>
      <c r="F326" s="33">
        <v>90</v>
      </c>
      <c r="G326" s="40">
        <v>0.8</v>
      </c>
      <c r="H326" s="28"/>
      <c r="I326" s="28"/>
      <c r="J326" s="37"/>
      <c r="K326" s="15" t="s">
        <v>539</v>
      </c>
      <c r="L326" s="61">
        <v>72</v>
      </c>
    </row>
    <row r="327" spans="1:12" x14ac:dyDescent="0.15">
      <c r="A327" s="28">
        <v>377</v>
      </c>
      <c r="B327" s="16" t="s">
        <v>379</v>
      </c>
      <c r="C327" s="16" t="s">
        <v>19</v>
      </c>
      <c r="D327" s="15"/>
      <c r="E327" s="32">
        <v>3</v>
      </c>
      <c r="F327" s="33">
        <v>15</v>
      </c>
      <c r="G327" s="40">
        <v>1</v>
      </c>
      <c r="H327" s="28"/>
      <c r="I327" s="28"/>
      <c r="J327" s="37"/>
      <c r="K327" s="15" t="s">
        <v>559</v>
      </c>
      <c r="L327" s="61">
        <v>15</v>
      </c>
    </row>
    <row r="328" spans="1:12" x14ac:dyDescent="0.15">
      <c r="A328" s="28">
        <v>377</v>
      </c>
      <c r="B328" s="16" t="s">
        <v>379</v>
      </c>
      <c r="C328" s="16" t="s">
        <v>19</v>
      </c>
      <c r="D328" s="15"/>
      <c r="E328" s="32">
        <v>15</v>
      </c>
      <c r="F328" s="33">
        <v>135</v>
      </c>
      <c r="G328" s="40">
        <v>0.7</v>
      </c>
      <c r="H328" s="28"/>
      <c r="I328" s="28"/>
      <c r="J328" s="37"/>
      <c r="K328" s="15" t="s">
        <v>584</v>
      </c>
      <c r="L328" s="61">
        <v>94.5</v>
      </c>
    </row>
    <row r="329" spans="1:12" x14ac:dyDescent="0.15">
      <c r="A329" s="28">
        <v>377</v>
      </c>
      <c r="B329" s="16" t="s">
        <v>379</v>
      </c>
      <c r="C329" s="16" t="s">
        <v>19</v>
      </c>
      <c r="D329" s="15"/>
      <c r="E329" s="32">
        <v>6</v>
      </c>
      <c r="F329" s="33">
        <v>42</v>
      </c>
      <c r="G329" s="40">
        <v>0.7</v>
      </c>
      <c r="H329" s="28"/>
      <c r="I329" s="28"/>
      <c r="J329" s="37"/>
      <c r="K329" s="15" t="s">
        <v>602</v>
      </c>
      <c r="L329" s="61">
        <v>29.4</v>
      </c>
    </row>
    <row r="330" spans="1:12" x14ac:dyDescent="0.15">
      <c r="A330" s="28">
        <v>377</v>
      </c>
      <c r="B330" s="16" t="s">
        <v>379</v>
      </c>
      <c r="C330" s="16" t="s">
        <v>19</v>
      </c>
      <c r="D330" s="15"/>
      <c r="E330" s="32">
        <v>18</v>
      </c>
      <c r="F330" s="33">
        <v>126</v>
      </c>
      <c r="G330" s="40">
        <v>0.8</v>
      </c>
      <c r="H330" s="28"/>
      <c r="I330" s="28"/>
      <c r="J330" s="37"/>
      <c r="K330" s="15" t="s">
        <v>613</v>
      </c>
      <c r="L330" s="61">
        <v>100.80000000000001</v>
      </c>
    </row>
    <row r="331" spans="1:12" x14ac:dyDescent="0.15">
      <c r="A331" s="28">
        <v>377</v>
      </c>
      <c r="B331" s="16" t="s">
        <v>379</v>
      </c>
      <c r="C331" s="16" t="s">
        <v>19</v>
      </c>
      <c r="D331" s="15"/>
      <c r="E331" s="32">
        <v>10</v>
      </c>
      <c r="F331" s="33">
        <v>8</v>
      </c>
      <c r="G331" s="40">
        <v>0.65</v>
      </c>
      <c r="H331" s="28"/>
      <c r="I331" s="28"/>
      <c r="J331" s="37"/>
      <c r="K331" s="15" t="s">
        <v>617</v>
      </c>
      <c r="L331" s="61">
        <v>5.2</v>
      </c>
    </row>
    <row r="332" spans="1:12" x14ac:dyDescent="0.15">
      <c r="A332" s="28">
        <v>377</v>
      </c>
      <c r="B332" s="16" t="s">
        <v>379</v>
      </c>
      <c r="C332" s="16" t="s">
        <v>19</v>
      </c>
      <c r="D332" s="15"/>
      <c r="E332" s="32">
        <v>30</v>
      </c>
      <c r="F332" s="33">
        <v>90</v>
      </c>
      <c r="G332" s="40">
        <v>0.7</v>
      </c>
      <c r="H332" s="28"/>
      <c r="I332" s="28"/>
      <c r="J332" s="37"/>
      <c r="K332" s="15" t="s">
        <v>627</v>
      </c>
      <c r="L332" s="61">
        <v>62.999999999999993</v>
      </c>
    </row>
    <row r="333" spans="1:12" x14ac:dyDescent="0.15">
      <c r="A333" s="28">
        <v>377</v>
      </c>
      <c r="B333" s="16" t="s">
        <v>379</v>
      </c>
      <c r="C333" s="16" t="s">
        <v>19</v>
      </c>
      <c r="D333" s="15"/>
      <c r="E333" s="32">
        <v>6</v>
      </c>
      <c r="F333" s="33">
        <v>48</v>
      </c>
      <c r="G333" s="40">
        <v>0.6</v>
      </c>
      <c r="H333" s="28"/>
      <c r="I333" s="28"/>
      <c r="J333" s="37"/>
      <c r="K333" s="15" t="s">
        <v>696</v>
      </c>
      <c r="L333" s="61">
        <v>28.799999999999997</v>
      </c>
    </row>
    <row r="334" spans="1:12" x14ac:dyDescent="0.15">
      <c r="A334" s="28">
        <v>378</v>
      </c>
      <c r="B334" s="16" t="s">
        <v>379</v>
      </c>
      <c r="C334" s="16" t="s">
        <v>577</v>
      </c>
      <c r="D334" s="15"/>
      <c r="E334" s="32">
        <v>1</v>
      </c>
      <c r="F334" s="33">
        <v>7</v>
      </c>
      <c r="G334" s="40">
        <v>0.3</v>
      </c>
      <c r="H334" s="28"/>
      <c r="I334" s="28"/>
      <c r="J334" s="37" t="s">
        <v>578</v>
      </c>
      <c r="K334" s="15" t="s">
        <v>584</v>
      </c>
      <c r="L334" s="61">
        <v>2.1</v>
      </c>
    </row>
    <row r="335" spans="1:12" x14ac:dyDescent="0.15">
      <c r="A335" s="28">
        <v>378</v>
      </c>
      <c r="B335" s="16" t="s">
        <v>379</v>
      </c>
      <c r="C335" s="16" t="s">
        <v>577</v>
      </c>
      <c r="D335" s="15"/>
      <c r="E335" s="32">
        <v>1</v>
      </c>
      <c r="F335" s="33">
        <v>20</v>
      </c>
      <c r="G335" s="40">
        <v>0.5</v>
      </c>
      <c r="H335" s="28"/>
      <c r="I335" s="28"/>
      <c r="J335" s="37"/>
      <c r="K335" s="15" t="s">
        <v>627</v>
      </c>
      <c r="L335" s="61">
        <v>10</v>
      </c>
    </row>
    <row r="336" spans="1:12" x14ac:dyDescent="0.15">
      <c r="A336" s="28">
        <v>378</v>
      </c>
      <c r="B336" s="16" t="s">
        <v>379</v>
      </c>
      <c r="C336" s="16" t="s">
        <v>577</v>
      </c>
      <c r="D336" s="15"/>
      <c r="E336" s="32">
        <v>1</v>
      </c>
      <c r="F336" s="33">
        <v>15</v>
      </c>
      <c r="G336" s="40">
        <v>0.3</v>
      </c>
      <c r="H336" s="28"/>
      <c r="I336" s="28"/>
      <c r="J336" s="37"/>
      <c r="K336" s="15" t="s">
        <v>724</v>
      </c>
      <c r="L336" s="61">
        <v>4.5</v>
      </c>
    </row>
    <row r="337" spans="1:12" x14ac:dyDescent="0.15">
      <c r="A337" s="28">
        <v>382</v>
      </c>
      <c r="B337" s="16" t="s">
        <v>379</v>
      </c>
      <c r="C337" s="16" t="s">
        <v>364</v>
      </c>
      <c r="D337" s="15"/>
      <c r="E337" s="32">
        <v>3</v>
      </c>
      <c r="F337" s="33">
        <v>12</v>
      </c>
      <c r="G337" s="40">
        <v>0.7</v>
      </c>
      <c r="H337" s="28"/>
      <c r="I337" s="28"/>
      <c r="J337" s="37"/>
      <c r="K337" s="15" t="s">
        <v>697</v>
      </c>
      <c r="L337" s="61">
        <v>8.3999999999999986</v>
      </c>
    </row>
    <row r="338" spans="1:12" x14ac:dyDescent="0.15">
      <c r="A338" s="28">
        <v>388</v>
      </c>
      <c r="B338" s="16" t="s">
        <v>379</v>
      </c>
      <c r="C338" s="16" t="s">
        <v>524</v>
      </c>
      <c r="D338" s="15"/>
      <c r="E338" s="32">
        <v>2</v>
      </c>
      <c r="F338" s="33">
        <v>100</v>
      </c>
      <c r="G338" s="40">
        <v>1</v>
      </c>
      <c r="H338" s="28"/>
      <c r="I338" s="28"/>
      <c r="J338" s="37"/>
      <c r="K338" s="15" t="s">
        <v>531</v>
      </c>
      <c r="L338" s="61">
        <v>100</v>
      </c>
    </row>
    <row r="339" spans="1:12" x14ac:dyDescent="0.15">
      <c r="A339" s="28">
        <v>388</v>
      </c>
      <c r="B339" s="16" t="s">
        <v>379</v>
      </c>
      <c r="C339" s="16" t="s">
        <v>524</v>
      </c>
      <c r="D339" s="15"/>
      <c r="E339" s="32">
        <v>2</v>
      </c>
      <c r="F339" s="33">
        <v>50</v>
      </c>
      <c r="G339" s="40">
        <v>0.9</v>
      </c>
      <c r="H339" s="28"/>
      <c r="I339" s="28"/>
      <c r="J339" s="37"/>
      <c r="K339" s="15" t="s">
        <v>602</v>
      </c>
      <c r="L339" s="61">
        <v>45</v>
      </c>
    </row>
    <row r="340" spans="1:12" x14ac:dyDescent="0.15">
      <c r="A340" s="28">
        <v>391</v>
      </c>
      <c r="B340" s="16" t="s">
        <v>379</v>
      </c>
      <c r="C340" s="16" t="s">
        <v>369</v>
      </c>
      <c r="D340" s="15"/>
      <c r="E340" s="32">
        <v>1</v>
      </c>
      <c r="F340" s="33">
        <v>28</v>
      </c>
      <c r="G340" s="40">
        <v>1</v>
      </c>
      <c r="H340" s="28"/>
      <c r="I340" s="28"/>
      <c r="J340" s="37" t="s">
        <v>416</v>
      </c>
      <c r="K340" s="15" t="s">
        <v>411</v>
      </c>
      <c r="L340" s="61">
        <v>28</v>
      </c>
    </row>
    <row r="341" spans="1:12" x14ac:dyDescent="0.15">
      <c r="A341" s="28">
        <v>391</v>
      </c>
      <c r="B341" s="16" t="s">
        <v>379</v>
      </c>
      <c r="C341" s="16" t="s">
        <v>369</v>
      </c>
      <c r="D341" s="15"/>
      <c r="E341" s="32">
        <v>3</v>
      </c>
      <c r="F341" s="33">
        <v>200</v>
      </c>
      <c r="G341" s="40">
        <v>0.99</v>
      </c>
      <c r="H341" s="28"/>
      <c r="I341" s="28"/>
      <c r="J341" s="37"/>
      <c r="K341" s="15" t="s">
        <v>531</v>
      </c>
      <c r="L341" s="61">
        <v>198</v>
      </c>
    </row>
    <row r="342" spans="1:12" x14ac:dyDescent="0.15">
      <c r="A342" s="28">
        <v>394</v>
      </c>
      <c r="B342" s="16" t="s">
        <v>379</v>
      </c>
      <c r="C342" s="16" t="s">
        <v>370</v>
      </c>
      <c r="D342" s="15"/>
      <c r="E342" s="32">
        <v>40</v>
      </c>
      <c r="F342" s="33">
        <v>50</v>
      </c>
      <c r="G342" s="40">
        <v>1</v>
      </c>
      <c r="H342" s="28"/>
      <c r="I342" s="28"/>
      <c r="J342" s="37"/>
      <c r="K342" s="15" t="s">
        <v>476</v>
      </c>
      <c r="L342" s="61">
        <v>50</v>
      </c>
    </row>
    <row r="343" spans="1:12" x14ac:dyDescent="0.15">
      <c r="A343" s="44">
        <v>397</v>
      </c>
      <c r="B343" s="45" t="s">
        <v>379</v>
      </c>
      <c r="C343" s="45" t="s">
        <v>472</v>
      </c>
      <c r="D343" s="46"/>
      <c r="E343" s="47">
        <v>1</v>
      </c>
      <c r="F343" s="48">
        <v>80</v>
      </c>
      <c r="G343" s="49">
        <v>0.8</v>
      </c>
      <c r="H343" s="44"/>
      <c r="I343" s="44"/>
      <c r="J343" s="50" t="s">
        <v>473</v>
      </c>
      <c r="K343" s="46" t="s">
        <v>466</v>
      </c>
      <c r="L343" s="61">
        <v>64</v>
      </c>
    </row>
    <row r="344" spans="1:12" x14ac:dyDescent="0.15">
      <c r="A344" s="37">
        <v>397</v>
      </c>
      <c r="B344" s="16" t="s">
        <v>379</v>
      </c>
      <c r="C344" s="16" t="s">
        <v>472</v>
      </c>
      <c r="D344" s="54"/>
      <c r="E344" s="55">
        <v>1</v>
      </c>
      <c r="F344" s="56">
        <v>80</v>
      </c>
      <c r="G344" s="40">
        <v>0.8</v>
      </c>
      <c r="H344" s="37"/>
      <c r="I344" s="37"/>
      <c r="J344" s="37"/>
      <c r="K344" s="54" t="s">
        <v>756</v>
      </c>
      <c r="L344" s="61">
        <v>64</v>
      </c>
    </row>
    <row r="345" spans="1:12" x14ac:dyDescent="0.15">
      <c r="A345" s="28">
        <v>397</v>
      </c>
      <c r="B345" s="16" t="s">
        <v>379</v>
      </c>
      <c r="C345" s="16" t="s">
        <v>472</v>
      </c>
      <c r="D345" s="15"/>
      <c r="E345" s="32">
        <v>1</v>
      </c>
      <c r="F345" s="33">
        <v>80</v>
      </c>
      <c r="G345" s="40">
        <v>0.8</v>
      </c>
      <c r="H345" s="28"/>
      <c r="I345" s="28"/>
      <c r="J345" s="37" t="s">
        <v>693</v>
      </c>
      <c r="K345" s="15" t="s">
        <v>688</v>
      </c>
      <c r="L345" s="61">
        <v>64</v>
      </c>
    </row>
    <row r="346" spans="1:12" x14ac:dyDescent="0.15">
      <c r="A346" s="28">
        <v>405</v>
      </c>
      <c r="B346" s="16" t="s">
        <v>379</v>
      </c>
      <c r="C346" s="16" t="s">
        <v>399</v>
      </c>
      <c r="D346" s="15"/>
      <c r="E346" s="32">
        <v>1</v>
      </c>
      <c r="F346" s="33">
        <v>30</v>
      </c>
      <c r="G346" s="40">
        <v>0.9</v>
      </c>
      <c r="H346" s="28"/>
      <c r="I346" s="28"/>
      <c r="J346" s="37"/>
      <c r="K346" s="15" t="s">
        <v>398</v>
      </c>
      <c r="L346" s="61">
        <v>27</v>
      </c>
    </row>
    <row r="347" spans="1:12" x14ac:dyDescent="0.15">
      <c r="A347" s="28">
        <v>405</v>
      </c>
      <c r="B347" s="16" t="s">
        <v>379</v>
      </c>
      <c r="C347" s="16" t="s">
        <v>399</v>
      </c>
      <c r="D347" s="15" t="s">
        <v>408</v>
      </c>
      <c r="E347" s="32">
        <v>1</v>
      </c>
      <c r="F347" s="33">
        <v>30</v>
      </c>
      <c r="G347" s="40">
        <v>0.9</v>
      </c>
      <c r="H347" s="28"/>
      <c r="I347" s="28"/>
      <c r="J347" s="37"/>
      <c r="K347" s="15" t="s">
        <v>401</v>
      </c>
      <c r="L347" s="61">
        <v>27</v>
      </c>
    </row>
    <row r="348" spans="1:12" x14ac:dyDescent="0.15">
      <c r="A348" s="28">
        <v>405</v>
      </c>
      <c r="B348" s="16" t="s">
        <v>379</v>
      </c>
      <c r="C348" s="16" t="s">
        <v>399</v>
      </c>
      <c r="D348" s="15"/>
      <c r="E348" s="32">
        <v>1</v>
      </c>
      <c r="F348" s="33">
        <v>30</v>
      </c>
      <c r="G348" s="40">
        <v>0.8</v>
      </c>
      <c r="H348" s="28"/>
      <c r="I348" s="28"/>
      <c r="J348" s="37"/>
      <c r="K348" s="15" t="s">
        <v>602</v>
      </c>
      <c r="L348" s="61">
        <v>24</v>
      </c>
    </row>
    <row r="349" spans="1:12" x14ac:dyDescent="0.15">
      <c r="A349" s="28">
        <v>405</v>
      </c>
      <c r="B349" s="16" t="s">
        <v>379</v>
      </c>
      <c r="C349" s="16" t="s">
        <v>399</v>
      </c>
      <c r="D349" s="15"/>
      <c r="E349" s="32">
        <v>1</v>
      </c>
      <c r="F349" s="33">
        <v>50</v>
      </c>
      <c r="G349" s="40">
        <v>0.8</v>
      </c>
      <c r="H349" s="28"/>
      <c r="I349" s="28"/>
      <c r="J349" s="37"/>
      <c r="K349" s="15" t="s">
        <v>724</v>
      </c>
      <c r="L349" s="61">
        <v>40</v>
      </c>
    </row>
    <row r="350" spans="1:12" x14ac:dyDescent="0.15">
      <c r="A350" s="28">
        <v>408</v>
      </c>
      <c r="B350" s="16" t="s">
        <v>379</v>
      </c>
      <c r="C350" s="16" t="s">
        <v>360</v>
      </c>
      <c r="D350" s="15" t="s">
        <v>676</v>
      </c>
      <c r="E350" s="32">
        <v>1</v>
      </c>
      <c r="F350" s="33">
        <v>2</v>
      </c>
      <c r="G350" s="40">
        <v>1</v>
      </c>
      <c r="H350" s="28"/>
      <c r="I350" s="28"/>
      <c r="J350" s="37"/>
      <c r="K350" s="15" t="s">
        <v>670</v>
      </c>
      <c r="L350" s="61">
        <v>2</v>
      </c>
    </row>
    <row r="351" spans="1:12" x14ac:dyDescent="0.15">
      <c r="A351" s="37">
        <v>409</v>
      </c>
      <c r="B351" s="16" t="s">
        <v>379</v>
      </c>
      <c r="C351" s="16" t="s">
        <v>361</v>
      </c>
      <c r="D351" s="54"/>
      <c r="E351" s="58">
        <v>2</v>
      </c>
      <c r="F351" s="56">
        <v>20</v>
      </c>
      <c r="G351" s="40">
        <v>0</v>
      </c>
      <c r="H351" s="37"/>
      <c r="I351" s="37"/>
      <c r="J351" s="37"/>
      <c r="K351" s="54" t="s">
        <v>756</v>
      </c>
      <c r="L351" s="61">
        <v>0</v>
      </c>
    </row>
    <row r="352" spans="1:12" x14ac:dyDescent="0.15">
      <c r="A352" s="28">
        <v>409</v>
      </c>
      <c r="B352" s="16" t="s">
        <v>379</v>
      </c>
      <c r="C352" s="16" t="s">
        <v>361</v>
      </c>
      <c r="D352" s="15"/>
      <c r="E352" s="32">
        <v>9</v>
      </c>
      <c r="F352" s="33">
        <v>80</v>
      </c>
      <c r="G352" s="40">
        <v>0</v>
      </c>
      <c r="H352" s="28"/>
      <c r="I352" s="28"/>
      <c r="J352" s="37"/>
      <c r="K352" s="15" t="s">
        <v>627</v>
      </c>
      <c r="L352" s="61">
        <v>0</v>
      </c>
    </row>
    <row r="353" spans="1:12" x14ac:dyDescent="0.15">
      <c r="A353" s="28">
        <v>409</v>
      </c>
      <c r="B353" s="16" t="s">
        <v>379</v>
      </c>
      <c r="C353" s="16" t="s">
        <v>361</v>
      </c>
      <c r="D353" s="15"/>
      <c r="E353" s="32">
        <v>20</v>
      </c>
      <c r="F353" s="33">
        <v>600</v>
      </c>
      <c r="G353" s="40">
        <v>0</v>
      </c>
      <c r="H353" s="28"/>
      <c r="I353" s="28"/>
      <c r="J353" s="37"/>
      <c r="K353" s="15" t="s">
        <v>711</v>
      </c>
      <c r="L353" s="61">
        <v>0</v>
      </c>
    </row>
    <row r="354" spans="1:12" x14ac:dyDescent="0.15">
      <c r="A354" s="28">
        <v>413</v>
      </c>
      <c r="B354" s="16" t="s">
        <v>379</v>
      </c>
      <c r="C354" s="16" t="s">
        <v>22</v>
      </c>
      <c r="D354" s="15" t="s">
        <v>385</v>
      </c>
      <c r="E354" s="32">
        <v>8</v>
      </c>
      <c r="F354" s="33">
        <v>80</v>
      </c>
      <c r="G354" s="40">
        <v>0.95</v>
      </c>
      <c r="H354" s="28"/>
      <c r="I354" s="28"/>
      <c r="J354" s="37" t="s">
        <v>388</v>
      </c>
      <c r="K354" s="15" t="s">
        <v>382</v>
      </c>
      <c r="L354" s="61">
        <v>76</v>
      </c>
    </row>
    <row r="355" spans="1:12" x14ac:dyDescent="0.15">
      <c r="A355" s="44">
        <v>416</v>
      </c>
      <c r="B355" s="45" t="s">
        <v>379</v>
      </c>
      <c r="C355" s="45" t="s">
        <v>720</v>
      </c>
      <c r="D355" s="46"/>
      <c r="E355" s="47">
        <v>1</v>
      </c>
      <c r="F355" s="48">
        <v>80</v>
      </c>
      <c r="G355" s="49">
        <v>0.4</v>
      </c>
      <c r="H355" s="44"/>
      <c r="I355" s="44"/>
      <c r="J355" s="50"/>
      <c r="K355" s="46" t="s">
        <v>711</v>
      </c>
      <c r="L355" s="61">
        <v>32</v>
      </c>
    </row>
    <row r="356" spans="1:12" x14ac:dyDescent="0.15">
      <c r="A356" s="28">
        <v>417</v>
      </c>
      <c r="B356" s="16" t="s">
        <v>379</v>
      </c>
      <c r="C356" s="16" t="s">
        <v>363</v>
      </c>
      <c r="D356" s="15"/>
      <c r="E356" s="32">
        <v>1</v>
      </c>
      <c r="F356" s="33">
        <v>5</v>
      </c>
      <c r="G356" s="40">
        <v>0.9</v>
      </c>
      <c r="H356" s="28"/>
      <c r="I356" s="28"/>
      <c r="J356" s="37"/>
      <c r="K356" s="15" t="s">
        <v>688</v>
      </c>
      <c r="L356" s="61">
        <v>4.5</v>
      </c>
    </row>
    <row r="357" spans="1:12" x14ac:dyDescent="0.15">
      <c r="A357" s="28">
        <v>418</v>
      </c>
      <c r="B357" s="16" t="s">
        <v>379</v>
      </c>
      <c r="C357" s="16" t="s">
        <v>546</v>
      </c>
      <c r="D357" s="15"/>
      <c r="E357" s="32">
        <v>1</v>
      </c>
      <c r="F357" s="33">
        <v>10</v>
      </c>
      <c r="G357" s="40">
        <v>0.9</v>
      </c>
      <c r="H357" s="28"/>
      <c r="I357" s="28"/>
      <c r="J357" s="37"/>
      <c r="K357" s="15" t="s">
        <v>539</v>
      </c>
      <c r="L357" s="61">
        <v>9</v>
      </c>
    </row>
    <row r="358" spans="1:12" x14ac:dyDescent="0.15">
      <c r="A358" s="28">
        <v>418</v>
      </c>
      <c r="B358" s="16" t="s">
        <v>379</v>
      </c>
      <c r="C358" s="16" t="s">
        <v>546</v>
      </c>
      <c r="D358" s="15"/>
      <c r="E358" s="32">
        <v>2</v>
      </c>
      <c r="F358" s="33">
        <v>20</v>
      </c>
      <c r="G358" s="40">
        <v>0.5</v>
      </c>
      <c r="H358" s="28"/>
      <c r="I358" s="28"/>
      <c r="J358" s="37"/>
      <c r="K358" s="15" t="s">
        <v>651</v>
      </c>
      <c r="L358" s="61">
        <v>10</v>
      </c>
    </row>
    <row r="359" spans="1:12" x14ac:dyDescent="0.15">
      <c r="A359" s="28">
        <v>422</v>
      </c>
      <c r="B359" s="16" t="s">
        <v>379</v>
      </c>
      <c r="C359" s="16" t="s">
        <v>512</v>
      </c>
      <c r="D359" s="15" t="s">
        <v>513</v>
      </c>
      <c r="E359" s="32">
        <v>1</v>
      </c>
      <c r="F359" s="33">
        <v>40</v>
      </c>
      <c r="G359" s="40">
        <v>1</v>
      </c>
      <c r="H359" s="28"/>
      <c r="I359" s="28"/>
      <c r="J359" s="37"/>
      <c r="K359" s="15" t="s">
        <v>510</v>
      </c>
      <c r="L359" s="61">
        <v>40</v>
      </c>
    </row>
    <row r="360" spans="1:12" x14ac:dyDescent="0.15">
      <c r="A360" s="28">
        <v>423</v>
      </c>
      <c r="B360" s="16" t="s">
        <v>379</v>
      </c>
      <c r="C360" s="16" t="s">
        <v>458</v>
      </c>
      <c r="D360" s="15" t="s">
        <v>459</v>
      </c>
      <c r="E360" s="32">
        <v>1</v>
      </c>
      <c r="F360" s="33">
        <v>4</v>
      </c>
      <c r="G360" s="40">
        <v>0.9</v>
      </c>
      <c r="H360" s="28"/>
      <c r="I360" s="28"/>
      <c r="J360" s="37"/>
      <c r="K360" s="15" t="s">
        <v>443</v>
      </c>
      <c r="L360" s="61">
        <v>3.6</v>
      </c>
    </row>
    <row r="361" spans="1:12" x14ac:dyDescent="0.15">
      <c r="A361" s="28">
        <v>423</v>
      </c>
      <c r="B361" s="16" t="s">
        <v>379</v>
      </c>
      <c r="C361" s="16" t="s">
        <v>458</v>
      </c>
      <c r="D361" s="15"/>
      <c r="E361" s="32">
        <v>1</v>
      </c>
      <c r="F361" s="33">
        <v>7</v>
      </c>
      <c r="G361" s="40">
        <v>1</v>
      </c>
      <c r="H361" s="28"/>
      <c r="I361" s="28"/>
      <c r="J361" s="37"/>
      <c r="K361" s="15" t="s">
        <v>670</v>
      </c>
      <c r="L361" s="61">
        <v>7</v>
      </c>
    </row>
    <row r="362" spans="1:12" x14ac:dyDescent="0.15">
      <c r="A362" s="28">
        <v>424</v>
      </c>
      <c r="B362" s="16" t="s">
        <v>379</v>
      </c>
      <c r="C362" s="16" t="s">
        <v>12</v>
      </c>
      <c r="D362" s="15"/>
      <c r="E362" s="32">
        <v>1</v>
      </c>
      <c r="F362" s="33">
        <v>30</v>
      </c>
      <c r="G362" s="40">
        <v>0.95</v>
      </c>
      <c r="H362" s="28"/>
      <c r="I362" s="28"/>
      <c r="J362" s="37"/>
      <c r="K362" s="15" t="s">
        <v>531</v>
      </c>
      <c r="L362" s="61">
        <v>28.5</v>
      </c>
    </row>
    <row r="363" spans="1:12" x14ac:dyDescent="0.15">
      <c r="A363" s="44">
        <v>427</v>
      </c>
      <c r="B363" s="45" t="s">
        <v>379</v>
      </c>
      <c r="C363" s="45" t="s">
        <v>13</v>
      </c>
      <c r="D363" s="46"/>
      <c r="E363" s="47">
        <v>1</v>
      </c>
      <c r="F363" s="48">
        <v>3</v>
      </c>
      <c r="G363" s="49">
        <v>0.5</v>
      </c>
      <c r="H363" s="44"/>
      <c r="I363" s="44"/>
      <c r="J363" s="50"/>
      <c r="K363" s="46" t="s">
        <v>398</v>
      </c>
      <c r="L363" s="61">
        <v>1.5</v>
      </c>
    </row>
    <row r="364" spans="1:12" x14ac:dyDescent="0.15">
      <c r="A364" s="28">
        <v>427</v>
      </c>
      <c r="B364" s="16" t="s">
        <v>379</v>
      </c>
      <c r="C364" s="16" t="s">
        <v>13</v>
      </c>
      <c r="D364" s="15"/>
      <c r="E364" s="32">
        <v>2</v>
      </c>
      <c r="F364" s="33">
        <v>15</v>
      </c>
      <c r="G364" s="40">
        <v>0.2</v>
      </c>
      <c r="H364" s="28"/>
      <c r="I364" s="28"/>
      <c r="J364" s="37"/>
      <c r="K364" s="15" t="s">
        <v>466</v>
      </c>
      <c r="L364" s="61">
        <v>3</v>
      </c>
    </row>
    <row r="365" spans="1:12" x14ac:dyDescent="0.15">
      <c r="A365" s="28">
        <v>427</v>
      </c>
      <c r="B365" s="16" t="s">
        <v>379</v>
      </c>
      <c r="C365" s="16" t="s">
        <v>13</v>
      </c>
      <c r="D365" s="15"/>
      <c r="E365" s="32">
        <v>9</v>
      </c>
      <c r="F365" s="33">
        <v>63</v>
      </c>
      <c r="G365" s="40">
        <v>0.5</v>
      </c>
      <c r="H365" s="28"/>
      <c r="I365" s="28"/>
      <c r="J365" s="37"/>
      <c r="K365" s="15" t="s">
        <v>584</v>
      </c>
      <c r="L365" s="61">
        <v>31.5</v>
      </c>
    </row>
    <row r="366" spans="1:12" x14ac:dyDescent="0.15">
      <c r="A366" s="28">
        <v>427</v>
      </c>
      <c r="B366" s="16" t="s">
        <v>379</v>
      </c>
      <c r="C366" s="16" t="s">
        <v>13</v>
      </c>
      <c r="D366" s="15"/>
      <c r="E366" s="32">
        <v>2</v>
      </c>
      <c r="F366" s="33">
        <v>20</v>
      </c>
      <c r="G366" s="40">
        <v>0.5</v>
      </c>
      <c r="H366" s="28"/>
      <c r="I366" s="28"/>
      <c r="J366" s="37"/>
      <c r="K366" s="15" t="s">
        <v>654</v>
      </c>
      <c r="L366" s="61">
        <v>10</v>
      </c>
    </row>
    <row r="367" spans="1:12" x14ac:dyDescent="0.15">
      <c r="A367" s="28">
        <v>427</v>
      </c>
      <c r="B367" s="16" t="s">
        <v>379</v>
      </c>
      <c r="C367" s="16" t="s">
        <v>13</v>
      </c>
      <c r="D367" s="15"/>
      <c r="E367" s="32">
        <v>2</v>
      </c>
      <c r="F367" s="33">
        <v>50</v>
      </c>
      <c r="G367" s="40">
        <v>0.4</v>
      </c>
      <c r="H367" s="28"/>
      <c r="I367" s="28"/>
      <c r="J367" s="37"/>
      <c r="K367" s="15" t="s">
        <v>670</v>
      </c>
      <c r="L367" s="61">
        <v>20</v>
      </c>
    </row>
    <row r="368" spans="1:12" x14ac:dyDescent="0.15">
      <c r="A368" s="28">
        <v>427</v>
      </c>
      <c r="B368" s="16" t="s">
        <v>379</v>
      </c>
      <c r="C368" s="16" t="s">
        <v>13</v>
      </c>
      <c r="D368" s="15"/>
      <c r="E368" s="32">
        <v>2</v>
      </c>
      <c r="F368" s="33">
        <v>20</v>
      </c>
      <c r="G368" s="40">
        <v>0.8</v>
      </c>
      <c r="H368" s="28"/>
      <c r="I368" s="28"/>
      <c r="J368" s="37"/>
      <c r="K368" s="15" t="s">
        <v>709</v>
      </c>
      <c r="L368" s="61">
        <v>16</v>
      </c>
    </row>
    <row r="369" spans="1:12" x14ac:dyDescent="0.15">
      <c r="A369" s="28">
        <v>428</v>
      </c>
      <c r="B369" s="16" t="s">
        <v>379</v>
      </c>
      <c r="C369" s="16" t="s">
        <v>653</v>
      </c>
      <c r="D369" s="15"/>
      <c r="E369" s="32">
        <v>1</v>
      </c>
      <c r="F369" s="33">
        <v>50</v>
      </c>
      <c r="G369" s="40">
        <v>0.9</v>
      </c>
      <c r="H369" s="28"/>
      <c r="I369" s="28"/>
      <c r="J369" s="37"/>
      <c r="K369" s="15" t="s">
        <v>651</v>
      </c>
      <c r="L369" s="61">
        <v>45</v>
      </c>
    </row>
    <row r="370" spans="1:12" x14ac:dyDescent="0.15">
      <c r="A370" s="28">
        <v>432</v>
      </c>
      <c r="B370" s="16" t="s">
        <v>379</v>
      </c>
      <c r="C370" s="16" t="s">
        <v>349</v>
      </c>
      <c r="D370" s="15"/>
      <c r="E370" s="32">
        <v>2</v>
      </c>
      <c r="F370" s="33">
        <v>15</v>
      </c>
      <c r="G370" s="40">
        <v>0.2</v>
      </c>
      <c r="H370" s="28"/>
      <c r="I370" s="28"/>
      <c r="J370" s="37"/>
      <c r="K370" s="15" t="s">
        <v>531</v>
      </c>
      <c r="L370" s="61">
        <v>3</v>
      </c>
    </row>
    <row r="371" spans="1:12" x14ac:dyDescent="0.15">
      <c r="A371" s="28">
        <v>432</v>
      </c>
      <c r="B371" s="16" t="s">
        <v>379</v>
      </c>
      <c r="C371" s="16" t="s">
        <v>349</v>
      </c>
      <c r="D371" s="15"/>
      <c r="E371" s="32">
        <v>1</v>
      </c>
      <c r="F371" s="33">
        <v>5</v>
      </c>
      <c r="G371" s="40">
        <v>1</v>
      </c>
      <c r="H371" s="28"/>
      <c r="I371" s="28"/>
      <c r="J371" s="37"/>
      <c r="K371" s="15" t="s">
        <v>697</v>
      </c>
      <c r="L371" s="61">
        <v>5</v>
      </c>
    </row>
    <row r="372" spans="1:12" x14ac:dyDescent="0.15">
      <c r="A372" s="28">
        <v>436</v>
      </c>
      <c r="B372" s="16" t="s">
        <v>379</v>
      </c>
      <c r="C372" s="16" t="s">
        <v>351</v>
      </c>
      <c r="D372" s="15"/>
      <c r="E372" s="32">
        <v>1</v>
      </c>
      <c r="F372" s="33">
        <v>3</v>
      </c>
      <c r="G372" s="40">
        <v>0</v>
      </c>
      <c r="H372" s="28"/>
      <c r="I372" s="28"/>
      <c r="J372" s="37"/>
      <c r="K372" s="15" t="s">
        <v>603</v>
      </c>
      <c r="L372" s="61">
        <v>0</v>
      </c>
    </row>
    <row r="373" spans="1:12" x14ac:dyDescent="0.15">
      <c r="A373" s="28">
        <v>436</v>
      </c>
      <c r="B373" s="16" t="s">
        <v>379</v>
      </c>
      <c r="C373" s="16" t="s">
        <v>351</v>
      </c>
      <c r="D373" s="15"/>
      <c r="E373" s="32">
        <v>1</v>
      </c>
      <c r="F373" s="33">
        <v>8</v>
      </c>
      <c r="G373" s="40">
        <v>0.05</v>
      </c>
      <c r="H373" s="28"/>
      <c r="I373" s="28"/>
      <c r="J373" s="37"/>
      <c r="K373" s="15" t="s">
        <v>696</v>
      </c>
      <c r="L373" s="61">
        <v>0.4</v>
      </c>
    </row>
    <row r="374" spans="1:12" x14ac:dyDescent="0.15">
      <c r="A374" s="28">
        <v>437</v>
      </c>
      <c r="B374" s="16" t="s">
        <v>379</v>
      </c>
      <c r="C374" s="16" t="s">
        <v>353</v>
      </c>
      <c r="D374" s="15"/>
      <c r="E374" s="32">
        <v>2</v>
      </c>
      <c r="F374" s="33">
        <v>30</v>
      </c>
      <c r="G374" s="40">
        <v>0.6</v>
      </c>
      <c r="H374" s="28"/>
      <c r="I374" s="28"/>
      <c r="J374" s="37"/>
      <c r="K374" s="15" t="s">
        <v>609</v>
      </c>
      <c r="L374" s="61">
        <v>18</v>
      </c>
    </row>
    <row r="375" spans="1:12" x14ac:dyDescent="0.15">
      <c r="A375" s="28">
        <v>441</v>
      </c>
      <c r="B375" s="16" t="s">
        <v>379</v>
      </c>
      <c r="C375" s="16" t="s">
        <v>735</v>
      </c>
      <c r="D375" s="15" t="s">
        <v>736</v>
      </c>
      <c r="E375" s="32">
        <v>1</v>
      </c>
      <c r="F375" s="33">
        <v>5</v>
      </c>
      <c r="G375" s="40">
        <v>0.1</v>
      </c>
      <c r="H375" s="28"/>
      <c r="I375" s="28"/>
      <c r="J375" s="37"/>
      <c r="K375" s="15" t="s">
        <v>724</v>
      </c>
      <c r="L375" s="61">
        <v>0.5</v>
      </c>
    </row>
    <row r="376" spans="1:12" x14ac:dyDescent="0.15">
      <c r="A376" s="28">
        <v>443</v>
      </c>
      <c r="B376" s="16" t="s">
        <v>379</v>
      </c>
      <c r="C376" s="16" t="s">
        <v>358</v>
      </c>
      <c r="D376" s="15"/>
      <c r="E376" s="32">
        <v>1</v>
      </c>
      <c r="F376" s="33">
        <v>4</v>
      </c>
      <c r="G376" s="40">
        <v>0.1</v>
      </c>
      <c r="H376" s="28"/>
      <c r="I376" s="28"/>
      <c r="J376" s="37"/>
      <c r="K376" s="15" t="s">
        <v>584</v>
      </c>
      <c r="L376" s="61">
        <v>0.4</v>
      </c>
    </row>
    <row r="377" spans="1:12" x14ac:dyDescent="0.15">
      <c r="A377" s="28">
        <v>443</v>
      </c>
      <c r="B377" s="16" t="s">
        <v>379</v>
      </c>
      <c r="C377" s="16" t="s">
        <v>358</v>
      </c>
      <c r="D377" s="15"/>
      <c r="E377" s="32">
        <v>1</v>
      </c>
      <c r="F377" s="33">
        <v>6</v>
      </c>
      <c r="G377" s="40">
        <v>0.3</v>
      </c>
      <c r="H377" s="28"/>
      <c r="I377" s="28"/>
      <c r="J377" s="37"/>
      <c r="K377" s="15" t="s">
        <v>623</v>
      </c>
      <c r="L377" s="61">
        <v>1.7999999999999998</v>
      </c>
    </row>
    <row r="378" spans="1:12" x14ac:dyDescent="0.15">
      <c r="A378" s="28">
        <v>448</v>
      </c>
      <c r="B378" s="16" t="s">
        <v>379</v>
      </c>
      <c r="C378" s="16" t="s">
        <v>501</v>
      </c>
      <c r="D378" s="15"/>
      <c r="E378" s="32">
        <v>10</v>
      </c>
      <c r="F378" s="33">
        <v>20</v>
      </c>
      <c r="G378" s="40">
        <v>0.98</v>
      </c>
      <c r="H378" s="28"/>
      <c r="I378" s="28"/>
      <c r="J378" s="37"/>
      <c r="K378" s="15" t="s">
        <v>476</v>
      </c>
      <c r="L378" s="61">
        <v>19.600000000000001</v>
      </c>
    </row>
    <row r="379" spans="1:12" x14ac:dyDescent="0.15">
      <c r="A379" s="28">
        <v>449</v>
      </c>
      <c r="B379" s="16" t="s">
        <v>379</v>
      </c>
      <c r="C379" s="16" t="s">
        <v>656</v>
      </c>
      <c r="D379" s="15"/>
      <c r="E379" s="32">
        <v>1</v>
      </c>
      <c r="F379" s="33">
        <v>30</v>
      </c>
      <c r="G379" s="40">
        <v>0.6</v>
      </c>
      <c r="H379" s="28"/>
      <c r="I379" s="28"/>
      <c r="J379" s="37"/>
      <c r="K379" s="15" t="s">
        <v>654</v>
      </c>
      <c r="L379" s="61">
        <v>18</v>
      </c>
    </row>
    <row r="380" spans="1:12" x14ac:dyDescent="0.15">
      <c r="A380" s="28">
        <v>451</v>
      </c>
      <c r="B380" s="16" t="s">
        <v>379</v>
      </c>
      <c r="C380" s="16" t="s">
        <v>11</v>
      </c>
      <c r="D380" s="15" t="s">
        <v>385</v>
      </c>
      <c r="E380" s="32">
        <v>1</v>
      </c>
      <c r="F380" s="33">
        <v>60</v>
      </c>
      <c r="G380" s="40">
        <v>1</v>
      </c>
      <c r="H380" s="28"/>
      <c r="I380" s="28"/>
      <c r="J380" s="37"/>
      <c r="K380" s="15" t="s">
        <v>382</v>
      </c>
      <c r="L380" s="61">
        <v>60</v>
      </c>
    </row>
    <row r="381" spans="1:12" x14ac:dyDescent="0.15">
      <c r="A381" s="28">
        <v>451</v>
      </c>
      <c r="B381" s="16" t="s">
        <v>379</v>
      </c>
      <c r="C381" s="16" t="s">
        <v>11</v>
      </c>
      <c r="D381" s="15"/>
      <c r="E381" s="32">
        <v>6</v>
      </c>
      <c r="F381" s="33">
        <v>50</v>
      </c>
      <c r="G381" s="40">
        <v>1</v>
      </c>
      <c r="H381" s="28"/>
      <c r="I381" s="28"/>
      <c r="J381" s="37"/>
      <c r="K381" s="15" t="s">
        <v>411</v>
      </c>
      <c r="L381" s="61">
        <v>50</v>
      </c>
    </row>
    <row r="382" spans="1:12" x14ac:dyDescent="0.15">
      <c r="A382" s="28">
        <v>451</v>
      </c>
      <c r="B382" s="16" t="s">
        <v>379</v>
      </c>
      <c r="C382" s="16" t="s">
        <v>11</v>
      </c>
      <c r="D382" s="15"/>
      <c r="E382" s="32">
        <v>1</v>
      </c>
      <c r="F382" s="33">
        <v>75</v>
      </c>
      <c r="G382" s="40">
        <v>1</v>
      </c>
      <c r="H382" s="28"/>
      <c r="I382" s="28"/>
      <c r="J382" s="37"/>
      <c r="K382" s="15" t="s">
        <v>443</v>
      </c>
      <c r="L382" s="61">
        <v>75</v>
      </c>
    </row>
    <row r="383" spans="1:12" x14ac:dyDescent="0.15">
      <c r="A383" s="28">
        <v>451</v>
      </c>
      <c r="B383" s="16" t="s">
        <v>379</v>
      </c>
      <c r="C383" s="16" t="s">
        <v>11</v>
      </c>
      <c r="D383" s="15"/>
      <c r="E383" s="32">
        <v>20</v>
      </c>
      <c r="F383" s="33">
        <v>50</v>
      </c>
      <c r="G383" s="40">
        <v>1</v>
      </c>
      <c r="H383" s="28"/>
      <c r="I383" s="28"/>
      <c r="J383" s="37"/>
      <c r="K383" s="15" t="s">
        <v>466</v>
      </c>
      <c r="L383" s="61">
        <v>50</v>
      </c>
    </row>
    <row r="384" spans="1:12" x14ac:dyDescent="0.15">
      <c r="A384" s="37">
        <v>451</v>
      </c>
      <c r="B384" s="16" t="s">
        <v>379</v>
      </c>
      <c r="C384" s="16" t="s">
        <v>11</v>
      </c>
      <c r="D384" s="54"/>
      <c r="E384" s="58" t="s">
        <v>503</v>
      </c>
      <c r="F384" s="56">
        <v>40</v>
      </c>
      <c r="G384" s="40">
        <v>1</v>
      </c>
      <c r="H384" s="37"/>
      <c r="I384" s="37"/>
      <c r="J384" s="37"/>
      <c r="K384" s="54" t="s">
        <v>756</v>
      </c>
      <c r="L384" s="61">
        <v>40</v>
      </c>
    </row>
    <row r="385" spans="1:12" x14ac:dyDescent="0.15">
      <c r="A385" s="44">
        <v>451</v>
      </c>
      <c r="B385" s="45" t="s">
        <v>379</v>
      </c>
      <c r="C385" s="45" t="s">
        <v>11</v>
      </c>
      <c r="D385" s="46"/>
      <c r="E385" s="47">
        <v>20</v>
      </c>
      <c r="F385" s="48">
        <v>100</v>
      </c>
      <c r="G385" s="49">
        <v>1</v>
      </c>
      <c r="H385" s="44"/>
      <c r="I385" s="44"/>
      <c r="J385" s="50"/>
      <c r="K385" s="46" t="s">
        <v>531</v>
      </c>
      <c r="L385" s="61">
        <v>100</v>
      </c>
    </row>
    <row r="386" spans="1:12" x14ac:dyDescent="0.15">
      <c r="A386" s="28">
        <v>451</v>
      </c>
      <c r="B386" s="16" t="s">
        <v>379</v>
      </c>
      <c r="C386" s="16" t="s">
        <v>11</v>
      </c>
      <c r="D386" s="15"/>
      <c r="E386" s="32">
        <v>1</v>
      </c>
      <c r="F386" s="33">
        <v>5</v>
      </c>
      <c r="G386" s="40">
        <v>1</v>
      </c>
      <c r="H386" s="28"/>
      <c r="I386" s="28"/>
      <c r="J386" s="37"/>
      <c r="K386" s="15" t="s">
        <v>651</v>
      </c>
      <c r="L386" s="61">
        <v>5</v>
      </c>
    </row>
    <row r="387" spans="1:12" x14ac:dyDescent="0.15">
      <c r="A387" s="28">
        <v>451</v>
      </c>
      <c r="B387" s="16" t="s">
        <v>379</v>
      </c>
      <c r="C387" s="16" t="s">
        <v>11</v>
      </c>
      <c r="D387" s="15"/>
      <c r="E387" s="32">
        <v>27</v>
      </c>
      <c r="F387" s="33">
        <v>400</v>
      </c>
      <c r="G387" s="40">
        <v>1</v>
      </c>
      <c r="H387" s="28"/>
      <c r="I387" s="28"/>
      <c r="J387" s="37"/>
      <c r="K387" s="15" t="s">
        <v>688</v>
      </c>
      <c r="L387" s="61">
        <v>400</v>
      </c>
    </row>
    <row r="388" spans="1:12" x14ac:dyDescent="0.15">
      <c r="A388" s="28">
        <v>451</v>
      </c>
      <c r="B388" s="16" t="s">
        <v>379</v>
      </c>
      <c r="C388" s="16" t="s">
        <v>11</v>
      </c>
      <c r="D388" s="15"/>
      <c r="E388" s="32" t="s">
        <v>749</v>
      </c>
      <c r="F388" s="33">
        <v>380</v>
      </c>
      <c r="G388" s="40">
        <v>1</v>
      </c>
      <c r="H388" s="28"/>
      <c r="I388" s="28"/>
      <c r="J388" s="37"/>
      <c r="K388" s="15" t="s">
        <v>746</v>
      </c>
      <c r="L388" s="61">
        <v>380</v>
      </c>
    </row>
    <row r="389" spans="1:12" x14ac:dyDescent="0.15">
      <c r="A389" s="28">
        <v>456</v>
      </c>
      <c r="B389" s="16" t="s">
        <v>379</v>
      </c>
      <c r="C389" s="16" t="s">
        <v>374</v>
      </c>
      <c r="D389" s="15" t="s">
        <v>677</v>
      </c>
      <c r="E389" s="32">
        <v>5</v>
      </c>
      <c r="F389" s="33">
        <v>11</v>
      </c>
      <c r="G389" s="40">
        <v>0.3</v>
      </c>
      <c r="H389" s="28"/>
      <c r="I389" s="28"/>
      <c r="J389" s="37"/>
      <c r="K389" s="15" t="s">
        <v>670</v>
      </c>
      <c r="L389" s="61">
        <v>3.3</v>
      </c>
    </row>
    <row r="390" spans="1:12" x14ac:dyDescent="0.15">
      <c r="A390" s="44">
        <v>459</v>
      </c>
      <c r="B390" s="45" t="s">
        <v>379</v>
      </c>
      <c r="C390" s="45" t="s">
        <v>417</v>
      </c>
      <c r="D390" s="46"/>
      <c r="E390" s="47">
        <v>1</v>
      </c>
      <c r="F390" s="48">
        <v>15</v>
      </c>
      <c r="G390" s="49">
        <v>0.6</v>
      </c>
      <c r="H390" s="44"/>
      <c r="I390" s="44"/>
      <c r="J390" s="50"/>
      <c r="K390" s="15" t="s">
        <v>411</v>
      </c>
      <c r="L390" s="61">
        <v>9</v>
      </c>
    </row>
    <row r="391" spans="1:12" x14ac:dyDescent="0.15">
      <c r="A391" s="28">
        <v>463</v>
      </c>
      <c r="B391" s="16" t="s">
        <v>379</v>
      </c>
      <c r="C391" s="16" t="s">
        <v>737</v>
      </c>
      <c r="D391" s="15"/>
      <c r="E391" s="32">
        <v>40</v>
      </c>
      <c r="F391" s="33">
        <v>12</v>
      </c>
      <c r="G391" s="40">
        <v>0.05</v>
      </c>
      <c r="H391" s="28"/>
      <c r="I391" s="28"/>
      <c r="J391" s="37"/>
      <c r="K391" s="15" t="s">
        <v>724</v>
      </c>
      <c r="L391" s="61">
        <v>0.60000000000000009</v>
      </c>
    </row>
    <row r="392" spans="1:12" x14ac:dyDescent="0.15">
      <c r="A392" s="28">
        <v>465</v>
      </c>
      <c r="B392" s="16" t="s">
        <v>379</v>
      </c>
      <c r="C392" s="16" t="s">
        <v>750</v>
      </c>
      <c r="D392" s="15"/>
      <c r="E392" s="32">
        <v>1</v>
      </c>
      <c r="F392" s="33">
        <v>33</v>
      </c>
      <c r="G392" s="40">
        <v>0.5</v>
      </c>
      <c r="H392" s="28"/>
      <c r="I392" s="28"/>
      <c r="J392" s="37"/>
      <c r="K392" s="15" t="s">
        <v>746</v>
      </c>
      <c r="L392" s="61">
        <v>16.5</v>
      </c>
    </row>
    <row r="393" spans="1:12" x14ac:dyDescent="0.15">
      <c r="A393" s="28">
        <v>477</v>
      </c>
      <c r="B393" s="16" t="s">
        <v>379</v>
      </c>
      <c r="C393" s="16" t="s">
        <v>514</v>
      </c>
      <c r="D393" s="15" t="s">
        <v>515</v>
      </c>
      <c r="E393" s="32">
        <v>5</v>
      </c>
      <c r="F393" s="33">
        <v>55</v>
      </c>
      <c r="G393" s="40">
        <v>0.2</v>
      </c>
      <c r="H393" s="28"/>
      <c r="I393" s="28"/>
      <c r="J393" s="37"/>
      <c r="K393" s="15" t="s">
        <v>510</v>
      </c>
      <c r="L393" s="61">
        <v>11</v>
      </c>
    </row>
    <row r="394" spans="1:12" x14ac:dyDescent="0.15">
      <c r="A394" s="44">
        <v>481</v>
      </c>
      <c r="B394" s="45" t="s">
        <v>379</v>
      </c>
      <c r="C394" s="45" t="s">
        <v>678</v>
      </c>
      <c r="D394" s="46"/>
      <c r="E394" s="47">
        <v>1</v>
      </c>
      <c r="F394" s="48">
        <v>10</v>
      </c>
      <c r="G394" s="49">
        <v>0.8</v>
      </c>
      <c r="H394" s="44"/>
      <c r="I394" s="44"/>
      <c r="J394" s="50"/>
      <c r="K394" s="46" t="s">
        <v>670</v>
      </c>
      <c r="L394" s="61">
        <v>8</v>
      </c>
    </row>
    <row r="395" spans="1:12" x14ac:dyDescent="0.15">
      <c r="A395" s="28">
        <v>490</v>
      </c>
      <c r="B395" s="16" t="s">
        <v>379</v>
      </c>
      <c r="C395" s="16" t="s">
        <v>655</v>
      </c>
      <c r="D395" s="15"/>
      <c r="E395" s="32">
        <v>1</v>
      </c>
      <c r="F395" s="33">
        <v>5</v>
      </c>
      <c r="G395" s="40">
        <v>0.7</v>
      </c>
      <c r="H395" s="28"/>
      <c r="I395" s="28"/>
      <c r="J395" s="37"/>
      <c r="K395" s="15" t="s">
        <v>654</v>
      </c>
      <c r="L395" s="61">
        <v>3.5</v>
      </c>
    </row>
    <row r="396" spans="1:12" x14ac:dyDescent="0.15">
      <c r="A396" s="28">
        <v>490</v>
      </c>
      <c r="B396" s="16" t="s">
        <v>379</v>
      </c>
      <c r="C396" s="16" t="s">
        <v>655</v>
      </c>
      <c r="D396" s="15"/>
      <c r="E396" s="32">
        <v>1</v>
      </c>
      <c r="F396" s="33">
        <v>4</v>
      </c>
      <c r="G396" s="40">
        <v>0.3</v>
      </c>
      <c r="H396" s="28"/>
      <c r="I396" s="28"/>
      <c r="J396" s="37"/>
      <c r="K396" s="15" t="s">
        <v>670</v>
      </c>
      <c r="L396" s="61">
        <v>1.2</v>
      </c>
    </row>
    <row r="397" spans="1:12" x14ac:dyDescent="0.15">
      <c r="A397" s="28">
        <v>491</v>
      </c>
      <c r="B397" s="16" t="s">
        <v>379</v>
      </c>
      <c r="C397" s="16" t="s">
        <v>504</v>
      </c>
      <c r="D397" s="15"/>
      <c r="E397" s="32">
        <v>1</v>
      </c>
      <c r="F397" s="33">
        <v>20</v>
      </c>
      <c r="G397" s="40">
        <v>0.7</v>
      </c>
      <c r="H397" s="28"/>
      <c r="I397" s="28"/>
      <c r="J397" s="37"/>
      <c r="K397" s="15" t="s">
        <v>531</v>
      </c>
      <c r="L397" s="61">
        <v>14</v>
      </c>
    </row>
    <row r="398" spans="1:12" x14ac:dyDescent="0.15">
      <c r="A398" s="28">
        <v>497</v>
      </c>
      <c r="B398" s="16" t="s">
        <v>379</v>
      </c>
      <c r="C398" s="16" t="s">
        <v>380</v>
      </c>
      <c r="D398" s="15" t="s">
        <v>381</v>
      </c>
      <c r="E398" s="32">
        <v>7</v>
      </c>
      <c r="F398" s="33">
        <v>140</v>
      </c>
      <c r="G398" s="40">
        <v>0.95</v>
      </c>
      <c r="H398" s="28"/>
      <c r="I398" s="28"/>
      <c r="J398" s="37"/>
      <c r="K398" s="15" t="s">
        <v>382</v>
      </c>
      <c r="L398" s="61">
        <v>133</v>
      </c>
    </row>
    <row r="399" spans="1:12" x14ac:dyDescent="0.15">
      <c r="A399" s="28">
        <v>497</v>
      </c>
      <c r="B399" s="16" t="s">
        <v>379</v>
      </c>
      <c r="C399" s="16" t="s">
        <v>380</v>
      </c>
      <c r="D399" s="15" t="s">
        <v>383</v>
      </c>
      <c r="E399" s="32">
        <v>21</v>
      </c>
      <c r="F399" s="33">
        <v>210</v>
      </c>
      <c r="G399" s="40">
        <v>1</v>
      </c>
      <c r="H399" s="28"/>
      <c r="I399" s="28"/>
      <c r="J399" s="37"/>
      <c r="K399" s="15" t="s">
        <v>382</v>
      </c>
      <c r="L399" s="61">
        <v>210</v>
      </c>
    </row>
    <row r="400" spans="1:12" x14ac:dyDescent="0.15">
      <c r="A400" s="28">
        <v>497</v>
      </c>
      <c r="B400" s="16" t="s">
        <v>379</v>
      </c>
      <c r="C400" s="16" t="s">
        <v>380</v>
      </c>
      <c r="D400" s="15" t="s">
        <v>387</v>
      </c>
      <c r="E400" s="32">
        <v>3</v>
      </c>
      <c r="F400" s="33">
        <v>30</v>
      </c>
      <c r="G400" s="40">
        <v>0.6</v>
      </c>
      <c r="H400" s="28"/>
      <c r="I400" s="28"/>
      <c r="J400" s="37"/>
      <c r="K400" s="15" t="s">
        <v>382</v>
      </c>
      <c r="L400" s="61">
        <v>18</v>
      </c>
    </row>
    <row r="401" spans="1:12" x14ac:dyDescent="0.15">
      <c r="A401" s="28">
        <v>497</v>
      </c>
      <c r="B401" s="16" t="s">
        <v>379</v>
      </c>
      <c r="C401" s="16" t="s">
        <v>380</v>
      </c>
      <c r="D401" s="15" t="s">
        <v>391</v>
      </c>
      <c r="E401" s="32">
        <v>20</v>
      </c>
      <c r="F401" s="33">
        <v>100</v>
      </c>
      <c r="G401" s="40">
        <v>1</v>
      </c>
      <c r="H401" s="28"/>
      <c r="I401" s="28"/>
      <c r="J401" s="37"/>
      <c r="K401" s="15" t="s">
        <v>382</v>
      </c>
      <c r="L401" s="61">
        <v>100</v>
      </c>
    </row>
    <row r="402" spans="1:12" x14ac:dyDescent="0.15">
      <c r="A402" s="28">
        <v>497</v>
      </c>
      <c r="B402" s="16" t="s">
        <v>379</v>
      </c>
      <c r="C402" s="16" t="s">
        <v>380</v>
      </c>
      <c r="D402" s="15" t="s">
        <v>395</v>
      </c>
      <c r="E402" s="32">
        <v>1</v>
      </c>
      <c r="F402" s="33">
        <v>5</v>
      </c>
      <c r="G402" s="40">
        <v>0.8</v>
      </c>
      <c r="H402" s="28"/>
      <c r="I402" s="28"/>
      <c r="J402" s="37"/>
      <c r="K402" s="15" t="s">
        <v>382</v>
      </c>
      <c r="L402" s="61">
        <v>4</v>
      </c>
    </row>
    <row r="403" spans="1:12" x14ac:dyDescent="0.15">
      <c r="A403" s="28">
        <v>497</v>
      </c>
      <c r="B403" s="16" t="s">
        <v>379</v>
      </c>
      <c r="C403" s="16" t="s">
        <v>380</v>
      </c>
      <c r="D403" s="15" t="s">
        <v>418</v>
      </c>
      <c r="E403" s="32">
        <v>1</v>
      </c>
      <c r="F403" s="33">
        <v>50</v>
      </c>
      <c r="G403" s="40">
        <v>0.4</v>
      </c>
      <c r="H403" s="28"/>
      <c r="I403" s="28"/>
      <c r="J403" s="37" t="s">
        <v>419</v>
      </c>
      <c r="K403" s="15" t="s">
        <v>411</v>
      </c>
      <c r="L403" s="61">
        <v>20</v>
      </c>
    </row>
    <row r="404" spans="1:12" x14ac:dyDescent="0.15">
      <c r="A404" s="28">
        <v>497</v>
      </c>
      <c r="B404" s="16" t="s">
        <v>379</v>
      </c>
      <c r="C404" s="16" t="s">
        <v>380</v>
      </c>
      <c r="D404" s="15" t="s">
        <v>420</v>
      </c>
      <c r="E404" s="32">
        <v>1</v>
      </c>
      <c r="F404" s="33">
        <v>500</v>
      </c>
      <c r="G404" s="40">
        <v>1</v>
      </c>
      <c r="H404" s="28"/>
      <c r="I404" s="28"/>
      <c r="J404" s="37" t="s">
        <v>422</v>
      </c>
      <c r="K404" s="15" t="s">
        <v>411</v>
      </c>
      <c r="L404" s="61">
        <v>500</v>
      </c>
    </row>
    <row r="405" spans="1:12" x14ac:dyDescent="0.15">
      <c r="A405" s="28">
        <v>497</v>
      </c>
      <c r="B405" s="16" t="s">
        <v>379</v>
      </c>
      <c r="C405" s="16" t="s">
        <v>380</v>
      </c>
      <c r="D405" s="15" t="s">
        <v>460</v>
      </c>
      <c r="E405" s="32">
        <v>1</v>
      </c>
      <c r="F405" s="33">
        <v>2</v>
      </c>
      <c r="G405" s="40">
        <v>0.1</v>
      </c>
      <c r="H405" s="28"/>
      <c r="I405" s="28"/>
      <c r="J405" s="37" t="s">
        <v>461</v>
      </c>
      <c r="K405" s="15" t="s">
        <v>443</v>
      </c>
      <c r="L405" s="61">
        <v>0.2</v>
      </c>
    </row>
    <row r="406" spans="1:12" x14ac:dyDescent="0.15">
      <c r="A406" s="28">
        <v>497</v>
      </c>
      <c r="B406" s="16" t="s">
        <v>379</v>
      </c>
      <c r="C406" s="16" t="s">
        <v>380</v>
      </c>
      <c r="D406" s="15" t="s">
        <v>462</v>
      </c>
      <c r="E406" s="32">
        <v>1</v>
      </c>
      <c r="F406" s="33">
        <v>4</v>
      </c>
      <c r="G406" s="40">
        <v>0.1</v>
      </c>
      <c r="H406" s="28"/>
      <c r="I406" s="28"/>
      <c r="J406" s="37" t="s">
        <v>463</v>
      </c>
      <c r="K406" s="15" t="s">
        <v>443</v>
      </c>
      <c r="L406" s="61">
        <v>0.4</v>
      </c>
    </row>
    <row r="407" spans="1:12" x14ac:dyDescent="0.15">
      <c r="A407" s="44">
        <v>497</v>
      </c>
      <c r="B407" s="45" t="s">
        <v>379</v>
      </c>
      <c r="C407" s="45" t="s">
        <v>380</v>
      </c>
      <c r="D407" s="46" t="s">
        <v>474</v>
      </c>
      <c r="E407" s="47">
        <v>1</v>
      </c>
      <c r="F407" s="48">
        <v>50</v>
      </c>
      <c r="G407" s="49">
        <v>0.95</v>
      </c>
      <c r="H407" s="44"/>
      <c r="I407" s="44"/>
      <c r="J407" s="50"/>
      <c r="K407" s="46" t="s">
        <v>466</v>
      </c>
      <c r="L407" s="61">
        <v>47.5</v>
      </c>
    </row>
    <row r="408" spans="1:12" x14ac:dyDescent="0.15">
      <c r="A408" s="37">
        <v>497</v>
      </c>
      <c r="B408" s="16" t="s">
        <v>379</v>
      </c>
      <c r="C408" s="16" t="s">
        <v>380</v>
      </c>
      <c r="D408" s="54" t="s">
        <v>505</v>
      </c>
      <c r="E408" s="55">
        <v>1</v>
      </c>
      <c r="F408" s="56">
        <v>3</v>
      </c>
      <c r="G408" s="40">
        <v>0.26</v>
      </c>
      <c r="H408" s="37"/>
      <c r="I408" s="37"/>
      <c r="J408" s="37" t="s">
        <v>506</v>
      </c>
      <c r="K408" s="54" t="s">
        <v>756</v>
      </c>
      <c r="L408" s="61">
        <v>0.78</v>
      </c>
    </row>
    <row r="409" spans="1:12" x14ac:dyDescent="0.15">
      <c r="A409" s="37">
        <v>497</v>
      </c>
      <c r="B409" s="16" t="s">
        <v>379</v>
      </c>
      <c r="C409" s="16" t="s">
        <v>380</v>
      </c>
      <c r="D409" s="54" t="s">
        <v>507</v>
      </c>
      <c r="E409" s="55">
        <v>2</v>
      </c>
      <c r="F409" s="56">
        <v>10</v>
      </c>
      <c r="G409" s="40">
        <v>0.75</v>
      </c>
      <c r="H409" s="37"/>
      <c r="I409" s="37"/>
      <c r="J409" s="37" t="s">
        <v>506</v>
      </c>
      <c r="K409" s="54" t="s">
        <v>756</v>
      </c>
      <c r="L409" s="61">
        <v>7.5</v>
      </c>
    </row>
    <row r="410" spans="1:12" x14ac:dyDescent="0.15">
      <c r="A410" s="37">
        <v>497</v>
      </c>
      <c r="B410" s="16" t="s">
        <v>379</v>
      </c>
      <c r="C410" s="16" t="s">
        <v>380</v>
      </c>
      <c r="D410" s="54" t="s">
        <v>606</v>
      </c>
      <c r="E410" s="55">
        <v>2</v>
      </c>
      <c r="F410" s="56">
        <v>130</v>
      </c>
      <c r="G410" s="40">
        <v>0.01</v>
      </c>
      <c r="H410" s="37"/>
      <c r="I410" s="37"/>
      <c r="J410" s="37"/>
      <c r="K410" s="54" t="s">
        <v>756</v>
      </c>
      <c r="L410" s="61">
        <v>1.3</v>
      </c>
    </row>
    <row r="411" spans="1:12" x14ac:dyDescent="0.15">
      <c r="A411" s="37">
        <v>497</v>
      </c>
      <c r="B411" s="16" t="s">
        <v>379</v>
      </c>
      <c r="C411" s="16" t="s">
        <v>380</v>
      </c>
      <c r="D411" s="54" t="s">
        <v>607</v>
      </c>
      <c r="E411" s="55">
        <v>1</v>
      </c>
      <c r="F411" s="56">
        <v>4</v>
      </c>
      <c r="G411" s="40">
        <v>0.05</v>
      </c>
      <c r="H411" s="37"/>
      <c r="I411" s="37"/>
      <c r="J411" s="37"/>
      <c r="K411" s="54" t="s">
        <v>756</v>
      </c>
      <c r="L411" s="61">
        <v>0.2</v>
      </c>
    </row>
    <row r="412" spans="1:12" x14ac:dyDescent="0.15">
      <c r="A412" s="37">
        <v>497</v>
      </c>
      <c r="B412" s="16" t="s">
        <v>379</v>
      </c>
      <c r="C412" s="16" t="s">
        <v>380</v>
      </c>
      <c r="D412" s="54" t="s">
        <v>608</v>
      </c>
      <c r="E412" s="55">
        <v>2</v>
      </c>
      <c r="F412" s="56">
        <v>1</v>
      </c>
      <c r="G412" s="40">
        <v>0</v>
      </c>
      <c r="H412" s="37"/>
      <c r="I412" s="37"/>
      <c r="J412" s="37"/>
      <c r="K412" s="54" t="s">
        <v>756</v>
      </c>
      <c r="L412" s="61">
        <v>0</v>
      </c>
    </row>
    <row r="413" spans="1:12" x14ac:dyDescent="0.15">
      <c r="A413" s="28">
        <v>497</v>
      </c>
      <c r="B413" s="16" t="s">
        <v>379</v>
      </c>
      <c r="C413" s="16" t="s">
        <v>380</v>
      </c>
      <c r="D413" s="15" t="s">
        <v>525</v>
      </c>
      <c r="E413" s="32">
        <v>2</v>
      </c>
      <c r="F413" s="33">
        <v>15</v>
      </c>
      <c r="G413" s="40">
        <v>0.95</v>
      </c>
      <c r="H413" s="28"/>
      <c r="I413" s="28"/>
      <c r="J413" s="37"/>
      <c r="K413" s="15" t="s">
        <v>531</v>
      </c>
      <c r="L413" s="61">
        <v>14.25</v>
      </c>
    </row>
    <row r="414" spans="1:12" x14ac:dyDescent="0.15">
      <c r="A414" s="28">
        <v>497</v>
      </c>
      <c r="B414" s="16" t="s">
        <v>379</v>
      </c>
      <c r="C414" s="16" t="s">
        <v>380</v>
      </c>
      <c r="D414" s="15" t="s">
        <v>526</v>
      </c>
      <c r="E414" s="32">
        <v>5</v>
      </c>
      <c r="F414" s="33">
        <v>15</v>
      </c>
      <c r="G414" s="40">
        <v>0.95</v>
      </c>
      <c r="H414" s="28"/>
      <c r="I414" s="28"/>
      <c r="J414" s="37"/>
      <c r="K414" s="15" t="s">
        <v>531</v>
      </c>
      <c r="L414" s="61">
        <v>14.25</v>
      </c>
    </row>
    <row r="415" spans="1:12" x14ac:dyDescent="0.15">
      <c r="A415" s="28">
        <v>497</v>
      </c>
      <c r="B415" s="16" t="s">
        <v>379</v>
      </c>
      <c r="C415" s="16" t="s">
        <v>380</v>
      </c>
      <c r="D415" s="15" t="s">
        <v>527</v>
      </c>
      <c r="E415" s="32">
        <v>2</v>
      </c>
      <c r="F415" s="33">
        <v>60</v>
      </c>
      <c r="G415" s="40">
        <v>1</v>
      </c>
      <c r="H415" s="28"/>
      <c r="I415" s="28"/>
      <c r="J415" s="37"/>
      <c r="K415" s="15" t="s">
        <v>531</v>
      </c>
      <c r="L415" s="61">
        <v>60</v>
      </c>
    </row>
    <row r="416" spans="1:12" x14ac:dyDescent="0.15">
      <c r="A416" s="28">
        <v>497</v>
      </c>
      <c r="B416" s="16" t="s">
        <v>379</v>
      </c>
      <c r="C416" s="16" t="s">
        <v>380</v>
      </c>
      <c r="D416" s="15" t="s">
        <v>528</v>
      </c>
      <c r="E416" s="32">
        <v>4</v>
      </c>
      <c r="F416" s="33">
        <v>80</v>
      </c>
      <c r="G416" s="40">
        <v>0.8</v>
      </c>
      <c r="H416" s="28"/>
      <c r="I416" s="28"/>
      <c r="J416" s="37"/>
      <c r="K416" s="15" t="s">
        <v>531</v>
      </c>
      <c r="L416" s="61">
        <v>64</v>
      </c>
    </row>
    <row r="417" spans="1:12" x14ac:dyDescent="0.15">
      <c r="A417" s="28">
        <v>497</v>
      </c>
      <c r="B417" s="16" t="s">
        <v>379</v>
      </c>
      <c r="C417" s="16" t="s">
        <v>380</v>
      </c>
      <c r="D417" s="15" t="s">
        <v>529</v>
      </c>
      <c r="E417" s="32">
        <v>1</v>
      </c>
      <c r="F417" s="33">
        <v>5</v>
      </c>
      <c r="G417" s="40">
        <v>0.9</v>
      </c>
      <c r="H417" s="28"/>
      <c r="I417" s="28"/>
      <c r="J417" s="37"/>
      <c r="K417" s="15" t="s">
        <v>531</v>
      </c>
      <c r="L417" s="61">
        <v>4.5</v>
      </c>
    </row>
    <row r="418" spans="1:12" x14ac:dyDescent="0.15">
      <c r="A418" s="28">
        <v>497</v>
      </c>
      <c r="B418" s="16" t="s">
        <v>379</v>
      </c>
      <c r="C418" s="16" t="s">
        <v>380</v>
      </c>
      <c r="D418" s="15" t="s">
        <v>530</v>
      </c>
      <c r="E418" s="32">
        <v>1</v>
      </c>
      <c r="F418" s="33">
        <v>10</v>
      </c>
      <c r="G418" s="40">
        <v>0.8</v>
      </c>
      <c r="H418" s="28"/>
      <c r="I418" s="28"/>
      <c r="J418" s="37"/>
      <c r="K418" s="15" t="s">
        <v>531</v>
      </c>
      <c r="L418" s="61">
        <v>8</v>
      </c>
    </row>
    <row r="419" spans="1:12" x14ac:dyDescent="0.15">
      <c r="A419" s="28">
        <v>497</v>
      </c>
      <c r="B419" s="16" t="s">
        <v>379</v>
      </c>
      <c r="C419" s="16" t="s">
        <v>380</v>
      </c>
      <c r="D419" s="15" t="s">
        <v>579</v>
      </c>
      <c r="E419" s="32">
        <v>2</v>
      </c>
      <c r="F419" s="33">
        <v>500</v>
      </c>
      <c r="G419" s="40">
        <v>0.9</v>
      </c>
      <c r="H419" s="28"/>
      <c r="I419" s="28"/>
      <c r="J419" s="37" t="s">
        <v>581</v>
      </c>
      <c r="K419" s="15" t="s">
        <v>584</v>
      </c>
      <c r="L419" s="61">
        <v>450</v>
      </c>
    </row>
    <row r="420" spans="1:12" x14ac:dyDescent="0.15">
      <c r="A420" s="28">
        <v>497</v>
      </c>
      <c r="B420" s="16" t="s">
        <v>379</v>
      </c>
      <c r="C420" s="16" t="s">
        <v>380</v>
      </c>
      <c r="D420" s="15" t="s">
        <v>582</v>
      </c>
      <c r="E420" s="32">
        <v>2</v>
      </c>
      <c r="F420" s="33">
        <v>500</v>
      </c>
      <c r="G420" s="40">
        <v>0.9</v>
      </c>
      <c r="H420" s="28"/>
      <c r="I420" s="28"/>
      <c r="J420" s="37" t="s">
        <v>583</v>
      </c>
      <c r="K420" s="15" t="s">
        <v>584</v>
      </c>
      <c r="L420" s="61">
        <v>450</v>
      </c>
    </row>
    <row r="421" spans="1:12" x14ac:dyDescent="0.15">
      <c r="A421" s="28">
        <v>497</v>
      </c>
      <c r="B421" s="16" t="s">
        <v>379</v>
      </c>
      <c r="C421" s="16" t="s">
        <v>380</v>
      </c>
      <c r="D421" s="15" t="s">
        <v>610</v>
      </c>
      <c r="E421" s="32">
        <v>2</v>
      </c>
      <c r="F421" s="33">
        <v>20</v>
      </c>
      <c r="G421" s="40">
        <v>0.9</v>
      </c>
      <c r="H421" s="28"/>
      <c r="I421" s="28"/>
      <c r="J421" s="37"/>
      <c r="K421" s="15" t="s">
        <v>609</v>
      </c>
      <c r="L421" s="61">
        <v>18</v>
      </c>
    </row>
    <row r="422" spans="1:12" x14ac:dyDescent="0.15">
      <c r="A422" s="28">
        <v>497</v>
      </c>
      <c r="B422" s="16" t="s">
        <v>379</v>
      </c>
      <c r="C422" s="16" t="s">
        <v>380</v>
      </c>
      <c r="D422" s="15" t="s">
        <v>630</v>
      </c>
      <c r="E422" s="32">
        <v>1</v>
      </c>
      <c r="F422" s="33">
        <v>80</v>
      </c>
      <c r="G422" s="40">
        <v>1</v>
      </c>
      <c r="H422" s="28"/>
      <c r="I422" s="28"/>
      <c r="J422" s="28"/>
      <c r="K422" s="15" t="s">
        <v>627</v>
      </c>
      <c r="L422" s="61">
        <v>80</v>
      </c>
    </row>
    <row r="423" spans="1:12" x14ac:dyDescent="0.15">
      <c r="A423" s="28">
        <v>497</v>
      </c>
      <c r="B423" s="16" t="s">
        <v>379</v>
      </c>
      <c r="C423" s="16" t="s">
        <v>380</v>
      </c>
      <c r="D423" s="15" t="s">
        <v>632</v>
      </c>
      <c r="E423" s="32">
        <v>1</v>
      </c>
      <c r="F423" s="33">
        <v>20</v>
      </c>
      <c r="G423" s="40">
        <v>0.9</v>
      </c>
      <c r="H423" s="28"/>
      <c r="I423" s="28"/>
      <c r="J423" s="28"/>
      <c r="K423" s="15" t="s">
        <v>627</v>
      </c>
      <c r="L423" s="61">
        <v>18</v>
      </c>
    </row>
    <row r="424" spans="1:12" x14ac:dyDescent="0.15">
      <c r="A424" s="44">
        <v>497</v>
      </c>
      <c r="B424" s="45" t="s">
        <v>379</v>
      </c>
      <c r="C424" s="45" t="s">
        <v>380</v>
      </c>
      <c r="D424" s="46" t="s">
        <v>632</v>
      </c>
      <c r="E424" s="47">
        <v>1</v>
      </c>
      <c r="F424" s="48">
        <v>5</v>
      </c>
      <c r="G424" s="49">
        <v>1</v>
      </c>
      <c r="H424" s="44"/>
      <c r="I424" s="44"/>
      <c r="J424" s="44"/>
      <c r="K424" s="46" t="s">
        <v>651</v>
      </c>
      <c r="L424" s="61">
        <v>5</v>
      </c>
    </row>
    <row r="425" spans="1:12" x14ac:dyDescent="0.15">
      <c r="A425" s="28">
        <v>497</v>
      </c>
      <c r="B425" s="16" t="s">
        <v>379</v>
      </c>
      <c r="C425" s="16" t="s">
        <v>380</v>
      </c>
      <c r="D425" s="15" t="s">
        <v>666</v>
      </c>
      <c r="E425" s="32">
        <v>1</v>
      </c>
      <c r="F425" s="33">
        <v>2</v>
      </c>
      <c r="G425" s="40">
        <v>0.3</v>
      </c>
      <c r="H425" s="28"/>
      <c r="I425" s="28"/>
      <c r="J425" s="28"/>
      <c r="K425" s="15" t="s">
        <v>660</v>
      </c>
      <c r="L425" s="61">
        <v>0.6</v>
      </c>
    </row>
    <row r="426" spans="1:12" x14ac:dyDescent="0.15">
      <c r="A426" s="44">
        <v>497</v>
      </c>
      <c r="B426" s="45" t="s">
        <v>379</v>
      </c>
      <c r="C426" s="45" t="s">
        <v>380</v>
      </c>
      <c r="D426" s="46" t="s">
        <v>679</v>
      </c>
      <c r="E426" s="47">
        <v>6</v>
      </c>
      <c r="F426" s="48">
        <v>18</v>
      </c>
      <c r="G426" s="49">
        <v>0</v>
      </c>
      <c r="H426" s="44"/>
      <c r="I426" s="44"/>
      <c r="J426" s="44"/>
      <c r="K426" s="46" t="s">
        <v>670</v>
      </c>
      <c r="L426" s="61">
        <v>0</v>
      </c>
    </row>
    <row r="427" spans="1:12" x14ac:dyDescent="0.15">
      <c r="A427" s="28">
        <v>497</v>
      </c>
      <c r="B427" s="16" t="s">
        <v>379</v>
      </c>
      <c r="C427" s="16" t="s">
        <v>380</v>
      </c>
      <c r="D427" s="15" t="s">
        <v>680</v>
      </c>
      <c r="E427" s="32">
        <v>6</v>
      </c>
      <c r="F427" s="33">
        <v>17</v>
      </c>
      <c r="G427" s="40">
        <v>0.7</v>
      </c>
      <c r="H427" s="28"/>
      <c r="I427" s="28"/>
      <c r="J427" s="28"/>
      <c r="K427" s="15" t="s">
        <v>670</v>
      </c>
      <c r="L427" s="61">
        <v>11.899999999999999</v>
      </c>
    </row>
    <row r="428" spans="1:12" x14ac:dyDescent="0.15">
      <c r="A428" s="28">
        <v>497</v>
      </c>
      <c r="B428" s="16" t="s">
        <v>379</v>
      </c>
      <c r="C428" s="16" t="s">
        <v>380</v>
      </c>
      <c r="D428" s="15" t="s">
        <v>681</v>
      </c>
      <c r="E428" s="32">
        <v>8</v>
      </c>
      <c r="F428" s="33">
        <v>24</v>
      </c>
      <c r="G428" s="40">
        <v>0</v>
      </c>
      <c r="H428" s="28"/>
      <c r="I428" s="28"/>
      <c r="J428" s="28"/>
      <c r="K428" s="15" t="s">
        <v>670</v>
      </c>
      <c r="L428" s="61">
        <v>0</v>
      </c>
    </row>
    <row r="429" spans="1:12" x14ac:dyDescent="0.15">
      <c r="A429" s="28">
        <v>497</v>
      </c>
      <c r="B429" s="16" t="s">
        <v>379</v>
      </c>
      <c r="C429" s="16" t="s">
        <v>380</v>
      </c>
      <c r="D429" s="15" t="s">
        <v>682</v>
      </c>
      <c r="E429" s="32">
        <v>1</v>
      </c>
      <c r="F429" s="33">
        <v>8</v>
      </c>
      <c r="G429" s="40">
        <v>0</v>
      </c>
      <c r="H429" s="28"/>
      <c r="I429" s="28"/>
      <c r="J429" s="28"/>
      <c r="K429" s="15" t="s">
        <v>670</v>
      </c>
      <c r="L429" s="61">
        <v>0</v>
      </c>
    </row>
    <row r="430" spans="1:12" x14ac:dyDescent="0.15">
      <c r="A430" s="28">
        <v>497</v>
      </c>
      <c r="B430" s="16" t="s">
        <v>379</v>
      </c>
      <c r="C430" s="16" t="s">
        <v>380</v>
      </c>
      <c r="D430" s="15" t="s">
        <v>683</v>
      </c>
      <c r="E430" s="32">
        <v>1</v>
      </c>
      <c r="F430" s="33">
        <v>20</v>
      </c>
      <c r="G430" s="40">
        <v>0.8</v>
      </c>
      <c r="H430" s="28"/>
      <c r="I430" s="28"/>
      <c r="J430" s="28"/>
      <c r="K430" s="15" t="s">
        <v>670</v>
      </c>
      <c r="L430" s="61">
        <v>16</v>
      </c>
    </row>
    <row r="431" spans="1:12" x14ac:dyDescent="0.15">
      <c r="A431" s="28">
        <v>497</v>
      </c>
      <c r="B431" s="16" t="s">
        <v>379</v>
      </c>
      <c r="C431" s="16" t="s">
        <v>380</v>
      </c>
      <c r="D431" s="15" t="s">
        <v>684</v>
      </c>
      <c r="E431" s="32">
        <v>16</v>
      </c>
      <c r="F431" s="33">
        <v>32</v>
      </c>
      <c r="G431" s="40">
        <v>1</v>
      </c>
      <c r="H431" s="28"/>
      <c r="I431" s="28"/>
      <c r="J431" s="28"/>
      <c r="K431" s="15" t="s">
        <v>670</v>
      </c>
      <c r="L431" s="61">
        <v>32</v>
      </c>
    </row>
    <row r="432" spans="1:12" x14ac:dyDescent="0.15">
      <c r="A432" s="28">
        <v>497</v>
      </c>
      <c r="B432" s="16" t="s">
        <v>379</v>
      </c>
      <c r="C432" s="16" t="s">
        <v>380</v>
      </c>
      <c r="D432" s="15" t="s">
        <v>685</v>
      </c>
      <c r="E432" s="32">
        <v>1</v>
      </c>
      <c r="F432" s="33">
        <v>3</v>
      </c>
      <c r="G432" s="40">
        <v>0.5</v>
      </c>
      <c r="H432" s="28"/>
      <c r="I432" s="28"/>
      <c r="J432" s="28"/>
      <c r="K432" s="15" t="s">
        <v>670</v>
      </c>
      <c r="L432" s="61">
        <v>1.5</v>
      </c>
    </row>
    <row r="433" spans="1:12" x14ac:dyDescent="0.15">
      <c r="A433" s="28">
        <v>497</v>
      </c>
      <c r="B433" s="16" t="s">
        <v>379</v>
      </c>
      <c r="C433" s="16" t="s">
        <v>380</v>
      </c>
      <c r="D433" s="15" t="s">
        <v>686</v>
      </c>
      <c r="E433" s="32">
        <v>5</v>
      </c>
      <c r="F433" s="33">
        <v>10</v>
      </c>
      <c r="G433" s="40">
        <v>0.5</v>
      </c>
      <c r="H433" s="28"/>
      <c r="I433" s="28"/>
      <c r="J433" s="28"/>
      <c r="K433" s="15" t="s">
        <v>670</v>
      </c>
      <c r="L433" s="61">
        <v>5</v>
      </c>
    </row>
    <row r="434" spans="1:12" x14ac:dyDescent="0.15">
      <c r="A434" s="28">
        <v>497</v>
      </c>
      <c r="B434" s="16" t="s">
        <v>379</v>
      </c>
      <c r="C434" s="16" t="s">
        <v>380</v>
      </c>
      <c r="D434" s="15" t="s">
        <v>687</v>
      </c>
      <c r="E434" s="32">
        <v>2</v>
      </c>
      <c r="F434" s="33">
        <v>6</v>
      </c>
      <c r="G434" s="40">
        <v>0</v>
      </c>
      <c r="H434" s="28"/>
      <c r="I434" s="28"/>
      <c r="J434" s="28"/>
      <c r="K434" s="15" t="s">
        <v>670</v>
      </c>
      <c r="L434" s="61">
        <v>0</v>
      </c>
    </row>
    <row r="435" spans="1:12" x14ac:dyDescent="0.15">
      <c r="A435" s="28">
        <v>497</v>
      </c>
      <c r="B435" s="16" t="s">
        <v>379</v>
      </c>
      <c r="C435" s="16" t="s">
        <v>380</v>
      </c>
      <c r="D435" s="15" t="s">
        <v>704</v>
      </c>
      <c r="E435" s="32">
        <v>5</v>
      </c>
      <c r="F435" s="33">
        <v>50</v>
      </c>
      <c r="G435" s="40">
        <v>0</v>
      </c>
      <c r="H435" s="28"/>
      <c r="I435" s="28"/>
      <c r="J435" s="28" t="s">
        <v>705</v>
      </c>
      <c r="K435" s="15" t="s">
        <v>697</v>
      </c>
      <c r="L435" s="61">
        <v>0</v>
      </c>
    </row>
    <row r="436" spans="1:12" x14ac:dyDescent="0.15">
      <c r="A436" s="28">
        <v>497</v>
      </c>
      <c r="B436" s="16" t="s">
        <v>379</v>
      </c>
      <c r="C436" s="16" t="s">
        <v>380</v>
      </c>
      <c r="D436" s="15" t="s">
        <v>706</v>
      </c>
      <c r="E436" s="32">
        <v>1</v>
      </c>
      <c r="F436" s="33">
        <v>20</v>
      </c>
      <c r="G436" s="40">
        <v>1</v>
      </c>
      <c r="H436" s="28"/>
      <c r="I436" s="28"/>
      <c r="J436" s="28"/>
      <c r="K436" s="15" t="s">
        <v>697</v>
      </c>
      <c r="L436" s="61">
        <v>20</v>
      </c>
    </row>
    <row r="437" spans="1:12" x14ac:dyDescent="0.15">
      <c r="A437" s="44">
        <v>497</v>
      </c>
      <c r="B437" s="45" t="s">
        <v>379</v>
      </c>
      <c r="C437" s="45" t="s">
        <v>380</v>
      </c>
      <c r="D437" s="46" t="s">
        <v>763</v>
      </c>
      <c r="E437" s="47">
        <v>1</v>
      </c>
      <c r="F437" s="48">
        <v>50</v>
      </c>
      <c r="G437" s="49">
        <v>1</v>
      </c>
      <c r="H437" s="44"/>
      <c r="I437" s="44"/>
      <c r="J437" s="44"/>
      <c r="K437" s="46" t="s">
        <v>707</v>
      </c>
      <c r="L437" s="61">
        <v>50</v>
      </c>
    </row>
    <row r="438" spans="1:12" x14ac:dyDescent="0.15">
      <c r="A438" s="28">
        <v>497</v>
      </c>
      <c r="B438" s="16" t="s">
        <v>379</v>
      </c>
      <c r="C438" s="16" t="s">
        <v>380</v>
      </c>
      <c r="D438" s="15" t="s">
        <v>738</v>
      </c>
      <c r="E438" s="32">
        <v>2</v>
      </c>
      <c r="F438" s="33">
        <v>14</v>
      </c>
      <c r="G438" s="40">
        <v>0.05</v>
      </c>
      <c r="H438" s="28"/>
      <c r="I438" s="28"/>
      <c r="J438" s="28"/>
      <c r="K438" s="15" t="s">
        <v>724</v>
      </c>
      <c r="L438" s="61">
        <v>0.70000000000000007</v>
      </c>
    </row>
    <row r="439" spans="1:12" x14ac:dyDescent="0.15">
      <c r="A439" s="28">
        <v>497</v>
      </c>
      <c r="B439" s="16" t="s">
        <v>379</v>
      </c>
      <c r="C439" s="16" t="s">
        <v>380</v>
      </c>
      <c r="D439" s="15" t="s">
        <v>739</v>
      </c>
      <c r="E439" s="32">
        <v>3</v>
      </c>
      <c r="F439" s="33">
        <v>20</v>
      </c>
      <c r="G439" s="40">
        <v>0.5</v>
      </c>
      <c r="H439" s="28"/>
      <c r="I439" s="28"/>
      <c r="J439" s="28"/>
      <c r="K439" s="15" t="s">
        <v>724</v>
      </c>
      <c r="L439" s="61">
        <v>10</v>
      </c>
    </row>
    <row r="440" spans="1:12" x14ac:dyDescent="0.15">
      <c r="A440" s="28">
        <v>497</v>
      </c>
      <c r="B440" s="16" t="s">
        <v>379</v>
      </c>
      <c r="C440" s="16" t="s">
        <v>380</v>
      </c>
      <c r="D440" s="15" t="s">
        <v>740</v>
      </c>
      <c r="E440" s="32">
        <v>2</v>
      </c>
      <c r="F440" s="33">
        <v>30</v>
      </c>
      <c r="G440" s="40">
        <v>0.3</v>
      </c>
      <c r="H440" s="28"/>
      <c r="I440" s="28"/>
      <c r="J440" s="28"/>
      <c r="K440" s="15" t="s">
        <v>724</v>
      </c>
      <c r="L440" s="61">
        <v>9</v>
      </c>
    </row>
    <row r="441" spans="1:12" x14ac:dyDescent="0.15">
      <c r="A441" s="28">
        <v>497</v>
      </c>
      <c r="B441" s="16" t="s">
        <v>379</v>
      </c>
      <c r="C441" s="16" t="s">
        <v>380</v>
      </c>
      <c r="D441" s="15" t="s">
        <v>741</v>
      </c>
      <c r="E441" s="32">
        <v>20</v>
      </c>
      <c r="F441" s="33">
        <v>10</v>
      </c>
      <c r="G441" s="40">
        <v>0.9</v>
      </c>
      <c r="H441" s="28"/>
      <c r="I441" s="28"/>
      <c r="J441" s="28"/>
      <c r="K441" s="15" t="s">
        <v>724</v>
      </c>
      <c r="L441" s="61">
        <v>9</v>
      </c>
    </row>
    <row r="442" spans="1:12" x14ac:dyDescent="0.15">
      <c r="A442" s="28">
        <v>497</v>
      </c>
      <c r="B442" s="16" t="s">
        <v>379</v>
      </c>
      <c r="C442" s="16" t="s">
        <v>380</v>
      </c>
      <c r="D442" s="15" t="s">
        <v>751</v>
      </c>
      <c r="E442" s="32">
        <v>1</v>
      </c>
      <c r="F442" s="33">
        <v>3.3</v>
      </c>
      <c r="G442" s="40">
        <v>0.9</v>
      </c>
      <c r="H442" s="28"/>
      <c r="I442" s="28"/>
      <c r="J442" s="28"/>
      <c r="K442" s="15" t="s">
        <v>746</v>
      </c>
      <c r="L442" s="61">
        <v>2.9699999999999998</v>
      </c>
    </row>
    <row r="443" spans="1:12" x14ac:dyDescent="0.15">
      <c r="A443" s="28">
        <v>497</v>
      </c>
      <c r="B443" s="16" t="s">
        <v>379</v>
      </c>
      <c r="C443" s="16" t="s">
        <v>380</v>
      </c>
      <c r="D443" s="15" t="s">
        <v>752</v>
      </c>
      <c r="E443" s="32">
        <v>1</v>
      </c>
      <c r="F443" s="33">
        <v>10</v>
      </c>
      <c r="G443" s="40">
        <v>0.9</v>
      </c>
      <c r="H443" s="28"/>
      <c r="I443" s="28"/>
      <c r="J443" s="28"/>
      <c r="K443" s="15" t="s">
        <v>746</v>
      </c>
      <c r="L443" s="61">
        <v>9</v>
      </c>
    </row>
    <row r="444" spans="1:12" x14ac:dyDescent="0.15">
      <c r="A444" s="44">
        <v>497</v>
      </c>
      <c r="B444" s="45" t="s">
        <v>379</v>
      </c>
      <c r="C444" s="45" t="s">
        <v>380</v>
      </c>
      <c r="D444" s="46" t="s">
        <v>671</v>
      </c>
      <c r="E444" s="47">
        <v>1</v>
      </c>
      <c r="F444" s="48">
        <v>5</v>
      </c>
      <c r="G444" s="49">
        <v>0.5</v>
      </c>
      <c r="H444" s="44"/>
      <c r="I444" s="44"/>
      <c r="J444" s="44"/>
      <c r="K444" s="46" t="s">
        <v>746</v>
      </c>
      <c r="L444" s="61">
        <v>2.5</v>
      </c>
    </row>
    <row r="445" spans="1:12" x14ac:dyDescent="0.15">
      <c r="A445" s="44">
        <v>497</v>
      </c>
      <c r="B445" s="16" t="s">
        <v>379</v>
      </c>
      <c r="C445" s="45" t="s">
        <v>380</v>
      </c>
      <c r="D445" s="15" t="s">
        <v>611</v>
      </c>
      <c r="E445" s="32">
        <v>2</v>
      </c>
      <c r="F445" s="33">
        <v>90</v>
      </c>
      <c r="G445" s="40">
        <v>0.9</v>
      </c>
      <c r="H445" s="28"/>
      <c r="I445" s="28"/>
      <c r="J445" s="37"/>
      <c r="K445" s="15" t="s">
        <v>609</v>
      </c>
      <c r="L445" s="61">
        <v>81</v>
      </c>
    </row>
    <row r="446" spans="1:12" x14ac:dyDescent="0.15">
      <c r="A446" s="44">
        <v>497</v>
      </c>
      <c r="B446" s="45" t="s">
        <v>379</v>
      </c>
      <c r="C446" s="45" t="s">
        <v>380</v>
      </c>
      <c r="D446" s="46" t="s">
        <v>612</v>
      </c>
      <c r="E446" s="47">
        <v>2</v>
      </c>
      <c r="F446" s="48">
        <v>60</v>
      </c>
      <c r="G446" s="49">
        <v>0.7</v>
      </c>
      <c r="H446" s="44"/>
      <c r="I446" s="44"/>
      <c r="J446" s="37"/>
      <c r="K446" s="46" t="s">
        <v>609</v>
      </c>
      <c r="L446" s="61">
        <v>42</v>
      </c>
    </row>
    <row r="447" spans="1:12" x14ac:dyDescent="0.15">
      <c r="A447" s="44"/>
      <c r="B447" s="45"/>
      <c r="C447" s="45"/>
      <c r="D447" s="46"/>
      <c r="E447" s="47"/>
      <c r="F447" s="48"/>
      <c r="G447" s="49"/>
      <c r="H447" s="44"/>
      <c r="I447" s="44"/>
      <c r="J447" s="50"/>
      <c r="K447" s="46"/>
      <c r="L447" s="73"/>
    </row>
    <row r="449" spans="5:7" x14ac:dyDescent="0.15">
      <c r="E449" s="74" t="s">
        <v>384</v>
      </c>
      <c r="F449" s="75">
        <f>SUM(F5:F36)</f>
        <v>2457</v>
      </c>
      <c r="G449" s="76" t="s">
        <v>760</v>
      </c>
    </row>
    <row r="450" spans="5:7" x14ac:dyDescent="0.15">
      <c r="E450" s="74" t="s">
        <v>379</v>
      </c>
      <c r="F450" s="75">
        <f>SUM(F78:F446)</f>
        <v>20109.8</v>
      </c>
      <c r="G450" s="76" t="s">
        <v>760</v>
      </c>
    </row>
    <row r="451" spans="5:7" x14ac:dyDescent="0.15">
      <c r="E451" s="74" t="s">
        <v>761</v>
      </c>
      <c r="F451" s="75">
        <f>SUM(F449:F450)</f>
        <v>22566.799999999999</v>
      </c>
      <c r="G451" s="76" t="s">
        <v>760</v>
      </c>
    </row>
    <row r="452" spans="5:7" x14ac:dyDescent="0.15">
      <c r="E452" s="74"/>
      <c r="F452" s="75"/>
      <c r="G452" s="76"/>
    </row>
    <row r="453" spans="5:7" x14ac:dyDescent="0.15">
      <c r="E453" s="74" t="s">
        <v>412</v>
      </c>
      <c r="F453" s="75">
        <f>SUM(F37:F77)</f>
        <v>2074</v>
      </c>
      <c r="G453" s="76" t="s">
        <v>760</v>
      </c>
    </row>
    <row r="454" spans="5:7" x14ac:dyDescent="0.15">
      <c r="E454" s="77" t="s">
        <v>762</v>
      </c>
      <c r="F454" s="75">
        <f>+F451+F453</f>
        <v>24640.799999999999</v>
      </c>
      <c r="G454" s="76" t="s">
        <v>760</v>
      </c>
    </row>
  </sheetData>
  <sheetProtection autoFilter="0"/>
  <mergeCells count="4">
    <mergeCell ref="B3:D3"/>
    <mergeCell ref="E3:G3"/>
    <mergeCell ref="H3:I3"/>
    <mergeCell ref="B1:D1"/>
  </mergeCells>
  <phoneticPr fontId="19"/>
  <printOptions horizontalCentered="1"/>
  <pageMargins left="0.70866141732283472" right="0.70866141732283472" top="0.59055118110236227" bottom="0.59055118110236227" header="0.31496062992125984" footer="0.31496062992125984"/>
  <pageSetup paperSize="8" scale="76" fitToHeight="0" orientation="portrait" cellComments="asDisplayed" r:id="rId1"/>
  <headerFooter>
    <oddFooter>&amp;R&amp;"BIZ UDPゴシック,標準"&amp;6&amp;F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8B81FB-0321-4849-936A-C8114F23A7C0}">
          <x14:formula1>
            <xm:f>'学校一覧（使用不可）'!$C$2:$C$145</xm:f>
          </x14:formula1>
          <xm:sqref>J1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CAFFE-1150-473D-8BA8-1B4075B5473D}">
  <sheetPr>
    <pageSetUpPr fitToPage="1"/>
  </sheetPr>
  <dimension ref="A1:D145"/>
  <sheetViews>
    <sheetView showZeros="0" showOutlineSymbols="0" view="pageBreakPreview" zoomScale="80" zoomScaleNormal="85" zoomScaleSheetLayoutView="80" workbookViewId="0">
      <selection activeCell="A115" sqref="A1:XFD1048576"/>
    </sheetView>
  </sheetViews>
  <sheetFormatPr defaultColWidth="12" defaultRowHeight="14.25" x14ac:dyDescent="0.15"/>
  <cols>
    <col min="1" max="1" width="5.875" style="5" bestFit="1" customWidth="1"/>
    <col min="2" max="2" width="8.25" style="5" bestFit="1" customWidth="1"/>
    <col min="3" max="3" width="27.875" style="26" customWidth="1"/>
    <col min="4" max="4" width="14.375" style="5" bestFit="1" customWidth="1"/>
    <col min="5" max="5" width="18" style="2" customWidth="1"/>
    <col min="6" max="231" width="12" style="2"/>
    <col min="232" max="232" width="3.75" style="2" customWidth="1"/>
    <col min="233" max="233" width="9.125" style="2" customWidth="1"/>
    <col min="234" max="235" width="13.125" style="2" customWidth="1"/>
    <col min="236" max="236" width="12.875" style="2" customWidth="1"/>
    <col min="237" max="237" width="2.375" style="2" customWidth="1"/>
    <col min="238" max="238" width="3.75" style="2" customWidth="1"/>
    <col min="239" max="239" width="9.125" style="2" customWidth="1"/>
    <col min="240" max="241" width="13.125" style="2" customWidth="1"/>
    <col min="242" max="242" width="12.75" style="2" customWidth="1"/>
    <col min="243" max="243" width="4.25" style="2" customWidth="1"/>
    <col min="244" max="244" width="3.75" style="2" customWidth="1"/>
    <col min="245" max="245" width="9.125" style="2" customWidth="1"/>
    <col min="246" max="247" width="13.125" style="2" customWidth="1"/>
    <col min="248" max="248" width="12.75" style="2" customWidth="1"/>
    <col min="249" max="249" width="4.625" style="2" customWidth="1"/>
    <col min="250" max="250" width="3.75" style="2" customWidth="1"/>
    <col min="251" max="251" width="9.125" style="2" customWidth="1"/>
    <col min="252" max="253" width="13.125" style="2" customWidth="1"/>
    <col min="254" max="254" width="12.75" style="2" customWidth="1"/>
    <col min="255" max="255" width="13.125" style="2" customWidth="1"/>
    <col min="256" max="256" width="18" style="2" customWidth="1"/>
    <col min="257" max="487" width="12" style="2"/>
    <col min="488" max="488" width="3.75" style="2" customWidth="1"/>
    <col min="489" max="489" width="9.125" style="2" customWidth="1"/>
    <col min="490" max="491" width="13.125" style="2" customWidth="1"/>
    <col min="492" max="492" width="12.875" style="2" customWidth="1"/>
    <col min="493" max="493" width="2.375" style="2" customWidth="1"/>
    <col min="494" max="494" width="3.75" style="2" customWidth="1"/>
    <col min="495" max="495" width="9.125" style="2" customWidth="1"/>
    <col min="496" max="497" width="13.125" style="2" customWidth="1"/>
    <col min="498" max="498" width="12.75" style="2" customWidth="1"/>
    <col min="499" max="499" width="4.25" style="2" customWidth="1"/>
    <col min="500" max="500" width="3.75" style="2" customWidth="1"/>
    <col min="501" max="501" width="9.125" style="2" customWidth="1"/>
    <col min="502" max="503" width="13.125" style="2" customWidth="1"/>
    <col min="504" max="504" width="12.75" style="2" customWidth="1"/>
    <col min="505" max="505" width="4.625" style="2" customWidth="1"/>
    <col min="506" max="506" width="3.75" style="2" customWidth="1"/>
    <col min="507" max="507" width="9.125" style="2" customWidth="1"/>
    <col min="508" max="509" width="13.125" style="2" customWidth="1"/>
    <col min="510" max="510" width="12.75" style="2" customWidth="1"/>
    <col min="511" max="511" width="13.125" style="2" customWidth="1"/>
    <col min="512" max="512" width="18" style="2" customWidth="1"/>
    <col min="513" max="743" width="12" style="2"/>
    <col min="744" max="744" width="3.75" style="2" customWidth="1"/>
    <col min="745" max="745" width="9.125" style="2" customWidth="1"/>
    <col min="746" max="747" width="13.125" style="2" customWidth="1"/>
    <col min="748" max="748" width="12.875" style="2" customWidth="1"/>
    <col min="749" max="749" width="2.375" style="2" customWidth="1"/>
    <col min="750" max="750" width="3.75" style="2" customWidth="1"/>
    <col min="751" max="751" width="9.125" style="2" customWidth="1"/>
    <col min="752" max="753" width="13.125" style="2" customWidth="1"/>
    <col min="754" max="754" width="12.75" style="2" customWidth="1"/>
    <col min="755" max="755" width="4.25" style="2" customWidth="1"/>
    <col min="756" max="756" width="3.75" style="2" customWidth="1"/>
    <col min="757" max="757" width="9.125" style="2" customWidth="1"/>
    <col min="758" max="759" width="13.125" style="2" customWidth="1"/>
    <col min="760" max="760" width="12.75" style="2" customWidth="1"/>
    <col min="761" max="761" width="4.625" style="2" customWidth="1"/>
    <col min="762" max="762" width="3.75" style="2" customWidth="1"/>
    <col min="763" max="763" width="9.125" style="2" customWidth="1"/>
    <col min="764" max="765" width="13.125" style="2" customWidth="1"/>
    <col min="766" max="766" width="12.75" style="2" customWidth="1"/>
    <col min="767" max="767" width="13.125" style="2" customWidth="1"/>
    <col min="768" max="768" width="18" style="2" customWidth="1"/>
    <col min="769" max="999" width="12" style="2"/>
    <col min="1000" max="1000" width="3.75" style="2" customWidth="1"/>
    <col min="1001" max="1001" width="9.125" style="2" customWidth="1"/>
    <col min="1002" max="1003" width="13.125" style="2" customWidth="1"/>
    <col min="1004" max="1004" width="12.875" style="2" customWidth="1"/>
    <col min="1005" max="1005" width="2.375" style="2" customWidth="1"/>
    <col min="1006" max="1006" width="3.75" style="2" customWidth="1"/>
    <col min="1007" max="1007" width="9.125" style="2" customWidth="1"/>
    <col min="1008" max="1009" width="13.125" style="2" customWidth="1"/>
    <col min="1010" max="1010" width="12.75" style="2" customWidth="1"/>
    <col min="1011" max="1011" width="4.25" style="2" customWidth="1"/>
    <col min="1012" max="1012" width="3.75" style="2" customWidth="1"/>
    <col min="1013" max="1013" width="9.125" style="2" customWidth="1"/>
    <col min="1014" max="1015" width="13.125" style="2" customWidth="1"/>
    <col min="1016" max="1016" width="12.75" style="2" customWidth="1"/>
    <col min="1017" max="1017" width="4.625" style="2" customWidth="1"/>
    <col min="1018" max="1018" width="3.75" style="2" customWidth="1"/>
    <col min="1019" max="1019" width="9.125" style="2" customWidth="1"/>
    <col min="1020" max="1021" width="13.125" style="2" customWidth="1"/>
    <col min="1022" max="1022" width="12.75" style="2" customWidth="1"/>
    <col min="1023" max="1023" width="13.125" style="2" customWidth="1"/>
    <col min="1024" max="1024" width="18" style="2" customWidth="1"/>
    <col min="1025" max="1255" width="12" style="2"/>
    <col min="1256" max="1256" width="3.75" style="2" customWidth="1"/>
    <col min="1257" max="1257" width="9.125" style="2" customWidth="1"/>
    <col min="1258" max="1259" width="13.125" style="2" customWidth="1"/>
    <col min="1260" max="1260" width="12.875" style="2" customWidth="1"/>
    <col min="1261" max="1261" width="2.375" style="2" customWidth="1"/>
    <col min="1262" max="1262" width="3.75" style="2" customWidth="1"/>
    <col min="1263" max="1263" width="9.125" style="2" customWidth="1"/>
    <col min="1264" max="1265" width="13.125" style="2" customWidth="1"/>
    <col min="1266" max="1266" width="12.75" style="2" customWidth="1"/>
    <col min="1267" max="1267" width="4.25" style="2" customWidth="1"/>
    <col min="1268" max="1268" width="3.75" style="2" customWidth="1"/>
    <col min="1269" max="1269" width="9.125" style="2" customWidth="1"/>
    <col min="1270" max="1271" width="13.125" style="2" customWidth="1"/>
    <col min="1272" max="1272" width="12.75" style="2" customWidth="1"/>
    <col min="1273" max="1273" width="4.625" style="2" customWidth="1"/>
    <col min="1274" max="1274" width="3.75" style="2" customWidth="1"/>
    <col min="1275" max="1275" width="9.125" style="2" customWidth="1"/>
    <col min="1276" max="1277" width="13.125" style="2" customWidth="1"/>
    <col min="1278" max="1278" width="12.75" style="2" customWidth="1"/>
    <col min="1279" max="1279" width="13.125" style="2" customWidth="1"/>
    <col min="1280" max="1280" width="18" style="2" customWidth="1"/>
    <col min="1281" max="1511" width="12" style="2"/>
    <col min="1512" max="1512" width="3.75" style="2" customWidth="1"/>
    <col min="1513" max="1513" width="9.125" style="2" customWidth="1"/>
    <col min="1514" max="1515" width="13.125" style="2" customWidth="1"/>
    <col min="1516" max="1516" width="12.875" style="2" customWidth="1"/>
    <col min="1517" max="1517" width="2.375" style="2" customWidth="1"/>
    <col min="1518" max="1518" width="3.75" style="2" customWidth="1"/>
    <col min="1519" max="1519" width="9.125" style="2" customWidth="1"/>
    <col min="1520" max="1521" width="13.125" style="2" customWidth="1"/>
    <col min="1522" max="1522" width="12.75" style="2" customWidth="1"/>
    <col min="1523" max="1523" width="4.25" style="2" customWidth="1"/>
    <col min="1524" max="1524" width="3.75" style="2" customWidth="1"/>
    <col min="1525" max="1525" width="9.125" style="2" customWidth="1"/>
    <col min="1526" max="1527" width="13.125" style="2" customWidth="1"/>
    <col min="1528" max="1528" width="12.75" style="2" customWidth="1"/>
    <col min="1529" max="1529" width="4.625" style="2" customWidth="1"/>
    <col min="1530" max="1530" width="3.75" style="2" customWidth="1"/>
    <col min="1531" max="1531" width="9.125" style="2" customWidth="1"/>
    <col min="1532" max="1533" width="13.125" style="2" customWidth="1"/>
    <col min="1534" max="1534" width="12.75" style="2" customWidth="1"/>
    <col min="1535" max="1535" width="13.125" style="2" customWidth="1"/>
    <col min="1536" max="1536" width="18" style="2" customWidth="1"/>
    <col min="1537" max="1767" width="12" style="2"/>
    <col min="1768" max="1768" width="3.75" style="2" customWidth="1"/>
    <col min="1769" max="1769" width="9.125" style="2" customWidth="1"/>
    <col min="1770" max="1771" width="13.125" style="2" customWidth="1"/>
    <col min="1772" max="1772" width="12.875" style="2" customWidth="1"/>
    <col min="1773" max="1773" width="2.375" style="2" customWidth="1"/>
    <col min="1774" max="1774" width="3.75" style="2" customWidth="1"/>
    <col min="1775" max="1775" width="9.125" style="2" customWidth="1"/>
    <col min="1776" max="1777" width="13.125" style="2" customWidth="1"/>
    <col min="1778" max="1778" width="12.75" style="2" customWidth="1"/>
    <col min="1779" max="1779" width="4.25" style="2" customWidth="1"/>
    <col min="1780" max="1780" width="3.75" style="2" customWidth="1"/>
    <col min="1781" max="1781" width="9.125" style="2" customWidth="1"/>
    <col min="1782" max="1783" width="13.125" style="2" customWidth="1"/>
    <col min="1784" max="1784" width="12.75" style="2" customWidth="1"/>
    <col min="1785" max="1785" width="4.625" style="2" customWidth="1"/>
    <col min="1786" max="1786" width="3.75" style="2" customWidth="1"/>
    <col min="1787" max="1787" width="9.125" style="2" customWidth="1"/>
    <col min="1788" max="1789" width="13.125" style="2" customWidth="1"/>
    <col min="1790" max="1790" width="12.75" style="2" customWidth="1"/>
    <col min="1791" max="1791" width="13.125" style="2" customWidth="1"/>
    <col min="1792" max="1792" width="18" style="2" customWidth="1"/>
    <col min="1793" max="2023" width="12" style="2"/>
    <col min="2024" max="2024" width="3.75" style="2" customWidth="1"/>
    <col min="2025" max="2025" width="9.125" style="2" customWidth="1"/>
    <col min="2026" max="2027" width="13.125" style="2" customWidth="1"/>
    <col min="2028" max="2028" width="12.875" style="2" customWidth="1"/>
    <col min="2029" max="2029" width="2.375" style="2" customWidth="1"/>
    <col min="2030" max="2030" width="3.75" style="2" customWidth="1"/>
    <col min="2031" max="2031" width="9.125" style="2" customWidth="1"/>
    <col min="2032" max="2033" width="13.125" style="2" customWidth="1"/>
    <col min="2034" max="2034" width="12.75" style="2" customWidth="1"/>
    <col min="2035" max="2035" width="4.25" style="2" customWidth="1"/>
    <col min="2036" max="2036" width="3.75" style="2" customWidth="1"/>
    <col min="2037" max="2037" width="9.125" style="2" customWidth="1"/>
    <col min="2038" max="2039" width="13.125" style="2" customWidth="1"/>
    <col min="2040" max="2040" width="12.75" style="2" customWidth="1"/>
    <col min="2041" max="2041" width="4.625" style="2" customWidth="1"/>
    <col min="2042" max="2042" width="3.75" style="2" customWidth="1"/>
    <col min="2043" max="2043" width="9.125" style="2" customWidth="1"/>
    <col min="2044" max="2045" width="13.125" style="2" customWidth="1"/>
    <col min="2046" max="2046" width="12.75" style="2" customWidth="1"/>
    <col min="2047" max="2047" width="13.125" style="2" customWidth="1"/>
    <col min="2048" max="2048" width="18" style="2" customWidth="1"/>
    <col min="2049" max="2279" width="12" style="2"/>
    <col min="2280" max="2280" width="3.75" style="2" customWidth="1"/>
    <col min="2281" max="2281" width="9.125" style="2" customWidth="1"/>
    <col min="2282" max="2283" width="13.125" style="2" customWidth="1"/>
    <col min="2284" max="2284" width="12.875" style="2" customWidth="1"/>
    <col min="2285" max="2285" width="2.375" style="2" customWidth="1"/>
    <col min="2286" max="2286" width="3.75" style="2" customWidth="1"/>
    <col min="2287" max="2287" width="9.125" style="2" customWidth="1"/>
    <col min="2288" max="2289" width="13.125" style="2" customWidth="1"/>
    <col min="2290" max="2290" width="12.75" style="2" customWidth="1"/>
    <col min="2291" max="2291" width="4.25" style="2" customWidth="1"/>
    <col min="2292" max="2292" width="3.75" style="2" customWidth="1"/>
    <col min="2293" max="2293" width="9.125" style="2" customWidth="1"/>
    <col min="2294" max="2295" width="13.125" style="2" customWidth="1"/>
    <col min="2296" max="2296" width="12.75" style="2" customWidth="1"/>
    <col min="2297" max="2297" width="4.625" style="2" customWidth="1"/>
    <col min="2298" max="2298" width="3.75" style="2" customWidth="1"/>
    <col min="2299" max="2299" width="9.125" style="2" customWidth="1"/>
    <col min="2300" max="2301" width="13.125" style="2" customWidth="1"/>
    <col min="2302" max="2302" width="12.75" style="2" customWidth="1"/>
    <col min="2303" max="2303" width="13.125" style="2" customWidth="1"/>
    <col min="2304" max="2304" width="18" style="2" customWidth="1"/>
    <col min="2305" max="2535" width="12" style="2"/>
    <col min="2536" max="2536" width="3.75" style="2" customWidth="1"/>
    <col min="2537" max="2537" width="9.125" style="2" customWidth="1"/>
    <col min="2538" max="2539" width="13.125" style="2" customWidth="1"/>
    <col min="2540" max="2540" width="12.875" style="2" customWidth="1"/>
    <col min="2541" max="2541" width="2.375" style="2" customWidth="1"/>
    <col min="2542" max="2542" width="3.75" style="2" customWidth="1"/>
    <col min="2543" max="2543" width="9.125" style="2" customWidth="1"/>
    <col min="2544" max="2545" width="13.125" style="2" customWidth="1"/>
    <col min="2546" max="2546" width="12.75" style="2" customWidth="1"/>
    <col min="2547" max="2547" width="4.25" style="2" customWidth="1"/>
    <col min="2548" max="2548" width="3.75" style="2" customWidth="1"/>
    <col min="2549" max="2549" width="9.125" style="2" customWidth="1"/>
    <col min="2550" max="2551" width="13.125" style="2" customWidth="1"/>
    <col min="2552" max="2552" width="12.75" style="2" customWidth="1"/>
    <col min="2553" max="2553" width="4.625" style="2" customWidth="1"/>
    <col min="2554" max="2554" width="3.75" style="2" customWidth="1"/>
    <col min="2555" max="2555" width="9.125" style="2" customWidth="1"/>
    <col min="2556" max="2557" width="13.125" style="2" customWidth="1"/>
    <col min="2558" max="2558" width="12.75" style="2" customWidth="1"/>
    <col min="2559" max="2559" width="13.125" style="2" customWidth="1"/>
    <col min="2560" max="2560" width="18" style="2" customWidth="1"/>
    <col min="2561" max="2791" width="12" style="2"/>
    <col min="2792" max="2792" width="3.75" style="2" customWidth="1"/>
    <col min="2793" max="2793" width="9.125" style="2" customWidth="1"/>
    <col min="2794" max="2795" width="13.125" style="2" customWidth="1"/>
    <col min="2796" max="2796" width="12.875" style="2" customWidth="1"/>
    <col min="2797" max="2797" width="2.375" style="2" customWidth="1"/>
    <col min="2798" max="2798" width="3.75" style="2" customWidth="1"/>
    <col min="2799" max="2799" width="9.125" style="2" customWidth="1"/>
    <col min="2800" max="2801" width="13.125" style="2" customWidth="1"/>
    <col min="2802" max="2802" width="12.75" style="2" customWidth="1"/>
    <col min="2803" max="2803" width="4.25" style="2" customWidth="1"/>
    <col min="2804" max="2804" width="3.75" style="2" customWidth="1"/>
    <col min="2805" max="2805" width="9.125" style="2" customWidth="1"/>
    <col min="2806" max="2807" width="13.125" style="2" customWidth="1"/>
    <col min="2808" max="2808" width="12.75" style="2" customWidth="1"/>
    <col min="2809" max="2809" width="4.625" style="2" customWidth="1"/>
    <col min="2810" max="2810" width="3.75" style="2" customWidth="1"/>
    <col min="2811" max="2811" width="9.125" style="2" customWidth="1"/>
    <col min="2812" max="2813" width="13.125" style="2" customWidth="1"/>
    <col min="2814" max="2814" width="12.75" style="2" customWidth="1"/>
    <col min="2815" max="2815" width="13.125" style="2" customWidth="1"/>
    <col min="2816" max="2816" width="18" style="2" customWidth="1"/>
    <col min="2817" max="3047" width="12" style="2"/>
    <col min="3048" max="3048" width="3.75" style="2" customWidth="1"/>
    <col min="3049" max="3049" width="9.125" style="2" customWidth="1"/>
    <col min="3050" max="3051" width="13.125" style="2" customWidth="1"/>
    <col min="3052" max="3052" width="12.875" style="2" customWidth="1"/>
    <col min="3053" max="3053" width="2.375" style="2" customWidth="1"/>
    <col min="3054" max="3054" width="3.75" style="2" customWidth="1"/>
    <col min="3055" max="3055" width="9.125" style="2" customWidth="1"/>
    <col min="3056" max="3057" width="13.125" style="2" customWidth="1"/>
    <col min="3058" max="3058" width="12.75" style="2" customWidth="1"/>
    <col min="3059" max="3059" width="4.25" style="2" customWidth="1"/>
    <col min="3060" max="3060" width="3.75" style="2" customWidth="1"/>
    <col min="3061" max="3061" width="9.125" style="2" customWidth="1"/>
    <col min="3062" max="3063" width="13.125" style="2" customWidth="1"/>
    <col min="3064" max="3064" width="12.75" style="2" customWidth="1"/>
    <col min="3065" max="3065" width="4.625" style="2" customWidth="1"/>
    <col min="3066" max="3066" width="3.75" style="2" customWidth="1"/>
    <col min="3067" max="3067" width="9.125" style="2" customWidth="1"/>
    <col min="3068" max="3069" width="13.125" style="2" customWidth="1"/>
    <col min="3070" max="3070" width="12.75" style="2" customWidth="1"/>
    <col min="3071" max="3071" width="13.125" style="2" customWidth="1"/>
    <col min="3072" max="3072" width="18" style="2" customWidth="1"/>
    <col min="3073" max="3303" width="12" style="2"/>
    <col min="3304" max="3304" width="3.75" style="2" customWidth="1"/>
    <col min="3305" max="3305" width="9.125" style="2" customWidth="1"/>
    <col min="3306" max="3307" width="13.125" style="2" customWidth="1"/>
    <col min="3308" max="3308" width="12.875" style="2" customWidth="1"/>
    <col min="3309" max="3309" width="2.375" style="2" customWidth="1"/>
    <col min="3310" max="3310" width="3.75" style="2" customWidth="1"/>
    <col min="3311" max="3311" width="9.125" style="2" customWidth="1"/>
    <col min="3312" max="3313" width="13.125" style="2" customWidth="1"/>
    <col min="3314" max="3314" width="12.75" style="2" customWidth="1"/>
    <col min="3315" max="3315" width="4.25" style="2" customWidth="1"/>
    <col min="3316" max="3316" width="3.75" style="2" customWidth="1"/>
    <col min="3317" max="3317" width="9.125" style="2" customWidth="1"/>
    <col min="3318" max="3319" width="13.125" style="2" customWidth="1"/>
    <col min="3320" max="3320" width="12.75" style="2" customWidth="1"/>
    <col min="3321" max="3321" width="4.625" style="2" customWidth="1"/>
    <col min="3322" max="3322" width="3.75" style="2" customWidth="1"/>
    <col min="3323" max="3323" width="9.125" style="2" customWidth="1"/>
    <col min="3324" max="3325" width="13.125" style="2" customWidth="1"/>
    <col min="3326" max="3326" width="12.75" style="2" customWidth="1"/>
    <col min="3327" max="3327" width="13.125" style="2" customWidth="1"/>
    <col min="3328" max="3328" width="18" style="2" customWidth="1"/>
    <col min="3329" max="3559" width="12" style="2"/>
    <col min="3560" max="3560" width="3.75" style="2" customWidth="1"/>
    <col min="3561" max="3561" width="9.125" style="2" customWidth="1"/>
    <col min="3562" max="3563" width="13.125" style="2" customWidth="1"/>
    <col min="3564" max="3564" width="12.875" style="2" customWidth="1"/>
    <col min="3565" max="3565" width="2.375" style="2" customWidth="1"/>
    <col min="3566" max="3566" width="3.75" style="2" customWidth="1"/>
    <col min="3567" max="3567" width="9.125" style="2" customWidth="1"/>
    <col min="3568" max="3569" width="13.125" style="2" customWidth="1"/>
    <col min="3570" max="3570" width="12.75" style="2" customWidth="1"/>
    <col min="3571" max="3571" width="4.25" style="2" customWidth="1"/>
    <col min="3572" max="3572" width="3.75" style="2" customWidth="1"/>
    <col min="3573" max="3573" width="9.125" style="2" customWidth="1"/>
    <col min="3574" max="3575" width="13.125" style="2" customWidth="1"/>
    <col min="3576" max="3576" width="12.75" style="2" customWidth="1"/>
    <col min="3577" max="3577" width="4.625" style="2" customWidth="1"/>
    <col min="3578" max="3578" width="3.75" style="2" customWidth="1"/>
    <col min="3579" max="3579" width="9.125" style="2" customWidth="1"/>
    <col min="3580" max="3581" width="13.125" style="2" customWidth="1"/>
    <col min="3582" max="3582" width="12.75" style="2" customWidth="1"/>
    <col min="3583" max="3583" width="13.125" style="2" customWidth="1"/>
    <col min="3584" max="3584" width="18" style="2" customWidth="1"/>
    <col min="3585" max="3815" width="12" style="2"/>
    <col min="3816" max="3816" width="3.75" style="2" customWidth="1"/>
    <col min="3817" max="3817" width="9.125" style="2" customWidth="1"/>
    <col min="3818" max="3819" width="13.125" style="2" customWidth="1"/>
    <col min="3820" max="3820" width="12.875" style="2" customWidth="1"/>
    <col min="3821" max="3821" width="2.375" style="2" customWidth="1"/>
    <col min="3822" max="3822" width="3.75" style="2" customWidth="1"/>
    <col min="3823" max="3823" width="9.125" style="2" customWidth="1"/>
    <col min="3824" max="3825" width="13.125" style="2" customWidth="1"/>
    <col min="3826" max="3826" width="12.75" style="2" customWidth="1"/>
    <col min="3827" max="3827" width="4.25" style="2" customWidth="1"/>
    <col min="3828" max="3828" width="3.75" style="2" customWidth="1"/>
    <col min="3829" max="3829" width="9.125" style="2" customWidth="1"/>
    <col min="3830" max="3831" width="13.125" style="2" customWidth="1"/>
    <col min="3832" max="3832" width="12.75" style="2" customWidth="1"/>
    <col min="3833" max="3833" width="4.625" style="2" customWidth="1"/>
    <col min="3834" max="3834" width="3.75" style="2" customWidth="1"/>
    <col min="3835" max="3835" width="9.125" style="2" customWidth="1"/>
    <col min="3836" max="3837" width="13.125" style="2" customWidth="1"/>
    <col min="3838" max="3838" width="12.75" style="2" customWidth="1"/>
    <col min="3839" max="3839" width="13.125" style="2" customWidth="1"/>
    <col min="3840" max="3840" width="18" style="2" customWidth="1"/>
    <col min="3841" max="4071" width="12" style="2"/>
    <col min="4072" max="4072" width="3.75" style="2" customWidth="1"/>
    <col min="4073" max="4073" width="9.125" style="2" customWidth="1"/>
    <col min="4074" max="4075" width="13.125" style="2" customWidth="1"/>
    <col min="4076" max="4076" width="12.875" style="2" customWidth="1"/>
    <col min="4077" max="4077" width="2.375" style="2" customWidth="1"/>
    <col min="4078" max="4078" width="3.75" style="2" customWidth="1"/>
    <col min="4079" max="4079" width="9.125" style="2" customWidth="1"/>
    <col min="4080" max="4081" width="13.125" style="2" customWidth="1"/>
    <col min="4082" max="4082" width="12.75" style="2" customWidth="1"/>
    <col min="4083" max="4083" width="4.25" style="2" customWidth="1"/>
    <col min="4084" max="4084" width="3.75" style="2" customWidth="1"/>
    <col min="4085" max="4085" width="9.125" style="2" customWidth="1"/>
    <col min="4086" max="4087" width="13.125" style="2" customWidth="1"/>
    <col min="4088" max="4088" width="12.75" style="2" customWidth="1"/>
    <col min="4089" max="4089" width="4.625" style="2" customWidth="1"/>
    <col min="4090" max="4090" width="3.75" style="2" customWidth="1"/>
    <col min="4091" max="4091" width="9.125" style="2" customWidth="1"/>
    <col min="4092" max="4093" width="13.125" style="2" customWidth="1"/>
    <col min="4094" max="4094" width="12.75" style="2" customWidth="1"/>
    <col min="4095" max="4095" width="13.125" style="2" customWidth="1"/>
    <col min="4096" max="4096" width="18" style="2" customWidth="1"/>
    <col min="4097" max="4327" width="12" style="2"/>
    <col min="4328" max="4328" width="3.75" style="2" customWidth="1"/>
    <col min="4329" max="4329" width="9.125" style="2" customWidth="1"/>
    <col min="4330" max="4331" width="13.125" style="2" customWidth="1"/>
    <col min="4332" max="4332" width="12.875" style="2" customWidth="1"/>
    <col min="4333" max="4333" width="2.375" style="2" customWidth="1"/>
    <col min="4334" max="4334" width="3.75" style="2" customWidth="1"/>
    <col min="4335" max="4335" width="9.125" style="2" customWidth="1"/>
    <col min="4336" max="4337" width="13.125" style="2" customWidth="1"/>
    <col min="4338" max="4338" width="12.75" style="2" customWidth="1"/>
    <col min="4339" max="4339" width="4.25" style="2" customWidth="1"/>
    <col min="4340" max="4340" width="3.75" style="2" customWidth="1"/>
    <col min="4341" max="4341" width="9.125" style="2" customWidth="1"/>
    <col min="4342" max="4343" width="13.125" style="2" customWidth="1"/>
    <col min="4344" max="4344" width="12.75" style="2" customWidth="1"/>
    <col min="4345" max="4345" width="4.625" style="2" customWidth="1"/>
    <col min="4346" max="4346" width="3.75" style="2" customWidth="1"/>
    <col min="4347" max="4347" width="9.125" style="2" customWidth="1"/>
    <col min="4348" max="4349" width="13.125" style="2" customWidth="1"/>
    <col min="4350" max="4350" width="12.75" style="2" customWidth="1"/>
    <col min="4351" max="4351" width="13.125" style="2" customWidth="1"/>
    <col min="4352" max="4352" width="18" style="2" customWidth="1"/>
    <col min="4353" max="4583" width="12" style="2"/>
    <col min="4584" max="4584" width="3.75" style="2" customWidth="1"/>
    <col min="4585" max="4585" width="9.125" style="2" customWidth="1"/>
    <col min="4586" max="4587" width="13.125" style="2" customWidth="1"/>
    <col min="4588" max="4588" width="12.875" style="2" customWidth="1"/>
    <col min="4589" max="4589" width="2.375" style="2" customWidth="1"/>
    <col min="4590" max="4590" width="3.75" style="2" customWidth="1"/>
    <col min="4591" max="4591" width="9.125" style="2" customWidth="1"/>
    <col min="4592" max="4593" width="13.125" style="2" customWidth="1"/>
    <col min="4594" max="4594" width="12.75" style="2" customWidth="1"/>
    <col min="4595" max="4595" width="4.25" style="2" customWidth="1"/>
    <col min="4596" max="4596" width="3.75" style="2" customWidth="1"/>
    <col min="4597" max="4597" width="9.125" style="2" customWidth="1"/>
    <col min="4598" max="4599" width="13.125" style="2" customWidth="1"/>
    <col min="4600" max="4600" width="12.75" style="2" customWidth="1"/>
    <col min="4601" max="4601" width="4.625" style="2" customWidth="1"/>
    <col min="4602" max="4602" width="3.75" style="2" customWidth="1"/>
    <col min="4603" max="4603" width="9.125" style="2" customWidth="1"/>
    <col min="4604" max="4605" width="13.125" style="2" customWidth="1"/>
    <col min="4606" max="4606" width="12.75" style="2" customWidth="1"/>
    <col min="4607" max="4607" width="13.125" style="2" customWidth="1"/>
    <col min="4608" max="4608" width="18" style="2" customWidth="1"/>
    <col min="4609" max="4839" width="12" style="2"/>
    <col min="4840" max="4840" width="3.75" style="2" customWidth="1"/>
    <col min="4841" max="4841" width="9.125" style="2" customWidth="1"/>
    <col min="4842" max="4843" width="13.125" style="2" customWidth="1"/>
    <col min="4844" max="4844" width="12.875" style="2" customWidth="1"/>
    <col min="4845" max="4845" width="2.375" style="2" customWidth="1"/>
    <col min="4846" max="4846" width="3.75" style="2" customWidth="1"/>
    <col min="4847" max="4847" width="9.125" style="2" customWidth="1"/>
    <col min="4848" max="4849" width="13.125" style="2" customWidth="1"/>
    <col min="4850" max="4850" width="12.75" style="2" customWidth="1"/>
    <col min="4851" max="4851" width="4.25" style="2" customWidth="1"/>
    <col min="4852" max="4852" width="3.75" style="2" customWidth="1"/>
    <col min="4853" max="4853" width="9.125" style="2" customWidth="1"/>
    <col min="4854" max="4855" width="13.125" style="2" customWidth="1"/>
    <col min="4856" max="4856" width="12.75" style="2" customWidth="1"/>
    <col min="4857" max="4857" width="4.625" style="2" customWidth="1"/>
    <col min="4858" max="4858" width="3.75" style="2" customWidth="1"/>
    <col min="4859" max="4859" width="9.125" style="2" customWidth="1"/>
    <col min="4860" max="4861" width="13.125" style="2" customWidth="1"/>
    <col min="4862" max="4862" width="12.75" style="2" customWidth="1"/>
    <col min="4863" max="4863" width="13.125" style="2" customWidth="1"/>
    <col min="4864" max="4864" width="18" style="2" customWidth="1"/>
    <col min="4865" max="5095" width="12" style="2"/>
    <col min="5096" max="5096" width="3.75" style="2" customWidth="1"/>
    <col min="5097" max="5097" width="9.125" style="2" customWidth="1"/>
    <col min="5098" max="5099" width="13.125" style="2" customWidth="1"/>
    <col min="5100" max="5100" width="12.875" style="2" customWidth="1"/>
    <col min="5101" max="5101" width="2.375" style="2" customWidth="1"/>
    <col min="5102" max="5102" width="3.75" style="2" customWidth="1"/>
    <col min="5103" max="5103" width="9.125" style="2" customWidth="1"/>
    <col min="5104" max="5105" width="13.125" style="2" customWidth="1"/>
    <col min="5106" max="5106" width="12.75" style="2" customWidth="1"/>
    <col min="5107" max="5107" width="4.25" style="2" customWidth="1"/>
    <col min="5108" max="5108" width="3.75" style="2" customWidth="1"/>
    <col min="5109" max="5109" width="9.125" style="2" customWidth="1"/>
    <col min="5110" max="5111" width="13.125" style="2" customWidth="1"/>
    <col min="5112" max="5112" width="12.75" style="2" customWidth="1"/>
    <col min="5113" max="5113" width="4.625" style="2" customWidth="1"/>
    <col min="5114" max="5114" width="3.75" style="2" customWidth="1"/>
    <col min="5115" max="5115" width="9.125" style="2" customWidth="1"/>
    <col min="5116" max="5117" width="13.125" style="2" customWidth="1"/>
    <col min="5118" max="5118" width="12.75" style="2" customWidth="1"/>
    <col min="5119" max="5119" width="13.125" style="2" customWidth="1"/>
    <col min="5120" max="5120" width="18" style="2" customWidth="1"/>
    <col min="5121" max="5351" width="12" style="2"/>
    <col min="5352" max="5352" width="3.75" style="2" customWidth="1"/>
    <col min="5353" max="5353" width="9.125" style="2" customWidth="1"/>
    <col min="5354" max="5355" width="13.125" style="2" customWidth="1"/>
    <col min="5356" max="5356" width="12.875" style="2" customWidth="1"/>
    <col min="5357" max="5357" width="2.375" style="2" customWidth="1"/>
    <col min="5358" max="5358" width="3.75" style="2" customWidth="1"/>
    <col min="5359" max="5359" width="9.125" style="2" customWidth="1"/>
    <col min="5360" max="5361" width="13.125" style="2" customWidth="1"/>
    <col min="5362" max="5362" width="12.75" style="2" customWidth="1"/>
    <col min="5363" max="5363" width="4.25" style="2" customWidth="1"/>
    <col min="5364" max="5364" width="3.75" style="2" customWidth="1"/>
    <col min="5365" max="5365" width="9.125" style="2" customWidth="1"/>
    <col min="5366" max="5367" width="13.125" style="2" customWidth="1"/>
    <col min="5368" max="5368" width="12.75" style="2" customWidth="1"/>
    <col min="5369" max="5369" width="4.625" style="2" customWidth="1"/>
    <col min="5370" max="5370" width="3.75" style="2" customWidth="1"/>
    <col min="5371" max="5371" width="9.125" style="2" customWidth="1"/>
    <col min="5372" max="5373" width="13.125" style="2" customWidth="1"/>
    <col min="5374" max="5374" width="12.75" style="2" customWidth="1"/>
    <col min="5375" max="5375" width="13.125" style="2" customWidth="1"/>
    <col min="5376" max="5376" width="18" style="2" customWidth="1"/>
    <col min="5377" max="5607" width="12" style="2"/>
    <col min="5608" max="5608" width="3.75" style="2" customWidth="1"/>
    <col min="5609" max="5609" width="9.125" style="2" customWidth="1"/>
    <col min="5610" max="5611" width="13.125" style="2" customWidth="1"/>
    <col min="5612" max="5612" width="12.875" style="2" customWidth="1"/>
    <col min="5613" max="5613" width="2.375" style="2" customWidth="1"/>
    <col min="5614" max="5614" width="3.75" style="2" customWidth="1"/>
    <col min="5615" max="5615" width="9.125" style="2" customWidth="1"/>
    <col min="5616" max="5617" width="13.125" style="2" customWidth="1"/>
    <col min="5618" max="5618" width="12.75" style="2" customWidth="1"/>
    <col min="5619" max="5619" width="4.25" style="2" customWidth="1"/>
    <col min="5620" max="5620" width="3.75" style="2" customWidth="1"/>
    <col min="5621" max="5621" width="9.125" style="2" customWidth="1"/>
    <col min="5622" max="5623" width="13.125" style="2" customWidth="1"/>
    <col min="5624" max="5624" width="12.75" style="2" customWidth="1"/>
    <col min="5625" max="5625" width="4.625" style="2" customWidth="1"/>
    <col min="5626" max="5626" width="3.75" style="2" customWidth="1"/>
    <col min="5627" max="5627" width="9.125" style="2" customWidth="1"/>
    <col min="5628" max="5629" width="13.125" style="2" customWidth="1"/>
    <col min="5630" max="5630" width="12.75" style="2" customWidth="1"/>
    <col min="5631" max="5631" width="13.125" style="2" customWidth="1"/>
    <col min="5632" max="5632" width="18" style="2" customWidth="1"/>
    <col min="5633" max="5863" width="12" style="2"/>
    <col min="5864" max="5864" width="3.75" style="2" customWidth="1"/>
    <col min="5865" max="5865" width="9.125" style="2" customWidth="1"/>
    <col min="5866" max="5867" width="13.125" style="2" customWidth="1"/>
    <col min="5868" max="5868" width="12.875" style="2" customWidth="1"/>
    <col min="5869" max="5869" width="2.375" style="2" customWidth="1"/>
    <col min="5870" max="5870" width="3.75" style="2" customWidth="1"/>
    <col min="5871" max="5871" width="9.125" style="2" customWidth="1"/>
    <col min="5872" max="5873" width="13.125" style="2" customWidth="1"/>
    <col min="5874" max="5874" width="12.75" style="2" customWidth="1"/>
    <col min="5875" max="5875" width="4.25" style="2" customWidth="1"/>
    <col min="5876" max="5876" width="3.75" style="2" customWidth="1"/>
    <col min="5877" max="5877" width="9.125" style="2" customWidth="1"/>
    <col min="5878" max="5879" width="13.125" style="2" customWidth="1"/>
    <col min="5880" max="5880" width="12.75" style="2" customWidth="1"/>
    <col min="5881" max="5881" width="4.625" style="2" customWidth="1"/>
    <col min="5882" max="5882" width="3.75" style="2" customWidth="1"/>
    <col min="5883" max="5883" width="9.125" style="2" customWidth="1"/>
    <col min="5884" max="5885" width="13.125" style="2" customWidth="1"/>
    <col min="5886" max="5886" width="12.75" style="2" customWidth="1"/>
    <col min="5887" max="5887" width="13.125" style="2" customWidth="1"/>
    <col min="5888" max="5888" width="18" style="2" customWidth="1"/>
    <col min="5889" max="6119" width="12" style="2"/>
    <col min="6120" max="6120" width="3.75" style="2" customWidth="1"/>
    <col min="6121" max="6121" width="9.125" style="2" customWidth="1"/>
    <col min="6122" max="6123" width="13.125" style="2" customWidth="1"/>
    <col min="6124" max="6124" width="12.875" style="2" customWidth="1"/>
    <col min="6125" max="6125" width="2.375" style="2" customWidth="1"/>
    <col min="6126" max="6126" width="3.75" style="2" customWidth="1"/>
    <col min="6127" max="6127" width="9.125" style="2" customWidth="1"/>
    <col min="6128" max="6129" width="13.125" style="2" customWidth="1"/>
    <col min="6130" max="6130" width="12.75" style="2" customWidth="1"/>
    <col min="6131" max="6131" width="4.25" style="2" customWidth="1"/>
    <col min="6132" max="6132" width="3.75" style="2" customWidth="1"/>
    <col min="6133" max="6133" width="9.125" style="2" customWidth="1"/>
    <col min="6134" max="6135" width="13.125" style="2" customWidth="1"/>
    <col min="6136" max="6136" width="12.75" style="2" customWidth="1"/>
    <col min="6137" max="6137" width="4.625" style="2" customWidth="1"/>
    <col min="6138" max="6138" width="3.75" style="2" customWidth="1"/>
    <col min="6139" max="6139" width="9.125" style="2" customWidth="1"/>
    <col min="6140" max="6141" width="13.125" style="2" customWidth="1"/>
    <col min="6142" max="6142" width="12.75" style="2" customWidth="1"/>
    <col min="6143" max="6143" width="13.125" style="2" customWidth="1"/>
    <col min="6144" max="6144" width="18" style="2" customWidth="1"/>
    <col min="6145" max="6375" width="12" style="2"/>
    <col min="6376" max="6376" width="3.75" style="2" customWidth="1"/>
    <col min="6377" max="6377" width="9.125" style="2" customWidth="1"/>
    <col min="6378" max="6379" width="13.125" style="2" customWidth="1"/>
    <col min="6380" max="6380" width="12.875" style="2" customWidth="1"/>
    <col min="6381" max="6381" width="2.375" style="2" customWidth="1"/>
    <col min="6382" max="6382" width="3.75" style="2" customWidth="1"/>
    <col min="6383" max="6383" width="9.125" style="2" customWidth="1"/>
    <col min="6384" max="6385" width="13.125" style="2" customWidth="1"/>
    <col min="6386" max="6386" width="12.75" style="2" customWidth="1"/>
    <col min="6387" max="6387" width="4.25" style="2" customWidth="1"/>
    <col min="6388" max="6388" width="3.75" style="2" customWidth="1"/>
    <col min="6389" max="6389" width="9.125" style="2" customWidth="1"/>
    <col min="6390" max="6391" width="13.125" style="2" customWidth="1"/>
    <col min="6392" max="6392" width="12.75" style="2" customWidth="1"/>
    <col min="6393" max="6393" width="4.625" style="2" customWidth="1"/>
    <col min="6394" max="6394" width="3.75" style="2" customWidth="1"/>
    <col min="6395" max="6395" width="9.125" style="2" customWidth="1"/>
    <col min="6396" max="6397" width="13.125" style="2" customWidth="1"/>
    <col min="6398" max="6398" width="12.75" style="2" customWidth="1"/>
    <col min="6399" max="6399" width="13.125" style="2" customWidth="1"/>
    <col min="6400" max="6400" width="18" style="2" customWidth="1"/>
    <col min="6401" max="6631" width="12" style="2"/>
    <col min="6632" max="6632" width="3.75" style="2" customWidth="1"/>
    <col min="6633" max="6633" width="9.125" style="2" customWidth="1"/>
    <col min="6634" max="6635" width="13.125" style="2" customWidth="1"/>
    <col min="6636" max="6636" width="12.875" style="2" customWidth="1"/>
    <col min="6637" max="6637" width="2.375" style="2" customWidth="1"/>
    <col min="6638" max="6638" width="3.75" style="2" customWidth="1"/>
    <col min="6639" max="6639" width="9.125" style="2" customWidth="1"/>
    <col min="6640" max="6641" width="13.125" style="2" customWidth="1"/>
    <col min="6642" max="6642" width="12.75" style="2" customWidth="1"/>
    <col min="6643" max="6643" width="4.25" style="2" customWidth="1"/>
    <col min="6644" max="6644" width="3.75" style="2" customWidth="1"/>
    <col min="6645" max="6645" width="9.125" style="2" customWidth="1"/>
    <col min="6646" max="6647" width="13.125" style="2" customWidth="1"/>
    <col min="6648" max="6648" width="12.75" style="2" customWidth="1"/>
    <col min="6649" max="6649" width="4.625" style="2" customWidth="1"/>
    <col min="6650" max="6650" width="3.75" style="2" customWidth="1"/>
    <col min="6651" max="6651" width="9.125" style="2" customWidth="1"/>
    <col min="6652" max="6653" width="13.125" style="2" customWidth="1"/>
    <col min="6654" max="6654" width="12.75" style="2" customWidth="1"/>
    <col min="6655" max="6655" width="13.125" style="2" customWidth="1"/>
    <col min="6656" max="6656" width="18" style="2" customWidth="1"/>
    <col min="6657" max="6887" width="12" style="2"/>
    <col min="6888" max="6888" width="3.75" style="2" customWidth="1"/>
    <col min="6889" max="6889" width="9.125" style="2" customWidth="1"/>
    <col min="6890" max="6891" width="13.125" style="2" customWidth="1"/>
    <col min="6892" max="6892" width="12.875" style="2" customWidth="1"/>
    <col min="6893" max="6893" width="2.375" style="2" customWidth="1"/>
    <col min="6894" max="6894" width="3.75" style="2" customWidth="1"/>
    <col min="6895" max="6895" width="9.125" style="2" customWidth="1"/>
    <col min="6896" max="6897" width="13.125" style="2" customWidth="1"/>
    <col min="6898" max="6898" width="12.75" style="2" customWidth="1"/>
    <col min="6899" max="6899" width="4.25" style="2" customWidth="1"/>
    <col min="6900" max="6900" width="3.75" style="2" customWidth="1"/>
    <col min="6901" max="6901" width="9.125" style="2" customWidth="1"/>
    <col min="6902" max="6903" width="13.125" style="2" customWidth="1"/>
    <col min="6904" max="6904" width="12.75" style="2" customWidth="1"/>
    <col min="6905" max="6905" width="4.625" style="2" customWidth="1"/>
    <col min="6906" max="6906" width="3.75" style="2" customWidth="1"/>
    <col min="6907" max="6907" width="9.125" style="2" customWidth="1"/>
    <col min="6908" max="6909" width="13.125" style="2" customWidth="1"/>
    <col min="6910" max="6910" width="12.75" style="2" customWidth="1"/>
    <col min="6911" max="6911" width="13.125" style="2" customWidth="1"/>
    <col min="6912" max="6912" width="18" style="2" customWidth="1"/>
    <col min="6913" max="7143" width="12" style="2"/>
    <col min="7144" max="7144" width="3.75" style="2" customWidth="1"/>
    <col min="7145" max="7145" width="9.125" style="2" customWidth="1"/>
    <col min="7146" max="7147" width="13.125" style="2" customWidth="1"/>
    <col min="7148" max="7148" width="12.875" style="2" customWidth="1"/>
    <col min="7149" max="7149" width="2.375" style="2" customWidth="1"/>
    <col min="7150" max="7150" width="3.75" style="2" customWidth="1"/>
    <col min="7151" max="7151" width="9.125" style="2" customWidth="1"/>
    <col min="7152" max="7153" width="13.125" style="2" customWidth="1"/>
    <col min="7154" max="7154" width="12.75" style="2" customWidth="1"/>
    <col min="7155" max="7155" width="4.25" style="2" customWidth="1"/>
    <col min="7156" max="7156" width="3.75" style="2" customWidth="1"/>
    <col min="7157" max="7157" width="9.125" style="2" customWidth="1"/>
    <col min="7158" max="7159" width="13.125" style="2" customWidth="1"/>
    <col min="7160" max="7160" width="12.75" style="2" customWidth="1"/>
    <col min="7161" max="7161" width="4.625" style="2" customWidth="1"/>
    <col min="7162" max="7162" width="3.75" style="2" customWidth="1"/>
    <col min="7163" max="7163" width="9.125" style="2" customWidth="1"/>
    <col min="7164" max="7165" width="13.125" style="2" customWidth="1"/>
    <col min="7166" max="7166" width="12.75" style="2" customWidth="1"/>
    <col min="7167" max="7167" width="13.125" style="2" customWidth="1"/>
    <col min="7168" max="7168" width="18" style="2" customWidth="1"/>
    <col min="7169" max="7399" width="12" style="2"/>
    <col min="7400" max="7400" width="3.75" style="2" customWidth="1"/>
    <col min="7401" max="7401" width="9.125" style="2" customWidth="1"/>
    <col min="7402" max="7403" width="13.125" style="2" customWidth="1"/>
    <col min="7404" max="7404" width="12.875" style="2" customWidth="1"/>
    <col min="7405" max="7405" width="2.375" style="2" customWidth="1"/>
    <col min="7406" max="7406" width="3.75" style="2" customWidth="1"/>
    <col min="7407" max="7407" width="9.125" style="2" customWidth="1"/>
    <col min="7408" max="7409" width="13.125" style="2" customWidth="1"/>
    <col min="7410" max="7410" width="12.75" style="2" customWidth="1"/>
    <col min="7411" max="7411" width="4.25" style="2" customWidth="1"/>
    <col min="7412" max="7412" width="3.75" style="2" customWidth="1"/>
    <col min="7413" max="7413" width="9.125" style="2" customWidth="1"/>
    <col min="7414" max="7415" width="13.125" style="2" customWidth="1"/>
    <col min="7416" max="7416" width="12.75" style="2" customWidth="1"/>
    <col min="7417" max="7417" width="4.625" style="2" customWidth="1"/>
    <col min="7418" max="7418" width="3.75" style="2" customWidth="1"/>
    <col min="7419" max="7419" width="9.125" style="2" customWidth="1"/>
    <col min="7420" max="7421" width="13.125" style="2" customWidth="1"/>
    <col min="7422" max="7422" width="12.75" style="2" customWidth="1"/>
    <col min="7423" max="7423" width="13.125" style="2" customWidth="1"/>
    <col min="7424" max="7424" width="18" style="2" customWidth="1"/>
    <col min="7425" max="7655" width="12" style="2"/>
    <col min="7656" max="7656" width="3.75" style="2" customWidth="1"/>
    <col min="7657" max="7657" width="9.125" style="2" customWidth="1"/>
    <col min="7658" max="7659" width="13.125" style="2" customWidth="1"/>
    <col min="7660" max="7660" width="12.875" style="2" customWidth="1"/>
    <col min="7661" max="7661" width="2.375" style="2" customWidth="1"/>
    <col min="7662" max="7662" width="3.75" style="2" customWidth="1"/>
    <col min="7663" max="7663" width="9.125" style="2" customWidth="1"/>
    <col min="7664" max="7665" width="13.125" style="2" customWidth="1"/>
    <col min="7666" max="7666" width="12.75" style="2" customWidth="1"/>
    <col min="7667" max="7667" width="4.25" style="2" customWidth="1"/>
    <col min="7668" max="7668" width="3.75" style="2" customWidth="1"/>
    <col min="7669" max="7669" width="9.125" style="2" customWidth="1"/>
    <col min="7670" max="7671" width="13.125" style="2" customWidth="1"/>
    <col min="7672" max="7672" width="12.75" style="2" customWidth="1"/>
    <col min="7673" max="7673" width="4.625" style="2" customWidth="1"/>
    <col min="7674" max="7674" width="3.75" style="2" customWidth="1"/>
    <col min="7675" max="7675" width="9.125" style="2" customWidth="1"/>
    <col min="7676" max="7677" width="13.125" style="2" customWidth="1"/>
    <col min="7678" max="7678" width="12.75" style="2" customWidth="1"/>
    <col min="7679" max="7679" width="13.125" style="2" customWidth="1"/>
    <col min="7680" max="7680" width="18" style="2" customWidth="1"/>
    <col min="7681" max="7911" width="12" style="2"/>
    <col min="7912" max="7912" width="3.75" style="2" customWidth="1"/>
    <col min="7913" max="7913" width="9.125" style="2" customWidth="1"/>
    <col min="7914" max="7915" width="13.125" style="2" customWidth="1"/>
    <col min="7916" max="7916" width="12.875" style="2" customWidth="1"/>
    <col min="7917" max="7917" width="2.375" style="2" customWidth="1"/>
    <col min="7918" max="7918" width="3.75" style="2" customWidth="1"/>
    <col min="7919" max="7919" width="9.125" style="2" customWidth="1"/>
    <col min="7920" max="7921" width="13.125" style="2" customWidth="1"/>
    <col min="7922" max="7922" width="12.75" style="2" customWidth="1"/>
    <col min="7923" max="7923" width="4.25" style="2" customWidth="1"/>
    <col min="7924" max="7924" width="3.75" style="2" customWidth="1"/>
    <col min="7925" max="7925" width="9.125" style="2" customWidth="1"/>
    <col min="7926" max="7927" width="13.125" style="2" customWidth="1"/>
    <col min="7928" max="7928" width="12.75" style="2" customWidth="1"/>
    <col min="7929" max="7929" width="4.625" style="2" customWidth="1"/>
    <col min="7930" max="7930" width="3.75" style="2" customWidth="1"/>
    <col min="7931" max="7931" width="9.125" style="2" customWidth="1"/>
    <col min="7932" max="7933" width="13.125" style="2" customWidth="1"/>
    <col min="7934" max="7934" width="12.75" style="2" customWidth="1"/>
    <col min="7935" max="7935" width="13.125" style="2" customWidth="1"/>
    <col min="7936" max="7936" width="18" style="2" customWidth="1"/>
    <col min="7937" max="8167" width="12" style="2"/>
    <col min="8168" max="8168" width="3.75" style="2" customWidth="1"/>
    <col min="8169" max="8169" width="9.125" style="2" customWidth="1"/>
    <col min="8170" max="8171" width="13.125" style="2" customWidth="1"/>
    <col min="8172" max="8172" width="12.875" style="2" customWidth="1"/>
    <col min="8173" max="8173" width="2.375" style="2" customWidth="1"/>
    <col min="8174" max="8174" width="3.75" style="2" customWidth="1"/>
    <col min="8175" max="8175" width="9.125" style="2" customWidth="1"/>
    <col min="8176" max="8177" width="13.125" style="2" customWidth="1"/>
    <col min="8178" max="8178" width="12.75" style="2" customWidth="1"/>
    <col min="8179" max="8179" width="4.25" style="2" customWidth="1"/>
    <col min="8180" max="8180" width="3.75" style="2" customWidth="1"/>
    <col min="8181" max="8181" width="9.125" style="2" customWidth="1"/>
    <col min="8182" max="8183" width="13.125" style="2" customWidth="1"/>
    <col min="8184" max="8184" width="12.75" style="2" customWidth="1"/>
    <col min="8185" max="8185" width="4.625" style="2" customWidth="1"/>
    <col min="8186" max="8186" width="3.75" style="2" customWidth="1"/>
    <col min="8187" max="8187" width="9.125" style="2" customWidth="1"/>
    <col min="8188" max="8189" width="13.125" style="2" customWidth="1"/>
    <col min="8190" max="8190" width="12.75" style="2" customWidth="1"/>
    <col min="8191" max="8191" width="13.125" style="2" customWidth="1"/>
    <col min="8192" max="8192" width="18" style="2" customWidth="1"/>
    <col min="8193" max="8423" width="12" style="2"/>
    <col min="8424" max="8424" width="3.75" style="2" customWidth="1"/>
    <col min="8425" max="8425" width="9.125" style="2" customWidth="1"/>
    <col min="8426" max="8427" width="13.125" style="2" customWidth="1"/>
    <col min="8428" max="8428" width="12.875" style="2" customWidth="1"/>
    <col min="8429" max="8429" width="2.375" style="2" customWidth="1"/>
    <col min="8430" max="8430" width="3.75" style="2" customWidth="1"/>
    <col min="8431" max="8431" width="9.125" style="2" customWidth="1"/>
    <col min="8432" max="8433" width="13.125" style="2" customWidth="1"/>
    <col min="8434" max="8434" width="12.75" style="2" customWidth="1"/>
    <col min="8435" max="8435" width="4.25" style="2" customWidth="1"/>
    <col min="8436" max="8436" width="3.75" style="2" customWidth="1"/>
    <col min="8437" max="8437" width="9.125" style="2" customWidth="1"/>
    <col min="8438" max="8439" width="13.125" style="2" customWidth="1"/>
    <col min="8440" max="8440" width="12.75" style="2" customWidth="1"/>
    <col min="8441" max="8441" width="4.625" style="2" customWidth="1"/>
    <col min="8442" max="8442" width="3.75" style="2" customWidth="1"/>
    <col min="8443" max="8443" width="9.125" style="2" customWidth="1"/>
    <col min="8444" max="8445" width="13.125" style="2" customWidth="1"/>
    <col min="8446" max="8446" width="12.75" style="2" customWidth="1"/>
    <col min="8447" max="8447" width="13.125" style="2" customWidth="1"/>
    <col min="8448" max="8448" width="18" style="2" customWidth="1"/>
    <col min="8449" max="8679" width="12" style="2"/>
    <col min="8680" max="8680" width="3.75" style="2" customWidth="1"/>
    <col min="8681" max="8681" width="9.125" style="2" customWidth="1"/>
    <col min="8682" max="8683" width="13.125" style="2" customWidth="1"/>
    <col min="8684" max="8684" width="12.875" style="2" customWidth="1"/>
    <col min="8685" max="8685" width="2.375" style="2" customWidth="1"/>
    <col min="8686" max="8686" width="3.75" style="2" customWidth="1"/>
    <col min="8687" max="8687" width="9.125" style="2" customWidth="1"/>
    <col min="8688" max="8689" width="13.125" style="2" customWidth="1"/>
    <col min="8690" max="8690" width="12.75" style="2" customWidth="1"/>
    <col min="8691" max="8691" width="4.25" style="2" customWidth="1"/>
    <col min="8692" max="8692" width="3.75" style="2" customWidth="1"/>
    <col min="8693" max="8693" width="9.125" style="2" customWidth="1"/>
    <col min="8694" max="8695" width="13.125" style="2" customWidth="1"/>
    <col min="8696" max="8696" width="12.75" style="2" customWidth="1"/>
    <col min="8697" max="8697" width="4.625" style="2" customWidth="1"/>
    <col min="8698" max="8698" width="3.75" style="2" customWidth="1"/>
    <col min="8699" max="8699" width="9.125" style="2" customWidth="1"/>
    <col min="8700" max="8701" width="13.125" style="2" customWidth="1"/>
    <col min="8702" max="8702" width="12.75" style="2" customWidth="1"/>
    <col min="8703" max="8703" width="13.125" style="2" customWidth="1"/>
    <col min="8704" max="8704" width="18" style="2" customWidth="1"/>
    <col min="8705" max="8935" width="12" style="2"/>
    <col min="8936" max="8936" width="3.75" style="2" customWidth="1"/>
    <col min="8937" max="8937" width="9.125" style="2" customWidth="1"/>
    <col min="8938" max="8939" width="13.125" style="2" customWidth="1"/>
    <col min="8940" max="8940" width="12.875" style="2" customWidth="1"/>
    <col min="8941" max="8941" width="2.375" style="2" customWidth="1"/>
    <col min="8942" max="8942" width="3.75" style="2" customWidth="1"/>
    <col min="8943" max="8943" width="9.125" style="2" customWidth="1"/>
    <col min="8944" max="8945" width="13.125" style="2" customWidth="1"/>
    <col min="8946" max="8946" width="12.75" style="2" customWidth="1"/>
    <col min="8947" max="8947" width="4.25" style="2" customWidth="1"/>
    <col min="8948" max="8948" width="3.75" style="2" customWidth="1"/>
    <col min="8949" max="8949" width="9.125" style="2" customWidth="1"/>
    <col min="8950" max="8951" width="13.125" style="2" customWidth="1"/>
    <col min="8952" max="8952" width="12.75" style="2" customWidth="1"/>
    <col min="8953" max="8953" width="4.625" style="2" customWidth="1"/>
    <col min="8954" max="8954" width="3.75" style="2" customWidth="1"/>
    <col min="8955" max="8955" width="9.125" style="2" customWidth="1"/>
    <col min="8956" max="8957" width="13.125" style="2" customWidth="1"/>
    <col min="8958" max="8958" width="12.75" style="2" customWidth="1"/>
    <col min="8959" max="8959" width="13.125" style="2" customWidth="1"/>
    <col min="8960" max="8960" width="18" style="2" customWidth="1"/>
    <col min="8961" max="9191" width="12" style="2"/>
    <col min="9192" max="9192" width="3.75" style="2" customWidth="1"/>
    <col min="9193" max="9193" width="9.125" style="2" customWidth="1"/>
    <col min="9194" max="9195" width="13.125" style="2" customWidth="1"/>
    <col min="9196" max="9196" width="12.875" style="2" customWidth="1"/>
    <col min="9197" max="9197" width="2.375" style="2" customWidth="1"/>
    <col min="9198" max="9198" width="3.75" style="2" customWidth="1"/>
    <col min="9199" max="9199" width="9.125" style="2" customWidth="1"/>
    <col min="9200" max="9201" width="13.125" style="2" customWidth="1"/>
    <col min="9202" max="9202" width="12.75" style="2" customWidth="1"/>
    <col min="9203" max="9203" width="4.25" style="2" customWidth="1"/>
    <col min="9204" max="9204" width="3.75" style="2" customWidth="1"/>
    <col min="9205" max="9205" width="9.125" style="2" customWidth="1"/>
    <col min="9206" max="9207" width="13.125" style="2" customWidth="1"/>
    <col min="9208" max="9208" width="12.75" style="2" customWidth="1"/>
    <col min="9209" max="9209" width="4.625" style="2" customWidth="1"/>
    <col min="9210" max="9210" width="3.75" style="2" customWidth="1"/>
    <col min="9211" max="9211" width="9.125" style="2" customWidth="1"/>
    <col min="9212" max="9213" width="13.125" style="2" customWidth="1"/>
    <col min="9214" max="9214" width="12.75" style="2" customWidth="1"/>
    <col min="9215" max="9215" width="13.125" style="2" customWidth="1"/>
    <col min="9216" max="9216" width="18" style="2" customWidth="1"/>
    <col min="9217" max="9447" width="12" style="2"/>
    <col min="9448" max="9448" width="3.75" style="2" customWidth="1"/>
    <col min="9449" max="9449" width="9.125" style="2" customWidth="1"/>
    <col min="9450" max="9451" width="13.125" style="2" customWidth="1"/>
    <col min="9452" max="9452" width="12.875" style="2" customWidth="1"/>
    <col min="9453" max="9453" width="2.375" style="2" customWidth="1"/>
    <col min="9454" max="9454" width="3.75" style="2" customWidth="1"/>
    <col min="9455" max="9455" width="9.125" style="2" customWidth="1"/>
    <col min="9456" max="9457" width="13.125" style="2" customWidth="1"/>
    <col min="9458" max="9458" width="12.75" style="2" customWidth="1"/>
    <col min="9459" max="9459" width="4.25" style="2" customWidth="1"/>
    <col min="9460" max="9460" width="3.75" style="2" customWidth="1"/>
    <col min="9461" max="9461" width="9.125" style="2" customWidth="1"/>
    <col min="9462" max="9463" width="13.125" style="2" customWidth="1"/>
    <col min="9464" max="9464" width="12.75" style="2" customWidth="1"/>
    <col min="9465" max="9465" width="4.625" style="2" customWidth="1"/>
    <col min="9466" max="9466" width="3.75" style="2" customWidth="1"/>
    <col min="9467" max="9467" width="9.125" style="2" customWidth="1"/>
    <col min="9468" max="9469" width="13.125" style="2" customWidth="1"/>
    <col min="9470" max="9470" width="12.75" style="2" customWidth="1"/>
    <col min="9471" max="9471" width="13.125" style="2" customWidth="1"/>
    <col min="9472" max="9472" width="18" style="2" customWidth="1"/>
    <col min="9473" max="9703" width="12" style="2"/>
    <col min="9704" max="9704" width="3.75" style="2" customWidth="1"/>
    <col min="9705" max="9705" width="9.125" style="2" customWidth="1"/>
    <col min="9706" max="9707" width="13.125" style="2" customWidth="1"/>
    <col min="9708" max="9708" width="12.875" style="2" customWidth="1"/>
    <col min="9709" max="9709" width="2.375" style="2" customWidth="1"/>
    <col min="9710" max="9710" width="3.75" style="2" customWidth="1"/>
    <col min="9711" max="9711" width="9.125" style="2" customWidth="1"/>
    <col min="9712" max="9713" width="13.125" style="2" customWidth="1"/>
    <col min="9714" max="9714" width="12.75" style="2" customWidth="1"/>
    <col min="9715" max="9715" width="4.25" style="2" customWidth="1"/>
    <col min="9716" max="9716" width="3.75" style="2" customWidth="1"/>
    <col min="9717" max="9717" width="9.125" style="2" customWidth="1"/>
    <col min="9718" max="9719" width="13.125" style="2" customWidth="1"/>
    <col min="9720" max="9720" width="12.75" style="2" customWidth="1"/>
    <col min="9721" max="9721" width="4.625" style="2" customWidth="1"/>
    <col min="9722" max="9722" width="3.75" style="2" customWidth="1"/>
    <col min="9723" max="9723" width="9.125" style="2" customWidth="1"/>
    <col min="9724" max="9725" width="13.125" style="2" customWidth="1"/>
    <col min="9726" max="9726" width="12.75" style="2" customWidth="1"/>
    <col min="9727" max="9727" width="13.125" style="2" customWidth="1"/>
    <col min="9728" max="9728" width="18" style="2" customWidth="1"/>
    <col min="9729" max="9959" width="12" style="2"/>
    <col min="9960" max="9960" width="3.75" style="2" customWidth="1"/>
    <col min="9961" max="9961" width="9.125" style="2" customWidth="1"/>
    <col min="9962" max="9963" width="13.125" style="2" customWidth="1"/>
    <col min="9964" max="9964" width="12.875" style="2" customWidth="1"/>
    <col min="9965" max="9965" width="2.375" style="2" customWidth="1"/>
    <col min="9966" max="9966" width="3.75" style="2" customWidth="1"/>
    <col min="9967" max="9967" width="9.125" style="2" customWidth="1"/>
    <col min="9968" max="9969" width="13.125" style="2" customWidth="1"/>
    <col min="9970" max="9970" width="12.75" style="2" customWidth="1"/>
    <col min="9971" max="9971" width="4.25" style="2" customWidth="1"/>
    <col min="9972" max="9972" width="3.75" style="2" customWidth="1"/>
    <col min="9973" max="9973" width="9.125" style="2" customWidth="1"/>
    <col min="9974" max="9975" width="13.125" style="2" customWidth="1"/>
    <col min="9976" max="9976" width="12.75" style="2" customWidth="1"/>
    <col min="9977" max="9977" width="4.625" style="2" customWidth="1"/>
    <col min="9978" max="9978" width="3.75" style="2" customWidth="1"/>
    <col min="9979" max="9979" width="9.125" style="2" customWidth="1"/>
    <col min="9980" max="9981" width="13.125" style="2" customWidth="1"/>
    <col min="9982" max="9982" width="12.75" style="2" customWidth="1"/>
    <col min="9983" max="9983" width="13.125" style="2" customWidth="1"/>
    <col min="9984" max="9984" width="18" style="2" customWidth="1"/>
    <col min="9985" max="10215" width="12" style="2"/>
    <col min="10216" max="10216" width="3.75" style="2" customWidth="1"/>
    <col min="10217" max="10217" width="9.125" style="2" customWidth="1"/>
    <col min="10218" max="10219" width="13.125" style="2" customWidth="1"/>
    <col min="10220" max="10220" width="12.875" style="2" customWidth="1"/>
    <col min="10221" max="10221" width="2.375" style="2" customWidth="1"/>
    <col min="10222" max="10222" width="3.75" style="2" customWidth="1"/>
    <col min="10223" max="10223" width="9.125" style="2" customWidth="1"/>
    <col min="10224" max="10225" width="13.125" style="2" customWidth="1"/>
    <col min="10226" max="10226" width="12.75" style="2" customWidth="1"/>
    <col min="10227" max="10227" width="4.25" style="2" customWidth="1"/>
    <col min="10228" max="10228" width="3.75" style="2" customWidth="1"/>
    <col min="10229" max="10229" width="9.125" style="2" customWidth="1"/>
    <col min="10230" max="10231" width="13.125" style="2" customWidth="1"/>
    <col min="10232" max="10232" width="12.75" style="2" customWidth="1"/>
    <col min="10233" max="10233" width="4.625" style="2" customWidth="1"/>
    <col min="10234" max="10234" width="3.75" style="2" customWidth="1"/>
    <col min="10235" max="10235" width="9.125" style="2" customWidth="1"/>
    <col min="10236" max="10237" width="13.125" style="2" customWidth="1"/>
    <col min="10238" max="10238" width="12.75" style="2" customWidth="1"/>
    <col min="10239" max="10239" width="13.125" style="2" customWidth="1"/>
    <col min="10240" max="10240" width="18" style="2" customWidth="1"/>
    <col min="10241" max="10471" width="12" style="2"/>
    <col min="10472" max="10472" width="3.75" style="2" customWidth="1"/>
    <col min="10473" max="10473" width="9.125" style="2" customWidth="1"/>
    <col min="10474" max="10475" width="13.125" style="2" customWidth="1"/>
    <col min="10476" max="10476" width="12.875" style="2" customWidth="1"/>
    <col min="10477" max="10477" width="2.375" style="2" customWidth="1"/>
    <col min="10478" max="10478" width="3.75" style="2" customWidth="1"/>
    <col min="10479" max="10479" width="9.125" style="2" customWidth="1"/>
    <col min="10480" max="10481" width="13.125" style="2" customWidth="1"/>
    <col min="10482" max="10482" width="12.75" style="2" customWidth="1"/>
    <col min="10483" max="10483" width="4.25" style="2" customWidth="1"/>
    <col min="10484" max="10484" width="3.75" style="2" customWidth="1"/>
    <col min="10485" max="10485" width="9.125" style="2" customWidth="1"/>
    <col min="10486" max="10487" width="13.125" style="2" customWidth="1"/>
    <col min="10488" max="10488" width="12.75" style="2" customWidth="1"/>
    <col min="10489" max="10489" width="4.625" style="2" customWidth="1"/>
    <col min="10490" max="10490" width="3.75" style="2" customWidth="1"/>
    <col min="10491" max="10491" width="9.125" style="2" customWidth="1"/>
    <col min="10492" max="10493" width="13.125" style="2" customWidth="1"/>
    <col min="10494" max="10494" width="12.75" style="2" customWidth="1"/>
    <col min="10495" max="10495" width="13.125" style="2" customWidth="1"/>
    <col min="10496" max="10496" width="18" style="2" customWidth="1"/>
    <col min="10497" max="10727" width="12" style="2"/>
    <col min="10728" max="10728" width="3.75" style="2" customWidth="1"/>
    <col min="10729" max="10729" width="9.125" style="2" customWidth="1"/>
    <col min="10730" max="10731" width="13.125" style="2" customWidth="1"/>
    <col min="10732" max="10732" width="12.875" style="2" customWidth="1"/>
    <col min="10733" max="10733" width="2.375" style="2" customWidth="1"/>
    <col min="10734" max="10734" width="3.75" style="2" customWidth="1"/>
    <col min="10735" max="10735" width="9.125" style="2" customWidth="1"/>
    <col min="10736" max="10737" width="13.125" style="2" customWidth="1"/>
    <col min="10738" max="10738" width="12.75" style="2" customWidth="1"/>
    <col min="10739" max="10739" width="4.25" style="2" customWidth="1"/>
    <col min="10740" max="10740" width="3.75" style="2" customWidth="1"/>
    <col min="10741" max="10741" width="9.125" style="2" customWidth="1"/>
    <col min="10742" max="10743" width="13.125" style="2" customWidth="1"/>
    <col min="10744" max="10744" width="12.75" style="2" customWidth="1"/>
    <col min="10745" max="10745" width="4.625" style="2" customWidth="1"/>
    <col min="10746" max="10746" width="3.75" style="2" customWidth="1"/>
    <col min="10747" max="10747" width="9.125" style="2" customWidth="1"/>
    <col min="10748" max="10749" width="13.125" style="2" customWidth="1"/>
    <col min="10750" max="10750" width="12.75" style="2" customWidth="1"/>
    <col min="10751" max="10751" width="13.125" style="2" customWidth="1"/>
    <col min="10752" max="10752" width="18" style="2" customWidth="1"/>
    <col min="10753" max="10983" width="12" style="2"/>
    <col min="10984" max="10984" width="3.75" style="2" customWidth="1"/>
    <col min="10985" max="10985" width="9.125" style="2" customWidth="1"/>
    <col min="10986" max="10987" width="13.125" style="2" customWidth="1"/>
    <col min="10988" max="10988" width="12.875" style="2" customWidth="1"/>
    <col min="10989" max="10989" width="2.375" style="2" customWidth="1"/>
    <col min="10990" max="10990" width="3.75" style="2" customWidth="1"/>
    <col min="10991" max="10991" width="9.125" style="2" customWidth="1"/>
    <col min="10992" max="10993" width="13.125" style="2" customWidth="1"/>
    <col min="10994" max="10994" width="12.75" style="2" customWidth="1"/>
    <col min="10995" max="10995" width="4.25" style="2" customWidth="1"/>
    <col min="10996" max="10996" width="3.75" style="2" customWidth="1"/>
    <col min="10997" max="10997" width="9.125" style="2" customWidth="1"/>
    <col min="10998" max="10999" width="13.125" style="2" customWidth="1"/>
    <col min="11000" max="11000" width="12.75" style="2" customWidth="1"/>
    <col min="11001" max="11001" width="4.625" style="2" customWidth="1"/>
    <col min="11002" max="11002" width="3.75" style="2" customWidth="1"/>
    <col min="11003" max="11003" width="9.125" style="2" customWidth="1"/>
    <col min="11004" max="11005" width="13.125" style="2" customWidth="1"/>
    <col min="11006" max="11006" width="12.75" style="2" customWidth="1"/>
    <col min="11007" max="11007" width="13.125" style="2" customWidth="1"/>
    <col min="11008" max="11008" width="18" style="2" customWidth="1"/>
    <col min="11009" max="11239" width="12" style="2"/>
    <col min="11240" max="11240" width="3.75" style="2" customWidth="1"/>
    <col min="11241" max="11241" width="9.125" style="2" customWidth="1"/>
    <col min="11242" max="11243" width="13.125" style="2" customWidth="1"/>
    <col min="11244" max="11244" width="12.875" style="2" customWidth="1"/>
    <col min="11245" max="11245" width="2.375" style="2" customWidth="1"/>
    <col min="11246" max="11246" width="3.75" style="2" customWidth="1"/>
    <col min="11247" max="11247" width="9.125" style="2" customWidth="1"/>
    <col min="11248" max="11249" width="13.125" style="2" customWidth="1"/>
    <col min="11250" max="11250" width="12.75" style="2" customWidth="1"/>
    <col min="11251" max="11251" width="4.25" style="2" customWidth="1"/>
    <col min="11252" max="11252" width="3.75" style="2" customWidth="1"/>
    <col min="11253" max="11253" width="9.125" style="2" customWidth="1"/>
    <col min="11254" max="11255" width="13.125" style="2" customWidth="1"/>
    <col min="11256" max="11256" width="12.75" style="2" customWidth="1"/>
    <col min="11257" max="11257" width="4.625" style="2" customWidth="1"/>
    <col min="11258" max="11258" width="3.75" style="2" customWidth="1"/>
    <col min="11259" max="11259" width="9.125" style="2" customWidth="1"/>
    <col min="11260" max="11261" width="13.125" style="2" customWidth="1"/>
    <col min="11262" max="11262" width="12.75" style="2" customWidth="1"/>
    <col min="11263" max="11263" width="13.125" style="2" customWidth="1"/>
    <col min="11264" max="11264" width="18" style="2" customWidth="1"/>
    <col min="11265" max="11495" width="12" style="2"/>
    <col min="11496" max="11496" width="3.75" style="2" customWidth="1"/>
    <col min="11497" max="11497" width="9.125" style="2" customWidth="1"/>
    <col min="11498" max="11499" width="13.125" style="2" customWidth="1"/>
    <col min="11500" max="11500" width="12.875" style="2" customWidth="1"/>
    <col min="11501" max="11501" width="2.375" style="2" customWidth="1"/>
    <col min="11502" max="11502" width="3.75" style="2" customWidth="1"/>
    <col min="11503" max="11503" width="9.125" style="2" customWidth="1"/>
    <col min="11504" max="11505" width="13.125" style="2" customWidth="1"/>
    <col min="11506" max="11506" width="12.75" style="2" customWidth="1"/>
    <col min="11507" max="11507" width="4.25" style="2" customWidth="1"/>
    <col min="11508" max="11508" width="3.75" style="2" customWidth="1"/>
    <col min="11509" max="11509" width="9.125" style="2" customWidth="1"/>
    <col min="11510" max="11511" width="13.125" style="2" customWidth="1"/>
    <col min="11512" max="11512" width="12.75" style="2" customWidth="1"/>
    <col min="11513" max="11513" width="4.625" style="2" customWidth="1"/>
    <col min="11514" max="11514" width="3.75" style="2" customWidth="1"/>
    <col min="11515" max="11515" width="9.125" style="2" customWidth="1"/>
    <col min="11516" max="11517" width="13.125" style="2" customWidth="1"/>
    <col min="11518" max="11518" width="12.75" style="2" customWidth="1"/>
    <col min="11519" max="11519" width="13.125" style="2" customWidth="1"/>
    <col min="11520" max="11520" width="18" style="2" customWidth="1"/>
    <col min="11521" max="11751" width="12" style="2"/>
    <col min="11752" max="11752" width="3.75" style="2" customWidth="1"/>
    <col min="11753" max="11753" width="9.125" style="2" customWidth="1"/>
    <col min="11754" max="11755" width="13.125" style="2" customWidth="1"/>
    <col min="11756" max="11756" width="12.875" style="2" customWidth="1"/>
    <col min="11757" max="11757" width="2.375" style="2" customWidth="1"/>
    <col min="11758" max="11758" width="3.75" style="2" customWidth="1"/>
    <col min="11759" max="11759" width="9.125" style="2" customWidth="1"/>
    <col min="11760" max="11761" width="13.125" style="2" customWidth="1"/>
    <col min="11762" max="11762" width="12.75" style="2" customWidth="1"/>
    <col min="11763" max="11763" width="4.25" style="2" customWidth="1"/>
    <col min="11764" max="11764" width="3.75" style="2" customWidth="1"/>
    <col min="11765" max="11765" width="9.125" style="2" customWidth="1"/>
    <col min="11766" max="11767" width="13.125" style="2" customWidth="1"/>
    <col min="11768" max="11768" width="12.75" style="2" customWidth="1"/>
    <col min="11769" max="11769" width="4.625" style="2" customWidth="1"/>
    <col min="11770" max="11770" width="3.75" style="2" customWidth="1"/>
    <col min="11771" max="11771" width="9.125" style="2" customWidth="1"/>
    <col min="11772" max="11773" width="13.125" style="2" customWidth="1"/>
    <col min="11774" max="11774" width="12.75" style="2" customWidth="1"/>
    <col min="11775" max="11775" width="13.125" style="2" customWidth="1"/>
    <col min="11776" max="11776" width="18" style="2" customWidth="1"/>
    <col min="11777" max="12007" width="12" style="2"/>
    <col min="12008" max="12008" width="3.75" style="2" customWidth="1"/>
    <col min="12009" max="12009" width="9.125" style="2" customWidth="1"/>
    <col min="12010" max="12011" width="13.125" style="2" customWidth="1"/>
    <col min="12012" max="12012" width="12.875" style="2" customWidth="1"/>
    <col min="12013" max="12013" width="2.375" style="2" customWidth="1"/>
    <col min="12014" max="12014" width="3.75" style="2" customWidth="1"/>
    <col min="12015" max="12015" width="9.125" style="2" customWidth="1"/>
    <col min="12016" max="12017" width="13.125" style="2" customWidth="1"/>
    <col min="12018" max="12018" width="12.75" style="2" customWidth="1"/>
    <col min="12019" max="12019" width="4.25" style="2" customWidth="1"/>
    <col min="12020" max="12020" width="3.75" style="2" customWidth="1"/>
    <col min="12021" max="12021" width="9.125" style="2" customWidth="1"/>
    <col min="12022" max="12023" width="13.125" style="2" customWidth="1"/>
    <col min="12024" max="12024" width="12.75" style="2" customWidth="1"/>
    <col min="12025" max="12025" width="4.625" style="2" customWidth="1"/>
    <col min="12026" max="12026" width="3.75" style="2" customWidth="1"/>
    <col min="12027" max="12027" width="9.125" style="2" customWidth="1"/>
    <col min="12028" max="12029" width="13.125" style="2" customWidth="1"/>
    <col min="12030" max="12030" width="12.75" style="2" customWidth="1"/>
    <col min="12031" max="12031" width="13.125" style="2" customWidth="1"/>
    <col min="12032" max="12032" width="18" style="2" customWidth="1"/>
    <col min="12033" max="12263" width="12" style="2"/>
    <col min="12264" max="12264" width="3.75" style="2" customWidth="1"/>
    <col min="12265" max="12265" width="9.125" style="2" customWidth="1"/>
    <col min="12266" max="12267" width="13.125" style="2" customWidth="1"/>
    <col min="12268" max="12268" width="12.875" style="2" customWidth="1"/>
    <col min="12269" max="12269" width="2.375" style="2" customWidth="1"/>
    <col min="12270" max="12270" width="3.75" style="2" customWidth="1"/>
    <col min="12271" max="12271" width="9.125" style="2" customWidth="1"/>
    <col min="12272" max="12273" width="13.125" style="2" customWidth="1"/>
    <col min="12274" max="12274" width="12.75" style="2" customWidth="1"/>
    <col min="12275" max="12275" width="4.25" style="2" customWidth="1"/>
    <col min="12276" max="12276" width="3.75" style="2" customWidth="1"/>
    <col min="12277" max="12277" width="9.125" style="2" customWidth="1"/>
    <col min="12278" max="12279" width="13.125" style="2" customWidth="1"/>
    <col min="12280" max="12280" width="12.75" style="2" customWidth="1"/>
    <col min="12281" max="12281" width="4.625" style="2" customWidth="1"/>
    <col min="12282" max="12282" width="3.75" style="2" customWidth="1"/>
    <col min="12283" max="12283" width="9.125" style="2" customWidth="1"/>
    <col min="12284" max="12285" width="13.125" style="2" customWidth="1"/>
    <col min="12286" max="12286" width="12.75" style="2" customWidth="1"/>
    <col min="12287" max="12287" width="13.125" style="2" customWidth="1"/>
    <col min="12288" max="12288" width="18" style="2" customWidth="1"/>
    <col min="12289" max="12519" width="12" style="2"/>
    <col min="12520" max="12520" width="3.75" style="2" customWidth="1"/>
    <col min="12521" max="12521" width="9.125" style="2" customWidth="1"/>
    <col min="12522" max="12523" width="13.125" style="2" customWidth="1"/>
    <col min="12524" max="12524" width="12.875" style="2" customWidth="1"/>
    <col min="12525" max="12525" width="2.375" style="2" customWidth="1"/>
    <col min="12526" max="12526" width="3.75" style="2" customWidth="1"/>
    <col min="12527" max="12527" width="9.125" style="2" customWidth="1"/>
    <col min="12528" max="12529" width="13.125" style="2" customWidth="1"/>
    <col min="12530" max="12530" width="12.75" style="2" customWidth="1"/>
    <col min="12531" max="12531" width="4.25" style="2" customWidth="1"/>
    <col min="12532" max="12532" width="3.75" style="2" customWidth="1"/>
    <col min="12533" max="12533" width="9.125" style="2" customWidth="1"/>
    <col min="12534" max="12535" width="13.125" style="2" customWidth="1"/>
    <col min="12536" max="12536" width="12.75" style="2" customWidth="1"/>
    <col min="12537" max="12537" width="4.625" style="2" customWidth="1"/>
    <col min="12538" max="12538" width="3.75" style="2" customWidth="1"/>
    <col min="12539" max="12539" width="9.125" style="2" customWidth="1"/>
    <col min="12540" max="12541" width="13.125" style="2" customWidth="1"/>
    <col min="12542" max="12542" width="12.75" style="2" customWidth="1"/>
    <col min="12543" max="12543" width="13.125" style="2" customWidth="1"/>
    <col min="12544" max="12544" width="18" style="2" customWidth="1"/>
    <col min="12545" max="12775" width="12" style="2"/>
    <col min="12776" max="12776" width="3.75" style="2" customWidth="1"/>
    <col min="12777" max="12777" width="9.125" style="2" customWidth="1"/>
    <col min="12778" max="12779" width="13.125" style="2" customWidth="1"/>
    <col min="12780" max="12780" width="12.875" style="2" customWidth="1"/>
    <col min="12781" max="12781" width="2.375" style="2" customWidth="1"/>
    <col min="12782" max="12782" width="3.75" style="2" customWidth="1"/>
    <col min="12783" max="12783" width="9.125" style="2" customWidth="1"/>
    <col min="12784" max="12785" width="13.125" style="2" customWidth="1"/>
    <col min="12786" max="12786" width="12.75" style="2" customWidth="1"/>
    <col min="12787" max="12787" width="4.25" style="2" customWidth="1"/>
    <col min="12788" max="12788" width="3.75" style="2" customWidth="1"/>
    <col min="12789" max="12789" width="9.125" style="2" customWidth="1"/>
    <col min="12790" max="12791" width="13.125" style="2" customWidth="1"/>
    <col min="12792" max="12792" width="12.75" style="2" customWidth="1"/>
    <col min="12793" max="12793" width="4.625" style="2" customWidth="1"/>
    <col min="12794" max="12794" width="3.75" style="2" customWidth="1"/>
    <col min="12795" max="12795" width="9.125" style="2" customWidth="1"/>
    <col min="12796" max="12797" width="13.125" style="2" customWidth="1"/>
    <col min="12798" max="12798" width="12.75" style="2" customWidth="1"/>
    <col min="12799" max="12799" width="13.125" style="2" customWidth="1"/>
    <col min="12800" max="12800" width="18" style="2" customWidth="1"/>
    <col min="12801" max="13031" width="12" style="2"/>
    <col min="13032" max="13032" width="3.75" style="2" customWidth="1"/>
    <col min="13033" max="13033" width="9.125" style="2" customWidth="1"/>
    <col min="13034" max="13035" width="13.125" style="2" customWidth="1"/>
    <col min="13036" max="13036" width="12.875" style="2" customWidth="1"/>
    <col min="13037" max="13037" width="2.375" style="2" customWidth="1"/>
    <col min="13038" max="13038" width="3.75" style="2" customWidth="1"/>
    <col min="13039" max="13039" width="9.125" style="2" customWidth="1"/>
    <col min="13040" max="13041" width="13.125" style="2" customWidth="1"/>
    <col min="13042" max="13042" width="12.75" style="2" customWidth="1"/>
    <col min="13043" max="13043" width="4.25" style="2" customWidth="1"/>
    <col min="13044" max="13044" width="3.75" style="2" customWidth="1"/>
    <col min="13045" max="13045" width="9.125" style="2" customWidth="1"/>
    <col min="13046" max="13047" width="13.125" style="2" customWidth="1"/>
    <col min="13048" max="13048" width="12.75" style="2" customWidth="1"/>
    <col min="13049" max="13049" width="4.625" style="2" customWidth="1"/>
    <col min="13050" max="13050" width="3.75" style="2" customWidth="1"/>
    <col min="13051" max="13051" width="9.125" style="2" customWidth="1"/>
    <col min="13052" max="13053" width="13.125" style="2" customWidth="1"/>
    <col min="13054" max="13054" width="12.75" style="2" customWidth="1"/>
    <col min="13055" max="13055" width="13.125" style="2" customWidth="1"/>
    <col min="13056" max="13056" width="18" style="2" customWidth="1"/>
    <col min="13057" max="13287" width="12" style="2"/>
    <col min="13288" max="13288" width="3.75" style="2" customWidth="1"/>
    <col min="13289" max="13289" width="9.125" style="2" customWidth="1"/>
    <col min="13290" max="13291" width="13.125" style="2" customWidth="1"/>
    <col min="13292" max="13292" width="12.875" style="2" customWidth="1"/>
    <col min="13293" max="13293" width="2.375" style="2" customWidth="1"/>
    <col min="13294" max="13294" width="3.75" style="2" customWidth="1"/>
    <col min="13295" max="13295" width="9.125" style="2" customWidth="1"/>
    <col min="13296" max="13297" width="13.125" style="2" customWidth="1"/>
    <col min="13298" max="13298" width="12.75" style="2" customWidth="1"/>
    <col min="13299" max="13299" width="4.25" style="2" customWidth="1"/>
    <col min="13300" max="13300" width="3.75" style="2" customWidth="1"/>
    <col min="13301" max="13301" width="9.125" style="2" customWidth="1"/>
    <col min="13302" max="13303" width="13.125" style="2" customWidth="1"/>
    <col min="13304" max="13304" width="12.75" style="2" customWidth="1"/>
    <col min="13305" max="13305" width="4.625" style="2" customWidth="1"/>
    <col min="13306" max="13306" width="3.75" style="2" customWidth="1"/>
    <col min="13307" max="13307" width="9.125" style="2" customWidth="1"/>
    <col min="13308" max="13309" width="13.125" style="2" customWidth="1"/>
    <col min="13310" max="13310" width="12.75" style="2" customWidth="1"/>
    <col min="13311" max="13311" width="13.125" style="2" customWidth="1"/>
    <col min="13312" max="13312" width="18" style="2" customWidth="1"/>
    <col min="13313" max="13543" width="12" style="2"/>
    <col min="13544" max="13544" width="3.75" style="2" customWidth="1"/>
    <col min="13545" max="13545" width="9.125" style="2" customWidth="1"/>
    <col min="13546" max="13547" width="13.125" style="2" customWidth="1"/>
    <col min="13548" max="13548" width="12.875" style="2" customWidth="1"/>
    <col min="13549" max="13549" width="2.375" style="2" customWidth="1"/>
    <col min="13550" max="13550" width="3.75" style="2" customWidth="1"/>
    <col min="13551" max="13551" width="9.125" style="2" customWidth="1"/>
    <col min="13552" max="13553" width="13.125" style="2" customWidth="1"/>
    <col min="13554" max="13554" width="12.75" style="2" customWidth="1"/>
    <col min="13555" max="13555" width="4.25" style="2" customWidth="1"/>
    <col min="13556" max="13556" width="3.75" style="2" customWidth="1"/>
    <col min="13557" max="13557" width="9.125" style="2" customWidth="1"/>
    <col min="13558" max="13559" width="13.125" style="2" customWidth="1"/>
    <col min="13560" max="13560" width="12.75" style="2" customWidth="1"/>
    <col min="13561" max="13561" width="4.625" style="2" customWidth="1"/>
    <col min="13562" max="13562" width="3.75" style="2" customWidth="1"/>
    <col min="13563" max="13563" width="9.125" style="2" customWidth="1"/>
    <col min="13564" max="13565" width="13.125" style="2" customWidth="1"/>
    <col min="13566" max="13566" width="12.75" style="2" customWidth="1"/>
    <col min="13567" max="13567" width="13.125" style="2" customWidth="1"/>
    <col min="13568" max="13568" width="18" style="2" customWidth="1"/>
    <col min="13569" max="13799" width="12" style="2"/>
    <col min="13800" max="13800" width="3.75" style="2" customWidth="1"/>
    <col min="13801" max="13801" width="9.125" style="2" customWidth="1"/>
    <col min="13802" max="13803" width="13.125" style="2" customWidth="1"/>
    <col min="13804" max="13804" width="12.875" style="2" customWidth="1"/>
    <col min="13805" max="13805" width="2.375" style="2" customWidth="1"/>
    <col min="13806" max="13806" width="3.75" style="2" customWidth="1"/>
    <col min="13807" max="13807" width="9.125" style="2" customWidth="1"/>
    <col min="13808" max="13809" width="13.125" style="2" customWidth="1"/>
    <col min="13810" max="13810" width="12.75" style="2" customWidth="1"/>
    <col min="13811" max="13811" width="4.25" style="2" customWidth="1"/>
    <col min="13812" max="13812" width="3.75" style="2" customWidth="1"/>
    <col min="13813" max="13813" width="9.125" style="2" customWidth="1"/>
    <col min="13814" max="13815" width="13.125" style="2" customWidth="1"/>
    <col min="13816" max="13816" width="12.75" style="2" customWidth="1"/>
    <col min="13817" max="13817" width="4.625" style="2" customWidth="1"/>
    <col min="13818" max="13818" width="3.75" style="2" customWidth="1"/>
    <col min="13819" max="13819" width="9.125" style="2" customWidth="1"/>
    <col min="13820" max="13821" width="13.125" style="2" customWidth="1"/>
    <col min="13822" max="13822" width="12.75" style="2" customWidth="1"/>
    <col min="13823" max="13823" width="13.125" style="2" customWidth="1"/>
    <col min="13824" max="13824" width="18" style="2" customWidth="1"/>
    <col min="13825" max="14055" width="12" style="2"/>
    <col min="14056" max="14056" width="3.75" style="2" customWidth="1"/>
    <col min="14057" max="14057" width="9.125" style="2" customWidth="1"/>
    <col min="14058" max="14059" width="13.125" style="2" customWidth="1"/>
    <col min="14060" max="14060" width="12.875" style="2" customWidth="1"/>
    <col min="14061" max="14061" width="2.375" style="2" customWidth="1"/>
    <col min="14062" max="14062" width="3.75" style="2" customWidth="1"/>
    <col min="14063" max="14063" width="9.125" style="2" customWidth="1"/>
    <col min="14064" max="14065" width="13.125" style="2" customWidth="1"/>
    <col min="14066" max="14066" width="12.75" style="2" customWidth="1"/>
    <col min="14067" max="14067" width="4.25" style="2" customWidth="1"/>
    <col min="14068" max="14068" width="3.75" style="2" customWidth="1"/>
    <col min="14069" max="14069" width="9.125" style="2" customWidth="1"/>
    <col min="14070" max="14071" width="13.125" style="2" customWidth="1"/>
    <col min="14072" max="14072" width="12.75" style="2" customWidth="1"/>
    <col min="14073" max="14073" width="4.625" style="2" customWidth="1"/>
    <col min="14074" max="14074" width="3.75" style="2" customWidth="1"/>
    <col min="14075" max="14075" width="9.125" style="2" customWidth="1"/>
    <col min="14076" max="14077" width="13.125" style="2" customWidth="1"/>
    <col min="14078" max="14078" width="12.75" style="2" customWidth="1"/>
    <col min="14079" max="14079" width="13.125" style="2" customWidth="1"/>
    <col min="14080" max="14080" width="18" style="2" customWidth="1"/>
    <col min="14081" max="14311" width="12" style="2"/>
    <col min="14312" max="14312" width="3.75" style="2" customWidth="1"/>
    <col min="14313" max="14313" width="9.125" style="2" customWidth="1"/>
    <col min="14314" max="14315" width="13.125" style="2" customWidth="1"/>
    <col min="14316" max="14316" width="12.875" style="2" customWidth="1"/>
    <col min="14317" max="14317" width="2.375" style="2" customWidth="1"/>
    <col min="14318" max="14318" width="3.75" style="2" customWidth="1"/>
    <col min="14319" max="14319" width="9.125" style="2" customWidth="1"/>
    <col min="14320" max="14321" width="13.125" style="2" customWidth="1"/>
    <col min="14322" max="14322" width="12.75" style="2" customWidth="1"/>
    <col min="14323" max="14323" width="4.25" style="2" customWidth="1"/>
    <col min="14324" max="14324" width="3.75" style="2" customWidth="1"/>
    <col min="14325" max="14325" width="9.125" style="2" customWidth="1"/>
    <col min="14326" max="14327" width="13.125" style="2" customWidth="1"/>
    <col min="14328" max="14328" width="12.75" style="2" customWidth="1"/>
    <col min="14329" max="14329" width="4.625" style="2" customWidth="1"/>
    <col min="14330" max="14330" width="3.75" style="2" customWidth="1"/>
    <col min="14331" max="14331" width="9.125" style="2" customWidth="1"/>
    <col min="14332" max="14333" width="13.125" style="2" customWidth="1"/>
    <col min="14334" max="14334" width="12.75" style="2" customWidth="1"/>
    <col min="14335" max="14335" width="13.125" style="2" customWidth="1"/>
    <col min="14336" max="14336" width="18" style="2" customWidth="1"/>
    <col min="14337" max="14567" width="12" style="2"/>
    <col min="14568" max="14568" width="3.75" style="2" customWidth="1"/>
    <col min="14569" max="14569" width="9.125" style="2" customWidth="1"/>
    <col min="14570" max="14571" width="13.125" style="2" customWidth="1"/>
    <col min="14572" max="14572" width="12.875" style="2" customWidth="1"/>
    <col min="14573" max="14573" width="2.375" style="2" customWidth="1"/>
    <col min="14574" max="14574" width="3.75" style="2" customWidth="1"/>
    <col min="14575" max="14575" width="9.125" style="2" customWidth="1"/>
    <col min="14576" max="14577" width="13.125" style="2" customWidth="1"/>
    <col min="14578" max="14578" width="12.75" style="2" customWidth="1"/>
    <col min="14579" max="14579" width="4.25" style="2" customWidth="1"/>
    <col min="14580" max="14580" width="3.75" style="2" customWidth="1"/>
    <col min="14581" max="14581" width="9.125" style="2" customWidth="1"/>
    <col min="14582" max="14583" width="13.125" style="2" customWidth="1"/>
    <col min="14584" max="14584" width="12.75" style="2" customWidth="1"/>
    <col min="14585" max="14585" width="4.625" style="2" customWidth="1"/>
    <col min="14586" max="14586" width="3.75" style="2" customWidth="1"/>
    <col min="14587" max="14587" width="9.125" style="2" customWidth="1"/>
    <col min="14588" max="14589" width="13.125" style="2" customWidth="1"/>
    <col min="14590" max="14590" width="12.75" style="2" customWidth="1"/>
    <col min="14591" max="14591" width="13.125" style="2" customWidth="1"/>
    <col min="14592" max="14592" width="18" style="2" customWidth="1"/>
    <col min="14593" max="14823" width="12" style="2"/>
    <col min="14824" max="14824" width="3.75" style="2" customWidth="1"/>
    <col min="14825" max="14825" width="9.125" style="2" customWidth="1"/>
    <col min="14826" max="14827" width="13.125" style="2" customWidth="1"/>
    <col min="14828" max="14828" width="12.875" style="2" customWidth="1"/>
    <col min="14829" max="14829" width="2.375" style="2" customWidth="1"/>
    <col min="14830" max="14830" width="3.75" style="2" customWidth="1"/>
    <col min="14831" max="14831" width="9.125" style="2" customWidth="1"/>
    <col min="14832" max="14833" width="13.125" style="2" customWidth="1"/>
    <col min="14834" max="14834" width="12.75" style="2" customWidth="1"/>
    <col min="14835" max="14835" width="4.25" style="2" customWidth="1"/>
    <col min="14836" max="14836" width="3.75" style="2" customWidth="1"/>
    <col min="14837" max="14837" width="9.125" style="2" customWidth="1"/>
    <col min="14838" max="14839" width="13.125" style="2" customWidth="1"/>
    <col min="14840" max="14840" width="12.75" style="2" customWidth="1"/>
    <col min="14841" max="14841" width="4.625" style="2" customWidth="1"/>
    <col min="14842" max="14842" width="3.75" style="2" customWidth="1"/>
    <col min="14843" max="14843" width="9.125" style="2" customWidth="1"/>
    <col min="14844" max="14845" width="13.125" style="2" customWidth="1"/>
    <col min="14846" max="14846" width="12.75" style="2" customWidth="1"/>
    <col min="14847" max="14847" width="13.125" style="2" customWidth="1"/>
    <col min="14848" max="14848" width="18" style="2" customWidth="1"/>
    <col min="14849" max="15079" width="12" style="2"/>
    <col min="15080" max="15080" width="3.75" style="2" customWidth="1"/>
    <col min="15081" max="15081" width="9.125" style="2" customWidth="1"/>
    <col min="15082" max="15083" width="13.125" style="2" customWidth="1"/>
    <col min="15084" max="15084" width="12.875" style="2" customWidth="1"/>
    <col min="15085" max="15085" width="2.375" style="2" customWidth="1"/>
    <col min="15086" max="15086" width="3.75" style="2" customWidth="1"/>
    <col min="15087" max="15087" width="9.125" style="2" customWidth="1"/>
    <col min="15088" max="15089" width="13.125" style="2" customWidth="1"/>
    <col min="15090" max="15090" width="12.75" style="2" customWidth="1"/>
    <col min="15091" max="15091" width="4.25" style="2" customWidth="1"/>
    <col min="15092" max="15092" width="3.75" style="2" customWidth="1"/>
    <col min="15093" max="15093" width="9.125" style="2" customWidth="1"/>
    <col min="15094" max="15095" width="13.125" style="2" customWidth="1"/>
    <col min="15096" max="15096" width="12.75" style="2" customWidth="1"/>
    <col min="15097" max="15097" width="4.625" style="2" customWidth="1"/>
    <col min="15098" max="15098" width="3.75" style="2" customWidth="1"/>
    <col min="15099" max="15099" width="9.125" style="2" customWidth="1"/>
    <col min="15100" max="15101" width="13.125" style="2" customWidth="1"/>
    <col min="15102" max="15102" width="12.75" style="2" customWidth="1"/>
    <col min="15103" max="15103" width="13.125" style="2" customWidth="1"/>
    <col min="15104" max="15104" width="18" style="2" customWidth="1"/>
    <col min="15105" max="15335" width="12" style="2"/>
    <col min="15336" max="15336" width="3.75" style="2" customWidth="1"/>
    <col min="15337" max="15337" width="9.125" style="2" customWidth="1"/>
    <col min="15338" max="15339" width="13.125" style="2" customWidth="1"/>
    <col min="15340" max="15340" width="12.875" style="2" customWidth="1"/>
    <col min="15341" max="15341" width="2.375" style="2" customWidth="1"/>
    <col min="15342" max="15342" width="3.75" style="2" customWidth="1"/>
    <col min="15343" max="15343" width="9.125" style="2" customWidth="1"/>
    <col min="15344" max="15345" width="13.125" style="2" customWidth="1"/>
    <col min="15346" max="15346" width="12.75" style="2" customWidth="1"/>
    <col min="15347" max="15347" width="4.25" style="2" customWidth="1"/>
    <col min="15348" max="15348" width="3.75" style="2" customWidth="1"/>
    <col min="15349" max="15349" width="9.125" style="2" customWidth="1"/>
    <col min="15350" max="15351" width="13.125" style="2" customWidth="1"/>
    <col min="15352" max="15352" width="12.75" style="2" customWidth="1"/>
    <col min="15353" max="15353" width="4.625" style="2" customWidth="1"/>
    <col min="15354" max="15354" width="3.75" style="2" customWidth="1"/>
    <col min="15355" max="15355" width="9.125" style="2" customWidth="1"/>
    <col min="15356" max="15357" width="13.125" style="2" customWidth="1"/>
    <col min="15358" max="15358" width="12.75" style="2" customWidth="1"/>
    <col min="15359" max="15359" width="13.125" style="2" customWidth="1"/>
    <col min="15360" max="15360" width="18" style="2" customWidth="1"/>
    <col min="15361" max="15591" width="12" style="2"/>
    <col min="15592" max="15592" width="3.75" style="2" customWidth="1"/>
    <col min="15593" max="15593" width="9.125" style="2" customWidth="1"/>
    <col min="15594" max="15595" width="13.125" style="2" customWidth="1"/>
    <col min="15596" max="15596" width="12.875" style="2" customWidth="1"/>
    <col min="15597" max="15597" width="2.375" style="2" customWidth="1"/>
    <col min="15598" max="15598" width="3.75" style="2" customWidth="1"/>
    <col min="15599" max="15599" width="9.125" style="2" customWidth="1"/>
    <col min="15600" max="15601" width="13.125" style="2" customWidth="1"/>
    <col min="15602" max="15602" width="12.75" style="2" customWidth="1"/>
    <col min="15603" max="15603" width="4.25" style="2" customWidth="1"/>
    <col min="15604" max="15604" width="3.75" style="2" customWidth="1"/>
    <col min="15605" max="15605" width="9.125" style="2" customWidth="1"/>
    <col min="15606" max="15607" width="13.125" style="2" customWidth="1"/>
    <col min="15608" max="15608" width="12.75" style="2" customWidth="1"/>
    <col min="15609" max="15609" width="4.625" style="2" customWidth="1"/>
    <col min="15610" max="15610" width="3.75" style="2" customWidth="1"/>
    <col min="15611" max="15611" width="9.125" style="2" customWidth="1"/>
    <col min="15612" max="15613" width="13.125" style="2" customWidth="1"/>
    <col min="15614" max="15614" width="12.75" style="2" customWidth="1"/>
    <col min="15615" max="15615" width="13.125" style="2" customWidth="1"/>
    <col min="15616" max="15616" width="18" style="2" customWidth="1"/>
    <col min="15617" max="15847" width="12" style="2"/>
    <col min="15848" max="15848" width="3.75" style="2" customWidth="1"/>
    <col min="15849" max="15849" width="9.125" style="2" customWidth="1"/>
    <col min="15850" max="15851" width="13.125" style="2" customWidth="1"/>
    <col min="15852" max="15852" width="12.875" style="2" customWidth="1"/>
    <col min="15853" max="15853" width="2.375" style="2" customWidth="1"/>
    <col min="15854" max="15854" width="3.75" style="2" customWidth="1"/>
    <col min="15855" max="15855" width="9.125" style="2" customWidth="1"/>
    <col min="15856" max="15857" width="13.125" style="2" customWidth="1"/>
    <col min="15858" max="15858" width="12.75" style="2" customWidth="1"/>
    <col min="15859" max="15859" width="4.25" style="2" customWidth="1"/>
    <col min="15860" max="15860" width="3.75" style="2" customWidth="1"/>
    <col min="15861" max="15861" width="9.125" style="2" customWidth="1"/>
    <col min="15862" max="15863" width="13.125" style="2" customWidth="1"/>
    <col min="15864" max="15864" width="12.75" style="2" customWidth="1"/>
    <col min="15865" max="15865" width="4.625" style="2" customWidth="1"/>
    <col min="15866" max="15866" width="3.75" style="2" customWidth="1"/>
    <col min="15867" max="15867" width="9.125" style="2" customWidth="1"/>
    <col min="15868" max="15869" width="13.125" style="2" customWidth="1"/>
    <col min="15870" max="15870" width="12.75" style="2" customWidth="1"/>
    <col min="15871" max="15871" width="13.125" style="2" customWidth="1"/>
    <col min="15872" max="15872" width="18" style="2" customWidth="1"/>
    <col min="15873" max="16103" width="12" style="2"/>
    <col min="16104" max="16104" width="3.75" style="2" customWidth="1"/>
    <col min="16105" max="16105" width="9.125" style="2" customWidth="1"/>
    <col min="16106" max="16107" width="13.125" style="2" customWidth="1"/>
    <col min="16108" max="16108" width="12.875" style="2" customWidth="1"/>
    <col min="16109" max="16109" width="2.375" style="2" customWidth="1"/>
    <col min="16110" max="16110" width="3.75" style="2" customWidth="1"/>
    <col min="16111" max="16111" width="9.125" style="2" customWidth="1"/>
    <col min="16112" max="16113" width="13.125" style="2" customWidth="1"/>
    <col min="16114" max="16114" width="12.75" style="2" customWidth="1"/>
    <col min="16115" max="16115" width="4.25" style="2" customWidth="1"/>
    <col min="16116" max="16116" width="3.75" style="2" customWidth="1"/>
    <col min="16117" max="16117" width="9.125" style="2" customWidth="1"/>
    <col min="16118" max="16119" width="13.125" style="2" customWidth="1"/>
    <col min="16120" max="16120" width="12.75" style="2" customWidth="1"/>
    <col min="16121" max="16121" width="4.625" style="2" customWidth="1"/>
    <col min="16122" max="16122" width="3.75" style="2" customWidth="1"/>
    <col min="16123" max="16123" width="9.125" style="2" customWidth="1"/>
    <col min="16124" max="16125" width="13.125" style="2" customWidth="1"/>
    <col min="16126" max="16126" width="12.75" style="2" customWidth="1"/>
    <col min="16127" max="16127" width="13.125" style="2" customWidth="1"/>
    <col min="16128" max="16128" width="18" style="2" customWidth="1"/>
    <col min="16129" max="16384" width="12" style="2"/>
  </cols>
  <sheetData>
    <row r="1" spans="1:4" ht="17.25" customHeight="1" x14ac:dyDescent="0.15">
      <c r="A1" s="1" t="s">
        <v>32</v>
      </c>
      <c r="B1" s="1" t="s">
        <v>33</v>
      </c>
      <c r="C1" s="24" t="s">
        <v>34</v>
      </c>
      <c r="D1" s="1" t="s">
        <v>35</v>
      </c>
    </row>
    <row r="2" spans="1:4" ht="17.25" customHeight="1" x14ac:dyDescent="0.15">
      <c r="A2" s="1">
        <v>1</v>
      </c>
      <c r="B2" s="3" t="s">
        <v>36</v>
      </c>
      <c r="C2" s="25" t="str">
        <f t="shared" ref="C2:C65" si="0">+B2&amp;"_"&amp;D2&amp;"小学校"</f>
        <v>小01_壺川小学校</v>
      </c>
      <c r="D2" s="4" t="s">
        <v>37</v>
      </c>
    </row>
    <row r="3" spans="1:4" ht="17.25" customHeight="1" x14ac:dyDescent="0.15">
      <c r="A3" s="1">
        <v>2</v>
      </c>
      <c r="B3" s="3" t="s">
        <v>38</v>
      </c>
      <c r="C3" s="25" t="str">
        <f t="shared" si="0"/>
        <v>小02_碩台小学校</v>
      </c>
      <c r="D3" s="4" t="s">
        <v>39</v>
      </c>
    </row>
    <row r="4" spans="1:4" ht="17.25" customHeight="1" x14ac:dyDescent="0.15">
      <c r="A4" s="1">
        <v>3</v>
      </c>
      <c r="B4" s="3" t="s">
        <v>40</v>
      </c>
      <c r="C4" s="25" t="str">
        <f t="shared" si="0"/>
        <v>小03_白川小学校</v>
      </c>
      <c r="D4" s="4" t="s">
        <v>41</v>
      </c>
    </row>
    <row r="5" spans="1:4" ht="17.25" customHeight="1" x14ac:dyDescent="0.15">
      <c r="A5" s="1">
        <v>4</v>
      </c>
      <c r="B5" s="3" t="s">
        <v>42</v>
      </c>
      <c r="C5" s="25" t="str">
        <f t="shared" si="0"/>
        <v>小04_城東小学校</v>
      </c>
      <c r="D5" s="4" t="s">
        <v>43</v>
      </c>
    </row>
    <row r="6" spans="1:4" ht="17.25" customHeight="1" x14ac:dyDescent="0.15">
      <c r="A6" s="1">
        <v>5</v>
      </c>
      <c r="B6" s="3" t="s">
        <v>44</v>
      </c>
      <c r="C6" s="25" t="str">
        <f t="shared" si="0"/>
        <v>小05_慶徳小学校</v>
      </c>
      <c r="D6" s="4" t="s">
        <v>45</v>
      </c>
    </row>
    <row r="7" spans="1:4" ht="17.25" customHeight="1" x14ac:dyDescent="0.15">
      <c r="A7" s="1">
        <v>6</v>
      </c>
      <c r="B7" s="3" t="s">
        <v>46</v>
      </c>
      <c r="C7" s="25" t="str">
        <f t="shared" si="0"/>
        <v>小06_一新小学校</v>
      </c>
      <c r="D7" s="4" t="s">
        <v>47</v>
      </c>
    </row>
    <row r="8" spans="1:4" ht="17.25" customHeight="1" x14ac:dyDescent="0.15">
      <c r="A8" s="1">
        <v>7</v>
      </c>
      <c r="B8" s="3" t="s">
        <v>48</v>
      </c>
      <c r="C8" s="25" t="str">
        <f t="shared" si="0"/>
        <v>小07_五福小学校</v>
      </c>
      <c r="D8" s="4" t="s">
        <v>49</v>
      </c>
    </row>
    <row r="9" spans="1:4" ht="17.25" customHeight="1" x14ac:dyDescent="0.15">
      <c r="A9" s="1">
        <v>8</v>
      </c>
      <c r="B9" s="3" t="s">
        <v>50</v>
      </c>
      <c r="C9" s="25" t="str">
        <f t="shared" si="0"/>
        <v>小08_向山小学校</v>
      </c>
      <c r="D9" s="4" t="s">
        <v>51</v>
      </c>
    </row>
    <row r="10" spans="1:4" ht="17.25" customHeight="1" x14ac:dyDescent="0.15">
      <c r="A10" s="1">
        <v>9</v>
      </c>
      <c r="B10" s="3" t="s">
        <v>52</v>
      </c>
      <c r="C10" s="25" t="str">
        <f t="shared" si="0"/>
        <v>小09_黒髪小学校</v>
      </c>
      <c r="D10" s="4" t="s">
        <v>53</v>
      </c>
    </row>
    <row r="11" spans="1:4" ht="17.25" customHeight="1" x14ac:dyDescent="0.15">
      <c r="A11" s="1">
        <v>10</v>
      </c>
      <c r="B11" s="3" t="s">
        <v>54</v>
      </c>
      <c r="C11" s="25" t="str">
        <f t="shared" si="0"/>
        <v>小10_大江小学校</v>
      </c>
      <c r="D11" s="4" t="s">
        <v>55</v>
      </c>
    </row>
    <row r="12" spans="1:4" ht="17.25" customHeight="1" x14ac:dyDescent="0.15">
      <c r="A12" s="1">
        <v>11</v>
      </c>
      <c r="B12" s="3" t="s">
        <v>56</v>
      </c>
      <c r="C12" s="25" t="str">
        <f t="shared" si="0"/>
        <v>小11_本荘小学校</v>
      </c>
      <c r="D12" s="4" t="s">
        <v>57</v>
      </c>
    </row>
    <row r="13" spans="1:4" ht="17.25" customHeight="1" x14ac:dyDescent="0.15">
      <c r="A13" s="1">
        <v>12</v>
      </c>
      <c r="B13" s="3" t="s">
        <v>58</v>
      </c>
      <c r="C13" s="25" t="str">
        <f t="shared" si="0"/>
        <v>小12_春竹小学校</v>
      </c>
      <c r="D13" s="4" t="s">
        <v>59</v>
      </c>
    </row>
    <row r="14" spans="1:4" ht="17.25" customHeight="1" x14ac:dyDescent="0.15">
      <c r="A14" s="1">
        <v>13</v>
      </c>
      <c r="B14" s="3" t="s">
        <v>60</v>
      </c>
      <c r="C14" s="25" t="str">
        <f t="shared" si="0"/>
        <v>小13_古町小学校</v>
      </c>
      <c r="D14" s="4" t="s">
        <v>61</v>
      </c>
    </row>
    <row r="15" spans="1:4" ht="17.25" customHeight="1" x14ac:dyDescent="0.15">
      <c r="A15" s="1">
        <v>14</v>
      </c>
      <c r="B15" s="3" t="s">
        <v>62</v>
      </c>
      <c r="C15" s="25" t="str">
        <f t="shared" si="0"/>
        <v>小14_春日小学校</v>
      </c>
      <c r="D15" s="4" t="s">
        <v>63</v>
      </c>
    </row>
    <row r="16" spans="1:4" ht="17.25" customHeight="1" x14ac:dyDescent="0.15">
      <c r="A16" s="1">
        <v>15</v>
      </c>
      <c r="B16" s="3" t="s">
        <v>64</v>
      </c>
      <c r="C16" s="25" t="str">
        <f t="shared" si="0"/>
        <v>小15_城西小学校</v>
      </c>
      <c r="D16" s="4" t="s">
        <v>65</v>
      </c>
    </row>
    <row r="17" spans="1:4" ht="17.25" customHeight="1" x14ac:dyDescent="0.15">
      <c r="A17" s="1">
        <v>16</v>
      </c>
      <c r="B17" s="3" t="s">
        <v>66</v>
      </c>
      <c r="C17" s="25" t="str">
        <f t="shared" si="0"/>
        <v>小16_花園小学校</v>
      </c>
      <c r="D17" s="4" t="s">
        <v>67</v>
      </c>
    </row>
    <row r="18" spans="1:4" ht="17.25" customHeight="1" x14ac:dyDescent="0.15">
      <c r="A18" s="1">
        <v>17</v>
      </c>
      <c r="B18" s="3" t="s">
        <v>68</v>
      </c>
      <c r="C18" s="25" t="str">
        <f t="shared" si="0"/>
        <v>小17_池田小学校</v>
      </c>
      <c r="D18" s="4" t="s">
        <v>69</v>
      </c>
    </row>
    <row r="19" spans="1:4" ht="17.25" customHeight="1" x14ac:dyDescent="0.15">
      <c r="A19" s="1">
        <v>18</v>
      </c>
      <c r="B19" s="3" t="s">
        <v>70</v>
      </c>
      <c r="C19" s="25" t="str">
        <f t="shared" si="0"/>
        <v>小18_出水小学校</v>
      </c>
      <c r="D19" s="4" t="s">
        <v>71</v>
      </c>
    </row>
    <row r="20" spans="1:4" ht="17.25" customHeight="1" x14ac:dyDescent="0.15">
      <c r="A20" s="1">
        <v>19</v>
      </c>
      <c r="B20" s="3" t="s">
        <v>72</v>
      </c>
      <c r="C20" s="25" t="str">
        <f t="shared" si="0"/>
        <v>小19_白坪小学校</v>
      </c>
      <c r="D20" s="4" t="s">
        <v>73</v>
      </c>
    </row>
    <row r="21" spans="1:4" ht="17.25" customHeight="1" x14ac:dyDescent="0.15">
      <c r="A21" s="1">
        <v>20</v>
      </c>
      <c r="B21" s="3" t="s">
        <v>74</v>
      </c>
      <c r="C21" s="25" t="str">
        <f t="shared" si="0"/>
        <v>小20_画図小学校</v>
      </c>
      <c r="D21" s="4" t="s">
        <v>75</v>
      </c>
    </row>
    <row r="22" spans="1:4" ht="17.25" customHeight="1" x14ac:dyDescent="0.15">
      <c r="A22" s="1">
        <v>21</v>
      </c>
      <c r="B22" s="3" t="s">
        <v>76</v>
      </c>
      <c r="C22" s="25" t="str">
        <f t="shared" si="0"/>
        <v>小21_砂取小学校</v>
      </c>
      <c r="D22" s="4" t="s">
        <v>77</v>
      </c>
    </row>
    <row r="23" spans="1:4" ht="17.25" customHeight="1" x14ac:dyDescent="0.15">
      <c r="A23" s="1">
        <v>22</v>
      </c>
      <c r="B23" s="3" t="s">
        <v>78</v>
      </c>
      <c r="C23" s="25" t="str">
        <f t="shared" si="0"/>
        <v>小22_健軍小学校</v>
      </c>
      <c r="D23" s="4" t="s">
        <v>79</v>
      </c>
    </row>
    <row r="24" spans="1:4" ht="17.25" customHeight="1" x14ac:dyDescent="0.15">
      <c r="A24" s="1">
        <v>23</v>
      </c>
      <c r="B24" s="3" t="s">
        <v>80</v>
      </c>
      <c r="C24" s="25" t="str">
        <f t="shared" si="0"/>
        <v>小23_清水小学校</v>
      </c>
      <c r="D24" s="4" t="s">
        <v>81</v>
      </c>
    </row>
    <row r="25" spans="1:4" ht="17.25" customHeight="1" x14ac:dyDescent="0.15">
      <c r="A25" s="1">
        <v>24</v>
      </c>
      <c r="B25" s="3" t="s">
        <v>82</v>
      </c>
      <c r="C25" s="25" t="str">
        <f t="shared" si="0"/>
        <v>小24_日吉小学校</v>
      </c>
      <c r="D25" s="4" t="s">
        <v>83</v>
      </c>
    </row>
    <row r="26" spans="1:4" ht="17.25" customHeight="1" x14ac:dyDescent="0.15">
      <c r="A26" s="1">
        <v>25</v>
      </c>
      <c r="B26" s="3" t="s">
        <v>84</v>
      </c>
      <c r="C26" s="25" t="str">
        <f t="shared" si="0"/>
        <v>小25_川尻小学校</v>
      </c>
      <c r="D26" s="4" t="s">
        <v>85</v>
      </c>
    </row>
    <row r="27" spans="1:4" ht="17.25" customHeight="1" x14ac:dyDescent="0.15">
      <c r="A27" s="1">
        <v>26</v>
      </c>
      <c r="B27" s="3" t="s">
        <v>86</v>
      </c>
      <c r="C27" s="25" t="str">
        <f t="shared" si="0"/>
        <v>小26_力合小学校</v>
      </c>
      <c r="D27" s="4" t="s">
        <v>87</v>
      </c>
    </row>
    <row r="28" spans="1:4" ht="17.25" customHeight="1" x14ac:dyDescent="0.15">
      <c r="A28" s="1">
        <v>27</v>
      </c>
      <c r="B28" s="3" t="s">
        <v>88</v>
      </c>
      <c r="C28" s="25" t="str">
        <f t="shared" si="0"/>
        <v>小27_御幸小学校</v>
      </c>
      <c r="D28" s="4" t="s">
        <v>89</v>
      </c>
    </row>
    <row r="29" spans="1:4" ht="17.25" customHeight="1" x14ac:dyDescent="0.15">
      <c r="A29" s="1">
        <v>28</v>
      </c>
      <c r="B29" s="3" t="s">
        <v>90</v>
      </c>
      <c r="C29" s="25" t="str">
        <f t="shared" si="0"/>
        <v>小28_田迎小学校</v>
      </c>
      <c r="D29" s="4" t="s">
        <v>91</v>
      </c>
    </row>
    <row r="30" spans="1:4" ht="17.25" customHeight="1" x14ac:dyDescent="0.15">
      <c r="A30" s="1">
        <v>29</v>
      </c>
      <c r="B30" s="3" t="s">
        <v>92</v>
      </c>
      <c r="C30" s="25" t="str">
        <f t="shared" si="0"/>
        <v>小29_高橋小学校</v>
      </c>
      <c r="D30" s="4" t="s">
        <v>93</v>
      </c>
    </row>
    <row r="31" spans="1:4" ht="17.25" customHeight="1" x14ac:dyDescent="0.15">
      <c r="A31" s="1">
        <v>30</v>
      </c>
      <c r="B31" s="3" t="s">
        <v>94</v>
      </c>
      <c r="C31" s="25" t="str">
        <f t="shared" si="0"/>
        <v>小30_池上小学校</v>
      </c>
      <c r="D31" s="4" t="s">
        <v>95</v>
      </c>
    </row>
    <row r="32" spans="1:4" ht="17.25" customHeight="1" x14ac:dyDescent="0.15">
      <c r="A32" s="1">
        <v>31</v>
      </c>
      <c r="B32" s="3" t="s">
        <v>96</v>
      </c>
      <c r="C32" s="25" t="str">
        <f t="shared" si="0"/>
        <v>小31_城山小学校</v>
      </c>
      <c r="D32" s="4" t="s">
        <v>97</v>
      </c>
    </row>
    <row r="33" spans="1:4" ht="17.25" customHeight="1" x14ac:dyDescent="0.15">
      <c r="A33" s="1">
        <v>32</v>
      </c>
      <c r="B33" s="3" t="s">
        <v>98</v>
      </c>
      <c r="C33" s="25" t="str">
        <f t="shared" si="0"/>
        <v>小32_託麻原小学校</v>
      </c>
      <c r="D33" s="4" t="s">
        <v>99</v>
      </c>
    </row>
    <row r="34" spans="1:4" ht="17.25" customHeight="1" x14ac:dyDescent="0.15">
      <c r="A34" s="1">
        <v>33</v>
      </c>
      <c r="B34" s="3" t="s">
        <v>100</v>
      </c>
      <c r="C34" s="25" t="str">
        <f t="shared" si="0"/>
        <v>小33_秋津小学校</v>
      </c>
      <c r="D34" s="4" t="s">
        <v>101</v>
      </c>
    </row>
    <row r="35" spans="1:4" ht="17.25" customHeight="1" x14ac:dyDescent="0.15">
      <c r="A35" s="1">
        <v>34</v>
      </c>
      <c r="B35" s="3" t="s">
        <v>102</v>
      </c>
      <c r="C35" s="25" t="str">
        <f t="shared" si="0"/>
        <v>小37_泉ヶ丘小学校</v>
      </c>
      <c r="D35" s="4" t="s">
        <v>103</v>
      </c>
    </row>
    <row r="36" spans="1:4" ht="17.25" customHeight="1" x14ac:dyDescent="0.15">
      <c r="A36" s="1">
        <v>35</v>
      </c>
      <c r="B36" s="3" t="s">
        <v>104</v>
      </c>
      <c r="C36" s="25" t="str">
        <f t="shared" si="0"/>
        <v>小38_小島小学校</v>
      </c>
      <c r="D36" s="4" t="s">
        <v>105</v>
      </c>
    </row>
    <row r="37" spans="1:4" ht="17.25" customHeight="1" x14ac:dyDescent="0.15">
      <c r="A37" s="1">
        <v>36</v>
      </c>
      <c r="B37" s="3" t="s">
        <v>106</v>
      </c>
      <c r="C37" s="25" t="str">
        <f t="shared" si="0"/>
        <v>小39_龍田小学校</v>
      </c>
      <c r="D37" s="4" t="s">
        <v>107</v>
      </c>
    </row>
    <row r="38" spans="1:4" ht="17.25" customHeight="1" x14ac:dyDescent="0.15">
      <c r="A38" s="1">
        <v>37</v>
      </c>
      <c r="B38" s="3" t="s">
        <v>108</v>
      </c>
      <c r="C38" s="25" t="str">
        <f t="shared" si="0"/>
        <v>小40_帯山小学校</v>
      </c>
      <c r="D38" s="4" t="s">
        <v>109</v>
      </c>
    </row>
    <row r="39" spans="1:4" ht="17.25" customHeight="1" x14ac:dyDescent="0.15">
      <c r="A39" s="1">
        <v>38</v>
      </c>
      <c r="B39" s="3" t="s">
        <v>110</v>
      </c>
      <c r="C39" s="25" t="str">
        <f t="shared" si="0"/>
        <v>小41_中島小学校</v>
      </c>
      <c r="D39" s="4" t="s">
        <v>111</v>
      </c>
    </row>
    <row r="40" spans="1:4" ht="17.25" customHeight="1" x14ac:dyDescent="0.15">
      <c r="A40" s="1">
        <v>39</v>
      </c>
      <c r="B40" s="3" t="s">
        <v>112</v>
      </c>
      <c r="C40" s="25" t="str">
        <f t="shared" si="0"/>
        <v>小42_白山小学校</v>
      </c>
      <c r="D40" s="4" t="s">
        <v>113</v>
      </c>
    </row>
    <row r="41" spans="1:4" ht="17.25" customHeight="1" x14ac:dyDescent="0.15">
      <c r="A41" s="1">
        <v>40</v>
      </c>
      <c r="B41" s="3" t="s">
        <v>114</v>
      </c>
      <c r="C41" s="25" t="str">
        <f t="shared" si="0"/>
        <v>小43_若葉小学校</v>
      </c>
      <c r="D41" s="4" t="s">
        <v>115</v>
      </c>
    </row>
    <row r="42" spans="1:4" ht="17.25" customHeight="1" x14ac:dyDescent="0.15">
      <c r="A42" s="1">
        <v>41</v>
      </c>
      <c r="B42" s="3" t="s">
        <v>116</v>
      </c>
      <c r="C42" s="25" t="str">
        <f t="shared" si="0"/>
        <v>小44_城北小学校</v>
      </c>
      <c r="D42" s="4" t="s">
        <v>117</v>
      </c>
    </row>
    <row r="43" spans="1:4" ht="17.25" customHeight="1" x14ac:dyDescent="0.15">
      <c r="A43" s="1">
        <v>42</v>
      </c>
      <c r="B43" s="3" t="s">
        <v>118</v>
      </c>
      <c r="C43" s="25" t="str">
        <f t="shared" si="0"/>
        <v>小45_尾ノ上小学校</v>
      </c>
      <c r="D43" s="4" t="s">
        <v>119</v>
      </c>
    </row>
    <row r="44" spans="1:4" ht="17.25" customHeight="1" x14ac:dyDescent="0.15">
      <c r="A44" s="1">
        <v>43</v>
      </c>
      <c r="B44" s="3" t="s">
        <v>120</v>
      </c>
      <c r="C44" s="25" t="str">
        <f t="shared" si="0"/>
        <v>小46_西原小学校</v>
      </c>
      <c r="D44" s="4" t="s">
        <v>121</v>
      </c>
    </row>
    <row r="45" spans="1:4" ht="17.25" customHeight="1" x14ac:dyDescent="0.15">
      <c r="A45" s="1">
        <v>44</v>
      </c>
      <c r="B45" s="3" t="s">
        <v>122</v>
      </c>
      <c r="C45" s="25" t="str">
        <f t="shared" si="0"/>
        <v>小47_高平台小学校</v>
      </c>
      <c r="D45" s="4" t="s">
        <v>123</v>
      </c>
    </row>
    <row r="46" spans="1:4" ht="17.25" customHeight="1" x14ac:dyDescent="0.15">
      <c r="A46" s="1">
        <v>45</v>
      </c>
      <c r="B46" s="3" t="s">
        <v>124</v>
      </c>
      <c r="C46" s="25" t="str">
        <f t="shared" si="0"/>
        <v>小48_楠小学校</v>
      </c>
      <c r="D46" s="4" t="s">
        <v>125</v>
      </c>
    </row>
    <row r="47" spans="1:4" ht="17.25" customHeight="1" x14ac:dyDescent="0.15">
      <c r="A47" s="1">
        <v>46</v>
      </c>
      <c r="B47" s="3" t="s">
        <v>126</v>
      </c>
      <c r="C47" s="25" t="str">
        <f t="shared" si="0"/>
        <v>小49_託麻東小学校</v>
      </c>
      <c r="D47" s="4" t="s">
        <v>127</v>
      </c>
    </row>
    <row r="48" spans="1:4" ht="17.25" customHeight="1" x14ac:dyDescent="0.15">
      <c r="A48" s="1">
        <v>47</v>
      </c>
      <c r="B48" s="3" t="s">
        <v>128</v>
      </c>
      <c r="C48" s="25" t="str">
        <f t="shared" si="0"/>
        <v>小50_託麻西小学校</v>
      </c>
      <c r="D48" s="4" t="s">
        <v>129</v>
      </c>
    </row>
    <row r="49" spans="1:4" ht="17.25" customHeight="1" x14ac:dyDescent="0.15">
      <c r="A49" s="1">
        <v>48</v>
      </c>
      <c r="B49" s="3" t="s">
        <v>130</v>
      </c>
      <c r="C49" s="25" t="str">
        <f t="shared" si="0"/>
        <v>小51_託麻北小学校</v>
      </c>
      <c r="D49" s="4" t="s">
        <v>131</v>
      </c>
    </row>
    <row r="50" spans="1:4" ht="17.25" customHeight="1" x14ac:dyDescent="0.15">
      <c r="A50" s="1">
        <v>49</v>
      </c>
      <c r="B50" s="3" t="s">
        <v>132</v>
      </c>
      <c r="C50" s="25" t="str">
        <f t="shared" si="0"/>
        <v>小52_桜木小学校</v>
      </c>
      <c r="D50" s="4" t="s">
        <v>133</v>
      </c>
    </row>
    <row r="51" spans="1:4" ht="17.25" customHeight="1" x14ac:dyDescent="0.15">
      <c r="A51" s="1">
        <v>50</v>
      </c>
      <c r="B51" s="3" t="s">
        <v>134</v>
      </c>
      <c r="C51" s="25" t="str">
        <f t="shared" si="0"/>
        <v>小53_東町小学校</v>
      </c>
      <c r="D51" s="4" t="s">
        <v>135</v>
      </c>
    </row>
    <row r="52" spans="1:4" ht="17.25" customHeight="1" x14ac:dyDescent="0.15">
      <c r="A52" s="1">
        <v>51</v>
      </c>
      <c r="B52" s="3" t="s">
        <v>136</v>
      </c>
      <c r="C52" s="25" t="str">
        <f t="shared" si="0"/>
        <v>小54_麻生田小学校</v>
      </c>
      <c r="D52" s="4" t="s">
        <v>137</v>
      </c>
    </row>
    <row r="53" spans="1:4" ht="17.25" customHeight="1" x14ac:dyDescent="0.15">
      <c r="A53" s="1">
        <v>52</v>
      </c>
      <c r="B53" s="3" t="s">
        <v>138</v>
      </c>
      <c r="C53" s="25" t="str">
        <f t="shared" si="0"/>
        <v>小55_武蔵小学校</v>
      </c>
      <c r="D53" s="4" t="s">
        <v>139</v>
      </c>
    </row>
    <row r="54" spans="1:4" ht="17.25" customHeight="1" x14ac:dyDescent="0.15">
      <c r="A54" s="1">
        <v>53</v>
      </c>
      <c r="B54" s="3" t="s">
        <v>140</v>
      </c>
      <c r="C54" s="25" t="str">
        <f t="shared" si="0"/>
        <v>小56_帯山西小学校</v>
      </c>
      <c r="D54" s="4" t="s">
        <v>141</v>
      </c>
    </row>
    <row r="55" spans="1:4" ht="17.25" customHeight="1" x14ac:dyDescent="0.15">
      <c r="A55" s="1">
        <v>54</v>
      </c>
      <c r="B55" s="3" t="s">
        <v>142</v>
      </c>
      <c r="C55" s="25" t="str">
        <f t="shared" si="0"/>
        <v>小57_月出小学校</v>
      </c>
      <c r="D55" s="4" t="s">
        <v>143</v>
      </c>
    </row>
    <row r="56" spans="1:4" ht="17.25" customHeight="1" x14ac:dyDescent="0.15">
      <c r="A56" s="1">
        <v>55</v>
      </c>
      <c r="B56" s="3" t="s">
        <v>144</v>
      </c>
      <c r="C56" s="25" t="str">
        <f t="shared" si="0"/>
        <v>小58_出水南小学校</v>
      </c>
      <c r="D56" s="4" t="s">
        <v>145</v>
      </c>
    </row>
    <row r="57" spans="1:4" ht="17.25" customHeight="1" x14ac:dyDescent="0.15">
      <c r="A57" s="1">
        <v>56</v>
      </c>
      <c r="B57" s="3" t="s">
        <v>146</v>
      </c>
      <c r="C57" s="25" t="str">
        <f t="shared" si="0"/>
        <v>小59_健軍東小学校</v>
      </c>
      <c r="D57" s="4" t="s">
        <v>147</v>
      </c>
    </row>
    <row r="58" spans="1:4" ht="17.25" customHeight="1" x14ac:dyDescent="0.15">
      <c r="A58" s="1">
        <v>57</v>
      </c>
      <c r="B58" s="3" t="s">
        <v>148</v>
      </c>
      <c r="C58" s="25" t="str">
        <f t="shared" si="0"/>
        <v>小60_城南小学校</v>
      </c>
      <c r="D58" s="4" t="s">
        <v>149</v>
      </c>
    </row>
    <row r="59" spans="1:4" ht="17.25" customHeight="1" x14ac:dyDescent="0.15">
      <c r="A59" s="1">
        <v>58</v>
      </c>
      <c r="B59" s="3" t="s">
        <v>150</v>
      </c>
      <c r="C59" s="25" t="str">
        <f t="shared" si="0"/>
        <v>小61_田迎南小学校</v>
      </c>
      <c r="D59" s="4" t="s">
        <v>151</v>
      </c>
    </row>
    <row r="60" spans="1:4" ht="17.25" customHeight="1" x14ac:dyDescent="0.15">
      <c r="A60" s="1">
        <v>59</v>
      </c>
      <c r="B60" s="3" t="s">
        <v>152</v>
      </c>
      <c r="C60" s="25" t="str">
        <f t="shared" si="0"/>
        <v>小62_弓削小学校</v>
      </c>
      <c r="D60" s="4" t="s">
        <v>153</v>
      </c>
    </row>
    <row r="61" spans="1:4" ht="17.25" customHeight="1" x14ac:dyDescent="0.15">
      <c r="A61" s="1">
        <v>60</v>
      </c>
      <c r="B61" s="3" t="s">
        <v>154</v>
      </c>
      <c r="C61" s="25" t="str">
        <f t="shared" si="0"/>
        <v>小63_託麻南小学校</v>
      </c>
      <c r="D61" s="4" t="s">
        <v>155</v>
      </c>
    </row>
    <row r="62" spans="1:4" ht="17.25" customHeight="1" x14ac:dyDescent="0.15">
      <c r="A62" s="1">
        <v>61</v>
      </c>
      <c r="B62" s="3" t="s">
        <v>156</v>
      </c>
      <c r="C62" s="25" t="str">
        <f t="shared" si="0"/>
        <v>小64_山ノ内小学校</v>
      </c>
      <c r="D62" s="4" t="s">
        <v>157</v>
      </c>
    </row>
    <row r="63" spans="1:4" ht="17.25" customHeight="1" x14ac:dyDescent="0.15">
      <c r="A63" s="1">
        <v>62</v>
      </c>
      <c r="B63" s="3" t="s">
        <v>158</v>
      </c>
      <c r="C63" s="25" t="str">
        <f t="shared" si="0"/>
        <v>小65_楡木小学校</v>
      </c>
      <c r="D63" s="4" t="s">
        <v>159</v>
      </c>
    </row>
    <row r="64" spans="1:4" ht="17.25" customHeight="1" x14ac:dyDescent="0.15">
      <c r="A64" s="1">
        <v>63</v>
      </c>
      <c r="B64" s="3" t="s">
        <v>160</v>
      </c>
      <c r="C64" s="25" t="str">
        <f t="shared" si="0"/>
        <v>小66_川上小学校</v>
      </c>
      <c r="D64" s="4" t="s">
        <v>161</v>
      </c>
    </row>
    <row r="65" spans="1:4" ht="17.25" customHeight="1" x14ac:dyDescent="0.15">
      <c r="A65" s="1">
        <v>64</v>
      </c>
      <c r="B65" s="3" t="s">
        <v>162</v>
      </c>
      <c r="C65" s="25" t="str">
        <f t="shared" si="0"/>
        <v>小67_西里小学校</v>
      </c>
      <c r="D65" s="4" t="s">
        <v>163</v>
      </c>
    </row>
    <row r="66" spans="1:4" ht="17.25" customHeight="1" x14ac:dyDescent="0.15">
      <c r="A66" s="1">
        <v>65</v>
      </c>
      <c r="B66" s="3" t="s">
        <v>164</v>
      </c>
      <c r="C66" s="25" t="str">
        <f t="shared" ref="C66:C93" si="1">+B66&amp;"_"&amp;D66&amp;"小学校"</f>
        <v>小68_北部東小学校</v>
      </c>
      <c r="D66" s="4" t="s">
        <v>165</v>
      </c>
    </row>
    <row r="67" spans="1:4" ht="17.25" customHeight="1" x14ac:dyDescent="0.15">
      <c r="A67" s="1">
        <v>66</v>
      </c>
      <c r="B67" s="3" t="s">
        <v>166</v>
      </c>
      <c r="C67" s="25" t="str">
        <f t="shared" si="1"/>
        <v>小69_芳野小学校</v>
      </c>
      <c r="D67" s="4" t="s">
        <v>167</v>
      </c>
    </row>
    <row r="68" spans="1:4" ht="17.25" customHeight="1" x14ac:dyDescent="0.15">
      <c r="A68" s="1">
        <v>67</v>
      </c>
      <c r="B68" s="3" t="s">
        <v>168</v>
      </c>
      <c r="C68" s="25" t="str">
        <f t="shared" si="1"/>
        <v>小70_河内小学校</v>
      </c>
      <c r="D68" s="4" t="s">
        <v>169</v>
      </c>
    </row>
    <row r="69" spans="1:4" ht="17.25" customHeight="1" x14ac:dyDescent="0.15">
      <c r="A69" s="1">
        <v>68</v>
      </c>
      <c r="B69" s="3" t="s">
        <v>170</v>
      </c>
      <c r="C69" s="25" t="str">
        <f t="shared" si="1"/>
        <v>小71_飽田東小学校</v>
      </c>
      <c r="D69" s="4" t="s">
        <v>171</v>
      </c>
    </row>
    <row r="70" spans="1:4" ht="17.25" customHeight="1" x14ac:dyDescent="0.15">
      <c r="A70" s="1">
        <v>69</v>
      </c>
      <c r="B70" s="3" t="s">
        <v>172</v>
      </c>
      <c r="C70" s="25" t="str">
        <f t="shared" si="1"/>
        <v>小72_飽田南小学校</v>
      </c>
      <c r="D70" s="4" t="s">
        <v>173</v>
      </c>
    </row>
    <row r="71" spans="1:4" ht="17.25" customHeight="1" x14ac:dyDescent="0.15">
      <c r="A71" s="1">
        <v>70</v>
      </c>
      <c r="B71" s="3" t="s">
        <v>174</v>
      </c>
      <c r="C71" s="25" t="str">
        <f t="shared" si="1"/>
        <v>小73_飽田西小学校</v>
      </c>
      <c r="D71" s="4" t="s">
        <v>175</v>
      </c>
    </row>
    <row r="72" spans="1:4" ht="17.25" customHeight="1" x14ac:dyDescent="0.15">
      <c r="A72" s="1">
        <v>71</v>
      </c>
      <c r="B72" s="3" t="s">
        <v>176</v>
      </c>
      <c r="C72" s="25" t="str">
        <f t="shared" si="1"/>
        <v>小74_中緑小学校</v>
      </c>
      <c r="D72" s="4" t="s">
        <v>177</v>
      </c>
    </row>
    <row r="73" spans="1:4" ht="17.25" customHeight="1" x14ac:dyDescent="0.15">
      <c r="A73" s="1">
        <v>72</v>
      </c>
      <c r="B73" s="3" t="s">
        <v>178</v>
      </c>
      <c r="C73" s="25" t="str">
        <f t="shared" si="1"/>
        <v>小75_銭塘小学校</v>
      </c>
      <c r="D73" s="4" t="s">
        <v>179</v>
      </c>
    </row>
    <row r="74" spans="1:4" ht="17.25" customHeight="1" x14ac:dyDescent="0.15">
      <c r="A74" s="1">
        <v>73</v>
      </c>
      <c r="B74" s="3" t="s">
        <v>180</v>
      </c>
      <c r="C74" s="25" t="str">
        <f t="shared" si="1"/>
        <v>小76_奥古閑小学校</v>
      </c>
      <c r="D74" s="4" t="s">
        <v>181</v>
      </c>
    </row>
    <row r="75" spans="1:4" ht="17.25" customHeight="1" x14ac:dyDescent="0.15">
      <c r="A75" s="1">
        <v>74</v>
      </c>
      <c r="B75" s="3" t="s">
        <v>182</v>
      </c>
      <c r="C75" s="25" t="str">
        <f t="shared" si="1"/>
        <v>小77_川口小学校</v>
      </c>
      <c r="D75" s="4" t="s">
        <v>183</v>
      </c>
    </row>
    <row r="76" spans="1:4" ht="17.25" customHeight="1" x14ac:dyDescent="0.15">
      <c r="A76" s="1">
        <v>75</v>
      </c>
      <c r="B76" s="3" t="s">
        <v>184</v>
      </c>
      <c r="C76" s="25" t="str">
        <f t="shared" si="1"/>
        <v>小78_長嶺小学校</v>
      </c>
      <c r="D76" s="4" t="s">
        <v>185</v>
      </c>
    </row>
    <row r="77" spans="1:4" ht="17.25" customHeight="1" x14ac:dyDescent="0.15">
      <c r="A77" s="1">
        <v>76</v>
      </c>
      <c r="B77" s="3" t="s">
        <v>186</v>
      </c>
      <c r="C77" s="25" t="str">
        <f t="shared" si="1"/>
        <v>小79_日吉東小学校</v>
      </c>
      <c r="D77" s="4" t="s">
        <v>187</v>
      </c>
    </row>
    <row r="78" spans="1:4" ht="17.25" customHeight="1" x14ac:dyDescent="0.15">
      <c r="A78" s="1">
        <v>77</v>
      </c>
      <c r="B78" s="3" t="s">
        <v>188</v>
      </c>
      <c r="C78" s="25" t="str">
        <f t="shared" si="1"/>
        <v>小80_桜木東小学校</v>
      </c>
      <c r="D78" s="4" t="s">
        <v>189</v>
      </c>
    </row>
    <row r="79" spans="1:4" ht="17.25" customHeight="1" x14ac:dyDescent="0.15">
      <c r="A79" s="1">
        <v>78</v>
      </c>
      <c r="B79" s="3" t="s">
        <v>190</v>
      </c>
      <c r="C79" s="25" t="str">
        <f t="shared" si="1"/>
        <v>小81_富合小学校</v>
      </c>
      <c r="D79" s="4" t="s">
        <v>191</v>
      </c>
    </row>
    <row r="80" spans="1:4" ht="17.25" customHeight="1" x14ac:dyDescent="0.15">
      <c r="A80" s="1">
        <v>79</v>
      </c>
      <c r="B80" s="3" t="s">
        <v>192</v>
      </c>
      <c r="C80" s="25" t="str">
        <f t="shared" si="1"/>
        <v>小82_杉上小学校</v>
      </c>
      <c r="D80" s="4" t="s">
        <v>193</v>
      </c>
    </row>
    <row r="81" spans="1:4" ht="17.25" customHeight="1" x14ac:dyDescent="0.15">
      <c r="A81" s="1">
        <v>80</v>
      </c>
      <c r="B81" s="3" t="s">
        <v>194</v>
      </c>
      <c r="C81" s="25" t="str">
        <f t="shared" si="1"/>
        <v>小83_隈庄小学校</v>
      </c>
      <c r="D81" s="4" t="s">
        <v>195</v>
      </c>
    </row>
    <row r="82" spans="1:4" ht="17.25" customHeight="1" x14ac:dyDescent="0.15">
      <c r="A82" s="1">
        <v>81</v>
      </c>
      <c r="B82" s="3" t="s">
        <v>196</v>
      </c>
      <c r="C82" s="25" t="str">
        <f t="shared" si="1"/>
        <v>小84_豊田小学校</v>
      </c>
      <c r="D82" s="4" t="s">
        <v>197</v>
      </c>
    </row>
    <row r="83" spans="1:4" ht="17.25" customHeight="1" x14ac:dyDescent="0.15">
      <c r="A83" s="1">
        <v>82</v>
      </c>
      <c r="B83" s="3" t="s">
        <v>198</v>
      </c>
      <c r="C83" s="25" t="str">
        <f t="shared" si="1"/>
        <v>小85_植木小学校</v>
      </c>
      <c r="D83" s="4" t="s">
        <v>199</v>
      </c>
    </row>
    <row r="84" spans="1:4" ht="17.25" customHeight="1" x14ac:dyDescent="0.15">
      <c r="A84" s="1">
        <v>83</v>
      </c>
      <c r="B84" s="3" t="s">
        <v>200</v>
      </c>
      <c r="C84" s="25" t="str">
        <f t="shared" si="1"/>
        <v>小86_山本小学校</v>
      </c>
      <c r="D84" s="4" t="s">
        <v>201</v>
      </c>
    </row>
    <row r="85" spans="1:4" ht="17.25" customHeight="1" x14ac:dyDescent="0.15">
      <c r="A85" s="1">
        <v>84</v>
      </c>
      <c r="B85" s="3" t="s">
        <v>202</v>
      </c>
      <c r="C85" s="25" t="str">
        <f t="shared" si="1"/>
        <v>小87_田原小学校</v>
      </c>
      <c r="D85" s="4" t="s">
        <v>203</v>
      </c>
    </row>
    <row r="86" spans="1:4" ht="17.25" customHeight="1" x14ac:dyDescent="0.15">
      <c r="A86" s="1">
        <v>85</v>
      </c>
      <c r="B86" s="3" t="s">
        <v>204</v>
      </c>
      <c r="C86" s="25" t="str">
        <f t="shared" si="1"/>
        <v>小88_菱形小学校</v>
      </c>
      <c r="D86" s="4" t="s">
        <v>205</v>
      </c>
    </row>
    <row r="87" spans="1:4" ht="17.25" customHeight="1" x14ac:dyDescent="0.15">
      <c r="A87" s="1">
        <v>86</v>
      </c>
      <c r="B87" s="3" t="s">
        <v>206</v>
      </c>
      <c r="C87" s="25" t="str">
        <f t="shared" si="1"/>
        <v>小89_桜井小学校</v>
      </c>
      <c r="D87" s="4" t="s">
        <v>207</v>
      </c>
    </row>
    <row r="88" spans="1:4" ht="17.25" customHeight="1" x14ac:dyDescent="0.15">
      <c r="A88" s="1">
        <v>87</v>
      </c>
      <c r="B88" s="3" t="s">
        <v>208</v>
      </c>
      <c r="C88" s="25" t="str">
        <f t="shared" si="1"/>
        <v>小90_山東小学校</v>
      </c>
      <c r="D88" s="4" t="s">
        <v>209</v>
      </c>
    </row>
    <row r="89" spans="1:4" ht="17.25" customHeight="1" x14ac:dyDescent="0.15">
      <c r="A89" s="1">
        <v>88</v>
      </c>
      <c r="B89" s="3" t="s">
        <v>210</v>
      </c>
      <c r="C89" s="25" t="str">
        <f t="shared" si="1"/>
        <v>小91_吉松小学校</v>
      </c>
      <c r="D89" s="4" t="s">
        <v>211</v>
      </c>
    </row>
    <row r="90" spans="1:4" ht="17.25" customHeight="1" x14ac:dyDescent="0.15">
      <c r="A90" s="1">
        <v>89</v>
      </c>
      <c r="B90" s="3" t="s">
        <v>212</v>
      </c>
      <c r="C90" s="25" t="str">
        <f t="shared" si="1"/>
        <v>小92_田底小学校</v>
      </c>
      <c r="D90" s="4" t="s">
        <v>213</v>
      </c>
    </row>
    <row r="91" spans="1:4" ht="17.25" customHeight="1" x14ac:dyDescent="0.15">
      <c r="A91" s="1">
        <v>90</v>
      </c>
      <c r="B91" s="3" t="s">
        <v>214</v>
      </c>
      <c r="C91" s="25" t="str">
        <f t="shared" si="1"/>
        <v>小93_田迎西小学校</v>
      </c>
      <c r="D91" s="4" t="s">
        <v>215</v>
      </c>
    </row>
    <row r="92" spans="1:4" ht="17.25" customHeight="1" x14ac:dyDescent="0.15">
      <c r="A92" s="1">
        <v>91</v>
      </c>
      <c r="B92" s="3" t="s">
        <v>216</v>
      </c>
      <c r="C92" s="25" t="str">
        <f t="shared" si="1"/>
        <v>小94_力合西小学校</v>
      </c>
      <c r="D92" s="4" t="s">
        <v>217</v>
      </c>
    </row>
    <row r="93" spans="1:4" ht="17.25" customHeight="1" x14ac:dyDescent="0.15">
      <c r="A93" s="1">
        <v>92</v>
      </c>
      <c r="B93" s="3" t="s">
        <v>218</v>
      </c>
      <c r="C93" s="25" t="str">
        <f t="shared" si="1"/>
        <v>小95_龍田西小学校</v>
      </c>
      <c r="D93" s="4" t="s">
        <v>219</v>
      </c>
    </row>
    <row r="94" spans="1:4" ht="17.25" customHeight="1" x14ac:dyDescent="0.15">
      <c r="A94" s="1">
        <v>93</v>
      </c>
      <c r="B94" s="3" t="s">
        <v>220</v>
      </c>
      <c r="C94" s="25" t="str">
        <f t="shared" ref="C94:C99" si="2">+B94&amp;"_"&amp;D94&amp;"中学校"</f>
        <v>中01_出水中学校</v>
      </c>
      <c r="D94" s="4" t="s">
        <v>221</v>
      </c>
    </row>
    <row r="95" spans="1:4" ht="17.25" customHeight="1" x14ac:dyDescent="0.15">
      <c r="A95" s="1">
        <v>94</v>
      </c>
      <c r="B95" s="3" t="s">
        <v>222</v>
      </c>
      <c r="C95" s="25" t="str">
        <f t="shared" si="2"/>
        <v>中02_白川中学校</v>
      </c>
      <c r="D95" s="4" t="s">
        <v>223</v>
      </c>
    </row>
    <row r="96" spans="1:4" s="5" customFormat="1" ht="18" customHeight="1" x14ac:dyDescent="0.15">
      <c r="A96" s="1">
        <v>95</v>
      </c>
      <c r="B96" s="3" t="s">
        <v>224</v>
      </c>
      <c r="C96" s="25" t="str">
        <f t="shared" si="2"/>
        <v>中03_藤園中学校</v>
      </c>
      <c r="D96" s="4" t="s">
        <v>225</v>
      </c>
    </row>
    <row r="97" spans="1:4" x14ac:dyDescent="0.15">
      <c r="A97" s="1">
        <v>96</v>
      </c>
      <c r="B97" s="3" t="s">
        <v>226</v>
      </c>
      <c r="C97" s="25" t="str">
        <f t="shared" si="2"/>
        <v>中04_花陵中学校</v>
      </c>
      <c r="D97" s="4" t="s">
        <v>227</v>
      </c>
    </row>
    <row r="98" spans="1:4" x14ac:dyDescent="0.15">
      <c r="A98" s="1">
        <v>97</v>
      </c>
      <c r="B98" s="3" t="s">
        <v>228</v>
      </c>
      <c r="C98" s="25" t="str">
        <f t="shared" si="2"/>
        <v>中05_城南中学校</v>
      </c>
      <c r="D98" s="4" t="s">
        <v>229</v>
      </c>
    </row>
    <row r="99" spans="1:4" x14ac:dyDescent="0.15">
      <c r="A99" s="1">
        <v>98</v>
      </c>
      <c r="B99" s="3" t="s">
        <v>230</v>
      </c>
      <c r="C99" s="25" t="str">
        <f t="shared" si="2"/>
        <v>中06_京陵中学校</v>
      </c>
      <c r="D99" s="4" t="s">
        <v>231</v>
      </c>
    </row>
    <row r="100" spans="1:4" x14ac:dyDescent="0.15">
      <c r="A100" s="1">
        <v>99</v>
      </c>
      <c r="B100" s="3" t="s">
        <v>230</v>
      </c>
      <c r="C100" s="25" t="str">
        <f>+B100&amp;"_"&amp;D99&amp;"中"&amp;D100</f>
        <v>中06_京陵中清水が丘分校</v>
      </c>
      <c r="D100" s="4" t="s">
        <v>232</v>
      </c>
    </row>
    <row r="101" spans="1:4" x14ac:dyDescent="0.15">
      <c r="A101" s="1">
        <v>100</v>
      </c>
      <c r="B101" s="3" t="s">
        <v>233</v>
      </c>
      <c r="C101" s="25" t="str">
        <f t="shared" ref="C101:C136" si="3">+B101&amp;"_"&amp;D101&amp;"中学校"</f>
        <v>中07_西山中学校</v>
      </c>
      <c r="D101" s="4" t="s">
        <v>234</v>
      </c>
    </row>
    <row r="102" spans="1:4" x14ac:dyDescent="0.15">
      <c r="A102" s="1">
        <v>101</v>
      </c>
      <c r="B102" s="3" t="s">
        <v>235</v>
      </c>
      <c r="C102" s="25" t="str">
        <f t="shared" si="3"/>
        <v>中08_江南中学校</v>
      </c>
      <c r="D102" s="4" t="s">
        <v>236</v>
      </c>
    </row>
    <row r="103" spans="1:4" x14ac:dyDescent="0.15">
      <c r="A103" s="1">
        <v>102</v>
      </c>
      <c r="B103" s="3" t="s">
        <v>237</v>
      </c>
      <c r="C103" s="25" t="str">
        <f t="shared" si="3"/>
        <v>中09_江原中学校</v>
      </c>
      <c r="D103" s="4" t="s">
        <v>238</v>
      </c>
    </row>
    <row r="104" spans="1:4" x14ac:dyDescent="0.15">
      <c r="A104" s="1">
        <v>103</v>
      </c>
      <c r="B104" s="3" t="s">
        <v>239</v>
      </c>
      <c r="C104" s="25" t="str">
        <f t="shared" si="3"/>
        <v>中10_竜南中学校</v>
      </c>
      <c r="D104" s="4" t="s">
        <v>240</v>
      </c>
    </row>
    <row r="105" spans="1:4" x14ac:dyDescent="0.15">
      <c r="A105" s="1">
        <v>104</v>
      </c>
      <c r="B105" s="3" t="s">
        <v>241</v>
      </c>
      <c r="C105" s="25" t="str">
        <f t="shared" si="3"/>
        <v>中11_桜山中学校</v>
      </c>
      <c r="D105" s="4" t="s">
        <v>242</v>
      </c>
    </row>
    <row r="106" spans="1:4" x14ac:dyDescent="0.15">
      <c r="A106" s="1">
        <v>105</v>
      </c>
      <c r="B106" s="3" t="s">
        <v>243</v>
      </c>
      <c r="C106" s="25" t="str">
        <f t="shared" si="3"/>
        <v>中12_湖東中学校</v>
      </c>
      <c r="D106" s="4" t="s">
        <v>244</v>
      </c>
    </row>
    <row r="107" spans="1:4" x14ac:dyDescent="0.15">
      <c r="A107" s="1">
        <v>106</v>
      </c>
      <c r="B107" s="3" t="s">
        <v>245</v>
      </c>
      <c r="C107" s="25" t="str">
        <f t="shared" si="3"/>
        <v>中13_託麻中学校</v>
      </c>
      <c r="D107" s="4" t="s">
        <v>246</v>
      </c>
    </row>
    <row r="108" spans="1:4" x14ac:dyDescent="0.15">
      <c r="A108" s="1">
        <v>107</v>
      </c>
      <c r="B108" s="3" t="s">
        <v>247</v>
      </c>
      <c r="C108" s="25" t="str">
        <f t="shared" si="3"/>
        <v>中14_三和中学校</v>
      </c>
      <c r="D108" s="4" t="s">
        <v>248</v>
      </c>
    </row>
    <row r="109" spans="1:4" x14ac:dyDescent="0.15">
      <c r="A109" s="1">
        <v>108</v>
      </c>
      <c r="B109" s="3" t="s">
        <v>249</v>
      </c>
      <c r="C109" s="25" t="str">
        <f t="shared" si="3"/>
        <v>中15_城西中学校</v>
      </c>
      <c r="D109" s="4" t="s">
        <v>250</v>
      </c>
    </row>
    <row r="110" spans="1:4" x14ac:dyDescent="0.15">
      <c r="A110" s="1">
        <v>109</v>
      </c>
      <c r="B110" s="3" t="s">
        <v>251</v>
      </c>
      <c r="C110" s="25" t="str">
        <f t="shared" si="3"/>
        <v>中16_帯山中学校</v>
      </c>
      <c r="D110" s="4" t="s">
        <v>252</v>
      </c>
    </row>
    <row r="111" spans="1:4" x14ac:dyDescent="0.15">
      <c r="A111" s="1">
        <v>110</v>
      </c>
      <c r="B111" s="3" t="s">
        <v>253</v>
      </c>
      <c r="C111" s="25" t="str">
        <f t="shared" si="3"/>
        <v>中17_東野中学校</v>
      </c>
      <c r="D111" s="4" t="s">
        <v>254</v>
      </c>
    </row>
    <row r="112" spans="1:4" x14ac:dyDescent="0.15">
      <c r="A112" s="1">
        <v>111</v>
      </c>
      <c r="B112" s="3" t="s">
        <v>255</v>
      </c>
      <c r="C112" s="25" t="str">
        <f t="shared" si="3"/>
        <v>中18_錦ヶ丘中学校</v>
      </c>
      <c r="D112" s="4" t="s">
        <v>256</v>
      </c>
    </row>
    <row r="113" spans="1:4" x14ac:dyDescent="0.15">
      <c r="A113" s="1">
        <v>112</v>
      </c>
      <c r="B113" s="3" t="s">
        <v>257</v>
      </c>
      <c r="C113" s="25" t="str">
        <f t="shared" si="3"/>
        <v>中19_二岡中学校</v>
      </c>
      <c r="D113" s="4" t="s">
        <v>258</v>
      </c>
    </row>
    <row r="114" spans="1:4" x14ac:dyDescent="0.15">
      <c r="A114" s="1">
        <v>113</v>
      </c>
      <c r="B114" s="3" t="s">
        <v>259</v>
      </c>
      <c r="C114" s="25" t="str">
        <f t="shared" si="3"/>
        <v>中20_東部中学校</v>
      </c>
      <c r="D114" s="4" t="s">
        <v>260</v>
      </c>
    </row>
    <row r="115" spans="1:4" x14ac:dyDescent="0.15">
      <c r="A115" s="1">
        <v>114</v>
      </c>
      <c r="B115" s="3" t="s">
        <v>261</v>
      </c>
      <c r="C115" s="25" t="str">
        <f t="shared" si="3"/>
        <v>中21_楠中学校</v>
      </c>
      <c r="D115" s="4" t="s">
        <v>125</v>
      </c>
    </row>
    <row r="116" spans="1:4" x14ac:dyDescent="0.15">
      <c r="A116" s="1">
        <v>115</v>
      </c>
      <c r="B116" s="3" t="s">
        <v>262</v>
      </c>
      <c r="C116" s="25" t="str">
        <f t="shared" si="3"/>
        <v>中22_西原中学校</v>
      </c>
      <c r="D116" s="4" t="s">
        <v>263</v>
      </c>
    </row>
    <row r="117" spans="1:4" x14ac:dyDescent="0.15">
      <c r="A117" s="1">
        <v>116</v>
      </c>
      <c r="B117" s="3" t="s">
        <v>264</v>
      </c>
      <c r="C117" s="25" t="str">
        <f t="shared" si="3"/>
        <v>中23_武蔵中学校</v>
      </c>
      <c r="D117" s="4" t="s">
        <v>265</v>
      </c>
    </row>
    <row r="118" spans="1:4" x14ac:dyDescent="0.15">
      <c r="A118" s="1">
        <v>117</v>
      </c>
      <c r="B118" s="3" t="s">
        <v>266</v>
      </c>
      <c r="C118" s="25" t="str">
        <f t="shared" si="3"/>
        <v>中24_東町中学校</v>
      </c>
      <c r="D118" s="4" t="s">
        <v>267</v>
      </c>
    </row>
    <row r="119" spans="1:4" x14ac:dyDescent="0.15">
      <c r="A119" s="1">
        <v>118</v>
      </c>
      <c r="B119" s="3" t="s">
        <v>268</v>
      </c>
      <c r="C119" s="25" t="str">
        <f t="shared" si="3"/>
        <v>中25_出水南中学校</v>
      </c>
      <c r="D119" s="4" t="s">
        <v>269</v>
      </c>
    </row>
    <row r="120" spans="1:4" x14ac:dyDescent="0.15">
      <c r="A120" s="1">
        <v>119</v>
      </c>
      <c r="B120" s="3" t="s">
        <v>270</v>
      </c>
      <c r="C120" s="25" t="str">
        <f t="shared" si="3"/>
        <v>中26_清水中学校</v>
      </c>
      <c r="D120" s="4" t="s">
        <v>271</v>
      </c>
    </row>
    <row r="121" spans="1:4" x14ac:dyDescent="0.15">
      <c r="A121" s="1">
        <v>120</v>
      </c>
      <c r="B121" s="3" t="s">
        <v>272</v>
      </c>
      <c r="C121" s="25" t="str">
        <f t="shared" si="3"/>
        <v>中27_井芹中学校</v>
      </c>
      <c r="D121" s="4" t="s">
        <v>273</v>
      </c>
    </row>
    <row r="122" spans="1:4" x14ac:dyDescent="0.15">
      <c r="A122" s="1">
        <v>121</v>
      </c>
      <c r="B122" s="3" t="s">
        <v>274</v>
      </c>
      <c r="C122" s="25" t="str">
        <f t="shared" si="3"/>
        <v>中28_北部中学校</v>
      </c>
      <c r="D122" s="4" t="s">
        <v>275</v>
      </c>
    </row>
    <row r="123" spans="1:4" x14ac:dyDescent="0.15">
      <c r="A123" s="1">
        <v>122</v>
      </c>
      <c r="B123" s="3" t="s">
        <v>276</v>
      </c>
      <c r="C123" s="25" t="str">
        <f t="shared" si="3"/>
        <v>中29_芳野中学校</v>
      </c>
      <c r="D123" s="4" t="s">
        <v>277</v>
      </c>
    </row>
    <row r="124" spans="1:4" x14ac:dyDescent="0.15">
      <c r="A124" s="1">
        <v>123</v>
      </c>
      <c r="B124" s="3" t="s">
        <v>278</v>
      </c>
      <c r="C124" s="25" t="str">
        <f t="shared" si="3"/>
        <v>中30_河内中学校</v>
      </c>
      <c r="D124" s="4" t="s">
        <v>279</v>
      </c>
    </row>
    <row r="125" spans="1:4" x14ac:dyDescent="0.15">
      <c r="A125" s="1">
        <v>124</v>
      </c>
      <c r="B125" s="3" t="s">
        <v>280</v>
      </c>
      <c r="C125" s="25" t="str">
        <f t="shared" si="3"/>
        <v>中31_飽田中学校</v>
      </c>
      <c r="D125" s="4" t="s">
        <v>281</v>
      </c>
    </row>
    <row r="126" spans="1:4" x14ac:dyDescent="0.15">
      <c r="A126" s="1">
        <v>125</v>
      </c>
      <c r="B126" s="3" t="s">
        <v>282</v>
      </c>
      <c r="C126" s="25" t="str">
        <f t="shared" si="3"/>
        <v>中32_天明中学校</v>
      </c>
      <c r="D126" s="4" t="s">
        <v>283</v>
      </c>
    </row>
    <row r="127" spans="1:4" x14ac:dyDescent="0.15">
      <c r="A127" s="1">
        <v>126</v>
      </c>
      <c r="B127" s="3" t="s">
        <v>284</v>
      </c>
      <c r="C127" s="25" t="str">
        <f t="shared" si="3"/>
        <v>中33_長嶺中学校</v>
      </c>
      <c r="D127" s="4" t="s">
        <v>285</v>
      </c>
    </row>
    <row r="128" spans="1:4" x14ac:dyDescent="0.15">
      <c r="A128" s="1">
        <v>127</v>
      </c>
      <c r="B128" s="3" t="s">
        <v>286</v>
      </c>
      <c r="C128" s="25" t="str">
        <f t="shared" si="3"/>
        <v>中34_力合中学校</v>
      </c>
      <c r="D128" s="4" t="s">
        <v>287</v>
      </c>
    </row>
    <row r="129" spans="1:4" x14ac:dyDescent="0.15">
      <c r="A129" s="1">
        <v>128</v>
      </c>
      <c r="B129" s="3" t="s">
        <v>288</v>
      </c>
      <c r="C129" s="25" t="str">
        <f t="shared" si="3"/>
        <v>中35_龍田中学校</v>
      </c>
      <c r="D129" s="4" t="s">
        <v>289</v>
      </c>
    </row>
    <row r="130" spans="1:4" x14ac:dyDescent="0.15">
      <c r="A130" s="1">
        <v>129</v>
      </c>
      <c r="B130" s="3" t="s">
        <v>290</v>
      </c>
      <c r="C130" s="25" t="str">
        <f t="shared" si="3"/>
        <v>中36_日吉中学校</v>
      </c>
      <c r="D130" s="4" t="s">
        <v>291</v>
      </c>
    </row>
    <row r="131" spans="1:4" x14ac:dyDescent="0.15">
      <c r="A131" s="1">
        <v>130</v>
      </c>
      <c r="B131" s="3" t="s">
        <v>292</v>
      </c>
      <c r="C131" s="25" t="str">
        <f t="shared" si="3"/>
        <v>中37_桜木中学校</v>
      </c>
      <c r="D131" s="4" t="s">
        <v>293</v>
      </c>
    </row>
    <row r="132" spans="1:4" x14ac:dyDescent="0.15">
      <c r="A132" s="1">
        <v>131</v>
      </c>
      <c r="B132" s="3" t="s">
        <v>294</v>
      </c>
      <c r="C132" s="25" t="str">
        <f t="shared" si="3"/>
        <v>中38_富合中学校</v>
      </c>
      <c r="D132" s="4" t="s">
        <v>295</v>
      </c>
    </row>
    <row r="133" spans="1:4" x14ac:dyDescent="0.15">
      <c r="A133" s="1">
        <v>132</v>
      </c>
      <c r="B133" s="3" t="s">
        <v>296</v>
      </c>
      <c r="C133" s="25" t="str">
        <f t="shared" si="3"/>
        <v>中39_下城南中学校</v>
      </c>
      <c r="D133" s="4" t="s">
        <v>297</v>
      </c>
    </row>
    <row r="134" spans="1:4" x14ac:dyDescent="0.15">
      <c r="A134" s="1">
        <v>133</v>
      </c>
      <c r="B134" s="3" t="s">
        <v>298</v>
      </c>
      <c r="C134" s="25" t="str">
        <f t="shared" si="3"/>
        <v>中40_鹿南中学校</v>
      </c>
      <c r="D134" s="4" t="s">
        <v>299</v>
      </c>
    </row>
    <row r="135" spans="1:4" x14ac:dyDescent="0.15">
      <c r="A135" s="1">
        <v>134</v>
      </c>
      <c r="B135" s="3" t="s">
        <v>300</v>
      </c>
      <c r="C135" s="25" t="str">
        <f t="shared" si="3"/>
        <v>中41_五霊中学校</v>
      </c>
      <c r="D135" s="4" t="s">
        <v>301</v>
      </c>
    </row>
    <row r="136" spans="1:4" x14ac:dyDescent="0.15">
      <c r="A136" s="1">
        <v>135</v>
      </c>
      <c r="B136" s="3" t="s">
        <v>302</v>
      </c>
      <c r="C136" s="25" t="str">
        <f t="shared" si="3"/>
        <v>中42_植木北中学校</v>
      </c>
      <c r="D136" s="4" t="s">
        <v>303</v>
      </c>
    </row>
    <row r="137" spans="1:4" ht="17.25" customHeight="1" x14ac:dyDescent="0.15">
      <c r="A137" s="1">
        <v>136</v>
      </c>
      <c r="B137" s="3" t="s">
        <v>334</v>
      </c>
      <c r="C137" s="25" t="str">
        <f>+B137&amp;"_"&amp;D137&amp;"支援学校"</f>
        <v>特01_平成さくら支援学校</v>
      </c>
      <c r="D137" s="4" t="s">
        <v>342</v>
      </c>
    </row>
    <row r="138" spans="1:4" ht="17.25" customHeight="1" x14ac:dyDescent="0.15">
      <c r="A138" s="1">
        <v>137</v>
      </c>
      <c r="B138" s="3" t="s">
        <v>335</v>
      </c>
      <c r="C138" s="25" t="str">
        <f>+B138&amp;"_"&amp;D138&amp;"支援学校"</f>
        <v>特02_あおば支援学校</v>
      </c>
      <c r="D138" s="4" t="s">
        <v>343</v>
      </c>
    </row>
    <row r="139" spans="1:4" ht="17.25" customHeight="1" x14ac:dyDescent="0.15">
      <c r="A139" s="1">
        <v>138</v>
      </c>
      <c r="B139" s="3" t="s">
        <v>336</v>
      </c>
      <c r="C139" s="25" t="str">
        <f>+B139&amp;"_"&amp;D139&amp;"幼稚園"</f>
        <v>幼01_碩台幼稚園</v>
      </c>
      <c r="D139" s="4" t="s">
        <v>39</v>
      </c>
    </row>
    <row r="140" spans="1:4" ht="17.25" customHeight="1" x14ac:dyDescent="0.15">
      <c r="A140" s="1">
        <v>139</v>
      </c>
      <c r="B140" s="3" t="s">
        <v>337</v>
      </c>
      <c r="C140" s="25" t="str">
        <f t="shared" ref="C140:C144" si="4">+B140&amp;"_"&amp;D140&amp;"幼稚園"</f>
        <v>幼02_一新幼稚園</v>
      </c>
      <c r="D140" s="4" t="s">
        <v>47</v>
      </c>
    </row>
    <row r="141" spans="1:4" ht="17.25" customHeight="1" x14ac:dyDescent="0.15">
      <c r="A141" s="1">
        <v>140</v>
      </c>
      <c r="B141" s="3" t="s">
        <v>338</v>
      </c>
      <c r="C141" s="25" t="str">
        <f t="shared" si="4"/>
        <v>幼03_向山幼稚園</v>
      </c>
      <c r="D141" s="4" t="s">
        <v>344</v>
      </c>
    </row>
    <row r="142" spans="1:4" ht="17.25" customHeight="1" x14ac:dyDescent="0.15">
      <c r="A142" s="1">
        <v>142</v>
      </c>
      <c r="B142" s="3" t="s">
        <v>339</v>
      </c>
      <c r="C142" s="25" t="str">
        <f t="shared" si="4"/>
        <v>幼05_川尻幼稚園</v>
      </c>
      <c r="D142" s="4" t="s">
        <v>85</v>
      </c>
    </row>
    <row r="143" spans="1:4" ht="17.25" customHeight="1" x14ac:dyDescent="0.15">
      <c r="A143" s="1">
        <v>143</v>
      </c>
      <c r="B143" s="3" t="s">
        <v>340</v>
      </c>
      <c r="C143" s="25" t="str">
        <f t="shared" si="4"/>
        <v>幼06_楠幼稚園</v>
      </c>
      <c r="D143" s="4" t="s">
        <v>125</v>
      </c>
    </row>
    <row r="144" spans="1:4" ht="17.25" customHeight="1" x14ac:dyDescent="0.15">
      <c r="A144" s="1">
        <v>144</v>
      </c>
      <c r="B144" s="3" t="s">
        <v>345</v>
      </c>
      <c r="C144" s="25" t="str">
        <f t="shared" si="4"/>
        <v>幼08_隈庄幼稚園</v>
      </c>
      <c r="D144" s="4" t="s">
        <v>195</v>
      </c>
    </row>
    <row r="145" spans="1:4" x14ac:dyDescent="0.15">
      <c r="A145" s="1">
        <v>145</v>
      </c>
      <c r="B145" s="3" t="s">
        <v>341</v>
      </c>
      <c r="C145" s="25" t="str">
        <f>+B145&amp;"_"&amp;D145&amp;"専門学校"</f>
        <v>専01_総合ビジネス専門学校</v>
      </c>
      <c r="D145" s="4" t="s">
        <v>346</v>
      </c>
    </row>
  </sheetData>
  <sheetProtection algorithmName="SHA-512" hashValue="shjmwOH5+mF5L51MnrWQCREIeKpOZOlZSNK44iLY9rKqwe415Y91DaLKZOflB3IDKJsi27M0sCUp0D3sOktJEA==" saltValue="bEtZD8zyxVuruZOqQ3WP5w==" spinCount="100000" sheet="1" selectLockedCells="1" selectUnlockedCells="1"/>
  <phoneticPr fontId="19"/>
  <printOptions horizontalCentered="1" verticalCentered="1"/>
  <pageMargins left="0.35433070866141736" right="0.19685039370078741" top="0.35433070866141736" bottom="7.874015748031496E-2" header="0" footer="0"/>
  <pageSetup paperSize="8" scale="5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【参考】集計</vt:lpstr>
      <vt:lpstr>調査票 （学校順)</vt:lpstr>
      <vt:lpstr>調査票 （学校順) (業者見積用)</vt:lpstr>
      <vt:lpstr>調査票 （通番順) </vt:lpstr>
      <vt:lpstr>調査票 （通番順)  (業者見積用)</vt:lpstr>
      <vt:lpstr>学校一覧（使用不可）</vt:lpstr>
      <vt:lpstr>'学校一覧（使用不可）'!Print_Area</vt:lpstr>
      <vt:lpstr>'調査票 （学校順)'!Print_Area</vt:lpstr>
      <vt:lpstr>'調査票 （学校順) (業者見積用)'!Print_Area</vt:lpstr>
      <vt:lpstr>'調査票 （通番順) '!Print_Area</vt:lpstr>
      <vt:lpstr>'調査票 （通番順)  (業者見積用)'!Print_Area</vt:lpstr>
      <vt:lpstr>【参考】集計!Print_Titles</vt:lpstr>
      <vt:lpstr>'調査票 （学校順)'!Print_Titles</vt:lpstr>
      <vt:lpstr>'調査票 （学校順) (業者見積用)'!Print_Titles</vt:lpstr>
      <vt:lpstr>'調査票 （通番順) '!Print_Titles</vt:lpstr>
      <vt:lpstr>'調査票 （通番順)  (業者見積用)'!Print_Titles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上原　章広</cp:lastModifiedBy>
  <cp:lastPrinted>2025-08-12T04:16:39Z</cp:lastPrinted>
  <dcterms:created xsi:type="dcterms:W3CDTF">2011-04-13T10:33:12Z</dcterms:created>
  <dcterms:modified xsi:type="dcterms:W3CDTF">2025-08-21T00:47:13Z</dcterms:modified>
</cp:coreProperties>
</file>