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294BA86-1B76-4D7B-8E10-EFD1FF6F8041}" xr6:coauthVersionLast="47" xr6:coauthVersionMax="47" xr10:uidLastSave="{00000000-0000-0000-0000-000000000000}"/>
  <bookViews>
    <workbookView xWindow="28680" yWindow="-120" windowWidth="29040" windowHeight="15720" xr2:uid="{00000000-000D-0000-FFFF-FFFF00000000}"/>
  </bookViews>
  <sheets>
    <sheet name="交替制休日取得状況表（記入例）"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10" l="1"/>
  <c r="M32" i="10"/>
  <c r="M31" i="10"/>
  <c r="N31" i="10" s="1"/>
  <c r="M29" i="10"/>
  <c r="N29" i="10" s="1"/>
  <c r="M28" i="10"/>
  <c r="N28" i="10" s="1"/>
  <c r="M27" i="10"/>
  <c r="N27" i="10" s="1"/>
  <c r="M21" i="10"/>
  <c r="N21" i="10"/>
  <c r="M22" i="10"/>
  <c r="N22" i="10"/>
  <c r="M20" i="10"/>
  <c r="N20" i="10" s="1"/>
  <c r="M19" i="10"/>
  <c r="N19" i="10" s="1"/>
  <c r="M18" i="10"/>
  <c r="N18" i="10" s="1"/>
  <c r="M17" i="10"/>
  <c r="N17" i="10" s="1"/>
  <c r="M10" i="10"/>
  <c r="N10" i="10" s="1"/>
  <c r="M11" i="10"/>
  <c r="N11" i="10" s="1"/>
  <c r="M12" i="10"/>
  <c r="N12" i="10" s="1"/>
  <c r="M9" i="10"/>
  <c r="N9" i="10" s="1"/>
  <c r="G45" i="10" l="1"/>
  <c r="F45" i="10"/>
  <c r="G44" i="10"/>
  <c r="F44" i="10"/>
  <c r="G43" i="10"/>
  <c r="F43" i="10"/>
  <c r="G42" i="10"/>
  <c r="F42" i="10"/>
  <c r="G41" i="10"/>
  <c r="F41" i="10"/>
  <c r="G40" i="10"/>
  <c r="F40" i="10"/>
  <c r="H32" i="10"/>
  <c r="H31" i="10"/>
  <c r="H30" i="10"/>
  <c r="H29" i="10"/>
  <c r="H28" i="10"/>
  <c r="H27" i="10"/>
  <c r="H22" i="10"/>
  <c r="H21" i="10"/>
  <c r="H20" i="10"/>
  <c r="H19" i="10"/>
  <c r="H18" i="10"/>
  <c r="H17" i="10"/>
  <c r="H12" i="10"/>
  <c r="H11" i="10"/>
  <c r="H10" i="10"/>
  <c r="H9" i="10"/>
  <c r="I27" i="10" l="1"/>
  <c r="J32" i="10" s="1"/>
  <c r="I9" i="10"/>
  <c r="J12" i="10" s="1"/>
  <c r="I17" i="10"/>
  <c r="J22" i="10" s="1"/>
  <c r="H40" i="10"/>
  <c r="H41" i="10"/>
  <c r="H42" i="10"/>
  <c r="H43" i="10"/>
  <c r="H44" i="10"/>
  <c r="H45" i="10"/>
  <c r="I40" i="10" l="1"/>
  <c r="J45" i="10" s="1"/>
</calcChain>
</file>

<file path=xl/sharedStrings.xml><?xml version="1.0" encoding="utf-8"?>
<sst xmlns="http://schemas.openxmlformats.org/spreadsheetml/2006/main" count="126" uniqueCount="60">
  <si>
    <t>工事名：○○○工事（○○工区）</t>
    <rPh sb="0" eb="3">
      <t>コウジメイ</t>
    </rPh>
    <rPh sb="7" eb="9">
      <t>コウジ</t>
    </rPh>
    <rPh sb="12" eb="14">
      <t>コウク</t>
    </rPh>
    <phoneticPr fontId="1"/>
  </si>
  <si>
    <t>期   間：令和○年○月○日　～　令和●年●月●日（契約工期を記載）</t>
    <rPh sb="0" eb="1">
      <t>キ</t>
    </rPh>
    <rPh sb="4" eb="5">
      <t>アイダ</t>
    </rPh>
    <rPh sb="6" eb="8">
      <t>レイワ</t>
    </rPh>
    <rPh sb="9" eb="10">
      <t>ネン</t>
    </rPh>
    <rPh sb="11" eb="12">
      <t>ガツ</t>
    </rPh>
    <rPh sb="13" eb="14">
      <t>ニチ</t>
    </rPh>
    <rPh sb="17" eb="19">
      <t>レイワ</t>
    </rPh>
    <rPh sb="20" eb="21">
      <t>ネン</t>
    </rPh>
    <rPh sb="22" eb="23">
      <t>ガツ</t>
    </rPh>
    <rPh sb="24" eb="25">
      <t>ニチ</t>
    </rPh>
    <rPh sb="26" eb="30">
      <t>ケイヤクコウキ</t>
    </rPh>
    <rPh sb="31" eb="33">
      <t>キサイ</t>
    </rPh>
    <phoneticPr fontId="1"/>
  </si>
  <si>
    <t>氏名</t>
    <rPh sb="0" eb="2">
      <t>シメイ</t>
    </rPh>
    <phoneticPr fontId="1"/>
  </si>
  <si>
    <t>工期日数</t>
    <rPh sb="0" eb="2">
      <t>コウキ</t>
    </rPh>
    <rPh sb="2" eb="4">
      <t>ニッスウ</t>
    </rPh>
    <phoneticPr fontId="1"/>
  </si>
  <si>
    <t>休日日数</t>
    <rPh sb="0" eb="2">
      <t>キュウジツ</t>
    </rPh>
    <rPh sb="2" eb="4">
      <t>ニッスウ</t>
    </rPh>
    <phoneticPr fontId="1"/>
  </si>
  <si>
    <t>休日日数の割合</t>
    <rPh sb="0" eb="2">
      <t>キュウジツ</t>
    </rPh>
    <rPh sb="2" eb="4">
      <t>ニッスウ</t>
    </rPh>
    <rPh sb="5" eb="7">
      <t>ワリアイ</t>
    </rPh>
    <phoneticPr fontId="1"/>
  </si>
  <si>
    <t>平均休日率</t>
    <rPh sb="0" eb="2">
      <t>ヘイキン</t>
    </rPh>
    <rPh sb="2" eb="5">
      <t>キュウジツリツ</t>
    </rPh>
    <phoneticPr fontId="1"/>
  </si>
  <si>
    <t>●●</t>
    <phoneticPr fontId="1"/>
  </si>
  <si>
    <t>■■</t>
    <phoneticPr fontId="1"/>
  </si>
  <si>
    <t>○○</t>
    <phoneticPr fontId="1"/>
  </si>
  <si>
    <t>□□</t>
    <phoneticPr fontId="1"/>
  </si>
  <si>
    <t>××</t>
    <phoneticPr fontId="1"/>
  </si>
  <si>
    <t>A建設</t>
    <rPh sb="1" eb="3">
      <t>ケンセツ</t>
    </rPh>
    <phoneticPr fontId="1"/>
  </si>
  <si>
    <t>△△</t>
    <phoneticPr fontId="1"/>
  </si>
  <si>
    <t>（対象期間全体の達成状況により補正を決定する）</t>
    <rPh sb="1" eb="3">
      <t>タイショウ</t>
    </rPh>
    <rPh sb="3" eb="5">
      <t>キカン</t>
    </rPh>
    <rPh sb="5" eb="7">
      <t>ゼンタイ</t>
    </rPh>
    <rPh sb="8" eb="10">
      <t>タッセイ</t>
    </rPh>
    <rPh sb="10" eb="12">
      <t>ジョウキョウ</t>
    </rPh>
    <rPh sb="15" eb="17">
      <t>ホセイ</t>
    </rPh>
    <rPh sb="18" eb="20">
      <t>ケッテイ</t>
    </rPh>
    <phoneticPr fontId="1"/>
  </si>
  <si>
    <t>B建設（一次下請）</t>
    <rPh sb="1" eb="3">
      <t>ケンセツ</t>
    </rPh>
    <rPh sb="4" eb="6">
      <t>イチジ</t>
    </rPh>
    <rPh sb="6" eb="8">
      <t>シタウ</t>
    </rPh>
    <phoneticPr fontId="1"/>
  </si>
  <si>
    <t>C建設（二次下請）</t>
    <rPh sb="1" eb="3">
      <t>ケンセツ</t>
    </rPh>
    <rPh sb="4" eb="6">
      <t>ニジ</t>
    </rPh>
    <rPh sb="6" eb="8">
      <t>シタウ</t>
    </rPh>
    <phoneticPr fontId="1"/>
  </si>
  <si>
    <t>①</t>
    <phoneticPr fontId="1"/>
  </si>
  <si>
    <t>②</t>
    <phoneticPr fontId="1"/>
  </si>
  <si>
    <t>③＝②／①</t>
    <phoneticPr fontId="1"/>
  </si>
  <si>
    <t>③の平均</t>
    <rPh sb="2" eb="4">
      <t>ヘイキン</t>
    </rPh>
    <phoneticPr fontId="1"/>
  </si>
  <si>
    <t>会社名</t>
    <rPh sb="0" eb="3">
      <t>カイシャメイ</t>
    </rPh>
    <phoneticPr fontId="1"/>
  </si>
  <si>
    <t>判定</t>
    <rPh sb="0" eb="2">
      <t>ハンテイ</t>
    </rPh>
    <phoneticPr fontId="1"/>
  </si>
  <si>
    <t>工事完成時に対象期間全体の実績を確認</t>
    <rPh sb="0" eb="2">
      <t>コウジ</t>
    </rPh>
    <rPh sb="2" eb="4">
      <t>カンセイ</t>
    </rPh>
    <rPh sb="4" eb="5">
      <t>ジ</t>
    </rPh>
    <rPh sb="6" eb="8">
      <t>タイショウ</t>
    </rPh>
    <rPh sb="8" eb="10">
      <t>キカン</t>
    </rPh>
    <rPh sb="10" eb="12">
      <t>ゼンタイ</t>
    </rPh>
    <rPh sb="13" eb="15">
      <t>ジッセキ</t>
    </rPh>
    <rPh sb="16" eb="18">
      <t>カクニン</t>
    </rPh>
    <phoneticPr fontId="1"/>
  </si>
  <si>
    <t>【対象期間全体】</t>
    <rPh sb="1" eb="5">
      <t>タイショウキカン</t>
    </rPh>
    <rPh sb="5" eb="7">
      <t>ゼンタイ</t>
    </rPh>
    <phoneticPr fontId="1"/>
  </si>
  <si>
    <t>■休日率及び平均休日率</t>
  </si>
  <si>
    <t>・平均休日率（％）＝対象の全技術者・技能労働者の休日率の平均</t>
  </si>
  <si>
    <t>・休日率（％）＝各技術者・技能労働者の休日日数÷確認対象期間（工期日数）</t>
    <rPh sb="31" eb="33">
      <t>コウキ</t>
    </rPh>
    <rPh sb="33" eb="35">
      <t>ニッスウ</t>
    </rPh>
    <phoneticPr fontId="1"/>
  </si>
  <si>
    <t>区分</t>
    <rPh sb="0" eb="2">
      <t>クブン</t>
    </rPh>
    <phoneticPr fontId="1"/>
  </si>
  <si>
    <t>【令和〇年4月】</t>
    <rPh sb="1" eb="3">
      <t>レイワ</t>
    </rPh>
    <rPh sb="4" eb="5">
      <t>ネン</t>
    </rPh>
    <rPh sb="6" eb="7">
      <t>ガツ</t>
    </rPh>
    <phoneticPr fontId="1"/>
  </si>
  <si>
    <t>【令和〇年5月】</t>
    <rPh sb="1" eb="3">
      <t>レイワ</t>
    </rPh>
    <rPh sb="4" eb="5">
      <t>ネン</t>
    </rPh>
    <rPh sb="6" eb="7">
      <t>ガツ</t>
    </rPh>
    <phoneticPr fontId="1"/>
  </si>
  <si>
    <t>【令和〇年6月】</t>
    <rPh sb="1" eb="3">
      <t>レイワ</t>
    </rPh>
    <rPh sb="4" eb="5">
      <t>ネン</t>
    </rPh>
    <rPh sb="6" eb="7">
      <t>ガツ</t>
    </rPh>
    <phoneticPr fontId="1"/>
  </si>
  <si>
    <t>28.5%未満</t>
    <rPh sb="5" eb="7">
      <t>ミマン</t>
    </rPh>
    <phoneticPr fontId="1"/>
  </si>
  <si>
    <t>工事完成時に対象期間全体の休日率を確認</t>
    <rPh sb="0" eb="2">
      <t>コウジ</t>
    </rPh>
    <rPh sb="2" eb="4">
      <t>カンセイ</t>
    </rPh>
    <rPh sb="4" eb="5">
      <t>ジ</t>
    </rPh>
    <rPh sb="6" eb="8">
      <t>タイショウ</t>
    </rPh>
    <rPh sb="8" eb="10">
      <t>キカン</t>
    </rPh>
    <rPh sb="10" eb="12">
      <t>ゼンタイ</t>
    </rPh>
    <rPh sb="13" eb="16">
      <t>キュウジツリツ</t>
    </rPh>
    <rPh sb="17" eb="19">
      <t>カクニン</t>
    </rPh>
    <phoneticPr fontId="1"/>
  </si>
  <si>
    <t>【休日取得状況の確認】</t>
    <rPh sb="1" eb="3">
      <t>キュウジツ</t>
    </rPh>
    <rPh sb="3" eb="5">
      <t>シュトク</t>
    </rPh>
    <rPh sb="5" eb="7">
      <t>ジョウキョウ</t>
    </rPh>
    <rPh sb="8" eb="10">
      <t>カクニン</t>
    </rPh>
    <phoneticPr fontId="1"/>
  </si>
  <si>
    <t>■休日取得状況を確認する対象者</t>
  </si>
  <si>
    <t>・施工体制台帳上の元請け・下請け全ての技術者・技能労働者を対象とする</t>
  </si>
  <si>
    <t>（ただし、当該工事に一時的に従事した技術者・技能労働者は対象外とする）</t>
    <rPh sb="18" eb="21">
      <t>ギジュツシャ</t>
    </rPh>
    <phoneticPr fontId="1"/>
  </si>
  <si>
    <t>■対象期間</t>
  </si>
  <si>
    <t>　（２）下請け：施工体制台帳上に記載されている期間</t>
    <rPh sb="4" eb="6">
      <t>シタウ</t>
    </rPh>
    <rPh sb="8" eb="10">
      <t>セコウ</t>
    </rPh>
    <rPh sb="10" eb="12">
      <t>タイセイ</t>
    </rPh>
    <rPh sb="12" eb="14">
      <t>ダイチョウ</t>
    </rPh>
    <rPh sb="14" eb="15">
      <t>ジョウ</t>
    </rPh>
    <rPh sb="16" eb="18">
      <t>キサイ</t>
    </rPh>
    <rPh sb="23" eb="25">
      <t>キカン</t>
    </rPh>
    <phoneticPr fontId="1"/>
  </si>
  <si>
    <t>なお、実働期間が点々としている場合には、受発注者協議で対象期間について適宜設定する。</t>
    <phoneticPr fontId="1"/>
  </si>
  <si>
    <t>休日取得状況表 （交替制）     （記入例）</t>
    <rPh sb="0" eb="2">
      <t>キュウジツ</t>
    </rPh>
    <rPh sb="2" eb="4">
      <t>シュトク</t>
    </rPh>
    <rPh sb="4" eb="6">
      <t>ジョウキョウ</t>
    </rPh>
    <rPh sb="6" eb="7">
      <t>ヒョウ</t>
    </rPh>
    <rPh sb="9" eb="12">
      <t>コウタイセイ</t>
    </rPh>
    <rPh sb="19" eb="21">
      <t>キニュウ</t>
    </rPh>
    <rPh sb="21" eb="22">
      <t>レイ</t>
    </rPh>
    <phoneticPr fontId="1"/>
  </si>
  <si>
    <t>（別紙3）</t>
    <rPh sb="1" eb="3">
      <t>ベッシ</t>
    </rPh>
    <phoneticPr fontId="1"/>
  </si>
  <si>
    <t>　（１）元請け：始期日から完成届提出日まで</t>
    <rPh sb="4" eb="6">
      <t>モトウ</t>
    </rPh>
    <rPh sb="8" eb="10">
      <t>シキ</t>
    </rPh>
    <rPh sb="10" eb="11">
      <t>ヒ</t>
    </rPh>
    <rPh sb="13" eb="16">
      <t>カンセイトドケ</t>
    </rPh>
    <rPh sb="16" eb="18">
      <t>テイシュツ</t>
    </rPh>
    <rPh sb="18" eb="19">
      <t>ヒ</t>
    </rPh>
    <phoneticPr fontId="1"/>
  </si>
  <si>
    <t>■休日率及び平均休日率（各週・各月・通期）</t>
    <rPh sb="12" eb="14">
      <t>カクシュウ</t>
    </rPh>
    <rPh sb="15" eb="17">
      <t>カクツキ</t>
    </rPh>
    <rPh sb="18" eb="20">
      <t>ツウキ</t>
    </rPh>
    <phoneticPr fontId="1"/>
  </si>
  <si>
    <t>28.5%以上（各週2日/7日）</t>
    <rPh sb="5" eb="7">
      <t>イジョウ</t>
    </rPh>
    <rPh sb="8" eb="10">
      <t>カクシュウ</t>
    </rPh>
    <rPh sb="11" eb="12">
      <t>ニチ</t>
    </rPh>
    <rPh sb="14" eb="15">
      <t>ニチ</t>
    </rPh>
    <phoneticPr fontId="1"/>
  </si>
  <si>
    <t>完全週休2日</t>
    <rPh sb="0" eb="4">
      <t>カンゼンシュウキュウ</t>
    </rPh>
    <rPh sb="5" eb="6">
      <t>ニチ</t>
    </rPh>
    <phoneticPr fontId="1"/>
  </si>
  <si>
    <t>28.5%以上（各月8日/28日）</t>
    <rPh sb="5" eb="7">
      <t>イジョウ</t>
    </rPh>
    <rPh sb="8" eb="10">
      <t>カクツキ</t>
    </rPh>
    <rPh sb="11" eb="12">
      <t>ニチ</t>
    </rPh>
    <rPh sb="15" eb="16">
      <t>ニチ</t>
    </rPh>
    <phoneticPr fontId="1"/>
  </si>
  <si>
    <t>4週8休以上（月単位）</t>
    <rPh sb="4" eb="6">
      <t>イジョウ</t>
    </rPh>
    <rPh sb="7" eb="10">
      <t>ツキタンイ</t>
    </rPh>
    <phoneticPr fontId="1"/>
  </si>
  <si>
    <t>28.5%以上（8日/28日）</t>
    <rPh sb="5" eb="7">
      <t>イジョウ</t>
    </rPh>
    <rPh sb="9" eb="10">
      <t>ニチ</t>
    </rPh>
    <rPh sb="13" eb="14">
      <t>ニチ</t>
    </rPh>
    <phoneticPr fontId="1"/>
  </si>
  <si>
    <t>4週8休以上（通期）</t>
    <rPh sb="4" eb="6">
      <t>イジョウ</t>
    </rPh>
    <rPh sb="7" eb="9">
      <t>ツウキ</t>
    </rPh>
    <phoneticPr fontId="1"/>
  </si>
  <si>
    <t>※補正無</t>
    <rPh sb="1" eb="4">
      <t>ホセイナシ</t>
    </rPh>
    <phoneticPr fontId="1"/>
  </si>
  <si>
    <t>週休2日未達成</t>
    <rPh sb="0" eb="2">
      <t>シュウキュウ</t>
    </rPh>
    <rPh sb="3" eb="4">
      <t>ニチ</t>
    </rPh>
    <rPh sb="4" eb="5">
      <t>ミ</t>
    </rPh>
    <rPh sb="5" eb="7">
      <t>タッセイ</t>
    </rPh>
    <phoneticPr fontId="1"/>
  </si>
  <si>
    <t>月・週毎に実績を確認</t>
    <rPh sb="0" eb="1">
      <t>ツキ</t>
    </rPh>
    <rPh sb="2" eb="3">
      <t>シュウ</t>
    </rPh>
    <rPh sb="3" eb="4">
      <t>ゴト</t>
    </rPh>
    <rPh sb="5" eb="7">
      <t>ジッセキ</t>
    </rPh>
    <rPh sb="8" eb="10">
      <t>カクニン</t>
    </rPh>
    <phoneticPr fontId="1"/>
  </si>
  <si>
    <t>月・週毎に休日率を確認</t>
    <rPh sb="0" eb="1">
      <t>ツキ</t>
    </rPh>
    <rPh sb="2" eb="3">
      <t>シュウ</t>
    </rPh>
    <rPh sb="3" eb="4">
      <t>ゴト</t>
    </rPh>
    <rPh sb="5" eb="8">
      <t>キュウジツリツ</t>
    </rPh>
    <rPh sb="9" eb="11">
      <t>カクニン</t>
    </rPh>
    <phoneticPr fontId="1"/>
  </si>
  <si>
    <t>月毎の確認（土日日数判定）</t>
    <rPh sb="0" eb="1">
      <t>ツキ</t>
    </rPh>
    <rPh sb="1" eb="2">
      <t>マイ</t>
    </rPh>
    <rPh sb="3" eb="5">
      <t>カクニン</t>
    </rPh>
    <rPh sb="6" eb="8">
      <t>ドニチ</t>
    </rPh>
    <rPh sb="8" eb="10">
      <t>ニッスウ</t>
    </rPh>
    <rPh sb="10" eb="12">
      <t>ハンテイ</t>
    </rPh>
    <phoneticPr fontId="1"/>
  </si>
  <si>
    <t>土日日数</t>
    <rPh sb="0" eb="2">
      <t>ドニチ</t>
    </rPh>
    <rPh sb="2" eb="4">
      <t>ニッスウ</t>
    </rPh>
    <phoneticPr fontId="1"/>
  </si>
  <si>
    <t>休日日数</t>
    <rPh sb="0" eb="2">
      <t>キュウジツ</t>
    </rPh>
    <rPh sb="2" eb="4">
      <t>ニッスウ</t>
    </rPh>
    <phoneticPr fontId="1"/>
  </si>
  <si>
    <t>判定</t>
    <rPh sb="0" eb="2">
      <t>ハンテイ</t>
    </rPh>
    <phoneticPr fontId="1"/>
  </si>
  <si>
    <t>注1)騒音規制法、振動規制法、熊本県生活環境の保全等に関する条例に基づく特定建設作業を伴う建設工事等を施行する場合は、休業日（日曜日・祝日）が示されているため留意すること。</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</si>
</sst>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B050"/>
      <name val="ＭＳ Ｐゴシック"/>
      <family val="3"/>
      <charset val="128"/>
    </font>
    <font>
      <sz val="12"/>
      <color rgb="FFFF0000"/>
      <name val="ＭＳ Ｐゴシック"/>
      <family val="3"/>
      <charset val="128"/>
    </font>
    <font>
      <sz val="16"/>
      <color theme="1"/>
      <name val="ＭＳ Ｐゴシック"/>
      <family val="3"/>
      <charset val="128"/>
    </font>
    <font>
      <b/>
      <sz val="12"/>
      <color rgb="FFFF0000"/>
      <name val="ＭＳ Ｐゴシック"/>
      <family val="3"/>
      <charset val="128"/>
    </font>
    <font>
      <b/>
      <sz val="16"/>
      <color theme="1"/>
      <name val="ＭＳ Ｐゴシック"/>
      <family val="3"/>
      <charset val="128"/>
    </font>
    <font>
      <sz val="10"/>
      <color theme="1"/>
      <name val="ＭＳ Ｐゴシック"/>
      <family val="3"/>
      <charset val="128"/>
    </font>
    <font>
      <b/>
      <sz val="11"/>
      <color rgb="FFFF000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176" fontId="3" fillId="0" borderId="2" xfId="0" applyNumberFormat="1" applyFont="1" applyBorder="1">
      <alignment vertical="center"/>
    </xf>
    <xf numFmtId="176" fontId="3" fillId="0" borderId="1" xfId="0" applyNumberFormat="1" applyFont="1" applyBorder="1">
      <alignment vertical="center"/>
    </xf>
    <xf numFmtId="0" fontId="3" fillId="0" borderId="1" xfId="0" applyFont="1" applyBorder="1" applyAlignment="1">
      <alignment horizontal="righ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right" vertical="center"/>
    </xf>
    <xf numFmtId="0" fontId="6"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176" fontId="3" fillId="0" borderId="0" xfId="0" applyNumberFormat="1" applyFont="1">
      <alignment vertical="center"/>
    </xf>
    <xf numFmtId="0" fontId="7" fillId="0" borderId="0" xfId="0" applyFont="1" applyAlignment="1">
      <alignment horizontal="left" vertical="center"/>
    </xf>
    <xf numFmtId="0" fontId="10" fillId="2" borderId="5" xfId="0" applyFont="1" applyFill="1" applyBorder="1" applyAlignment="1">
      <alignment horizontal="center" vertical="center" shrinkToFit="1"/>
    </xf>
    <xf numFmtId="0" fontId="2" fillId="0" borderId="10"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0" borderId="2" xfId="0" applyFont="1" applyBorder="1" applyAlignment="1">
      <alignment horizontal="right" vertical="center"/>
    </xf>
    <xf numFmtId="0" fontId="3" fillId="0" borderId="4" xfId="0" applyFont="1" applyBorder="1" applyAlignment="1">
      <alignment horizontal="center" vertical="center"/>
    </xf>
    <xf numFmtId="0" fontId="11"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176" fontId="11" fillId="0" borderId="6" xfId="0" applyNumberFormat="1" applyFont="1" applyBorder="1">
      <alignment vertical="center"/>
    </xf>
    <xf numFmtId="176" fontId="11" fillId="0" borderId="7" xfId="0" applyNumberFormat="1" applyFont="1" applyBorder="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xf>
    <xf numFmtId="176" fontId="11" fillId="0" borderId="6" xfId="0" applyNumberFormat="1" applyFont="1" applyBorder="1" applyAlignment="1">
      <alignment horizontal="left" vertical="center" shrinkToFit="1"/>
    </xf>
    <xf numFmtId="176" fontId="11" fillId="0" borderId="8" xfId="0" applyNumberFormat="1" applyFont="1" applyBorder="1" applyAlignment="1">
      <alignment horizontal="left" vertical="center" shrinkToFi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176"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center"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EEF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238125</xdr:colOff>
      <xdr:row>5</xdr:row>
      <xdr:rowOff>190500</xdr:rowOff>
    </xdr:from>
    <xdr:to>
      <xdr:col>6</xdr:col>
      <xdr:colOff>1057275</xdr:colOff>
      <xdr:row>12</xdr:row>
      <xdr:rowOff>0</xdr:rowOff>
    </xdr:to>
    <xdr:sp macro="" textlink="">
      <xdr:nvSpPr>
        <xdr:cNvPr id="2" name="正方形/長方形 1">
          <a:extLst>
            <a:ext uri="{FF2B5EF4-FFF2-40B4-BE49-F238E27FC236}">
              <a16:creationId xmlns:a16="http://schemas.microsoft.com/office/drawing/2014/main" id="{EEB627E4-CEF4-4909-9468-DF88B2D6DCE0}"/>
            </a:ext>
          </a:extLst>
        </xdr:cNvPr>
        <xdr:cNvSpPr/>
      </xdr:nvSpPr>
      <xdr:spPr>
        <a:xfrm>
          <a:off x="352425" y="1356360"/>
          <a:ext cx="4796790" cy="1242060"/>
        </a:xfrm>
        <a:prstGeom prst="rect">
          <a:avLst/>
        </a:prstGeom>
        <a:noFill/>
        <a:ln w="28575">
          <a:solidFill>
            <a:srgbClr val="00B05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28576</xdr:colOff>
      <xdr:row>5</xdr:row>
      <xdr:rowOff>200024</xdr:rowOff>
    </xdr:from>
    <xdr:to>
      <xdr:col>10</xdr:col>
      <xdr:colOff>28577</xdr:colOff>
      <xdr:row>12</xdr:row>
      <xdr:rowOff>0</xdr:rowOff>
    </xdr:to>
    <xdr:sp macro="" textlink="">
      <xdr:nvSpPr>
        <xdr:cNvPr id="3" name="正方形/長方形 2">
          <a:extLst>
            <a:ext uri="{FF2B5EF4-FFF2-40B4-BE49-F238E27FC236}">
              <a16:creationId xmlns:a16="http://schemas.microsoft.com/office/drawing/2014/main" id="{115637E9-54CD-4D93-8B0C-B8F2680F4C70}"/>
            </a:ext>
          </a:extLst>
        </xdr:cNvPr>
        <xdr:cNvSpPr/>
      </xdr:nvSpPr>
      <xdr:spPr>
        <a:xfrm>
          <a:off x="5179696" y="1365884"/>
          <a:ext cx="3566161" cy="1232536"/>
        </a:xfrm>
        <a:prstGeom prst="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238126</xdr:colOff>
      <xdr:row>37</xdr:row>
      <xdr:rowOff>19049</xdr:rowOff>
    </xdr:from>
    <xdr:to>
      <xdr:col>7</xdr:col>
      <xdr:colOff>28576</xdr:colOff>
      <xdr:row>45</xdr:row>
      <xdr:rowOff>28574</xdr:rowOff>
    </xdr:to>
    <xdr:sp macro="" textlink="">
      <xdr:nvSpPr>
        <xdr:cNvPr id="4" name="正方形/長方形 3">
          <a:extLst>
            <a:ext uri="{FF2B5EF4-FFF2-40B4-BE49-F238E27FC236}">
              <a16:creationId xmlns:a16="http://schemas.microsoft.com/office/drawing/2014/main" id="{CC1D49BB-48A7-4531-8A91-467F3947479F}"/>
            </a:ext>
          </a:extLst>
        </xdr:cNvPr>
        <xdr:cNvSpPr/>
      </xdr:nvSpPr>
      <xdr:spPr>
        <a:xfrm>
          <a:off x="352426" y="7936229"/>
          <a:ext cx="4827270" cy="1640205"/>
        </a:xfrm>
        <a:prstGeom prst="rect">
          <a:avLst/>
        </a:prstGeom>
        <a:noFill/>
        <a:ln w="28575">
          <a:solidFill>
            <a:srgbClr val="00B05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38099</xdr:colOff>
      <xdr:row>37</xdr:row>
      <xdr:rowOff>19050</xdr:rowOff>
    </xdr:from>
    <xdr:to>
      <xdr:col>10</xdr:col>
      <xdr:colOff>47625</xdr:colOff>
      <xdr:row>45</xdr:row>
      <xdr:rowOff>38100</xdr:rowOff>
    </xdr:to>
    <xdr:sp macro="" textlink="">
      <xdr:nvSpPr>
        <xdr:cNvPr id="5" name="正方形/長方形 4">
          <a:extLst>
            <a:ext uri="{FF2B5EF4-FFF2-40B4-BE49-F238E27FC236}">
              <a16:creationId xmlns:a16="http://schemas.microsoft.com/office/drawing/2014/main" id="{C6C1420A-3B61-4914-A75A-A8CCA3CC0B9D}"/>
            </a:ext>
          </a:extLst>
        </xdr:cNvPr>
        <xdr:cNvSpPr/>
      </xdr:nvSpPr>
      <xdr:spPr>
        <a:xfrm>
          <a:off x="5189219" y="7936230"/>
          <a:ext cx="3575686" cy="1649730"/>
        </a:xfrm>
        <a:prstGeom prst="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32</xdr:row>
      <xdr:rowOff>161925</xdr:rowOff>
    </xdr:from>
    <xdr:to>
      <xdr:col>5</xdr:col>
      <xdr:colOff>466725</xdr:colOff>
      <xdr:row>33</xdr:row>
      <xdr:rowOff>342900</xdr:rowOff>
    </xdr:to>
    <xdr:sp macro="" textlink="">
      <xdr:nvSpPr>
        <xdr:cNvPr id="6" name="下矢印 5">
          <a:extLst>
            <a:ext uri="{FF2B5EF4-FFF2-40B4-BE49-F238E27FC236}">
              <a16:creationId xmlns:a16="http://schemas.microsoft.com/office/drawing/2014/main" id="{E0956010-4541-4D22-9EB4-0C0A4A2D7546}"/>
            </a:ext>
          </a:extLst>
        </xdr:cNvPr>
        <xdr:cNvSpPr/>
      </xdr:nvSpPr>
      <xdr:spPr>
        <a:xfrm>
          <a:off x="3712845" y="6798945"/>
          <a:ext cx="304800" cy="5391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824F-14CD-4426-90D1-B76A4A989B54}">
  <sheetPr>
    <pageSetUpPr fitToPage="1"/>
  </sheetPr>
  <dimension ref="B1:N73"/>
  <sheetViews>
    <sheetView tabSelected="1" zoomScaleNormal="100" workbookViewId="0">
      <selection activeCell="I60" sqref="I60"/>
    </sheetView>
  </sheetViews>
  <sheetFormatPr defaultColWidth="9" defaultRowHeight="13" x14ac:dyDescent="0.55000000000000004"/>
  <cols>
    <col min="1" max="1" width="1.5" style="1" customWidth="1"/>
    <col min="2" max="2" width="3.6640625" style="1" customWidth="1"/>
    <col min="3" max="3" width="21.4140625" style="1" customWidth="1"/>
    <col min="4" max="4" width="4.9140625" style="1" customWidth="1"/>
    <col min="5" max="5" width="15.08203125" style="1" customWidth="1"/>
    <col min="6" max="7" width="10.5" style="1" customWidth="1"/>
    <col min="8" max="8" width="16.5" style="1" customWidth="1"/>
    <col min="9" max="9" width="16.1640625" style="1" customWidth="1"/>
    <col min="10" max="10" width="14.08203125" style="1" customWidth="1"/>
    <col min="11" max="11" width="9" style="1"/>
    <col min="12" max="14" width="9" style="13"/>
    <col min="15" max="16384" width="9" style="1"/>
  </cols>
  <sheetData>
    <row r="1" spans="2:14" ht="26.25" customHeight="1" x14ac:dyDescent="0.55000000000000004">
      <c r="B1" s="12" t="s">
        <v>41</v>
      </c>
      <c r="J1" s="11" t="s">
        <v>42</v>
      </c>
    </row>
    <row r="3" spans="2:14" s="2" customFormat="1" ht="21" customHeight="1" x14ac:dyDescent="0.55000000000000004">
      <c r="B3" s="2" t="s">
        <v>0</v>
      </c>
      <c r="L3" s="13"/>
      <c r="M3" s="13"/>
      <c r="N3" s="13"/>
    </row>
    <row r="4" spans="2:14" s="2" customFormat="1" ht="21" customHeight="1" x14ac:dyDescent="0.55000000000000004">
      <c r="B4" s="2" t="s">
        <v>1</v>
      </c>
      <c r="L4" s="13"/>
      <c r="M4" s="13"/>
      <c r="N4" s="13"/>
    </row>
    <row r="5" spans="2:14" s="2" customFormat="1" ht="11.25" customHeight="1" x14ac:dyDescent="0.55000000000000004">
      <c r="L5" s="13"/>
      <c r="M5" s="13"/>
      <c r="N5" s="13"/>
    </row>
    <row r="6" spans="2:14" s="2" customFormat="1" ht="15.75" customHeight="1" x14ac:dyDescent="0.55000000000000004">
      <c r="C6" s="2" t="s">
        <v>29</v>
      </c>
      <c r="L6" s="13" t="s">
        <v>55</v>
      </c>
      <c r="M6" s="13"/>
      <c r="N6" s="13"/>
    </row>
    <row r="7" spans="2:14" s="2" customFormat="1" ht="20.149999999999999" customHeight="1" x14ac:dyDescent="0.55000000000000004">
      <c r="B7" s="46"/>
      <c r="C7" s="36" t="s">
        <v>21</v>
      </c>
      <c r="D7" s="37"/>
      <c r="E7" s="36" t="s">
        <v>2</v>
      </c>
      <c r="F7" s="24" t="s">
        <v>3</v>
      </c>
      <c r="G7" s="24" t="s">
        <v>4</v>
      </c>
      <c r="H7" s="24" t="s">
        <v>5</v>
      </c>
      <c r="I7" s="24" t="s">
        <v>6</v>
      </c>
      <c r="L7" s="33" t="s">
        <v>56</v>
      </c>
      <c r="M7" s="33" t="s">
        <v>57</v>
      </c>
      <c r="N7" s="33" t="s">
        <v>58</v>
      </c>
    </row>
    <row r="8" spans="2:14" s="13" customFormat="1" ht="15" customHeight="1" x14ac:dyDescent="0.55000000000000004">
      <c r="B8" s="46"/>
      <c r="C8" s="36"/>
      <c r="D8" s="38"/>
      <c r="E8" s="36"/>
      <c r="F8" s="21" t="s">
        <v>17</v>
      </c>
      <c r="G8" s="21" t="s">
        <v>18</v>
      </c>
      <c r="H8" s="21" t="s">
        <v>19</v>
      </c>
      <c r="I8" s="21" t="s">
        <v>20</v>
      </c>
      <c r="L8" s="33"/>
      <c r="M8" s="33"/>
      <c r="N8" s="33"/>
    </row>
    <row r="9" spans="2:14" s="2" customFormat="1" ht="15.75" customHeight="1" x14ac:dyDescent="0.55000000000000004">
      <c r="B9" s="46"/>
      <c r="C9" s="45" t="s">
        <v>12</v>
      </c>
      <c r="D9" s="7">
        <v>1</v>
      </c>
      <c r="E9" s="3" t="s">
        <v>7</v>
      </c>
      <c r="F9" s="3">
        <v>30</v>
      </c>
      <c r="G9" s="3">
        <v>8</v>
      </c>
      <c r="H9" s="6">
        <f>IFERROR(ROUND(G9/F9,3),"")</f>
        <v>0.26700000000000002</v>
      </c>
      <c r="I9" s="44">
        <f>ROUND(AVERAGE(H9:H12),3)</f>
        <v>0.29399999999999998</v>
      </c>
      <c r="L9" s="31">
        <v>8</v>
      </c>
      <c r="M9" s="31">
        <f>G9</f>
        <v>8</v>
      </c>
      <c r="N9" s="32" t="str">
        <f>IF(M9&gt;=L9,"OK","OUT")</f>
        <v>OK</v>
      </c>
    </row>
    <row r="10" spans="2:14" s="2" customFormat="1" ht="15.75" customHeight="1" x14ac:dyDescent="0.55000000000000004">
      <c r="B10" s="46"/>
      <c r="C10" s="45"/>
      <c r="D10" s="7">
        <v>2</v>
      </c>
      <c r="E10" s="3" t="s">
        <v>8</v>
      </c>
      <c r="F10" s="3">
        <v>30</v>
      </c>
      <c r="G10" s="3">
        <v>8</v>
      </c>
      <c r="H10" s="6">
        <f t="shared" ref="H10:H12" si="0">IFERROR(ROUND(G10/F10,3),"")</f>
        <v>0.26700000000000002</v>
      </c>
      <c r="I10" s="36"/>
      <c r="L10" s="31">
        <v>8</v>
      </c>
      <c r="M10" s="31">
        <f t="shared" ref="M10:M12" si="1">G10</f>
        <v>8</v>
      </c>
      <c r="N10" s="32" t="str">
        <f t="shared" ref="N10:N12" si="2">IF(M10&gt;=L10,"OK","OUT")</f>
        <v>OK</v>
      </c>
    </row>
    <row r="11" spans="2:14" s="2" customFormat="1" ht="15.75" customHeight="1" thickBot="1" x14ac:dyDescent="0.6">
      <c r="B11" s="46"/>
      <c r="C11" s="45" t="s">
        <v>15</v>
      </c>
      <c r="D11" s="7">
        <v>3</v>
      </c>
      <c r="E11" s="3" t="s">
        <v>9</v>
      </c>
      <c r="F11" s="3">
        <v>25</v>
      </c>
      <c r="G11" s="3">
        <v>8</v>
      </c>
      <c r="H11" s="6">
        <f t="shared" si="0"/>
        <v>0.32</v>
      </c>
      <c r="I11" s="36"/>
      <c r="J11" s="14"/>
      <c r="L11" s="31">
        <v>6</v>
      </c>
      <c r="M11" s="31">
        <f t="shared" si="1"/>
        <v>8</v>
      </c>
      <c r="N11" s="32" t="str">
        <f t="shared" si="2"/>
        <v>OK</v>
      </c>
    </row>
    <row r="12" spans="2:14" s="2" customFormat="1" ht="15.75" customHeight="1" thickBot="1" x14ac:dyDescent="0.6">
      <c r="B12" s="46"/>
      <c r="C12" s="45"/>
      <c r="D12" s="7">
        <v>4</v>
      </c>
      <c r="E12" s="3" t="s">
        <v>10</v>
      </c>
      <c r="F12" s="3">
        <v>25</v>
      </c>
      <c r="G12" s="3">
        <v>8</v>
      </c>
      <c r="H12" s="6">
        <f t="shared" si="0"/>
        <v>0.32</v>
      </c>
      <c r="I12" s="36"/>
      <c r="J12" s="20" t="str">
        <f>IF(I9="","",IF(I9&gt;=0.285,"4週8休以上",IF(0.285&gt;I9,"4週8休未満")))</f>
        <v>4週8休以上</v>
      </c>
      <c r="L12" s="31">
        <v>6</v>
      </c>
      <c r="M12" s="31">
        <f t="shared" si="1"/>
        <v>8</v>
      </c>
      <c r="N12" s="32" t="str">
        <f t="shared" si="2"/>
        <v>OK</v>
      </c>
    </row>
    <row r="13" spans="2:14" s="2" customFormat="1" ht="15.75" customHeight="1" x14ac:dyDescent="0.55000000000000004">
      <c r="B13" s="15"/>
      <c r="C13" s="16"/>
      <c r="D13" s="8"/>
      <c r="G13" s="9" t="s">
        <v>53</v>
      </c>
      <c r="H13" s="17"/>
      <c r="I13" s="15"/>
      <c r="J13" s="10" t="s">
        <v>54</v>
      </c>
      <c r="L13" s="13"/>
      <c r="M13" s="13"/>
      <c r="N13" s="13"/>
    </row>
    <row r="14" spans="2:14" s="2" customFormat="1" ht="15.75" customHeight="1" x14ac:dyDescent="0.55000000000000004">
      <c r="C14" s="2" t="s">
        <v>30</v>
      </c>
      <c r="D14" s="8"/>
      <c r="L14" s="13" t="s">
        <v>55</v>
      </c>
      <c r="M14" s="13"/>
      <c r="N14" s="13"/>
    </row>
    <row r="15" spans="2:14" s="2" customFormat="1" ht="20.149999999999999" customHeight="1" x14ac:dyDescent="0.55000000000000004">
      <c r="C15" s="36" t="s">
        <v>21</v>
      </c>
      <c r="D15" s="37"/>
      <c r="E15" s="36" t="s">
        <v>2</v>
      </c>
      <c r="F15" s="24" t="s">
        <v>3</v>
      </c>
      <c r="G15" s="24" t="s">
        <v>4</v>
      </c>
      <c r="H15" s="24" t="s">
        <v>5</v>
      </c>
      <c r="I15" s="24" t="s">
        <v>6</v>
      </c>
      <c r="L15" s="33" t="s">
        <v>56</v>
      </c>
      <c r="M15" s="33" t="s">
        <v>57</v>
      </c>
      <c r="N15" s="33" t="s">
        <v>58</v>
      </c>
    </row>
    <row r="16" spans="2:14" s="13" customFormat="1" ht="15" customHeight="1" x14ac:dyDescent="0.55000000000000004">
      <c r="C16" s="37"/>
      <c r="D16" s="42"/>
      <c r="E16" s="37"/>
      <c r="F16" s="22" t="s">
        <v>17</v>
      </c>
      <c r="G16" s="22" t="s">
        <v>18</v>
      </c>
      <c r="H16" s="22" t="s">
        <v>19</v>
      </c>
      <c r="I16" s="22" t="s">
        <v>20</v>
      </c>
      <c r="L16" s="33"/>
      <c r="M16" s="33"/>
      <c r="N16" s="33"/>
    </row>
    <row r="17" spans="3:14" s="2" customFormat="1" ht="15.75" customHeight="1" x14ac:dyDescent="0.55000000000000004">
      <c r="C17" s="45" t="s">
        <v>12</v>
      </c>
      <c r="D17" s="7">
        <v>1</v>
      </c>
      <c r="E17" s="3" t="s">
        <v>7</v>
      </c>
      <c r="F17" s="3">
        <v>31</v>
      </c>
      <c r="G17" s="3">
        <v>8</v>
      </c>
      <c r="H17" s="6">
        <f>IFERROR(ROUND(G17/F17,3),"")</f>
        <v>0.25800000000000001</v>
      </c>
      <c r="I17" s="44">
        <f>ROUND(AVERAGE(H17:H22),3)</f>
        <v>0.29399999999999998</v>
      </c>
      <c r="L17" s="31">
        <v>8</v>
      </c>
      <c r="M17" s="31">
        <f>G17</f>
        <v>8</v>
      </c>
      <c r="N17" s="32" t="str">
        <f>IF(M17&gt;=L17,"OK","OUT")</f>
        <v>OK</v>
      </c>
    </row>
    <row r="18" spans="3:14" s="2" customFormat="1" ht="15.75" customHeight="1" x14ac:dyDescent="0.55000000000000004">
      <c r="C18" s="45"/>
      <c r="D18" s="7">
        <v>2</v>
      </c>
      <c r="E18" s="3" t="s">
        <v>8</v>
      </c>
      <c r="F18" s="3">
        <v>31</v>
      </c>
      <c r="G18" s="3">
        <v>8</v>
      </c>
      <c r="H18" s="6">
        <f t="shared" ref="H18:H22" si="3">IFERROR(ROUND(G18/F18,3),"")</f>
        <v>0.25800000000000001</v>
      </c>
      <c r="I18" s="44"/>
      <c r="L18" s="31">
        <v>8</v>
      </c>
      <c r="M18" s="31">
        <f t="shared" ref="M18:M20" si="4">G18</f>
        <v>8</v>
      </c>
      <c r="N18" s="32" t="str">
        <f t="shared" ref="N18:N20" si="5">IF(M18&gt;=L18,"OK","OUT")</f>
        <v>OK</v>
      </c>
    </row>
    <row r="19" spans="3:14" s="2" customFormat="1" ht="15.75" customHeight="1" x14ac:dyDescent="0.55000000000000004">
      <c r="C19" s="45" t="s">
        <v>15</v>
      </c>
      <c r="D19" s="7">
        <v>3</v>
      </c>
      <c r="E19" s="3" t="s">
        <v>9</v>
      </c>
      <c r="F19" s="3">
        <v>31</v>
      </c>
      <c r="G19" s="3">
        <v>9</v>
      </c>
      <c r="H19" s="6">
        <f t="shared" si="3"/>
        <v>0.28999999999999998</v>
      </c>
      <c r="I19" s="36"/>
      <c r="L19" s="31">
        <v>8</v>
      </c>
      <c r="M19" s="31">
        <f t="shared" si="4"/>
        <v>9</v>
      </c>
      <c r="N19" s="32" t="str">
        <f t="shared" si="5"/>
        <v>OK</v>
      </c>
    </row>
    <row r="20" spans="3:14" s="2" customFormat="1" ht="15.75" customHeight="1" x14ac:dyDescent="0.55000000000000004">
      <c r="C20" s="45"/>
      <c r="D20" s="7">
        <v>4</v>
      </c>
      <c r="E20" s="3" t="s">
        <v>10</v>
      </c>
      <c r="F20" s="3">
        <v>31</v>
      </c>
      <c r="G20" s="3">
        <v>9</v>
      </c>
      <c r="H20" s="6">
        <f t="shared" si="3"/>
        <v>0.28999999999999998</v>
      </c>
      <c r="I20" s="36"/>
      <c r="L20" s="31">
        <v>8</v>
      </c>
      <c r="M20" s="31">
        <f t="shared" si="4"/>
        <v>9</v>
      </c>
      <c r="N20" s="32" t="str">
        <f t="shared" si="5"/>
        <v>OK</v>
      </c>
    </row>
    <row r="21" spans="3:14" s="2" customFormat="1" ht="15.75" customHeight="1" thickBot="1" x14ac:dyDescent="0.6">
      <c r="C21" s="45" t="s">
        <v>16</v>
      </c>
      <c r="D21" s="7">
        <v>5</v>
      </c>
      <c r="E21" s="3" t="s">
        <v>11</v>
      </c>
      <c r="F21" s="3">
        <v>21</v>
      </c>
      <c r="G21" s="3">
        <v>7</v>
      </c>
      <c r="H21" s="6">
        <f t="shared" si="3"/>
        <v>0.33300000000000002</v>
      </c>
      <c r="I21" s="36"/>
      <c r="L21" s="31">
        <v>6</v>
      </c>
      <c r="M21" s="31">
        <f>G21</f>
        <v>7</v>
      </c>
      <c r="N21" s="32" t="str">
        <f>IF(M21&gt;=L21,"OK","OUT")</f>
        <v>OK</v>
      </c>
    </row>
    <row r="22" spans="3:14" s="2" customFormat="1" ht="15.75" customHeight="1" thickBot="1" x14ac:dyDescent="0.6">
      <c r="C22" s="45"/>
      <c r="D22" s="7">
        <v>6</v>
      </c>
      <c r="E22" s="3" t="s">
        <v>13</v>
      </c>
      <c r="F22" s="3">
        <v>21</v>
      </c>
      <c r="G22" s="3">
        <v>7</v>
      </c>
      <c r="H22" s="6">
        <f t="shared" si="3"/>
        <v>0.33300000000000002</v>
      </c>
      <c r="I22" s="36"/>
      <c r="J22" s="20" t="str">
        <f>IF(I17="","",IF(I17&gt;=0.285,"4週8休以上",IF(0.285&gt;I17,"4週8休未満")))</f>
        <v>4週8休以上</v>
      </c>
      <c r="L22" s="31">
        <v>6</v>
      </c>
      <c r="M22" s="31">
        <f t="shared" ref="M22" si="6">G22</f>
        <v>7</v>
      </c>
      <c r="N22" s="32" t="str">
        <f t="shared" ref="N22" si="7">IF(M22&gt;=L22,"OK","OUT")</f>
        <v>OK</v>
      </c>
    </row>
    <row r="23" spans="3:14" s="2" customFormat="1" ht="14" x14ac:dyDescent="0.55000000000000004">
      <c r="D23" s="8"/>
      <c r="G23" s="9"/>
      <c r="I23" s="10"/>
      <c r="L23" s="13"/>
      <c r="M23" s="13"/>
      <c r="N23" s="13"/>
    </row>
    <row r="24" spans="3:14" s="2" customFormat="1" ht="15.75" customHeight="1" x14ac:dyDescent="0.55000000000000004">
      <c r="C24" s="2" t="s">
        <v>31</v>
      </c>
      <c r="D24" s="8"/>
      <c r="L24" s="13" t="s">
        <v>55</v>
      </c>
      <c r="M24" s="13"/>
      <c r="N24" s="13"/>
    </row>
    <row r="25" spans="3:14" s="2" customFormat="1" ht="20.149999999999999" customHeight="1" x14ac:dyDescent="0.55000000000000004">
      <c r="C25" s="36" t="s">
        <v>21</v>
      </c>
      <c r="D25" s="37"/>
      <c r="E25" s="36" t="s">
        <v>2</v>
      </c>
      <c r="F25" s="24" t="s">
        <v>3</v>
      </c>
      <c r="G25" s="24" t="s">
        <v>4</v>
      </c>
      <c r="H25" s="24" t="s">
        <v>5</v>
      </c>
      <c r="I25" s="24" t="s">
        <v>6</v>
      </c>
      <c r="L25" s="33" t="s">
        <v>56</v>
      </c>
      <c r="M25" s="33" t="s">
        <v>57</v>
      </c>
      <c r="N25" s="33" t="s">
        <v>58</v>
      </c>
    </row>
    <row r="26" spans="3:14" s="13" customFormat="1" ht="15" customHeight="1" x14ac:dyDescent="0.55000000000000004">
      <c r="C26" s="37"/>
      <c r="D26" s="42"/>
      <c r="E26" s="37"/>
      <c r="F26" s="22" t="s">
        <v>17</v>
      </c>
      <c r="G26" s="22" t="s">
        <v>18</v>
      </c>
      <c r="H26" s="22" t="s">
        <v>19</v>
      </c>
      <c r="I26" s="22" t="s">
        <v>20</v>
      </c>
      <c r="L26" s="33"/>
      <c r="M26" s="33"/>
      <c r="N26" s="33"/>
    </row>
    <row r="27" spans="3:14" s="2" customFormat="1" ht="15.75" customHeight="1" x14ac:dyDescent="0.55000000000000004">
      <c r="C27" s="43" t="s">
        <v>12</v>
      </c>
      <c r="D27" s="7">
        <v>1</v>
      </c>
      <c r="E27" s="3" t="s">
        <v>7</v>
      </c>
      <c r="F27" s="3">
        <v>30</v>
      </c>
      <c r="G27" s="3">
        <v>9</v>
      </c>
      <c r="H27" s="6">
        <f t="shared" ref="H27:H32" si="8">IFERROR(ROUND(G27/F27,3),"")</f>
        <v>0.3</v>
      </c>
      <c r="I27" s="44">
        <f>ROUND(AVERAGE(H27:H32),3)</f>
        <v>0.29199999999999998</v>
      </c>
      <c r="L27" s="31">
        <v>8</v>
      </c>
      <c r="M27" s="31">
        <f>G27</f>
        <v>9</v>
      </c>
      <c r="N27" s="32" t="str">
        <f>IF(M27&gt;=L27,"OK","OUT")</f>
        <v>OK</v>
      </c>
    </row>
    <row r="28" spans="3:14" s="2" customFormat="1" ht="15.75" customHeight="1" x14ac:dyDescent="0.55000000000000004">
      <c r="C28" s="40"/>
      <c r="D28" s="7">
        <v>2</v>
      </c>
      <c r="E28" s="3" t="s">
        <v>8</v>
      </c>
      <c r="F28" s="3">
        <v>30</v>
      </c>
      <c r="G28" s="3">
        <v>9</v>
      </c>
      <c r="H28" s="6">
        <f t="shared" si="8"/>
        <v>0.3</v>
      </c>
      <c r="I28" s="44"/>
      <c r="L28" s="31">
        <v>8</v>
      </c>
      <c r="M28" s="31">
        <f t="shared" ref="M28:M29" si="9">G28</f>
        <v>9</v>
      </c>
      <c r="N28" s="32" t="str">
        <f t="shared" ref="N28:N29" si="10">IF(M28&gt;=L28,"OK","OUT")</f>
        <v>OK</v>
      </c>
    </row>
    <row r="29" spans="3:14" s="2" customFormat="1" ht="15.75" customHeight="1" x14ac:dyDescent="0.55000000000000004">
      <c r="C29" s="45" t="s">
        <v>15</v>
      </c>
      <c r="D29" s="7">
        <v>3</v>
      </c>
      <c r="E29" s="3" t="s">
        <v>9</v>
      </c>
      <c r="F29" s="3">
        <v>21</v>
      </c>
      <c r="G29" s="3">
        <v>6</v>
      </c>
      <c r="H29" s="6">
        <f t="shared" si="8"/>
        <v>0.28599999999999998</v>
      </c>
      <c r="I29" s="36"/>
      <c r="L29" s="31">
        <v>6</v>
      </c>
      <c r="M29" s="31">
        <f t="shared" si="9"/>
        <v>6</v>
      </c>
      <c r="N29" s="32" t="str">
        <f t="shared" si="10"/>
        <v>OK</v>
      </c>
    </row>
    <row r="30" spans="3:14" s="2" customFormat="1" ht="15.75" customHeight="1" x14ac:dyDescent="0.55000000000000004">
      <c r="C30" s="45"/>
      <c r="D30" s="7">
        <v>4</v>
      </c>
      <c r="E30" s="3" t="s">
        <v>10</v>
      </c>
      <c r="F30" s="3"/>
      <c r="G30" s="3"/>
      <c r="H30" s="6" t="str">
        <f t="shared" si="8"/>
        <v/>
      </c>
      <c r="I30" s="36"/>
      <c r="L30" s="31"/>
      <c r="M30" s="31"/>
      <c r="N30" s="32"/>
    </row>
    <row r="31" spans="3:14" s="2" customFormat="1" ht="15.75" customHeight="1" thickBot="1" x14ac:dyDescent="0.6">
      <c r="C31" s="45" t="s">
        <v>16</v>
      </c>
      <c r="D31" s="7">
        <v>5</v>
      </c>
      <c r="E31" s="3" t="s">
        <v>11</v>
      </c>
      <c r="F31" s="3">
        <v>14</v>
      </c>
      <c r="G31" s="3">
        <v>4</v>
      </c>
      <c r="H31" s="6">
        <f t="shared" si="8"/>
        <v>0.28599999999999998</v>
      </c>
      <c r="I31" s="36"/>
      <c r="L31" s="31">
        <v>4</v>
      </c>
      <c r="M31" s="31">
        <f>G31</f>
        <v>4</v>
      </c>
      <c r="N31" s="32" t="str">
        <f>IF(M31&gt;=L31,"OK","OUT")</f>
        <v>OK</v>
      </c>
    </row>
    <row r="32" spans="3:14" s="2" customFormat="1" ht="15.75" customHeight="1" thickBot="1" x14ac:dyDescent="0.6">
      <c r="C32" s="45"/>
      <c r="D32" s="7">
        <v>6</v>
      </c>
      <c r="E32" s="3" t="s">
        <v>13</v>
      </c>
      <c r="F32" s="3">
        <v>14</v>
      </c>
      <c r="G32" s="3">
        <v>4</v>
      </c>
      <c r="H32" s="6">
        <f t="shared" si="8"/>
        <v>0.28599999999999998</v>
      </c>
      <c r="I32" s="36"/>
      <c r="J32" s="20" t="str">
        <f>IF(I27="","",IF(I27&gt;=0.285,"4週8休以上",IF(0.285&gt;I27,"4週8休未満")))</f>
        <v>4週8休以上</v>
      </c>
      <c r="L32" s="31">
        <v>4</v>
      </c>
      <c r="M32" s="31">
        <f t="shared" ref="M32" si="11">G32</f>
        <v>4</v>
      </c>
      <c r="N32" s="32" t="str">
        <f t="shared" ref="N32" si="12">IF(M32&gt;=L32,"OK","OUT")</f>
        <v>OK</v>
      </c>
    </row>
    <row r="33" spans="3:14" s="2" customFormat="1" ht="28.5" customHeight="1" x14ac:dyDescent="0.55000000000000004">
      <c r="D33" s="8"/>
      <c r="G33" s="9"/>
      <c r="I33" s="10"/>
      <c r="L33" s="13"/>
      <c r="M33" s="13"/>
      <c r="N33" s="13"/>
    </row>
    <row r="34" spans="3:14" s="2" customFormat="1" ht="28.5" customHeight="1" x14ac:dyDescent="0.55000000000000004">
      <c r="D34" s="8"/>
      <c r="G34" s="9"/>
      <c r="I34" s="10"/>
      <c r="L34" s="13"/>
      <c r="M34" s="13"/>
      <c r="N34" s="13"/>
    </row>
    <row r="36" spans="3:14" s="2" customFormat="1" ht="15.75" customHeight="1" x14ac:dyDescent="0.55000000000000004">
      <c r="C36" s="2" t="s">
        <v>24</v>
      </c>
      <c r="D36" s="8"/>
      <c r="L36" s="13"/>
      <c r="M36" s="13"/>
      <c r="N36" s="13"/>
    </row>
    <row r="37" spans="3:14" s="2" customFormat="1" ht="15.75" customHeight="1" x14ac:dyDescent="0.55000000000000004">
      <c r="D37" s="8"/>
      <c r="L37" s="13"/>
      <c r="M37" s="13"/>
      <c r="N37" s="13"/>
    </row>
    <row r="38" spans="3:14" s="2" customFormat="1" ht="20.149999999999999" customHeight="1" x14ac:dyDescent="0.55000000000000004">
      <c r="C38" s="36" t="s">
        <v>21</v>
      </c>
      <c r="D38" s="37"/>
      <c r="E38" s="36" t="s">
        <v>2</v>
      </c>
      <c r="F38" s="24" t="s">
        <v>3</v>
      </c>
      <c r="G38" s="24" t="s">
        <v>4</v>
      </c>
      <c r="H38" s="24" t="s">
        <v>5</v>
      </c>
      <c r="I38" s="24" t="s">
        <v>6</v>
      </c>
      <c r="L38" s="13"/>
      <c r="M38" s="13"/>
      <c r="N38" s="13"/>
    </row>
    <row r="39" spans="3:14" s="13" customFormat="1" ht="15" customHeight="1" x14ac:dyDescent="0.55000000000000004">
      <c r="C39" s="36"/>
      <c r="D39" s="38"/>
      <c r="E39" s="36"/>
      <c r="F39" s="21" t="s">
        <v>17</v>
      </c>
      <c r="G39" s="21" t="s">
        <v>18</v>
      </c>
      <c r="H39" s="21" t="s">
        <v>19</v>
      </c>
      <c r="I39" s="21" t="s">
        <v>20</v>
      </c>
    </row>
    <row r="40" spans="3:14" s="2" customFormat="1" ht="15.75" customHeight="1" x14ac:dyDescent="0.55000000000000004">
      <c r="C40" s="39" t="s">
        <v>12</v>
      </c>
      <c r="D40" s="23">
        <v>1</v>
      </c>
      <c r="E40" s="4" t="s">
        <v>7</v>
      </c>
      <c r="F40" s="4">
        <f>SUM(F9,F17,F27)</f>
        <v>91</v>
      </c>
      <c r="G40" s="4">
        <f>SUM(G9,G17,G27)</f>
        <v>25</v>
      </c>
      <c r="H40" s="5">
        <f t="shared" ref="H40:H45" si="13">IFERROR(ROUND(G40/F40,3),"")</f>
        <v>0.27500000000000002</v>
      </c>
      <c r="I40" s="41">
        <f>ROUND(AVERAGE(H40:H45),3)</f>
        <v>0.29699999999999999</v>
      </c>
      <c r="L40" s="13"/>
      <c r="M40" s="13"/>
      <c r="N40" s="13"/>
    </row>
    <row r="41" spans="3:14" s="2" customFormat="1" ht="15.75" customHeight="1" x14ac:dyDescent="0.55000000000000004">
      <c r="C41" s="40"/>
      <c r="D41" s="7">
        <v>2</v>
      </c>
      <c r="E41" s="3" t="s">
        <v>8</v>
      </c>
      <c r="F41" s="4">
        <f t="shared" ref="F41:G45" si="14">SUM(F10,F18,F28)</f>
        <v>91</v>
      </c>
      <c r="G41" s="4">
        <f t="shared" si="14"/>
        <v>25</v>
      </c>
      <c r="H41" s="6">
        <f t="shared" si="13"/>
        <v>0.27500000000000002</v>
      </c>
      <c r="I41" s="41"/>
      <c r="L41" s="13"/>
      <c r="M41" s="13"/>
      <c r="N41" s="13"/>
    </row>
    <row r="42" spans="3:14" s="2" customFormat="1" ht="15.75" customHeight="1" x14ac:dyDescent="0.55000000000000004">
      <c r="C42" s="43" t="s">
        <v>15</v>
      </c>
      <c r="D42" s="7">
        <v>3</v>
      </c>
      <c r="E42" s="3" t="s">
        <v>9</v>
      </c>
      <c r="F42" s="4">
        <f t="shared" si="14"/>
        <v>77</v>
      </c>
      <c r="G42" s="4">
        <f t="shared" si="14"/>
        <v>23</v>
      </c>
      <c r="H42" s="6">
        <f t="shared" si="13"/>
        <v>0.29899999999999999</v>
      </c>
      <c r="I42" s="42"/>
      <c r="L42" s="13"/>
      <c r="M42" s="13"/>
      <c r="N42" s="13"/>
    </row>
    <row r="43" spans="3:14" s="2" customFormat="1" ht="15.75" customHeight="1" x14ac:dyDescent="0.55000000000000004">
      <c r="C43" s="40"/>
      <c r="D43" s="7">
        <v>4</v>
      </c>
      <c r="E43" s="3" t="s">
        <v>10</v>
      </c>
      <c r="F43" s="4">
        <f t="shared" si="14"/>
        <v>56</v>
      </c>
      <c r="G43" s="4">
        <f t="shared" si="14"/>
        <v>17</v>
      </c>
      <c r="H43" s="6">
        <f t="shared" si="13"/>
        <v>0.30399999999999999</v>
      </c>
      <c r="I43" s="42"/>
      <c r="L43" s="13"/>
      <c r="M43" s="13"/>
      <c r="N43" s="13"/>
    </row>
    <row r="44" spans="3:14" s="2" customFormat="1" ht="15.75" customHeight="1" thickBot="1" x14ac:dyDescent="0.6">
      <c r="C44" s="43" t="s">
        <v>16</v>
      </c>
      <c r="D44" s="7">
        <v>5</v>
      </c>
      <c r="E44" s="3" t="s">
        <v>11</v>
      </c>
      <c r="F44" s="4">
        <f t="shared" si="14"/>
        <v>35</v>
      </c>
      <c r="G44" s="4">
        <f t="shared" si="14"/>
        <v>11</v>
      </c>
      <c r="H44" s="6">
        <f t="shared" si="13"/>
        <v>0.314</v>
      </c>
      <c r="I44" s="42"/>
      <c r="J44" s="18" t="s">
        <v>22</v>
      </c>
      <c r="L44" s="13"/>
      <c r="M44" s="13"/>
      <c r="N44" s="13"/>
    </row>
    <row r="45" spans="3:14" s="2" customFormat="1" ht="15.75" customHeight="1" thickBot="1" x14ac:dyDescent="0.6">
      <c r="C45" s="40"/>
      <c r="D45" s="7">
        <v>6</v>
      </c>
      <c r="E45" s="3" t="s">
        <v>13</v>
      </c>
      <c r="F45" s="4">
        <f t="shared" si="14"/>
        <v>35</v>
      </c>
      <c r="G45" s="4">
        <f t="shared" si="14"/>
        <v>11</v>
      </c>
      <c r="H45" s="6">
        <f t="shared" si="13"/>
        <v>0.314</v>
      </c>
      <c r="I45" s="38"/>
      <c r="J45" s="19" t="str">
        <f>IF(I40="","",IF(I40&gt;=0.285,"4週8休以上",IF(0.285&gt;I40,"4週8休未満")))</f>
        <v>4週8休以上</v>
      </c>
      <c r="L45" s="13"/>
      <c r="M45" s="13"/>
      <c r="N45" s="13"/>
    </row>
    <row r="46" spans="3:14" s="2" customFormat="1" ht="28.5" customHeight="1" x14ac:dyDescent="0.55000000000000004">
      <c r="D46" s="8"/>
      <c r="G46" s="9" t="s">
        <v>23</v>
      </c>
      <c r="I46" s="10"/>
      <c r="J46" s="10" t="s">
        <v>33</v>
      </c>
      <c r="L46" s="13"/>
      <c r="M46" s="13"/>
      <c r="N46" s="13"/>
    </row>
    <row r="47" spans="3:14" s="2" customFormat="1" ht="28.5" customHeight="1" x14ac:dyDescent="0.55000000000000004">
      <c r="D47" s="8"/>
      <c r="G47" s="9"/>
      <c r="J47" s="10" t="s">
        <v>14</v>
      </c>
      <c r="L47" s="13"/>
      <c r="M47" s="13"/>
      <c r="N47" s="13"/>
    </row>
    <row r="48" spans="3:14" s="2" customFormat="1" ht="14" x14ac:dyDescent="0.55000000000000004">
      <c r="L48" s="13"/>
      <c r="M48" s="13"/>
      <c r="N48" s="13"/>
    </row>
    <row r="49" spans="3:14" ht="18" customHeight="1" x14ac:dyDescent="0.55000000000000004">
      <c r="C49" s="25" t="s">
        <v>34</v>
      </c>
    </row>
    <row r="50" spans="3:14" ht="18" customHeight="1" x14ac:dyDescent="0.55000000000000004">
      <c r="C50" s="1" t="s">
        <v>35</v>
      </c>
    </row>
    <row r="51" spans="3:14" ht="18" customHeight="1" x14ac:dyDescent="0.55000000000000004">
      <c r="C51" s="1" t="s">
        <v>36</v>
      </c>
    </row>
    <row r="52" spans="3:14" ht="18" customHeight="1" x14ac:dyDescent="0.55000000000000004">
      <c r="C52" s="1" t="s">
        <v>37</v>
      </c>
    </row>
    <row r="53" spans="3:14" ht="6.75" customHeight="1" x14ac:dyDescent="0.55000000000000004"/>
    <row r="54" spans="3:14" ht="18" customHeight="1" x14ac:dyDescent="0.55000000000000004">
      <c r="C54" s="1" t="s">
        <v>38</v>
      </c>
    </row>
    <row r="55" spans="3:14" ht="18" customHeight="1" x14ac:dyDescent="0.55000000000000004">
      <c r="C55" s="25" t="s">
        <v>43</v>
      </c>
    </row>
    <row r="56" spans="3:14" ht="18" customHeight="1" x14ac:dyDescent="0.55000000000000004">
      <c r="C56" s="25" t="s">
        <v>39</v>
      </c>
    </row>
    <row r="57" spans="3:14" ht="18" customHeight="1" x14ac:dyDescent="0.55000000000000004">
      <c r="C57" s="25" t="s">
        <v>40</v>
      </c>
    </row>
    <row r="58" spans="3:14" ht="9" customHeight="1" x14ac:dyDescent="0.55000000000000004"/>
    <row r="59" spans="3:14" ht="18" customHeight="1" x14ac:dyDescent="0.55000000000000004">
      <c r="C59" s="1" t="s">
        <v>25</v>
      </c>
    </row>
    <row r="60" spans="3:14" ht="18" customHeight="1" x14ac:dyDescent="0.55000000000000004">
      <c r="C60" s="1" t="s">
        <v>27</v>
      </c>
    </row>
    <row r="61" spans="3:14" ht="18" customHeight="1" x14ac:dyDescent="0.55000000000000004">
      <c r="C61" s="1" t="s">
        <v>26</v>
      </c>
    </row>
    <row r="62" spans="3:14" s="2" customFormat="1" ht="15.75" customHeight="1" x14ac:dyDescent="0.55000000000000004">
      <c r="C62" s="1" t="s">
        <v>44</v>
      </c>
      <c r="D62" s="1"/>
      <c r="E62" s="1"/>
      <c r="F62" s="1"/>
      <c r="G62" s="1"/>
      <c r="H62" s="1"/>
      <c r="L62" s="13"/>
      <c r="M62" s="13"/>
      <c r="N62" s="13"/>
    </row>
    <row r="63" spans="3:14" s="2" customFormat="1" ht="14.25" customHeight="1" x14ac:dyDescent="0.55000000000000004">
      <c r="C63" s="1" t="s">
        <v>27</v>
      </c>
      <c r="D63" s="1"/>
      <c r="E63" s="1"/>
      <c r="F63" s="1"/>
      <c r="G63" s="1"/>
      <c r="H63" s="1"/>
      <c r="L63" s="13"/>
      <c r="M63" s="13"/>
      <c r="N63" s="13"/>
    </row>
    <row r="64" spans="3:14" s="2" customFormat="1" ht="14.25" customHeight="1" x14ac:dyDescent="0.55000000000000004">
      <c r="C64" s="1" t="s">
        <v>26</v>
      </c>
      <c r="D64" s="1"/>
      <c r="E64" s="1"/>
      <c r="F64" s="1"/>
      <c r="G64" s="1"/>
      <c r="H64" s="1"/>
      <c r="L64" s="13"/>
      <c r="M64" s="13"/>
      <c r="N64" s="13"/>
    </row>
    <row r="65" spans="3:14" s="2" customFormat="1" ht="11.25" customHeight="1" x14ac:dyDescent="0.55000000000000004">
      <c r="C65" s="26" t="s">
        <v>6</v>
      </c>
      <c r="D65" s="27"/>
      <c r="E65" s="26" t="s">
        <v>28</v>
      </c>
      <c r="F65" s="28"/>
      <c r="G65" s="1"/>
      <c r="H65" s="1"/>
      <c r="L65" s="13"/>
      <c r="M65" s="13"/>
      <c r="N65" s="13"/>
    </row>
    <row r="66" spans="3:14" x14ac:dyDescent="0.55000000000000004">
      <c r="C66" s="29" t="s">
        <v>45</v>
      </c>
      <c r="D66" s="30"/>
      <c r="E66" s="34" t="s">
        <v>46</v>
      </c>
      <c r="F66" s="35"/>
    </row>
    <row r="67" spans="3:14" x14ac:dyDescent="0.55000000000000004">
      <c r="C67" s="29" t="s">
        <v>47</v>
      </c>
      <c r="D67" s="30"/>
      <c r="E67" s="34" t="s">
        <v>48</v>
      </c>
      <c r="F67" s="35"/>
    </row>
    <row r="68" spans="3:14" x14ac:dyDescent="0.55000000000000004">
      <c r="C68" s="29" t="s">
        <v>49</v>
      </c>
      <c r="D68" s="30"/>
      <c r="E68" s="34" t="s">
        <v>50</v>
      </c>
      <c r="F68" s="35"/>
      <c r="G68" s="1" t="s">
        <v>51</v>
      </c>
    </row>
    <row r="69" spans="3:14" x14ac:dyDescent="0.55000000000000004">
      <c r="C69" s="29" t="s">
        <v>32</v>
      </c>
      <c r="D69" s="30"/>
      <c r="E69" s="34" t="s">
        <v>52</v>
      </c>
      <c r="F69" s="35"/>
      <c r="G69" s="1" t="s">
        <v>51</v>
      </c>
    </row>
    <row r="70" spans="3:14" ht="14" x14ac:dyDescent="0.55000000000000004">
      <c r="D70" s="2"/>
      <c r="E70" s="2"/>
      <c r="F70" s="2"/>
      <c r="G70" s="2"/>
      <c r="H70" s="2"/>
    </row>
    <row r="71" spans="3:14" x14ac:dyDescent="0.55000000000000004">
      <c r="C71" s="47" t="s">
        <v>59</v>
      </c>
      <c r="D71" s="47"/>
      <c r="E71" s="47"/>
      <c r="F71" s="47"/>
      <c r="G71" s="47"/>
      <c r="H71" s="47"/>
      <c r="I71" s="47"/>
      <c r="J71" s="47"/>
    </row>
    <row r="72" spans="3:14" x14ac:dyDescent="0.55000000000000004">
      <c r="C72" s="47"/>
      <c r="D72" s="47"/>
      <c r="E72" s="47"/>
      <c r="F72" s="47"/>
      <c r="G72" s="47"/>
      <c r="H72" s="47"/>
      <c r="I72" s="47"/>
      <c r="J72" s="47"/>
    </row>
    <row r="73" spans="3:14" x14ac:dyDescent="0.55000000000000004">
      <c r="C73" s="47"/>
      <c r="D73" s="47"/>
      <c r="E73" s="47"/>
      <c r="F73" s="47"/>
      <c r="G73" s="47"/>
      <c r="H73" s="47"/>
      <c r="I73" s="47"/>
      <c r="J73" s="47"/>
    </row>
  </sheetData>
  <mergeCells count="42">
    <mergeCell ref="C71:J73"/>
    <mergeCell ref="C11:C12"/>
    <mergeCell ref="B7:B12"/>
    <mergeCell ref="C7:C8"/>
    <mergeCell ref="D7:D8"/>
    <mergeCell ref="E7:E8"/>
    <mergeCell ref="C9:C10"/>
    <mergeCell ref="C15:C16"/>
    <mergeCell ref="D15:D16"/>
    <mergeCell ref="E15:E16"/>
    <mergeCell ref="C17:C18"/>
    <mergeCell ref="I17:I22"/>
    <mergeCell ref="C19:C20"/>
    <mergeCell ref="C21:C22"/>
    <mergeCell ref="C25:C26"/>
    <mergeCell ref="D25:D26"/>
    <mergeCell ref="E25:E26"/>
    <mergeCell ref="C27:C28"/>
    <mergeCell ref="I27:I32"/>
    <mergeCell ref="C29:C30"/>
    <mergeCell ref="C31:C32"/>
    <mergeCell ref="C38:C39"/>
    <mergeCell ref="D38:D39"/>
    <mergeCell ref="E38:E39"/>
    <mergeCell ref="C40:C41"/>
    <mergeCell ref="I40:I45"/>
    <mergeCell ref="C42:C43"/>
    <mergeCell ref="C44:C45"/>
    <mergeCell ref="E68:F68"/>
    <mergeCell ref="E69:F69"/>
    <mergeCell ref="L7:L8"/>
    <mergeCell ref="M7:M8"/>
    <mergeCell ref="N7:N8"/>
    <mergeCell ref="E66:F66"/>
    <mergeCell ref="E67:F67"/>
    <mergeCell ref="I9:I12"/>
    <mergeCell ref="L15:L16"/>
    <mergeCell ref="M15:M16"/>
    <mergeCell ref="N15:N16"/>
    <mergeCell ref="L25:L26"/>
    <mergeCell ref="M25:M26"/>
    <mergeCell ref="N25:N26"/>
  </mergeCells>
  <phoneticPr fontId="1"/>
  <pageMargins left="0.7" right="0.7" top="0.75" bottom="0.75" header="0.3" footer="0.3"/>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交替制休日取得状況表（記入例）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2023-03-17T10:31:56Z</dcterms:created>
  <dcterms:modified xsi:type="dcterms:W3CDTF">2025-09-18T00:53:48Z</dcterms:modified>
</cp:coreProperties>
</file>